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640" windowHeight="11760" firstSheet="1" activeTab="2"/>
  </bookViews>
  <sheets>
    <sheet name="Sheet4" sheetId="8" r:id="rId1"/>
    <sheet name="Data" sheetId="2" r:id="rId2"/>
    <sheet name="Sheet1" sheetId="5" r:id="rId3"/>
  </sheets>
  <definedNames>
    <definedName name="_xlnm._FilterDatabase" localSheetId="1" hidden="1">Data!$B$3:$H$1003</definedName>
  </definedNames>
  <calcPr calcId="124519"/>
  <pivotCaches>
    <pivotCache cacheId="8" r:id="rId4"/>
  </pivotCaches>
  <fileRecoveryPr repairLoad="1"/>
</workbook>
</file>

<file path=xl/calcChain.xml><?xml version="1.0" encoding="utf-8"?>
<calcChain xmlns="http://schemas.openxmlformats.org/spreadsheetml/2006/main"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L4" l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E11" i="8" l="1"/>
</calcChain>
</file>

<file path=xl/sharedStrings.xml><?xml version="1.0" encoding="utf-8"?>
<sst xmlns="http://schemas.openxmlformats.org/spreadsheetml/2006/main" count="3074" uniqueCount="1050">
  <si>
    <t>Customer ID</t>
  </si>
  <si>
    <t>Purchase Amount</t>
  </si>
  <si>
    <t>Representative</t>
  </si>
  <si>
    <t>Date of Call</t>
  </si>
  <si>
    <t>C0008</t>
  </si>
  <si>
    <t>R03</t>
  </si>
  <si>
    <t>C0006</t>
  </si>
  <si>
    <t>C0011</t>
  </si>
  <si>
    <t>R02</t>
  </si>
  <si>
    <t>R05</t>
  </si>
  <si>
    <t>R01</t>
  </si>
  <si>
    <t>C0004</t>
  </si>
  <si>
    <t>R04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</si>
  <si>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</si>
  <si>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</si>
  <si>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</si>
  <si>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</si>
  <si>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</si>
  <si>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</si>
  <si>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</si>
  <si>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</si>
  <si>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</si>
  <si>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</si>
  <si>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</si>
  <si>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Call number</t>
  </si>
  <si>
    <t>Call_7271</t>
  </si>
  <si>
    <t>Call_7272</t>
  </si>
  <si>
    <t>Call_7273</t>
  </si>
  <si>
    <t>Call_7274</t>
  </si>
  <si>
    <t>Call_7275</t>
  </si>
  <si>
    <t>Call_7276</t>
  </si>
  <si>
    <t>Call_7277</t>
  </si>
  <si>
    <t>Call_7278</t>
  </si>
  <si>
    <t>Call_7279</t>
  </si>
  <si>
    <t>Call_7280</t>
  </si>
  <si>
    <t>Call_7281</t>
  </si>
  <si>
    <t>Call_7282</t>
  </si>
  <si>
    <t>Call_7283</t>
  </si>
  <si>
    <t>Call_7284</t>
  </si>
  <si>
    <t>Call_7285</t>
  </si>
  <si>
    <t>Call_7286</t>
  </si>
  <si>
    <t>Call_7287</t>
  </si>
  <si>
    <t>Call_7288</t>
  </si>
  <si>
    <t>Call_7289</t>
  </si>
  <si>
    <t>Call_7290</t>
  </si>
  <si>
    <t>Call_7291</t>
  </si>
  <si>
    <t>Call_7292</t>
  </si>
  <si>
    <t>Call_7293</t>
  </si>
  <si>
    <t>Call_7294</t>
  </si>
  <si>
    <t>Call_7295</t>
  </si>
  <si>
    <t>Call_7296</t>
  </si>
  <si>
    <t>Call_7297</t>
  </si>
  <si>
    <t>Call_7298</t>
  </si>
  <si>
    <t>Call_7299</t>
  </si>
  <si>
    <t>Call_7300</t>
  </si>
  <si>
    <t>Call_7301</t>
  </si>
  <si>
    <t>Call_7302</t>
  </si>
  <si>
    <t>Call_7303</t>
  </si>
  <si>
    <t>Call_7304</t>
  </si>
  <si>
    <t>Call_7305</t>
  </si>
  <si>
    <t>Call_7306</t>
  </si>
  <si>
    <t>Call_7307</t>
  </si>
  <si>
    <t>Call_7308</t>
  </si>
  <si>
    <t>Call_7309</t>
  </si>
  <si>
    <t>Call_7310</t>
  </si>
  <si>
    <t>Call_7311</t>
  </si>
  <si>
    <t>Call_7312</t>
  </si>
  <si>
    <t>Call_7313</t>
  </si>
  <si>
    <t>Call_7314</t>
  </si>
  <si>
    <t>Call_7315</t>
  </si>
  <si>
    <t>Call_7316</t>
  </si>
  <si>
    <t>Call_7317</t>
  </si>
  <si>
    <t>Call_7318</t>
  </si>
  <si>
    <t>Call_7319</t>
  </si>
  <si>
    <t>Call_7320</t>
  </si>
  <si>
    <t>Call_7321</t>
  </si>
  <si>
    <t>Call_7322</t>
  </si>
  <si>
    <t>Call_7323</t>
  </si>
  <si>
    <t>Call_7324</t>
  </si>
  <si>
    <t>Call_7325</t>
  </si>
  <si>
    <t>Call_7326</t>
  </si>
  <si>
    <t>Call_7327</t>
  </si>
  <si>
    <t>Call_7328</t>
  </si>
  <si>
    <t>Call_7329</t>
  </si>
  <si>
    <t>Call_7330</t>
  </si>
  <si>
    <t>Call_7331</t>
  </si>
  <si>
    <t>Call_7332</t>
  </si>
  <si>
    <t>Call_7333</t>
  </si>
  <si>
    <t>Call_7334</t>
  </si>
  <si>
    <t>Call_7335</t>
  </si>
  <si>
    <t>Call_7336</t>
  </si>
  <si>
    <t>Call_7337</t>
  </si>
  <si>
    <t>Call_7338</t>
  </si>
  <si>
    <t>Call_7339</t>
  </si>
  <si>
    <t>Call_7340</t>
  </si>
  <si>
    <t>Call_7341</t>
  </si>
  <si>
    <t>Call_7342</t>
  </si>
  <si>
    <t>Call_7343</t>
  </si>
  <si>
    <t>Call_7344</t>
  </si>
  <si>
    <t>Call_7345</t>
  </si>
  <si>
    <t>Call_7346</t>
  </si>
  <si>
    <t>Call_7347</t>
  </si>
  <si>
    <t>Call_7348</t>
  </si>
  <si>
    <t>Call_7349</t>
  </si>
  <si>
    <t>Call_7350</t>
  </si>
  <si>
    <t>Call_7351</t>
  </si>
  <si>
    <t>Call_7352</t>
  </si>
  <si>
    <t>Call_7353</t>
  </si>
  <si>
    <t>Call_7354</t>
  </si>
  <si>
    <t>Call_7355</t>
  </si>
  <si>
    <t>Call_7356</t>
  </si>
  <si>
    <t>Call_7357</t>
  </si>
  <si>
    <t>Call_7358</t>
  </si>
  <si>
    <t>Call_7359</t>
  </si>
  <si>
    <t>Call_7360</t>
  </si>
  <si>
    <t>Call_7361</t>
  </si>
  <si>
    <t>Call_7362</t>
  </si>
  <si>
    <t>Call_7363</t>
  </si>
  <si>
    <t>Call_7364</t>
  </si>
  <si>
    <t>Call_7365</t>
  </si>
  <si>
    <t>Call_7366</t>
  </si>
  <si>
    <t>Call_7367</t>
  </si>
  <si>
    <t>Call_7368</t>
  </si>
  <si>
    <t>Call_7369</t>
  </si>
  <si>
    <t>Call_7370</t>
  </si>
  <si>
    <t>Call_7371</t>
  </si>
  <si>
    <t>Call_7372</t>
  </si>
  <si>
    <t>Call_7373</t>
  </si>
  <si>
    <t>Call_7374</t>
  </si>
  <si>
    <t>Call_7375</t>
  </si>
  <si>
    <t>Call_7376</t>
  </si>
  <si>
    <t>Call_7377</t>
  </si>
  <si>
    <t>Call_7378</t>
  </si>
  <si>
    <t>Call_7379</t>
  </si>
  <si>
    <t>Call_7380</t>
  </si>
  <si>
    <t>Call_7381</t>
  </si>
  <si>
    <t>Call_7382</t>
  </si>
  <si>
    <t>Call_7383</t>
  </si>
  <si>
    <t>Call_7384</t>
  </si>
  <si>
    <t>Call_7385</t>
  </si>
  <si>
    <t>Call_7386</t>
  </si>
  <si>
    <t>Call_7387</t>
  </si>
  <si>
    <t>Call_7388</t>
  </si>
  <si>
    <t>Call_7389</t>
  </si>
  <si>
    <t>Call_7390</t>
  </si>
  <si>
    <t>Call_7391</t>
  </si>
  <si>
    <t>Call_7392</t>
  </si>
  <si>
    <t>Call_7393</t>
  </si>
  <si>
    <t>Call_7394</t>
  </si>
  <si>
    <t>Call_7395</t>
  </si>
  <si>
    <t>Call_7396</t>
  </si>
  <si>
    <t>Call_7397</t>
  </si>
  <si>
    <t>Call_7398</t>
  </si>
  <si>
    <t>Call_7399</t>
  </si>
  <si>
    <t>Call_7400</t>
  </si>
  <si>
    <t>Call_7401</t>
  </si>
  <si>
    <t>Call_7402</t>
  </si>
  <si>
    <t>Call_7403</t>
  </si>
  <si>
    <t>Call_7404</t>
  </si>
  <si>
    <t>Call_7405</t>
  </si>
  <si>
    <t>Call_7406</t>
  </si>
  <si>
    <t>Call_7407</t>
  </si>
  <si>
    <t>Call_7408</t>
  </si>
  <si>
    <t>Call_7409</t>
  </si>
  <si>
    <t>Call_7410</t>
  </si>
  <si>
    <t>Call_7411</t>
  </si>
  <si>
    <t>Call_7412</t>
  </si>
  <si>
    <t>Call_7413</t>
  </si>
  <si>
    <t>Call_7414</t>
  </si>
  <si>
    <t>Call_7415</t>
  </si>
  <si>
    <t>Call_7416</t>
  </si>
  <si>
    <t>Call_7417</t>
  </si>
  <si>
    <t>Call_7418</t>
  </si>
  <si>
    <t>Call_7419</t>
  </si>
  <si>
    <t>Call_7420</t>
  </si>
  <si>
    <t>Call_7421</t>
  </si>
  <si>
    <t>Call_7422</t>
  </si>
  <si>
    <t>Call_7423</t>
  </si>
  <si>
    <t>Call_7424</t>
  </si>
  <si>
    <t>Call_7425</t>
  </si>
  <si>
    <t>Call_7426</t>
  </si>
  <si>
    <t>Call_7427</t>
  </si>
  <si>
    <t>Call_7428</t>
  </si>
  <si>
    <t>Call_7429</t>
  </si>
  <si>
    <t>Call_7430</t>
  </si>
  <si>
    <t>Call_7431</t>
  </si>
  <si>
    <t>Call_7432</t>
  </si>
  <si>
    <t>Call_7433</t>
  </si>
  <si>
    <t>Call_7434</t>
  </si>
  <si>
    <t>Call_7435</t>
  </si>
  <si>
    <t>Call_7436</t>
  </si>
  <si>
    <t>Call_7437</t>
  </si>
  <si>
    <t>Call_7438</t>
  </si>
  <si>
    <t>Call_7439</t>
  </si>
  <si>
    <t>Call_7440</t>
  </si>
  <si>
    <t>Call_7441</t>
  </si>
  <si>
    <t>Call_7442</t>
  </si>
  <si>
    <t>Call_7443</t>
  </si>
  <si>
    <t>Call_7444</t>
  </si>
  <si>
    <t>Call_7445</t>
  </si>
  <si>
    <t>Call_7446</t>
  </si>
  <si>
    <t>Call_7447</t>
  </si>
  <si>
    <t>Call_7448</t>
  </si>
  <si>
    <t>Call_7449</t>
  </si>
  <si>
    <t>Call_7450</t>
  </si>
  <si>
    <t>Call_7451</t>
  </si>
  <si>
    <t>Call_7452</t>
  </si>
  <si>
    <t>Call_7453</t>
  </si>
  <si>
    <t>Call_7454</t>
  </si>
  <si>
    <t>Call_7455</t>
  </si>
  <si>
    <t>Call_7456</t>
  </si>
  <si>
    <t>Call_7457</t>
  </si>
  <si>
    <t>Call_7458</t>
  </si>
  <si>
    <t>Call_7459</t>
  </si>
  <si>
    <t>Call_7460</t>
  </si>
  <si>
    <t>Call_7461</t>
  </si>
  <si>
    <t>Call_7462</t>
  </si>
  <si>
    <t>Call_7463</t>
  </si>
  <si>
    <t>Call_7464</t>
  </si>
  <si>
    <t>Call_7465</t>
  </si>
  <si>
    <t>Call_7466</t>
  </si>
  <si>
    <t>Call_7467</t>
  </si>
  <si>
    <t>Call_7468</t>
  </si>
  <si>
    <t>Call_7469</t>
  </si>
  <si>
    <t>Call_7470</t>
  </si>
  <si>
    <t>Call_7471</t>
  </si>
  <si>
    <t>Call_7472</t>
  </si>
  <si>
    <t>Call_7473</t>
  </si>
  <si>
    <t>Call_7474</t>
  </si>
  <si>
    <t>Call_7475</t>
  </si>
  <si>
    <t>Call_7476</t>
  </si>
  <si>
    <t>Call_7477</t>
  </si>
  <si>
    <t>Call_7478</t>
  </si>
  <si>
    <t>Call_7479</t>
  </si>
  <si>
    <t>Call_7480</t>
  </si>
  <si>
    <t>Call_7481</t>
  </si>
  <si>
    <t>Call_7482</t>
  </si>
  <si>
    <t>Call_7483</t>
  </si>
  <si>
    <t>Call_7484</t>
  </si>
  <si>
    <t>Call_7485</t>
  </si>
  <si>
    <t>Call_7486</t>
  </si>
  <si>
    <t>Call_7487</t>
  </si>
  <si>
    <t>Call_7488</t>
  </si>
  <si>
    <t>Call_7489</t>
  </si>
  <si>
    <t>Call_7490</t>
  </si>
  <si>
    <t>Call_7491</t>
  </si>
  <si>
    <t>Call_7492</t>
  </si>
  <si>
    <t>Call_7493</t>
  </si>
  <si>
    <t>Call_7494</t>
  </si>
  <si>
    <t>Call_7495</t>
  </si>
  <si>
    <t>Call_7496</t>
  </si>
  <si>
    <t>Call_7497</t>
  </si>
  <si>
    <t>Call_7498</t>
  </si>
  <si>
    <t>Call_7499</t>
  </si>
  <si>
    <t>Call_7500</t>
  </si>
  <si>
    <t>Call_7501</t>
  </si>
  <si>
    <t>Call_7502</t>
  </si>
  <si>
    <t>Call_7503</t>
  </si>
  <si>
    <t>Call_7504</t>
  </si>
  <si>
    <t>Call_7505</t>
  </si>
  <si>
    <t>Call_7506</t>
  </si>
  <si>
    <t>Call_7507</t>
  </si>
  <si>
    <t>Call_7508</t>
  </si>
  <si>
    <t>Call_7509</t>
  </si>
  <si>
    <t>Call_7510</t>
  </si>
  <si>
    <t>Call_7511</t>
  </si>
  <si>
    <t>Call_7512</t>
  </si>
  <si>
    <t>Call_7513</t>
  </si>
  <si>
    <t>Call_7514</t>
  </si>
  <si>
    <t>Call_7515</t>
  </si>
  <si>
    <t>Call_7516</t>
  </si>
  <si>
    <t>Call_7517</t>
  </si>
  <si>
    <t>Call_7518</t>
  </si>
  <si>
    <t>Call_7519</t>
  </si>
  <si>
    <t>Call_7520</t>
  </si>
  <si>
    <t>Call_7521</t>
  </si>
  <si>
    <t>Call_7522</t>
  </si>
  <si>
    <t>Call_7523</t>
  </si>
  <si>
    <t>Call_7524</t>
  </si>
  <si>
    <t>Call_7525</t>
  </si>
  <si>
    <t>Call_7526</t>
  </si>
  <si>
    <t>Call_7527</t>
  </si>
  <si>
    <t>Call_7528</t>
  </si>
  <si>
    <t>Call_7529</t>
  </si>
  <si>
    <t>Call_7530</t>
  </si>
  <si>
    <t>Call_7531</t>
  </si>
  <si>
    <t>Call_7532</t>
  </si>
  <si>
    <t>Call_7533</t>
  </si>
  <si>
    <t>Call_7534</t>
  </si>
  <si>
    <t>Call_7535</t>
  </si>
  <si>
    <t>Call_7536</t>
  </si>
  <si>
    <t>Call_7537</t>
  </si>
  <si>
    <t>Call_7538</t>
  </si>
  <si>
    <t>Call_7539</t>
  </si>
  <si>
    <t>Call_7540</t>
  </si>
  <si>
    <t>Call_7541</t>
  </si>
  <si>
    <t>Call_7542</t>
  </si>
  <si>
    <t>Call_7543</t>
  </si>
  <si>
    <t>Call_7544</t>
  </si>
  <si>
    <t>Call_7545</t>
  </si>
  <si>
    <t>Call_7546</t>
  </si>
  <si>
    <t>Call_7547</t>
  </si>
  <si>
    <t>Call_7548</t>
  </si>
  <si>
    <t>Call_7549</t>
  </si>
  <si>
    <t>Call_7550</t>
  </si>
  <si>
    <t>Call_7551</t>
  </si>
  <si>
    <t>Call_7552</t>
  </si>
  <si>
    <t>Call_7553</t>
  </si>
  <si>
    <t>Call_7554</t>
  </si>
  <si>
    <t>Call_7555</t>
  </si>
  <si>
    <t>Call_7556</t>
  </si>
  <si>
    <t>Call_7557</t>
  </si>
  <si>
    <t>Call_7558</t>
  </si>
  <si>
    <t>Call_7559</t>
  </si>
  <si>
    <t>Call_7560</t>
  </si>
  <si>
    <t>Call_7561</t>
  </si>
  <si>
    <t>Call_7562</t>
  </si>
  <si>
    <t>Call_7563</t>
  </si>
  <si>
    <t>Call_7564</t>
  </si>
  <si>
    <t>Call_7565</t>
  </si>
  <si>
    <t>Call_7566</t>
  </si>
  <si>
    <t>Call_7567</t>
  </si>
  <si>
    <t>Call_7568</t>
  </si>
  <si>
    <t>Call_7569</t>
  </si>
  <si>
    <t>Call_7570</t>
  </si>
  <si>
    <t>Call_7571</t>
  </si>
  <si>
    <t>Call_7572</t>
  </si>
  <si>
    <t>Call_7573</t>
  </si>
  <si>
    <t>Call_7574</t>
  </si>
  <si>
    <t>Call_7575</t>
  </si>
  <si>
    <t>Call_7576</t>
  </si>
  <si>
    <t>Call_7577</t>
  </si>
  <si>
    <t>Call_7578</t>
  </si>
  <si>
    <t>Call_7579</t>
  </si>
  <si>
    <t>Call_7580</t>
  </si>
  <si>
    <t>Call_7581</t>
  </si>
  <si>
    <t>Call_7582</t>
  </si>
  <si>
    <t>Call_7583</t>
  </si>
  <si>
    <t>Call_7584</t>
  </si>
  <si>
    <t>Call_7585</t>
  </si>
  <si>
    <t>Call_7586</t>
  </si>
  <si>
    <t>Call_7587</t>
  </si>
  <si>
    <t>Call_7588</t>
  </si>
  <si>
    <t>Call_7589</t>
  </si>
  <si>
    <t>Call_7590</t>
  </si>
  <si>
    <t>Call_7591</t>
  </si>
  <si>
    <t>Call_7592</t>
  </si>
  <si>
    <t>Call_7593</t>
  </si>
  <si>
    <t>Call_7594</t>
  </si>
  <si>
    <t>Call_7595</t>
  </si>
  <si>
    <t>Call_7596</t>
  </si>
  <si>
    <t>Call_7597</t>
  </si>
  <si>
    <t>Call_7598</t>
  </si>
  <si>
    <t>Call_7599</t>
  </si>
  <si>
    <t>Call_7600</t>
  </si>
  <si>
    <t>Call_7601</t>
  </si>
  <si>
    <t>Call_7602</t>
  </si>
  <si>
    <t>Call_7603</t>
  </si>
  <si>
    <t>Call_7604</t>
  </si>
  <si>
    <t>Call_7605</t>
  </si>
  <si>
    <t>Call_7606</t>
  </si>
  <si>
    <t>Call_7607</t>
  </si>
  <si>
    <t>Call_7608</t>
  </si>
  <si>
    <t>Call_7609</t>
  </si>
  <si>
    <t>Call_7610</t>
  </si>
  <si>
    <t>Call_7611</t>
  </si>
  <si>
    <t>Call_7612</t>
  </si>
  <si>
    <t>Call_7613</t>
  </si>
  <si>
    <t>Call_7614</t>
  </si>
  <si>
    <t>Call_7615</t>
  </si>
  <si>
    <t>Call_7616</t>
  </si>
  <si>
    <t>Call_7617</t>
  </si>
  <si>
    <t>Call_7618</t>
  </si>
  <si>
    <t>Call_7619</t>
  </si>
  <si>
    <t>Call_7620</t>
  </si>
  <si>
    <t>Call_7621</t>
  </si>
  <si>
    <t>Call_7622</t>
  </si>
  <si>
    <t>Call_7623</t>
  </si>
  <si>
    <t>Call_7624</t>
  </si>
  <si>
    <t>Call_7625</t>
  </si>
  <si>
    <t>Call_7626</t>
  </si>
  <si>
    <t>Call_7627</t>
  </si>
  <si>
    <t>Call_7628</t>
  </si>
  <si>
    <t>Call_7629</t>
  </si>
  <si>
    <t>Call_7630</t>
  </si>
  <si>
    <t>Call_7631</t>
  </si>
  <si>
    <t>Call_7632</t>
  </si>
  <si>
    <t>Call_7633</t>
  </si>
  <si>
    <t>Call_7634</t>
  </si>
  <si>
    <t>Call_7635</t>
  </si>
  <si>
    <t>Call_7636</t>
  </si>
  <si>
    <t>Call_7637</t>
  </si>
  <si>
    <t>Call_7638</t>
  </si>
  <si>
    <t>Call_7639</t>
  </si>
  <si>
    <t>Call_7640</t>
  </si>
  <si>
    <t>Call_7641</t>
  </si>
  <si>
    <t>Call_7642</t>
  </si>
  <si>
    <t>Call_7643</t>
  </si>
  <si>
    <t>Call_7644</t>
  </si>
  <si>
    <t>Call_7645</t>
  </si>
  <si>
    <t>Call_7646</t>
  </si>
  <si>
    <t>Call_7647</t>
  </si>
  <si>
    <t>Call_7648</t>
  </si>
  <si>
    <t>Call_7649</t>
  </si>
  <si>
    <t>Call_7650</t>
  </si>
  <si>
    <t>Call_7651</t>
  </si>
  <si>
    <t>Call_7652</t>
  </si>
  <si>
    <t>Call_7653</t>
  </si>
  <si>
    <t>Call_7654</t>
  </si>
  <si>
    <t>Call_7655</t>
  </si>
  <si>
    <t>Call_7656</t>
  </si>
  <si>
    <t>Call_7657</t>
  </si>
  <si>
    <t>Call_7658</t>
  </si>
  <si>
    <t>Call_7659</t>
  </si>
  <si>
    <t>Call_7660</t>
  </si>
  <si>
    <t>Call_7661</t>
  </si>
  <si>
    <t>Call_7662</t>
  </si>
  <si>
    <t>Call_7663</t>
  </si>
  <si>
    <t>Call_7664</t>
  </si>
  <si>
    <t>Call_7665</t>
  </si>
  <si>
    <t>Call_7666</t>
  </si>
  <si>
    <t>Call_7667</t>
  </si>
  <si>
    <t>Call_7668</t>
  </si>
  <si>
    <t>Call_7669</t>
  </si>
  <si>
    <t>Call_7670</t>
  </si>
  <si>
    <t>Call_7671</t>
  </si>
  <si>
    <t>Call_7672</t>
  </si>
  <si>
    <t>Call_7673</t>
  </si>
  <si>
    <t>Call_7674</t>
  </si>
  <si>
    <t>Call_7675</t>
  </si>
  <si>
    <t>Call_7676</t>
  </si>
  <si>
    <t>Call_7677</t>
  </si>
  <si>
    <t>Call_7678</t>
  </si>
  <si>
    <t>Call_7679</t>
  </si>
  <si>
    <t>Call_7680</t>
  </si>
  <si>
    <t>Call_7681</t>
  </si>
  <si>
    <t>Call_7682</t>
  </si>
  <si>
    <t>Call_7683</t>
  </si>
  <si>
    <t>Call_7684</t>
  </si>
  <si>
    <t>Call_7685</t>
  </si>
  <si>
    <t>Call_7686</t>
  </si>
  <si>
    <t>Call_7687</t>
  </si>
  <si>
    <t>Call_7688</t>
  </si>
  <si>
    <t>Call_7689</t>
  </si>
  <si>
    <t>Call_7690</t>
  </si>
  <si>
    <t>Call_7691</t>
  </si>
  <si>
    <t>Call_7692</t>
  </si>
  <si>
    <t>Call_7693</t>
  </si>
  <si>
    <t>Call_7694</t>
  </si>
  <si>
    <t>Call_7695</t>
  </si>
  <si>
    <t>Call_7696</t>
  </si>
  <si>
    <t>Call_7697</t>
  </si>
  <si>
    <t>Call_7698</t>
  </si>
  <si>
    <t>Call_7699</t>
  </si>
  <si>
    <t>Call_7700</t>
  </si>
  <si>
    <t>Call_7701</t>
  </si>
  <si>
    <t>Call_7702</t>
  </si>
  <si>
    <t>Call_7703</t>
  </si>
  <si>
    <t>Call_7704</t>
  </si>
  <si>
    <t>Call_7705</t>
  </si>
  <si>
    <t>Call_7706</t>
  </si>
  <si>
    <t>Call_7707</t>
  </si>
  <si>
    <t>Call_7708</t>
  </si>
  <si>
    <t>Call_7709</t>
  </si>
  <si>
    <t>Call_7710</t>
  </si>
  <si>
    <t>Call_7711</t>
  </si>
  <si>
    <t>Call_7712</t>
  </si>
  <si>
    <t>Call_7713</t>
  </si>
  <si>
    <t>Call_7714</t>
  </si>
  <si>
    <t>Call_7715</t>
  </si>
  <si>
    <t>Call_7716</t>
  </si>
  <si>
    <t>Call_7717</t>
  </si>
  <si>
    <t>Call_7718</t>
  </si>
  <si>
    <t>Call_7719</t>
  </si>
  <si>
    <t>Call_7720</t>
  </si>
  <si>
    <t>Call_7721</t>
  </si>
  <si>
    <t>Call_7722</t>
  </si>
  <si>
    <t>Call_7723</t>
  </si>
  <si>
    <t>Call_7724</t>
  </si>
  <si>
    <t>Call_7725</t>
  </si>
  <si>
    <t>Call_7726</t>
  </si>
  <si>
    <t>Call_7727</t>
  </si>
  <si>
    <t>Call_7728</t>
  </si>
  <si>
    <t>Call_7729</t>
  </si>
  <si>
    <t>Call_7730</t>
  </si>
  <si>
    <t>Call_7731</t>
  </si>
  <si>
    <t>Call_7732</t>
  </si>
  <si>
    <t>Call_7733</t>
  </si>
  <si>
    <t>Call_7734</t>
  </si>
  <si>
    <t>Call_7735</t>
  </si>
  <si>
    <t>Call_7736</t>
  </si>
  <si>
    <t>Call_7737</t>
  </si>
  <si>
    <t>Call_7738</t>
  </si>
  <si>
    <t>Call_7739</t>
  </si>
  <si>
    <t>Call_7740</t>
  </si>
  <si>
    <t>Call_7741</t>
  </si>
  <si>
    <t>Call_7742</t>
  </si>
  <si>
    <t>Call_7743</t>
  </si>
  <si>
    <t>Call_7744</t>
  </si>
  <si>
    <t>Call_7745</t>
  </si>
  <si>
    <t>Call_7746</t>
  </si>
  <si>
    <t>Call_7747</t>
  </si>
  <si>
    <t>Call_7748</t>
  </si>
  <si>
    <t>Call_7749</t>
  </si>
  <si>
    <t>Call_7750</t>
  </si>
  <si>
    <t>Call_7751</t>
  </si>
  <si>
    <t>Call_7752</t>
  </si>
  <si>
    <t>Call_7753</t>
  </si>
  <si>
    <t>Call_7754</t>
  </si>
  <si>
    <t>Call_7755</t>
  </si>
  <si>
    <t>Call_7756</t>
  </si>
  <si>
    <t>Call_7757</t>
  </si>
  <si>
    <t>Call_7758</t>
  </si>
  <si>
    <t>Call_7759</t>
  </si>
  <si>
    <t>Call_7760</t>
  </si>
  <si>
    <t>Call_7761</t>
  </si>
  <si>
    <t>Call_7762</t>
  </si>
  <si>
    <t>Call_7763</t>
  </si>
  <si>
    <t>Call_7764</t>
  </si>
  <si>
    <t>Call_7765</t>
  </si>
  <si>
    <t>Call_7766</t>
  </si>
  <si>
    <t>Call_7767</t>
  </si>
  <si>
    <t>Call_7768</t>
  </si>
  <si>
    <t>Call_7769</t>
  </si>
  <si>
    <t>Call_7770</t>
  </si>
  <si>
    <t>Call_7771</t>
  </si>
  <si>
    <t>Call_7772</t>
  </si>
  <si>
    <t>Call_7773</t>
  </si>
  <si>
    <t>Call_7774</t>
  </si>
  <si>
    <t>Call_7775</t>
  </si>
  <si>
    <t>Call_7776</t>
  </si>
  <si>
    <t>Call_7777</t>
  </si>
  <si>
    <t>Call_7778</t>
  </si>
  <si>
    <t>Call_7779</t>
  </si>
  <si>
    <t>Call_7780</t>
  </si>
  <si>
    <t>Call_7781</t>
  </si>
  <si>
    <t>Call_7782</t>
  </si>
  <si>
    <t>Call_7783</t>
  </si>
  <si>
    <t>Call_7784</t>
  </si>
  <si>
    <t>Call_7785</t>
  </si>
  <si>
    <t>Call_7786</t>
  </si>
  <si>
    <t>Call_7787</t>
  </si>
  <si>
    <t>Call_7788</t>
  </si>
  <si>
    <t>Call_7789</t>
  </si>
  <si>
    <t>Call_7790</t>
  </si>
  <si>
    <t>Call_7791</t>
  </si>
  <si>
    <t>Call_7792</t>
  </si>
  <si>
    <t>Call_7793</t>
  </si>
  <si>
    <t>Call_7794</t>
  </si>
  <si>
    <t>Call_7795</t>
  </si>
  <si>
    <t>Call_7796</t>
  </si>
  <si>
    <t>Call_7797</t>
  </si>
  <si>
    <t>Call_7798</t>
  </si>
  <si>
    <t>Call_7799</t>
  </si>
  <si>
    <t>Call_7800</t>
  </si>
  <si>
    <t>Call_7801</t>
  </si>
  <si>
    <t>Call_7802</t>
  </si>
  <si>
    <t>Call_7803</t>
  </si>
  <si>
    <t>Call_7804</t>
  </si>
  <si>
    <t>Call_7805</t>
  </si>
  <si>
    <t>Call_7806</t>
  </si>
  <si>
    <t>Call_7807</t>
  </si>
  <si>
    <t>Call_7808</t>
  </si>
  <si>
    <t>Call_7809</t>
  </si>
  <si>
    <t>Call_7810</t>
  </si>
  <si>
    <t>Call_7811</t>
  </si>
  <si>
    <t>Call_7812</t>
  </si>
  <si>
    <t>Call_7813</t>
  </si>
  <si>
    <t>Call_7814</t>
  </si>
  <si>
    <t>Call_7815</t>
  </si>
  <si>
    <t>Call_7816</t>
  </si>
  <si>
    <t>Call_7817</t>
  </si>
  <si>
    <t>Call_7818</t>
  </si>
  <si>
    <t>Call_7819</t>
  </si>
  <si>
    <t>Call_7820</t>
  </si>
  <si>
    <t>Call_7821</t>
  </si>
  <si>
    <t>Call_7822</t>
  </si>
  <si>
    <t>Call_7823</t>
  </si>
  <si>
    <t>Call_7824</t>
  </si>
  <si>
    <t>Call_7825</t>
  </si>
  <si>
    <t>Call_7826</t>
  </si>
  <si>
    <t>Call_7827</t>
  </si>
  <si>
    <t>Call_7828</t>
  </si>
  <si>
    <t>Call_7829</t>
  </si>
  <si>
    <t>Call_7830</t>
  </si>
  <si>
    <t>Call_7831</t>
  </si>
  <si>
    <t>Call_7832</t>
  </si>
  <si>
    <t>Call_7833</t>
  </si>
  <si>
    <t>Call_7834</t>
  </si>
  <si>
    <t>Call_7835</t>
  </si>
  <si>
    <t>Call_7836</t>
  </si>
  <si>
    <t>Call_7837</t>
  </si>
  <si>
    <t>Call_7838</t>
  </si>
  <si>
    <t>Call_7839</t>
  </si>
  <si>
    <t>Call_7840</t>
  </si>
  <si>
    <t>Call_7841</t>
  </si>
  <si>
    <t>Call_7842</t>
  </si>
  <si>
    <t>Call_7843</t>
  </si>
  <si>
    <t>Call_7844</t>
  </si>
  <si>
    <t>Call_7845</t>
  </si>
  <si>
    <t>Call_7846</t>
  </si>
  <si>
    <t>Call_7847</t>
  </si>
  <si>
    <t>Call_7848</t>
  </si>
  <si>
    <t>Call_7849</t>
  </si>
  <si>
    <t>Call_7850</t>
  </si>
  <si>
    <t>Call_7851</t>
  </si>
  <si>
    <t>Call_7852</t>
  </si>
  <si>
    <t>Call_7853</t>
  </si>
  <si>
    <t>Call_7854</t>
  </si>
  <si>
    <t>Call_7855</t>
  </si>
  <si>
    <t>Call_7856</t>
  </si>
  <si>
    <t>Call_7857</t>
  </si>
  <si>
    <t>Call_7858</t>
  </si>
  <si>
    <t>Call_7859</t>
  </si>
  <si>
    <t>Call_7860</t>
  </si>
  <si>
    <t>Call_7861</t>
  </si>
  <si>
    <t>Call_7862</t>
  </si>
  <si>
    <t>Call_7863</t>
  </si>
  <si>
    <t>Call_7864</t>
  </si>
  <si>
    <t>Call_7865</t>
  </si>
  <si>
    <t>Call_7866</t>
  </si>
  <si>
    <t>Call_7867</t>
  </si>
  <si>
    <t>Call_7868</t>
  </si>
  <si>
    <t>Call_7869</t>
  </si>
  <si>
    <t>Call_7870</t>
  </si>
  <si>
    <t>Call_7871</t>
  </si>
  <si>
    <t>Call_7872</t>
  </si>
  <si>
    <t>Call_7873</t>
  </si>
  <si>
    <t>Call_7874</t>
  </si>
  <si>
    <t>Call_7875</t>
  </si>
  <si>
    <t>Call_7876</t>
  </si>
  <si>
    <t>Call_7877</t>
  </si>
  <si>
    <t>Call_7878</t>
  </si>
  <si>
    <t>Call_7879</t>
  </si>
  <si>
    <t>Call_7880</t>
  </si>
  <si>
    <t>Call_7881</t>
  </si>
  <si>
    <t>Call_7882</t>
  </si>
  <si>
    <t>Call_7883</t>
  </si>
  <si>
    <t>Call_7884</t>
  </si>
  <si>
    <t>Call_7885</t>
  </si>
  <si>
    <t>Call_7886</t>
  </si>
  <si>
    <t>Call_7887</t>
  </si>
  <si>
    <t>Call_7888</t>
  </si>
  <si>
    <t>Call_7889</t>
  </si>
  <si>
    <t>Call_7890</t>
  </si>
  <si>
    <t>Call_7891</t>
  </si>
  <si>
    <t>Call_7892</t>
  </si>
  <si>
    <t>Call_7893</t>
  </si>
  <si>
    <t>Call_7894</t>
  </si>
  <si>
    <t>Call_7895</t>
  </si>
  <si>
    <t>Call_7896</t>
  </si>
  <si>
    <t>Call_7897</t>
  </si>
  <si>
    <t>Call_7898</t>
  </si>
  <si>
    <t>Call_7899</t>
  </si>
  <si>
    <t>Call_7900</t>
  </si>
  <si>
    <t>Call_7901</t>
  </si>
  <si>
    <t>Call_7902</t>
  </si>
  <si>
    <t>Call_7903</t>
  </si>
  <si>
    <t>Call_7904</t>
  </si>
  <si>
    <t>Call_7905</t>
  </si>
  <si>
    <t>Call_7906</t>
  </si>
  <si>
    <t>Call_7907</t>
  </si>
  <si>
    <t>Call_7908</t>
  </si>
  <si>
    <t>Call_7909</t>
  </si>
  <si>
    <t>Call_7910</t>
  </si>
  <si>
    <t>Call_7911</t>
  </si>
  <si>
    <t>Call_7912</t>
  </si>
  <si>
    <t>Call_7913</t>
  </si>
  <si>
    <t>Call_7914</t>
  </si>
  <si>
    <t>Call_7915</t>
  </si>
  <si>
    <t>Call_7916</t>
  </si>
  <si>
    <t>Call_7917</t>
  </si>
  <si>
    <t>Call_7918</t>
  </si>
  <si>
    <t>Call_7919</t>
  </si>
  <si>
    <t>Call_7920</t>
  </si>
  <si>
    <t>Call_7921</t>
  </si>
  <si>
    <t>Call_7922</t>
  </si>
  <si>
    <t>Call_7923</t>
  </si>
  <si>
    <t>Call_7924</t>
  </si>
  <si>
    <t>Call_7925</t>
  </si>
  <si>
    <t>Call_7926</t>
  </si>
  <si>
    <t>Call_7927</t>
  </si>
  <si>
    <t>Call_7928</t>
  </si>
  <si>
    <t>Call_7929</t>
  </si>
  <si>
    <t>Call_7930</t>
  </si>
  <si>
    <t>Call_7931</t>
  </si>
  <si>
    <t>Call_7932</t>
  </si>
  <si>
    <t>Call_7933</t>
  </si>
  <si>
    <t>Call_7934</t>
  </si>
  <si>
    <t>Call_7935</t>
  </si>
  <si>
    <t>Call_7936</t>
  </si>
  <si>
    <t>Call_7937</t>
  </si>
  <si>
    <t>Call_7938</t>
  </si>
  <si>
    <t>Call_7939</t>
  </si>
  <si>
    <t>Call_7940</t>
  </si>
  <si>
    <t>Call_7941</t>
  </si>
  <si>
    <t>Call_7942</t>
  </si>
  <si>
    <t>Call_7943</t>
  </si>
  <si>
    <t>Call_7944</t>
  </si>
  <si>
    <t>Call_7945</t>
  </si>
  <si>
    <t>Call_7946</t>
  </si>
  <si>
    <t>Call_7947</t>
  </si>
  <si>
    <t>Call_7948</t>
  </si>
  <si>
    <t>Call_7949</t>
  </si>
  <si>
    <t>Call_7950</t>
  </si>
  <si>
    <t>Call_7951</t>
  </si>
  <si>
    <t>Call_7952</t>
  </si>
  <si>
    <t>Call_7953</t>
  </si>
  <si>
    <t>Call_7954</t>
  </si>
  <si>
    <t>Call_7955</t>
  </si>
  <si>
    <t>Call_7956</t>
  </si>
  <si>
    <t>Call_7957</t>
  </si>
  <si>
    <t>Call_7958</t>
  </si>
  <si>
    <t>Call_7959</t>
  </si>
  <si>
    <t>Call_7960</t>
  </si>
  <si>
    <t>Call_7961</t>
  </si>
  <si>
    <t>Call_7962</t>
  </si>
  <si>
    <t>Call_7963</t>
  </si>
  <si>
    <t>Call_7964</t>
  </si>
  <si>
    <t>Call_7965</t>
  </si>
  <si>
    <t>Call_7966</t>
  </si>
  <si>
    <t>Call_7967</t>
  </si>
  <si>
    <t>Call_7968</t>
  </si>
  <si>
    <t>Call_7969</t>
  </si>
  <si>
    <t>Call_7970</t>
  </si>
  <si>
    <t>Call_7971</t>
  </si>
  <si>
    <t>Call_7972</t>
  </si>
  <si>
    <t>Call_7973</t>
  </si>
  <si>
    <t>Call_7974</t>
  </si>
  <si>
    <t>Call_7975</t>
  </si>
  <si>
    <t>Call_7976</t>
  </si>
  <si>
    <t>Call_7977</t>
  </si>
  <si>
    <t>Call_7978</t>
  </si>
  <si>
    <t>Call_7979</t>
  </si>
  <si>
    <t>Call_7980</t>
  </si>
  <si>
    <t>Call_7981</t>
  </si>
  <si>
    <t>Call_7982</t>
  </si>
  <si>
    <t>Call_7983</t>
  </si>
  <si>
    <t>Call_7984</t>
  </si>
  <si>
    <t>Call_7985</t>
  </si>
  <si>
    <t>Call_7986</t>
  </si>
  <si>
    <t>Call_7987</t>
  </si>
  <si>
    <t>Call_7988</t>
  </si>
  <si>
    <t>Call_7989</t>
  </si>
  <si>
    <t>Call_7990</t>
  </si>
  <si>
    <t>Call_7991</t>
  </si>
  <si>
    <t>Call_7992</t>
  </si>
  <si>
    <t>Call_7993</t>
  </si>
  <si>
    <t>Call_7994</t>
  </si>
  <si>
    <t>Call_7995</t>
  </si>
  <si>
    <t>Call_7996</t>
  </si>
  <si>
    <t>Call_7997</t>
  </si>
  <si>
    <t>Call_7998</t>
  </si>
  <si>
    <t>Call_7999</t>
  </si>
  <si>
    <t>Call_8000</t>
  </si>
  <si>
    <t>Call_8001</t>
  </si>
  <si>
    <t>Call_8002</t>
  </si>
  <si>
    <t>Call_8003</t>
  </si>
  <si>
    <t>Call_8004</t>
  </si>
  <si>
    <t>Call_8005</t>
  </si>
  <si>
    <t>Call_8006</t>
  </si>
  <si>
    <t>Call_8007</t>
  </si>
  <si>
    <t>Call_8008</t>
  </si>
  <si>
    <t>Call_8009</t>
  </si>
  <si>
    <t>Call_8010</t>
  </si>
  <si>
    <t>Call_8011</t>
  </si>
  <si>
    <t>Call_8012</t>
  </si>
  <si>
    <t>Call_8013</t>
  </si>
  <si>
    <t>Call_8014</t>
  </si>
  <si>
    <t>Call_8015</t>
  </si>
  <si>
    <t>Call_8016</t>
  </si>
  <si>
    <t>Call_8017</t>
  </si>
  <si>
    <t>Call_8018</t>
  </si>
  <si>
    <t>Call_8019</t>
  </si>
  <si>
    <t>Call_8020</t>
  </si>
  <si>
    <t>Call_8021</t>
  </si>
  <si>
    <t>Call_8022</t>
  </si>
  <si>
    <t>Call_8023</t>
  </si>
  <si>
    <t>Call_8024</t>
  </si>
  <si>
    <t>Call_8025</t>
  </si>
  <si>
    <t>Call_8026</t>
  </si>
  <si>
    <t>Call_8027</t>
  </si>
  <si>
    <t>Call_8028</t>
  </si>
  <si>
    <t>Call_8029</t>
  </si>
  <si>
    <t>Call_8030</t>
  </si>
  <si>
    <t>Call_8031</t>
  </si>
  <si>
    <t>Call_8032</t>
  </si>
  <si>
    <t>Call_8033</t>
  </si>
  <si>
    <t>Call_8034</t>
  </si>
  <si>
    <t>Call_8035</t>
  </si>
  <si>
    <t>Call_8036</t>
  </si>
  <si>
    <t>Call_8037</t>
  </si>
  <si>
    <t>Call_8038</t>
  </si>
  <si>
    <t>Call_8039</t>
  </si>
  <si>
    <t>Call_8040</t>
  </si>
  <si>
    <t>Call_8041</t>
  </si>
  <si>
    <t>Call_8042</t>
  </si>
  <si>
    <t>Call_8043</t>
  </si>
  <si>
    <t>Call_8044</t>
  </si>
  <si>
    <t>Call_8045</t>
  </si>
  <si>
    <t>Call_8046</t>
  </si>
  <si>
    <t>Call_8047</t>
  </si>
  <si>
    <t>Call_8048</t>
  </si>
  <si>
    <t>Call_8049</t>
  </si>
  <si>
    <t>Call_8050</t>
  </si>
  <si>
    <t>Call_8051</t>
  </si>
  <si>
    <t>Call_8052</t>
  </si>
  <si>
    <t>Call_8053</t>
  </si>
  <si>
    <t>Call_8054</t>
  </si>
  <si>
    <t>Call_8055</t>
  </si>
  <si>
    <t>Call_8056</t>
  </si>
  <si>
    <t>Call_8057</t>
  </si>
  <si>
    <t>Call_8058</t>
  </si>
  <si>
    <t>Call_8059</t>
  </si>
  <si>
    <t>Call_8060</t>
  </si>
  <si>
    <t>Call_8061</t>
  </si>
  <si>
    <t>Call_8062</t>
  </si>
  <si>
    <t>Call_8063</t>
  </si>
  <si>
    <t>Call_8064</t>
  </si>
  <si>
    <t>Call_8065</t>
  </si>
  <si>
    <t>Call_8066</t>
  </si>
  <si>
    <t>Call_8067</t>
  </si>
  <si>
    <t>Call_8068</t>
  </si>
  <si>
    <t>Call_8069</t>
  </si>
  <si>
    <t>Call_8070</t>
  </si>
  <si>
    <t>Call_8071</t>
  </si>
  <si>
    <t>Call_8072</t>
  </si>
  <si>
    <t>Call_8073</t>
  </si>
  <si>
    <t>Call_8074</t>
  </si>
  <si>
    <t>Call_8075</t>
  </si>
  <si>
    <t>Call_8076</t>
  </si>
  <si>
    <t>Call_8077</t>
  </si>
  <si>
    <t>Call_8078</t>
  </si>
  <si>
    <t>Call_8079</t>
  </si>
  <si>
    <t>Call_8080</t>
  </si>
  <si>
    <t>Call_8081</t>
  </si>
  <si>
    <t>Call_8082</t>
  </si>
  <si>
    <t>Call_8083</t>
  </si>
  <si>
    <t>Call_8084</t>
  </si>
  <si>
    <t>Call_8085</t>
  </si>
  <si>
    <t>Call_8086</t>
  </si>
  <si>
    <t>Call_8087</t>
  </si>
  <si>
    <t>Call_8088</t>
  </si>
  <si>
    <t>Call_8089</t>
  </si>
  <si>
    <t>Call_8090</t>
  </si>
  <si>
    <t>Call_8091</t>
  </si>
  <si>
    <t>Call_8092</t>
  </si>
  <si>
    <t>Call_8093</t>
  </si>
  <si>
    <t>Call_8094</t>
  </si>
  <si>
    <t>Call_8095</t>
  </si>
  <si>
    <t>Call_8096</t>
  </si>
  <si>
    <t>Call_8097</t>
  </si>
  <si>
    <t>Call_8098</t>
  </si>
  <si>
    <t>Call_8099</t>
  </si>
  <si>
    <t>Call_8100</t>
  </si>
  <si>
    <t>Call_8101</t>
  </si>
  <si>
    <t>Call_8102</t>
  </si>
  <si>
    <t>Call_8103</t>
  </si>
  <si>
    <t>Call_8104</t>
  </si>
  <si>
    <t>Call_8105</t>
  </si>
  <si>
    <t>Call_8106</t>
  </si>
  <si>
    <t>Call_8107</t>
  </si>
  <si>
    <t>Call_8108</t>
  </si>
  <si>
    <t>Call_8109</t>
  </si>
  <si>
    <t>Call_8110</t>
  </si>
  <si>
    <t>Call_8111</t>
  </si>
  <si>
    <t>Call_8112</t>
  </si>
  <si>
    <t>Call_8113</t>
  </si>
  <si>
    <t>Call_8114</t>
  </si>
  <si>
    <t>Call_8115</t>
  </si>
  <si>
    <t>Call_8116</t>
  </si>
  <si>
    <t>Call_8117</t>
  </si>
  <si>
    <t>Call_8118</t>
  </si>
  <si>
    <t>Call_8119</t>
  </si>
  <si>
    <t>Call_8120</t>
  </si>
  <si>
    <t>Call_8121</t>
  </si>
  <si>
    <t>Call_8122</t>
  </si>
  <si>
    <t>Call_8123</t>
  </si>
  <si>
    <t>Call_8124</t>
  </si>
  <si>
    <t>Call_8125</t>
  </si>
  <si>
    <t>Call_8126</t>
  </si>
  <si>
    <t>Call_8127</t>
  </si>
  <si>
    <t>Call_8128</t>
  </si>
  <si>
    <t>Call_8129</t>
  </si>
  <si>
    <t>Call_8130</t>
  </si>
  <si>
    <t>Call_8131</t>
  </si>
  <si>
    <t>Call_8132</t>
  </si>
  <si>
    <t>Call_8133</t>
  </si>
  <si>
    <t>Call_8134</t>
  </si>
  <si>
    <t>Call_8135</t>
  </si>
  <si>
    <t>Call_8136</t>
  </si>
  <si>
    <t>Call_8137</t>
  </si>
  <si>
    <t>Call_8138</t>
  </si>
  <si>
    <t>Call_8139</t>
  </si>
  <si>
    <t>Call_8140</t>
  </si>
  <si>
    <t>Call_8141</t>
  </si>
  <si>
    <t>Call_8142</t>
  </si>
  <si>
    <t>Call_8143</t>
  </si>
  <si>
    <t>Call_8144</t>
  </si>
  <si>
    <t>Call_8145</t>
  </si>
  <si>
    <t>Call_8146</t>
  </si>
  <si>
    <t>Call_8147</t>
  </si>
  <si>
    <t>Call_8148</t>
  </si>
  <si>
    <t>Call_8149</t>
  </si>
  <si>
    <t>Call_8150</t>
  </si>
  <si>
    <t>Call_8151</t>
  </si>
  <si>
    <t>Call_8152</t>
  </si>
  <si>
    <t>Call_8153</t>
  </si>
  <si>
    <t>Call_8154</t>
  </si>
  <si>
    <t>Call_8155</t>
  </si>
  <si>
    <t>Call_8156</t>
  </si>
  <si>
    <t>Call_8157</t>
  </si>
  <si>
    <t>Call_8158</t>
  </si>
  <si>
    <t>Call_8159</t>
  </si>
  <si>
    <t>Call_8160</t>
  </si>
  <si>
    <t>Call_8161</t>
  </si>
  <si>
    <t>Call_8162</t>
  </si>
  <si>
    <t>Call_8163</t>
  </si>
  <si>
    <t>Call_8164</t>
  </si>
  <si>
    <t>Call_8165</t>
  </si>
  <si>
    <t>Call_8166</t>
  </si>
  <si>
    <t>Call_8167</t>
  </si>
  <si>
    <t>Call_8168</t>
  </si>
  <si>
    <t>Call_8169</t>
  </si>
  <si>
    <t>Call_8170</t>
  </si>
  <si>
    <t>Call_8171</t>
  </si>
  <si>
    <t>Call_8172</t>
  </si>
  <si>
    <t>Call_8173</t>
  </si>
  <si>
    <t>Call_8174</t>
  </si>
  <si>
    <t>Call_8175</t>
  </si>
  <si>
    <t>Call_8176</t>
  </si>
  <si>
    <t>Call_8177</t>
  </si>
  <si>
    <t>Call_8178</t>
  </si>
  <si>
    <t>Call_8179</t>
  </si>
  <si>
    <t>Call_8180</t>
  </si>
  <si>
    <t>Call_8181</t>
  </si>
  <si>
    <t>Call_8182</t>
  </si>
  <si>
    <t>Call_8183</t>
  </si>
  <si>
    <t>Call_8184</t>
  </si>
  <si>
    <t>Call_8185</t>
  </si>
  <si>
    <t>Call_8186</t>
  </si>
  <si>
    <t>Call_8187</t>
  </si>
  <si>
    <t>Call_8188</t>
  </si>
  <si>
    <t>Call_8189</t>
  </si>
  <si>
    <t>Call_8190</t>
  </si>
  <si>
    <t>Call_8191</t>
  </si>
  <si>
    <t>Call_8192</t>
  </si>
  <si>
    <t>Call_8193</t>
  </si>
  <si>
    <t>Call_8194</t>
  </si>
  <si>
    <t>Call_8195</t>
  </si>
  <si>
    <t>Call_8196</t>
  </si>
  <si>
    <t>Call_8197</t>
  </si>
  <si>
    <t>Call_8198</t>
  </si>
  <si>
    <t>Call_8199</t>
  </si>
  <si>
    <t>Call_8200</t>
  </si>
  <si>
    <t>Call_8201</t>
  </si>
  <si>
    <t>Call_8202</t>
  </si>
  <si>
    <t>Call_8203</t>
  </si>
  <si>
    <t>Call_8204</t>
  </si>
  <si>
    <t>Call_8205</t>
  </si>
  <si>
    <t>Call_8206</t>
  </si>
  <si>
    <t>Call_8207</t>
  </si>
  <si>
    <t>Call_8208</t>
  </si>
  <si>
    <t>Call_8209</t>
  </si>
  <si>
    <t>Call_8210</t>
  </si>
  <si>
    <t>Call_8211</t>
  </si>
  <si>
    <t>Call_8212</t>
  </si>
  <si>
    <t>Call_8213</t>
  </si>
  <si>
    <t>Call_8214</t>
  </si>
  <si>
    <t>Call_8215</t>
  </si>
  <si>
    <t>Call_8216</t>
  </si>
  <si>
    <t>Call_8217</t>
  </si>
  <si>
    <t>Call_8218</t>
  </si>
  <si>
    <t>Call_8219</t>
  </si>
  <si>
    <t>Call_8220</t>
  </si>
  <si>
    <t>Call_8221</t>
  </si>
  <si>
    <t>Call_8222</t>
  </si>
  <si>
    <t>Call_8223</t>
  </si>
  <si>
    <t>Call_8224</t>
  </si>
  <si>
    <t>Call_8225</t>
  </si>
  <si>
    <t>Call_8226</t>
  </si>
  <si>
    <t>Call_8227</t>
  </si>
  <si>
    <t>Call_8228</t>
  </si>
  <si>
    <t>Call_8229</t>
  </si>
  <si>
    <t>Call_8230</t>
  </si>
  <si>
    <t>Call_8231</t>
  </si>
  <si>
    <t>Call_8232</t>
  </si>
  <si>
    <t>Call_8233</t>
  </si>
  <si>
    <t>Call_8234</t>
  </si>
  <si>
    <t>Call_8235</t>
  </si>
  <si>
    <t>Call_8236</t>
  </si>
  <si>
    <t>Call_8237</t>
  </si>
  <si>
    <t>Call_8238</t>
  </si>
  <si>
    <t>Satisfaction Rating</t>
  </si>
  <si>
    <t>Gedner</t>
  </si>
  <si>
    <t>Age</t>
  </si>
  <si>
    <t>City</t>
  </si>
  <si>
    <t>Male</t>
  </si>
  <si>
    <t>Female</t>
  </si>
  <si>
    <t>Columbus</t>
  </si>
  <si>
    <t>Cleveland</t>
  </si>
  <si>
    <t>Cincinnati</t>
  </si>
  <si>
    <t>Call Centre Data</t>
  </si>
  <si>
    <t>Call_8239</t>
  </si>
  <si>
    <t>Call_8240</t>
  </si>
  <si>
    <t>Call_8241</t>
  </si>
  <si>
    <t>Call_8242</t>
  </si>
  <si>
    <t>Call_8243</t>
  </si>
  <si>
    <t>Call_8244</t>
  </si>
  <si>
    <t>Call_8245</t>
  </si>
  <si>
    <t>Call_8246</t>
  </si>
  <si>
    <t>Call_8247</t>
  </si>
  <si>
    <t>Call_8248</t>
  </si>
  <si>
    <t>Call_8249</t>
  </si>
  <si>
    <t>Call_8250</t>
  </si>
  <si>
    <t>Call_8251</t>
  </si>
  <si>
    <t>Call_8252</t>
  </si>
  <si>
    <t>Call_8253</t>
  </si>
  <si>
    <t>Call_8254</t>
  </si>
  <si>
    <t>Call_8255</t>
  </si>
  <si>
    <t>Call_8256</t>
  </si>
  <si>
    <t>Call_8257</t>
  </si>
  <si>
    <t>Call_8258</t>
  </si>
  <si>
    <t>Call_8259</t>
  </si>
  <si>
    <t>Call_8260</t>
  </si>
  <si>
    <t>Call_8261</t>
  </si>
  <si>
    <t>Call_8262</t>
  </si>
  <si>
    <t>Call_8263</t>
  </si>
  <si>
    <t>Call_8264</t>
  </si>
  <si>
    <t>Call_8265</t>
  </si>
  <si>
    <t>Call_8266</t>
  </si>
  <si>
    <t>Call_8267</t>
  </si>
  <si>
    <t>Call_8268</t>
  </si>
  <si>
    <t>Call_8269</t>
  </si>
  <si>
    <t>Call_8270</t>
  </si>
  <si>
    <t>FY</t>
  </si>
  <si>
    <t>Day of week</t>
  </si>
  <si>
    <t>Duration Bucket</t>
  </si>
  <si>
    <t>Rating rounded</t>
  </si>
  <si>
    <t>Gender</t>
  </si>
  <si>
    <t>age</t>
  </si>
  <si>
    <t>city</t>
  </si>
  <si>
    <t>Sum of Total amount</t>
  </si>
  <si>
    <t>Values</t>
  </si>
  <si>
    <t>Sum of Total Duration</t>
  </si>
  <si>
    <t>Average of Satisfaction Rating</t>
  </si>
  <si>
    <t>Count of Call number</t>
  </si>
  <si>
    <t>5 star Rating</t>
  </si>
  <si>
    <t>Call number2</t>
  </si>
  <si>
    <t>Call number3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</si>
</sst>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F400]h:mm:ss\ AM/PM"/>
  </numFmts>
  <fonts count="5">
    <font>
      <sz val="11"/>
      <color theme="1"/>
      <name val="Aptos"/>
      <family val="2"/>
      <scheme val="minor"/>
    </font>
    <font>
      <b/>
      <sz val="11"/>
      <color theme="1"/>
      <name val="Aptos"/>
      <family val="2"/>
      <scheme val="minor"/>
    </font>
    <font>
      <sz val="8"/>
      <name val="Aptos"/>
      <family val="2"/>
      <scheme val="minor"/>
    </font>
    <font>
      <sz val="18"/>
      <color theme="1"/>
      <name val="Aptos ExtraBold"/>
      <family val="2"/>
    </font>
    <font>
      <b/>
      <sz val="11"/>
      <color theme="1"/>
      <name val="Aptos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7" xfId="0" applyNumberFormat="1" applyBorder="1"/>
    <xf numFmtId="0" fontId="0" fillId="3" borderId="0" xfId="0" applyFill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1" fillId="4" borderId="9" xfId="0" applyFont="1" applyFill="1" applyBorder="1"/>
    <xf numFmtId="0" fontId="4" fillId="3" borderId="0" xfId="0" applyFont="1" applyFill="1"/>
    <xf numFmtId="0" fontId="4" fillId="0" borderId="0" xfId="0" applyFont="1"/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4" formatCode="[$-409]d\-mmm\-yy;@"/>
      <alignment horizontal="center" vertical="bottom" textRotation="0" wrapText="0" indent="0" relativeIndent="255" justifyLastLine="0" shrinkToFit="0" readingOrder="0"/>
    </dxf>
    <dxf>
      <numFmt numFmtId="2" formatCode="0.00"/>
      <alignment horizontal="center" vertical="bottom" textRotation="0" wrapText="0" indent="0" relativeIndent="255" justifyLastLine="0" shrinkToFit="0" readingOrder="0"/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1" defaultTableStyle="TableStyleMedium2" defaultPivotStyle="PivotStyleLight16">
    <tableStyle name="Slicer Style 1" pivot="0" table="0" count="1">
      <tableStyleElement type="wholeTable" dxfId="17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 algn="ctr">
              <a:defRPr sz="800" i="1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i="1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rPr>
              <a:t>MONTHLY SALES</a:t>
            </a:r>
          </a:p>
        </c:rich>
      </c:tx>
      <c:layout/>
      <c:overlay val="1"/>
      <c:spPr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</c:pivotFmt>
      <c:pivotFmt>
        <c:idx val="3"/>
        <c:spPr>
          <a:solidFill>
            <a:schemeClr val="bg1">
              <a:lumMod val="65000"/>
            </a:schemeClr>
          </a:solidFill>
        </c:spPr>
        <c:marker>
          <c:symbol val="none"/>
        </c:marker>
      </c:pivotFmt>
      <c:pivotFmt>
        <c:idx val="4"/>
        <c:spPr>
          <a:ln>
            <a:solidFill>
              <a:sysClr val="windowText" lastClr="000000">
                <a:lumMod val="85000"/>
                <a:lumOff val="15000"/>
                <a:alpha val="72000"/>
              </a:sysClr>
            </a:solidFill>
          </a:ln>
        </c:spPr>
        <c:marker>
          <c:symbol val="circle"/>
          <c:size val="6"/>
          <c:spPr>
            <a:solidFill>
              <a:srgbClr val="C00000">
                <a:alpha val="54000"/>
              </a:srgbClr>
            </a:solidFill>
            <a:ln>
              <a:solidFill>
                <a:sysClr val="windowText" lastClr="000000">
                  <a:alpha val="4500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0.11232782152230972"/>
          <c:y val="0.26229508196721318"/>
          <c:w val="0.83433884514435697"/>
          <c:h val="0.53720694749221909"/>
        </c:manualLayout>
      </c:layout>
      <c:areaChart>
        <c:grouping val="stacked"/>
        <c:ser>
          <c:idx val="1"/>
          <c:order val="1"/>
          <c:tx>
            <c:v>Count of Call number2</c:v>
          </c:tx>
          <c:spPr>
            <a:solidFill>
              <a:schemeClr val="bg1">
                <a:lumMod val="65000"/>
              </a:schemeClr>
            </a:solidFill>
          </c:spP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79</c:v>
              </c:pt>
              <c:pt idx="1">
                <c:v>66</c:v>
              </c:pt>
              <c:pt idx="2">
                <c:v>155</c:v>
              </c:pt>
              <c:pt idx="3">
                <c:v>136</c:v>
              </c:pt>
              <c:pt idx="4">
                <c:v>83</c:v>
              </c:pt>
              <c:pt idx="5">
                <c:v>67</c:v>
              </c:pt>
              <c:pt idx="6">
                <c:v>64</c:v>
              </c:pt>
              <c:pt idx="7">
                <c:v>50</c:v>
              </c:pt>
              <c:pt idx="8">
                <c:v>76</c:v>
              </c:pt>
              <c:pt idx="9">
                <c:v>114</c:v>
              </c:pt>
              <c:pt idx="10">
                <c:v>57</c:v>
              </c:pt>
              <c:pt idx="11">
                <c:v>53</c:v>
              </c:pt>
            </c:numLit>
          </c:val>
        </c:ser>
        <c:axId val="159654656"/>
        <c:axId val="159656192"/>
      </c:areaChart>
      <c:lineChart>
        <c:grouping val="standard"/>
        <c:ser>
          <c:idx val="0"/>
          <c:order val="0"/>
          <c:tx>
            <c:v>Count of Call number</c:v>
          </c:tx>
          <c:spPr>
            <a:ln>
              <a:solidFill>
                <a:sysClr val="windowText" lastClr="000000">
                  <a:lumMod val="85000"/>
                  <a:lumOff val="15000"/>
                  <a:alpha val="72000"/>
                </a:sysClr>
              </a:solidFill>
            </a:ln>
          </c:spPr>
          <c:marker>
            <c:symbol val="circle"/>
            <c:size val="6"/>
            <c:spPr>
              <a:solidFill>
                <a:srgbClr val="C00000">
                  <a:alpha val="54000"/>
                </a:srgbClr>
              </a:solidFill>
              <a:ln>
                <a:solidFill>
                  <a:sysClr val="windowText" lastClr="000000">
                    <a:alpha val="45000"/>
                  </a:sysClr>
                </a:solidFill>
              </a:ln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79</c:v>
              </c:pt>
              <c:pt idx="1">
                <c:v>66</c:v>
              </c:pt>
              <c:pt idx="2">
                <c:v>155</c:v>
              </c:pt>
              <c:pt idx="3">
                <c:v>136</c:v>
              </c:pt>
              <c:pt idx="4">
                <c:v>83</c:v>
              </c:pt>
              <c:pt idx="5">
                <c:v>67</c:v>
              </c:pt>
              <c:pt idx="6">
                <c:v>64</c:v>
              </c:pt>
              <c:pt idx="7">
                <c:v>50</c:v>
              </c:pt>
              <c:pt idx="8">
                <c:v>76</c:v>
              </c:pt>
              <c:pt idx="9">
                <c:v>114</c:v>
              </c:pt>
              <c:pt idx="10">
                <c:v>57</c:v>
              </c:pt>
              <c:pt idx="11">
                <c:v>53</c:v>
              </c:pt>
            </c:numLit>
          </c:val>
        </c:ser>
        <c:marker val="1"/>
        <c:axId val="159654656"/>
        <c:axId val="159656192"/>
      </c:lineChart>
      <c:catAx>
        <c:axId val="15965465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>
                <a:solidFill>
                  <a:schemeClr val="bg2">
                    <a:lumMod val="25000"/>
                  </a:schemeClr>
                </a:solidFill>
              </a:defRPr>
            </a:pPr>
            <a:endParaRPr lang="en-US"/>
          </a:p>
        </c:txPr>
        <c:crossAx val="159656192"/>
        <c:crosses val="autoZero"/>
        <c:auto val="1"/>
        <c:lblAlgn val="ctr"/>
        <c:lblOffset val="100"/>
      </c:catAx>
      <c:valAx>
        <c:axId val="159656192"/>
        <c:scaling>
          <c:orientation val="minMax"/>
        </c:scaling>
        <c:delete val="1"/>
        <c:axPos val="l"/>
        <c:numFmt formatCode="General" sourceLinked="1"/>
        <c:tickLblPos val="nextTo"/>
        <c:crossAx val="159654656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  <c:dispBlanksAs val="zero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8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800">
                <a:solidFill>
                  <a:schemeClr val="bg2">
                    <a:lumMod val="25000"/>
                  </a:schemeClr>
                </a:solidFill>
              </a:rPr>
              <a:t>WEEKLY TREND</a:t>
            </a:r>
          </a:p>
        </c:rich>
      </c:tx>
      <c:layout>
        <c:manualLayout>
          <c:xMode val="edge"/>
          <c:yMode val="edge"/>
          <c:x val="0.38108778752563971"/>
          <c:y val="3.3333043428562907E-2"/>
        </c:manualLayout>
      </c:layout>
      <c:overlay val="1"/>
      <c:spPr>
        <a:noFill/>
      </c:spPr>
    </c:title>
    <c:pivotFmts>
      <c:pivotFmt>
        <c:idx val="0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0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1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0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2"/>
        <c:spPr>
          <a:solidFill>
            <a:schemeClr val="bg1">
              <a:lumMod val="65000"/>
            </a:schemeClr>
          </a:solidFill>
          <a:ln w="635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0">
                  <a:solidFill>
                    <a:schemeClr val="bg2">
                      <a:lumMod val="25000"/>
                    </a:schemeClr>
                  </a:solidFill>
                </a:defRPr>
              </a:pPr>
              <a:endParaRPr lang="en-US"/>
            </a:p>
          </c:txPr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2976149558215081"/>
          <c:y val="0.17020036471322017"/>
          <c:w val="0.65803937007874036"/>
          <c:h val="0.79166666666666652"/>
        </c:manualLayout>
      </c:layout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bg1">
                <a:lumMod val="65000"/>
              </a:schemeClr>
            </a:solidFill>
            <a:ln w="6350"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txPr>
              <a:bodyPr/>
              <a:lstStyle/>
              <a:p>
                <a:pPr>
                  <a:defRPr sz="800" b="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146</c:v>
              </c:pt>
              <c:pt idx="1">
                <c:v>133</c:v>
              </c:pt>
              <c:pt idx="2">
                <c:v>138</c:v>
              </c:pt>
              <c:pt idx="3">
                <c:v>153</c:v>
              </c:pt>
              <c:pt idx="4">
                <c:v>128</c:v>
              </c:pt>
              <c:pt idx="5">
                <c:v>141</c:v>
              </c:pt>
              <c:pt idx="6">
                <c:v>161</c:v>
              </c:pt>
            </c:numLit>
          </c:val>
        </c:ser>
        <c:gapWidth val="41"/>
        <c:overlap val="-5"/>
        <c:axId val="93798784"/>
        <c:axId val="93841280"/>
      </c:barChart>
      <c:catAx>
        <c:axId val="93798784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 b="1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93841280"/>
        <c:crosses val="autoZero"/>
        <c:auto val="1"/>
        <c:lblAlgn val="ctr"/>
        <c:lblOffset val="100"/>
      </c:catAx>
      <c:valAx>
        <c:axId val="93841280"/>
        <c:scaling>
          <c:orientation val="minMax"/>
        </c:scaling>
        <c:delete val="1"/>
        <c:axPos val="t"/>
        <c:numFmt formatCode="General" sourceLinked="1"/>
        <c:tickLblPos val="nextTo"/>
        <c:crossAx val="93798784"/>
        <c:crosses val="autoZero"/>
        <c:crossBetween val="between"/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0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000" b="1">
                <a:solidFill>
                  <a:schemeClr val="bg2">
                    <a:lumMod val="25000"/>
                  </a:schemeClr>
                </a:solidFill>
              </a:rPr>
              <a:t>AMOUNT</a:t>
            </a:r>
          </a:p>
        </c:rich>
      </c:tx>
      <c:layout/>
      <c:overlay val="1"/>
      <c:spPr>
        <a:noFill/>
      </c:spPr>
    </c:title>
    <c:pivotFmts>
      <c:pivotFmt>
        <c:idx val="0"/>
      </c:pivotFmt>
      <c:pivotFmt>
        <c:idx val="1"/>
        <c:spPr>
          <a:solidFill>
            <a:schemeClr val="bg1">
              <a:lumMod val="50000"/>
            </a:scheme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6350"/>
          </a:sp3d>
        </c:spPr>
      </c:pivotFmt>
      <c:pivotFmt>
        <c:idx val="2"/>
      </c:pivotFmt>
      <c:pivotFmt>
        <c:idx val="3"/>
        <c:marker>
          <c:symbol val="none"/>
        </c:marker>
      </c:pivotFmt>
      <c:pivotFmt>
        <c:idx val="4"/>
        <c:spPr>
          <a:solidFill>
            <a:schemeClr val="bg1">
              <a:lumMod val="50000"/>
            </a:scheme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6350"/>
          </a:sp3d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bg1">
              <a:lumMod val="65000"/>
            </a:scheme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6350"/>
          </a:sp3d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>
                  <a:solidFill>
                    <a:schemeClr val="bg2">
                      <a:lumMod val="25000"/>
                    </a:schemeClr>
                  </a:solidFill>
                </a:defRPr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3626016668383167"/>
          <c:y val="0.15278053802457467"/>
          <c:w val="0.79099531866806994"/>
          <c:h val="0.75739595937322457"/>
        </c:manualLayout>
      </c:layout>
      <c:barChart>
        <c:barDir val="bar"/>
        <c:grouping val="clustered"/>
        <c:ser>
          <c:idx val="0"/>
          <c:order val="0"/>
          <c:tx>
            <c:v>Count of Call number</c:v>
          </c:tx>
          <c:dLbls>
            <c:delete val="1"/>
          </c:dLbls>
          <c:cat>
            <c:strLit>
              <c:ptCount val="5"/>
              <c:pt idx="0">
                <c:v>R01</c:v>
              </c:pt>
              <c:pt idx="1">
                <c:v>R02</c:v>
              </c:pt>
              <c:pt idx="2">
                <c:v>R03</c:v>
              </c:pt>
              <c:pt idx="3">
                <c:v>R04</c:v>
              </c:pt>
              <c:pt idx="4">
                <c:v>R05</c:v>
              </c:pt>
            </c:strLit>
          </c:cat>
          <c:val>
            <c:numLit>
              <c:formatCode>General</c:formatCode>
              <c:ptCount val="5"/>
              <c:pt idx="0">
                <c:v>189</c:v>
              </c:pt>
              <c:pt idx="1">
                <c:v>218</c:v>
              </c:pt>
              <c:pt idx="2">
                <c:v>207</c:v>
              </c:pt>
              <c:pt idx="3">
                <c:v>186</c:v>
              </c:pt>
              <c:pt idx="4">
                <c:v>200</c:v>
              </c:pt>
            </c:numLit>
          </c:val>
        </c:ser>
        <c:ser>
          <c:idx val="1"/>
          <c:order val="1"/>
          <c:tx>
            <c:v>Sum of Total amount</c:v>
          </c:tx>
          <c:spPr>
            <a:solidFill>
              <a:schemeClr val="bg1">
                <a:lumMod val="65000"/>
              </a:schemeClr>
            </a:solidFill>
            <a:ln w="12700"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350"/>
            </a:sp3d>
          </c:spPr>
          <c:dLbls>
            <c:txPr>
              <a:bodyPr/>
              <a:lstStyle/>
              <a:p>
                <a:pPr>
                  <a:defRPr sz="800"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Val val="1"/>
          </c:dLbls>
          <c:cat>
            <c:strLit>
              <c:ptCount val="5"/>
              <c:pt idx="0">
                <c:v>R01</c:v>
              </c:pt>
              <c:pt idx="1">
                <c:v>R02</c:v>
              </c:pt>
              <c:pt idx="2">
                <c:v>R03</c:v>
              </c:pt>
              <c:pt idx="3">
                <c:v>R04</c:v>
              </c:pt>
              <c:pt idx="4">
                <c:v>R05</c:v>
              </c:pt>
            </c:strLit>
          </c:cat>
          <c:val>
            <c:numLit>
              <c:formatCode>General</c:formatCode>
              <c:ptCount val="5"/>
              <c:pt idx="0">
                <c:v>18415</c:v>
              </c:pt>
              <c:pt idx="1">
                <c:v>20581</c:v>
              </c:pt>
              <c:pt idx="2">
                <c:v>20872</c:v>
              </c:pt>
              <c:pt idx="3">
                <c:v>16651</c:v>
              </c:pt>
              <c:pt idx="4">
                <c:v>20104</c:v>
              </c:pt>
            </c:numLit>
          </c:val>
        </c:ser>
        <c:dLbls>
          <c:dLblPos val="outEnd"/>
          <c:showVal val="1"/>
        </c:dLbls>
        <c:gapWidth val="76"/>
        <c:overlap val="100"/>
        <c:axId val="185106816"/>
        <c:axId val="185108352"/>
      </c:barChart>
      <c:catAx>
        <c:axId val="185106816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>
                <a:solidFill>
                  <a:schemeClr val="bg2">
                    <a:lumMod val="25000"/>
                  </a:schemeClr>
                </a:solidFill>
              </a:defRPr>
            </a:pPr>
            <a:endParaRPr lang="en-US"/>
          </a:p>
        </c:txPr>
        <c:crossAx val="185108352"/>
        <c:crosses val="autoZero"/>
        <c:auto val="1"/>
        <c:lblAlgn val="ctr"/>
        <c:lblOffset val="100"/>
      </c:catAx>
      <c:valAx>
        <c:axId val="185108352"/>
        <c:scaling>
          <c:orientation val="minMax"/>
        </c:scaling>
        <c:delete val="1"/>
        <c:axPos val="t"/>
        <c:numFmt formatCode="General" sourceLinked="1"/>
        <c:tickLblPos val="nextTo"/>
        <c:crossAx val="185106816"/>
        <c:crosses val="autoZero"/>
        <c:crossBetween val="between"/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 w="25400">
          <a:noFill/>
        </a:ln>
        <a:effectLst>
          <a:outerShdw dist="50800" dir="8580000" sx="2000" sy="2000" algn="ctr" rotWithShape="0">
            <a:srgbClr val="000000"/>
          </a:outerShdw>
        </a:effectLst>
      </c:spPr>
    </c:plotArea>
    <c:plotVisOnly val="1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800">
                <a:solidFill>
                  <a:schemeClr val="bg2">
                    <a:lumMod val="25000"/>
                  </a:schemeClr>
                </a:solidFill>
              </a:rPr>
              <a:t>FEMALE  VS  MALE  CALLERS</a:t>
            </a:r>
          </a:p>
        </c:rich>
      </c:tx>
      <c:layout/>
      <c:overlay val="1"/>
    </c:title>
    <c:pivotFmts>
      <c:pivotFmt>
        <c:idx val="0"/>
        <c:spPr>
          <a:solidFill>
            <a:srgbClr val="92D050">
              <a:alpha val="87000"/>
            </a:srgb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  <c:pivotFmt>
        <c:idx val="1"/>
        <c:spPr>
          <a:solidFill>
            <a:schemeClr val="bg1">
              <a:lumMod val="50000"/>
            </a:schemeClr>
          </a:solidFill>
          <a:ln w="12700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  <c:pivotFmt>
        <c:idx val="2"/>
        <c:spPr>
          <a:solidFill>
            <a:srgbClr val="92D050">
              <a:alpha val="87000"/>
            </a:srgb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  <c:pivotFmt>
        <c:idx val="3"/>
        <c:spPr>
          <a:solidFill>
            <a:schemeClr val="bg1">
              <a:lumMod val="50000"/>
            </a:schemeClr>
          </a:solidFill>
          <a:ln w="12700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  <c:pivotFmt>
        <c:idx val="4"/>
        <c:spPr>
          <a:solidFill>
            <a:srgbClr val="04617B">
              <a:lumMod val="50000"/>
              <a:alpha val="67000"/>
            </a:srgbClr>
          </a:solidFill>
          <a:ln w="12700">
            <a:solidFill>
              <a:sysClr val="windowText" lastClr="00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  <c:pivotFmt>
        <c:idx val="5"/>
        <c:spPr>
          <a:solidFill>
            <a:schemeClr val="bg1">
              <a:lumMod val="50000"/>
            </a:schemeClr>
          </a:solidFill>
          <a:ln w="12700"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ctr"/>
          <c:showVal val="1"/>
        </c:dLbl>
      </c:pivotFmt>
    </c:pivotFmts>
    <c:plotArea>
      <c:layout>
        <c:manualLayout>
          <c:layoutTarget val="inner"/>
          <c:xMode val="edge"/>
          <c:yMode val="edge"/>
          <c:x val="0.13276580640943014"/>
          <c:y val="0.18231549965646326"/>
          <c:w val="0.77550147694952798"/>
          <c:h val="0.63142547240959024"/>
        </c:manualLayout>
      </c:layout>
      <c:barChart>
        <c:barDir val="col"/>
        <c:grouping val="percentStacked"/>
        <c:ser>
          <c:idx val="0"/>
          <c:order val="0"/>
          <c:tx>
            <c:v>Female</c:v>
          </c:tx>
          <c:spPr>
            <a:solidFill>
              <a:srgbClr val="04617B">
                <a:lumMod val="50000"/>
                <a:alpha val="67000"/>
              </a:srgbClr>
            </a:solidFill>
            <a:ln w="12700"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Lit>
              <c:ptCount val="3"/>
              <c:pt idx="0">
                <c:v>Cincinnati</c:v>
              </c:pt>
              <c:pt idx="1">
                <c:v>Cleveland</c:v>
              </c:pt>
              <c:pt idx="2">
                <c:v>Columbus</c:v>
              </c:pt>
            </c:strLit>
          </c:cat>
          <c:val>
            <c:numLit>
              <c:formatCode>General</c:formatCode>
              <c:ptCount val="3"/>
              <c:pt idx="0">
                <c:v>144</c:v>
              </c:pt>
              <c:pt idx="1">
                <c:v>326</c:v>
              </c:pt>
              <c:pt idx="2">
                <c:v>129</c:v>
              </c:pt>
            </c:numLit>
          </c:val>
        </c:ser>
        <c:ser>
          <c:idx val="1"/>
          <c:order val="1"/>
          <c:tx>
            <c:v>Male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ysClr val="windowText" lastClr="000000"/>
              </a:solidFill>
            </a:ln>
          </c:spPr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Lit>
              <c:ptCount val="3"/>
              <c:pt idx="0">
                <c:v>Cincinnati</c:v>
              </c:pt>
              <c:pt idx="1">
                <c:v>Cleveland</c:v>
              </c:pt>
              <c:pt idx="2">
                <c:v>Columbus</c:v>
              </c:pt>
            </c:strLit>
          </c:cat>
          <c:val>
            <c:numLit>
              <c:formatCode>General</c:formatCode>
              <c:ptCount val="3"/>
              <c:pt idx="0">
                <c:v>132</c:v>
              </c:pt>
              <c:pt idx="1">
                <c:v>63</c:v>
              </c:pt>
              <c:pt idx="2">
                <c:v>206</c:v>
              </c:pt>
            </c:numLit>
          </c:val>
        </c:ser>
        <c:dLbls>
          <c:showVal val="1"/>
        </c:dLbls>
        <c:gapWidth val="94"/>
        <c:overlap val="100"/>
        <c:axId val="186816768"/>
        <c:axId val="186819328"/>
      </c:barChart>
      <c:catAx>
        <c:axId val="186816768"/>
        <c:scaling>
          <c:orientation val="minMax"/>
        </c:scaling>
        <c:axPos val="b"/>
        <c:tickLblPos val="nextTo"/>
        <c:spPr>
          <a:noFill/>
        </c:spPr>
        <c:txPr>
          <a:bodyPr/>
          <a:lstStyle/>
          <a:p>
            <a:pPr>
              <a:defRPr sz="800" b="1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186819328"/>
        <c:crosses val="autoZero"/>
        <c:auto val="1"/>
        <c:lblAlgn val="ctr"/>
        <c:lblOffset val="100"/>
      </c:catAx>
      <c:valAx>
        <c:axId val="186819328"/>
        <c:scaling>
          <c:orientation val="minMax"/>
        </c:scaling>
        <c:delete val="1"/>
        <c:axPos val="l"/>
        <c:numFmt formatCode="0%" sourceLinked="1"/>
        <c:tickLblPos val="nextTo"/>
        <c:crossAx val="186816768"/>
        <c:crosses val="autoZero"/>
        <c:crossBetween val="between"/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00"/>
              <a:t>RATING</a:t>
            </a:r>
          </a:p>
        </c:rich>
      </c:tx>
      <c:layout/>
    </c:title>
    <c:pivotFmts>
      <c:pivotFmt>
        <c:idx val="0"/>
        <c:spPr>
          <a:solidFill>
            <a:schemeClr val="bg1">
              <a:lumMod val="5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spPr>
          <a:solidFill>
            <a:schemeClr val="bg1">
              <a:lumMod val="5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spPr>
          <a:solidFill>
            <a:schemeClr val="bg1">
              <a:lumMod val="5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5.6644880174291937E-2"/>
          <c:y val="0.20212765957446807"/>
          <c:w val="0.9041394335511983"/>
          <c:h val="0.57369967051990844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bg1">
                <a:lumMod val="50000"/>
              </a:schemeClr>
            </a:solidFill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8</c:v>
              </c:pt>
              <c:pt idx="2">
                <c:v>59</c:v>
              </c:pt>
              <c:pt idx="3">
                <c:v>197</c:v>
              </c:pt>
              <c:pt idx="4">
                <c:v>428</c:v>
              </c:pt>
              <c:pt idx="5">
                <c:v>307</c:v>
              </c:pt>
            </c:numLit>
          </c:val>
        </c:ser>
        <c:dLbls>
          <c:showVal val="1"/>
        </c:dLbls>
        <c:axId val="219643904"/>
        <c:axId val="219645440"/>
      </c:barChart>
      <c:catAx>
        <c:axId val="21964390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>
                <a:solidFill>
                  <a:schemeClr val="tx1"/>
                </a:solidFill>
              </a:defRPr>
            </a:pPr>
            <a:endParaRPr lang="en-US"/>
          </a:p>
        </c:txPr>
        <c:crossAx val="219645440"/>
        <c:crosses val="autoZero"/>
        <c:auto val="1"/>
        <c:lblAlgn val="ctr"/>
        <c:lblOffset val="100"/>
      </c:catAx>
      <c:valAx>
        <c:axId val="219645440"/>
        <c:scaling>
          <c:orientation val="minMax"/>
        </c:scaling>
        <c:delete val="1"/>
        <c:axPos val="l"/>
        <c:numFmt formatCode="General" sourceLinked="1"/>
        <c:tickLblPos val="nextTo"/>
        <c:crossAx val="219643904"/>
        <c:crosses val="autoZero"/>
        <c:crossBetween val="between"/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CALLS</a:t>
            </a:r>
          </a:p>
        </c:rich>
      </c:tx>
      <c:layout/>
    </c:title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377478157696041"/>
          <c:y val="0.18313388245824111"/>
          <c:w val="0.81969553805774276"/>
          <c:h val="0.72470021892424741"/>
        </c:manualLayout>
      </c:layout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Lit>
              <c:ptCount val="5"/>
              <c:pt idx="0">
                <c:v>R01</c:v>
              </c:pt>
              <c:pt idx="1">
                <c:v>R02</c:v>
              </c:pt>
              <c:pt idx="2">
                <c:v>R03</c:v>
              </c:pt>
              <c:pt idx="3">
                <c:v>R04</c:v>
              </c:pt>
              <c:pt idx="4">
                <c:v>R05</c:v>
              </c:pt>
            </c:strLit>
          </c:cat>
          <c:val>
            <c:numLit>
              <c:formatCode>General</c:formatCode>
              <c:ptCount val="5"/>
              <c:pt idx="0">
                <c:v>189</c:v>
              </c:pt>
              <c:pt idx="1">
                <c:v>218</c:v>
              </c:pt>
              <c:pt idx="2">
                <c:v>207</c:v>
              </c:pt>
              <c:pt idx="3">
                <c:v>186</c:v>
              </c:pt>
              <c:pt idx="4">
                <c:v>200</c:v>
              </c:pt>
            </c:numLit>
          </c:val>
        </c:ser>
        <c:axId val="159669632"/>
        <c:axId val="182803840"/>
      </c:barChart>
      <c:catAx>
        <c:axId val="159669632"/>
        <c:scaling>
          <c:orientation val="minMax"/>
        </c:scaling>
        <c:axPos val="l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2803840"/>
        <c:crosses val="autoZero"/>
        <c:auto val="1"/>
        <c:lblAlgn val="ctr"/>
        <c:lblOffset val="100"/>
      </c:catAx>
      <c:valAx>
        <c:axId val="182803840"/>
        <c:scaling>
          <c:orientation val="minMax"/>
        </c:scaling>
        <c:delete val="1"/>
        <c:axPos val="b"/>
        <c:numFmt formatCode="General" sourceLinked="1"/>
        <c:tickLblPos val="nextTo"/>
        <c:crossAx val="159669632"/>
        <c:crosses val="autoZero"/>
        <c:crossBetween val="between"/>
      </c:valAx>
      <c:spPr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spPr>
    <a:gradFill>
      <a:gsLst>
        <a:gs pos="0">
          <a:srgbClr val="0F6FC6">
            <a:tint val="66000"/>
            <a:satMod val="160000"/>
          </a:srgbClr>
        </a:gs>
        <a:gs pos="50000">
          <a:srgbClr val="0F6FC6">
            <a:tint val="44500"/>
            <a:satMod val="160000"/>
          </a:srgbClr>
        </a:gs>
        <a:gs pos="100000">
          <a:srgbClr val="0F6FC6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png"/><Relationship Id="rId18" Type="http://schemas.openxmlformats.org/officeDocument/2006/relationships/chart" Target="../charts/chart2.xml"/><Relationship Id="rId21" Type="http://schemas.openxmlformats.org/officeDocument/2006/relationships/image" Target="../media/image7.png"/><Relationship Id="rId12" Type="http://schemas.openxmlformats.org/officeDocument/2006/relationships/image" Target="../media/image3.png"/><Relationship Id="rId17" Type="http://schemas.openxmlformats.org/officeDocument/2006/relationships/chart" Target="../charts/chart1.xml"/><Relationship Id="rId2" Type="http://schemas.openxmlformats.org/officeDocument/2006/relationships/image" Target="../media/image7.svg"/><Relationship Id="rId16" Type="http://schemas.openxmlformats.org/officeDocument/2006/relationships/image" Target="../media/image17.svg"/><Relationship Id="rId20" Type="http://schemas.openxmlformats.org/officeDocument/2006/relationships/chart" Target="../charts/chart4.xml"/><Relationship Id="rId1" Type="http://schemas.openxmlformats.org/officeDocument/2006/relationships/image" Target="../media/image1.png"/><Relationship Id="rId11" Type="http://schemas.openxmlformats.org/officeDocument/2006/relationships/image" Target="../media/image2.png"/><Relationship Id="rId6" Type="http://schemas.openxmlformats.org/officeDocument/2006/relationships/image" Target="../media/image11.svg"/><Relationship Id="rId24" Type="http://schemas.openxmlformats.org/officeDocument/2006/relationships/chart" Target="../charts/chart6.xml"/><Relationship Id="rId15" Type="http://schemas.openxmlformats.org/officeDocument/2006/relationships/image" Target="../media/image6.png"/><Relationship Id="rId23" Type="http://schemas.openxmlformats.org/officeDocument/2006/relationships/chart" Target="../charts/chart5.xml"/><Relationship Id="rId10" Type="http://schemas.openxmlformats.org/officeDocument/2006/relationships/image" Target="../media/image15.svg"/><Relationship Id="rId19" Type="http://schemas.openxmlformats.org/officeDocument/2006/relationships/chart" Target="../charts/chart3.xml"/><Relationship Id="rId4" Type="http://schemas.openxmlformats.org/officeDocument/2006/relationships/image" Target="../media/image9.svg"/><Relationship Id="rId14" Type="http://schemas.openxmlformats.org/officeDocument/2006/relationships/image" Target="../media/image5.png"/><Relationship Id="rId22" Type="http://schemas.openxmlformats.org/officeDocument/2006/relationships/image" Target="..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1</xdr:col>
      <xdr:colOff>609599</xdr:colOff>
      <xdr:row>5</xdr:row>
      <xdr:rowOff>95249</xdr:rowOff>
    </xdr:to>
    <xdr:sp macro="" textlink="">
      <xdr:nvSpPr>
        <xdr:cNvPr id="2" name="Rectangle 1"/>
        <xdr:cNvSpPr/>
      </xdr:nvSpPr>
      <xdr:spPr>
        <a:xfrm>
          <a:off x="28575" y="180975"/>
          <a:ext cx="1266824" cy="676274"/>
        </a:xfrm>
        <a:prstGeom prst="rect">
          <a:avLst/>
        </a:prstGeom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>
          <a:noFill/>
        </a:ln>
        <a:effectLst>
          <a:outerShdw blurRad="254000" dist="139700" dir="2700000" sx="94000" sy="94000" algn="tl" rotWithShape="0">
            <a:prstClr val="black">
              <a:alpha val="5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/>
            <a:t>          </a:t>
          </a:r>
          <a:r>
            <a:rPr lang="en-US" sz="1400" b="1">
              <a:solidFill>
                <a:schemeClr val="tx2">
                  <a:lumMod val="75000"/>
                </a:schemeClr>
              </a:solidFill>
            </a:rPr>
            <a:t>1000</a:t>
          </a:r>
        </a:p>
      </xdr:txBody>
    </xdr:sp>
    <xdr:clientData/>
  </xdr:twoCellAnchor>
  <xdr:oneCellAnchor>
    <xdr:from>
      <xdr:col>0</xdr:col>
      <xdr:colOff>0</xdr:colOff>
      <xdr:row>1</xdr:row>
      <xdr:rowOff>114300</xdr:rowOff>
    </xdr:from>
    <xdr:ext cx="1381124" cy="254557"/>
    <xdr:sp macro="" textlink="">
      <xdr:nvSpPr>
        <xdr:cNvPr id="3" name="TextBox 2"/>
        <xdr:cNvSpPr txBox="1"/>
      </xdr:nvSpPr>
      <xdr:spPr>
        <a:xfrm flipH="1">
          <a:off x="0" y="295275"/>
          <a:ext cx="138112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171449</xdr:colOff>
      <xdr:row>2</xdr:row>
      <xdr:rowOff>0</xdr:rowOff>
    </xdr:from>
    <xdr:ext cx="1104900" cy="269369"/>
    <xdr:sp macro="" textlink="">
      <xdr:nvSpPr>
        <xdr:cNvPr id="5" name="TextBox 4"/>
        <xdr:cNvSpPr txBox="1"/>
      </xdr:nvSpPr>
      <xdr:spPr>
        <a:xfrm flipH="1">
          <a:off x="171449" y="190500"/>
          <a:ext cx="110490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200" b="1">
              <a:solidFill>
                <a:schemeClr val="bg2">
                  <a:lumMod val="25000"/>
                </a:schemeClr>
              </a:solidFill>
            </a:rPr>
            <a:t>CALLS</a:t>
          </a:r>
        </a:p>
      </xdr:txBody>
    </xdr:sp>
    <xdr:clientData/>
  </xdr:oneCellAnchor>
  <xdr:twoCellAnchor editAs="oneCell">
    <xdr:from>
      <xdr:col>2</xdr:col>
      <xdr:colOff>76177</xdr:colOff>
      <xdr:row>13</xdr:row>
      <xdr:rowOff>117258</xdr:rowOff>
    </xdr:from>
    <xdr:to>
      <xdr:col>2</xdr:col>
      <xdr:colOff>301402</xdr:colOff>
      <xdr:row>14</xdr:row>
      <xdr:rowOff>142874</xdr:rowOff>
    </xdr:to>
    <xdr:pic>
      <xdr:nvPicPr>
        <xdr:cNvPr id="6" name="Graphic 5" descr="Receiver with solid fill">
          <a:extLst>
            <a:ext uri="{FF2B5EF4-FFF2-40B4-BE49-F238E27FC236}">
              <a16:creationId xmlns="" xmlns:a16="http://schemas.microsoft.com/office/drawing/2014/main" id="{95C7484A-16D4-4D76-8F4F-44AFB25B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87000" contrast="-100000"/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 flipV="1">
          <a:off x="1447777" y="2469933"/>
          <a:ext cx="225225" cy="216116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6</xdr:row>
      <xdr:rowOff>132635</xdr:rowOff>
    </xdr:from>
    <xdr:to>
      <xdr:col>0</xdr:col>
      <xdr:colOff>521514</xdr:colOff>
      <xdr:row>8</xdr:row>
      <xdr:rowOff>9524</xdr:rowOff>
    </xdr:to>
    <xdr:pic>
      <xdr:nvPicPr>
        <xdr:cNvPr id="7" name="Graphic 5" descr="Receiver with solid fill">
          <a:extLst>
            <a:ext uri="{FF2B5EF4-FFF2-40B4-BE49-F238E27FC236}">
              <a16:creationId xmlns="" xmlns:a16="http://schemas.microsoft.com/office/drawing/2014/main" id="{95C7484A-16D4-4D76-8F4F-44AFB25B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87000" contrast="-100000"/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47649" y="1085135"/>
          <a:ext cx="273865" cy="257889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6</xdr:row>
      <xdr:rowOff>28575</xdr:rowOff>
    </xdr:from>
    <xdr:to>
      <xdr:col>1</xdr:col>
      <xdr:colOff>600074</xdr:colOff>
      <xdr:row>9</xdr:row>
      <xdr:rowOff>142874</xdr:rowOff>
    </xdr:to>
    <xdr:sp macro="" textlink="Sheet4!A5">
      <xdr:nvSpPr>
        <xdr:cNvPr id="9" name="Rectangle 8"/>
        <xdr:cNvSpPr/>
      </xdr:nvSpPr>
      <xdr:spPr>
        <a:xfrm>
          <a:off x="57149" y="981075"/>
          <a:ext cx="1228725" cy="685799"/>
        </a:xfrm>
        <a:prstGeom prst="rect">
          <a:avLst/>
        </a:prstGeom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>
          <a:noFill/>
        </a:ln>
        <a:effectLst>
          <a:outerShdw blurRad="254000" dist="139700" dir="2700000" sx="94000" sy="94000" algn="tl" rotWithShape="0">
            <a:prstClr val="black">
              <a:alpha val="5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8A6ABEC2-05B7-4010-8E2D-84A577AA46A1}" type="TxLink">
            <a:rPr lang="en-US" sz="1400" b="1">
              <a:solidFill>
                <a:schemeClr val="bg2">
                  <a:lumMod val="25000"/>
                </a:schemeClr>
              </a:solidFill>
            </a:rPr>
            <a:pPr algn="ctr"/>
            <a:t>96623</a:t>
          </a:fld>
          <a:endParaRPr lang="en-US" sz="14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oneCellAnchor>
    <xdr:from>
      <xdr:col>0</xdr:col>
      <xdr:colOff>0</xdr:colOff>
      <xdr:row>6</xdr:row>
      <xdr:rowOff>19050</xdr:rowOff>
    </xdr:from>
    <xdr:ext cx="1343024" cy="247184"/>
    <xdr:sp macro="" textlink="">
      <xdr:nvSpPr>
        <xdr:cNvPr id="10" name="TextBox 9"/>
        <xdr:cNvSpPr txBox="1"/>
      </xdr:nvSpPr>
      <xdr:spPr>
        <a:xfrm flipH="1">
          <a:off x="0" y="971550"/>
          <a:ext cx="1343024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50" b="1">
              <a:solidFill>
                <a:schemeClr val="tx2">
                  <a:lumMod val="75000"/>
                </a:schemeClr>
              </a:solidFill>
            </a:rPr>
            <a:t>Amount</a:t>
          </a:r>
        </a:p>
      </xdr:txBody>
    </xdr:sp>
    <xdr:clientData/>
  </xdr:oneCellAnchor>
  <xdr:twoCellAnchor>
    <xdr:from>
      <xdr:col>0</xdr:col>
      <xdr:colOff>47625</xdr:colOff>
      <xdr:row>10</xdr:row>
      <xdr:rowOff>142874</xdr:rowOff>
    </xdr:from>
    <xdr:to>
      <xdr:col>1</xdr:col>
      <xdr:colOff>609600</xdr:colOff>
      <xdr:row>14</xdr:row>
      <xdr:rowOff>38099</xdr:rowOff>
    </xdr:to>
    <xdr:sp macro="" textlink="Sheet4!B5">
      <xdr:nvSpPr>
        <xdr:cNvPr id="12" name="Rectangle 11"/>
        <xdr:cNvSpPr/>
      </xdr:nvSpPr>
      <xdr:spPr>
        <a:xfrm>
          <a:off x="47625" y="1857374"/>
          <a:ext cx="1247775" cy="657225"/>
        </a:xfrm>
        <a:prstGeom prst="rect">
          <a:avLst/>
        </a:prstGeom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>
          <a:noFill/>
        </a:ln>
        <a:effectLst>
          <a:outerShdw blurRad="254000" dist="139700" dir="2700000" sx="94000" sy="94000" algn="tl" rotWithShape="0">
            <a:prstClr val="black">
              <a:alpha val="5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1F509E31-2BEA-4904-9658-A0A4955A03FE}" type="TxLink">
            <a:rPr lang="en-US" sz="1400" b="1">
              <a:solidFill>
                <a:schemeClr val="bg2">
                  <a:lumMod val="25000"/>
                </a:schemeClr>
              </a:solidFill>
            </a:rPr>
            <a:pPr algn="ctr"/>
            <a:t>89850</a:t>
          </a:fld>
          <a:endParaRPr lang="en-US" sz="14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oneCellAnchor>
    <xdr:from>
      <xdr:col>0</xdr:col>
      <xdr:colOff>0</xdr:colOff>
      <xdr:row>10</xdr:row>
      <xdr:rowOff>133350</xdr:rowOff>
    </xdr:from>
    <xdr:ext cx="1343024" cy="247184"/>
    <xdr:sp macro="" textlink="">
      <xdr:nvSpPr>
        <xdr:cNvPr id="13" name="TextBox 12"/>
        <xdr:cNvSpPr txBox="1"/>
      </xdr:nvSpPr>
      <xdr:spPr>
        <a:xfrm flipH="1">
          <a:off x="0" y="1847850"/>
          <a:ext cx="1343024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50" b="1">
              <a:solidFill>
                <a:schemeClr val="tx2">
                  <a:lumMod val="75000"/>
                </a:schemeClr>
              </a:solidFill>
            </a:rPr>
            <a:t>Duration</a:t>
          </a:r>
        </a:p>
      </xdr:txBody>
    </xdr:sp>
    <xdr:clientData/>
  </xdr:oneCellAnchor>
  <xdr:twoCellAnchor>
    <xdr:from>
      <xdr:col>0</xdr:col>
      <xdr:colOff>66675</xdr:colOff>
      <xdr:row>15</xdr:row>
      <xdr:rowOff>114300</xdr:rowOff>
    </xdr:from>
    <xdr:to>
      <xdr:col>1</xdr:col>
      <xdr:colOff>609600</xdr:colOff>
      <xdr:row>18</xdr:row>
      <xdr:rowOff>171450</xdr:rowOff>
    </xdr:to>
    <xdr:sp macro="" textlink="Sheet4!C5">
      <xdr:nvSpPr>
        <xdr:cNvPr id="15" name="Rectangle 14"/>
        <xdr:cNvSpPr/>
      </xdr:nvSpPr>
      <xdr:spPr>
        <a:xfrm>
          <a:off x="66675" y="2781300"/>
          <a:ext cx="1228725" cy="628650"/>
        </a:xfrm>
        <a:prstGeom prst="rect">
          <a:avLst/>
        </a:prstGeom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>
          <a:noFill/>
        </a:ln>
        <a:effectLst>
          <a:outerShdw blurRad="254000" dist="139700" dir="2700000" sx="94000" sy="94000" algn="tl" rotWithShape="0">
            <a:prstClr val="black">
              <a:alpha val="5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C6255748-A6CB-40AC-896D-A7AF415156D9}" type="TxLink">
            <a:rPr lang="en-US" sz="1400" b="1">
              <a:solidFill>
                <a:schemeClr val="tx2">
                  <a:lumMod val="75000"/>
                </a:schemeClr>
              </a:solidFill>
            </a:rPr>
            <a:pPr algn="ctr"/>
            <a:t>3.8854</a:t>
          </a:fld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oneCellAnchor>
    <xdr:from>
      <xdr:col>0</xdr:col>
      <xdr:colOff>9525</xdr:colOff>
      <xdr:row>15</xdr:row>
      <xdr:rowOff>66675</xdr:rowOff>
    </xdr:from>
    <xdr:ext cx="1314450" cy="247184"/>
    <xdr:sp macro="" textlink="">
      <xdr:nvSpPr>
        <xdr:cNvPr id="16" name="TextBox 15"/>
        <xdr:cNvSpPr txBox="1"/>
      </xdr:nvSpPr>
      <xdr:spPr>
        <a:xfrm flipH="1">
          <a:off x="9525" y="2733675"/>
          <a:ext cx="1314450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50" b="1">
              <a:solidFill>
                <a:schemeClr val="bg1"/>
              </a:solidFill>
            </a:rPr>
            <a:t>      </a:t>
          </a:r>
          <a:r>
            <a:rPr lang="en-US" sz="1050" b="1">
              <a:solidFill>
                <a:schemeClr val="tx2">
                  <a:lumMod val="75000"/>
                </a:schemeClr>
              </a:solidFill>
            </a:rPr>
            <a:t>Avg</a:t>
          </a:r>
          <a:r>
            <a:rPr lang="en-US" sz="1050" b="1" baseline="0">
              <a:solidFill>
                <a:schemeClr val="tx2">
                  <a:lumMod val="75000"/>
                </a:schemeClr>
              </a:solidFill>
            </a:rPr>
            <a:t> Rating</a:t>
          </a:r>
          <a:endParaRPr lang="en-US" sz="1050" b="1">
            <a:solidFill>
              <a:schemeClr val="tx2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66676</xdr:colOff>
      <xdr:row>20</xdr:row>
      <xdr:rowOff>19052</xdr:rowOff>
    </xdr:from>
    <xdr:to>
      <xdr:col>1</xdr:col>
      <xdr:colOff>628650</xdr:colOff>
      <xdr:row>23</xdr:row>
      <xdr:rowOff>38100</xdr:rowOff>
    </xdr:to>
    <xdr:sp macro="" textlink="Sheet4!E11">
      <xdr:nvSpPr>
        <xdr:cNvPr id="18" name="Rectangle 17"/>
        <xdr:cNvSpPr/>
      </xdr:nvSpPr>
      <xdr:spPr>
        <a:xfrm>
          <a:off x="66676" y="3638552"/>
          <a:ext cx="1247774" cy="590548"/>
        </a:xfrm>
        <a:prstGeom prst="rect">
          <a:avLst/>
        </a:prstGeom>
        <a:gradFill>
          <a:gsLst>
            <a:gs pos="0">
              <a:srgbClr val="0F6FC6">
                <a:tint val="66000"/>
                <a:satMod val="160000"/>
              </a:srgbClr>
            </a:gs>
            <a:gs pos="50000">
              <a:srgbClr val="0F6FC6">
                <a:tint val="44500"/>
                <a:satMod val="160000"/>
              </a:srgbClr>
            </a:gs>
            <a:gs pos="100000">
              <a:srgbClr val="0F6FC6">
                <a:tint val="23500"/>
                <a:satMod val="160000"/>
              </a:srgbClr>
            </a:gs>
          </a:gsLst>
          <a:lin ang="5400000" scaled="0"/>
        </a:gradFill>
        <a:ln>
          <a:noFill/>
        </a:ln>
        <a:effectLst>
          <a:outerShdw blurRad="254000" dist="139700" dir="2700000" sx="94000" sy="94000" algn="tl" rotWithShape="0">
            <a:prstClr val="black">
              <a:alpha val="5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CF322C54-0A97-48E5-A18E-8077B0F76615}" type="TxLink">
            <a:rPr lang="en-US" sz="1400" b="1">
              <a:solidFill>
                <a:schemeClr val="tx2">
                  <a:lumMod val="75000"/>
                </a:schemeClr>
              </a:solidFill>
            </a:rPr>
            <a:t>307</a:t>
          </a:fld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oneCellAnchor>
    <xdr:from>
      <xdr:col>0</xdr:col>
      <xdr:colOff>9524</xdr:colOff>
      <xdr:row>20</xdr:row>
      <xdr:rowOff>0</xdr:rowOff>
    </xdr:from>
    <xdr:ext cx="1352550" cy="247184"/>
    <xdr:sp macro="" textlink="">
      <xdr:nvSpPr>
        <xdr:cNvPr id="19" name="TextBox 18"/>
        <xdr:cNvSpPr txBox="1"/>
      </xdr:nvSpPr>
      <xdr:spPr>
        <a:xfrm flipH="1">
          <a:off x="9524" y="3619500"/>
          <a:ext cx="1352550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50" b="1">
              <a:solidFill>
                <a:schemeClr val="bg1"/>
              </a:solidFill>
            </a:rPr>
            <a:t>      </a:t>
          </a:r>
          <a:r>
            <a:rPr lang="en-US" sz="1050" b="1" baseline="0">
              <a:solidFill>
                <a:schemeClr val="bg1"/>
              </a:solidFill>
            </a:rPr>
            <a:t> </a:t>
          </a:r>
          <a:r>
            <a:rPr lang="en-US" sz="1050" b="1">
              <a:solidFill>
                <a:schemeClr val="tx2">
                  <a:lumMod val="75000"/>
                </a:schemeClr>
              </a:solidFill>
            </a:rPr>
            <a:t>Happy</a:t>
          </a:r>
          <a:r>
            <a:rPr lang="en-US" sz="1050" b="1" baseline="0">
              <a:solidFill>
                <a:schemeClr val="tx2">
                  <a:lumMod val="75000"/>
                </a:schemeClr>
              </a:solidFill>
            </a:rPr>
            <a:t> Callers</a:t>
          </a:r>
          <a:endParaRPr lang="en-US" sz="1050" b="1">
            <a:solidFill>
              <a:schemeClr val="tx2">
                <a:lumMod val="75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95251</xdr:colOff>
      <xdr:row>6</xdr:row>
      <xdr:rowOff>152401</xdr:rowOff>
    </xdr:from>
    <xdr:to>
      <xdr:col>0</xdr:col>
      <xdr:colOff>348751</xdr:colOff>
      <xdr:row>8</xdr:row>
      <xdr:rowOff>9525</xdr:rowOff>
    </xdr:to>
    <xdr:pic>
      <xdr:nvPicPr>
        <xdr:cNvPr id="22" name="Graphic 3" descr="Shopping cart with solid fill">
          <a:extLst>
            <a:ext uri="{FF2B5EF4-FFF2-40B4-BE49-F238E27FC236}">
              <a16:creationId xmlns="" xmlns:a16="http://schemas.microsoft.com/office/drawing/2014/main" id="{DBE77992-10CD-43CD-A1AE-CE7AB0263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-55000" contrast="-85000"/>
          <a:extLs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057276"/>
          <a:ext cx="253500" cy="238124"/>
        </a:xfrm>
        <a:prstGeom prst="rect">
          <a:avLst/>
        </a:prstGeom>
      </xdr:spPr>
    </xdr:pic>
    <xdr:clientData/>
  </xdr:twoCellAnchor>
  <xdr:twoCellAnchor editAs="oneCell">
    <xdr:from>
      <xdr:col>0</xdr:col>
      <xdr:colOff>99077</xdr:colOff>
      <xdr:row>11</xdr:row>
      <xdr:rowOff>19050</xdr:rowOff>
    </xdr:from>
    <xdr:to>
      <xdr:col>0</xdr:col>
      <xdr:colOff>305981</xdr:colOff>
      <xdr:row>12</xdr:row>
      <xdr:rowOff>85725</xdr:rowOff>
    </xdr:to>
    <xdr:pic>
      <xdr:nvPicPr>
        <xdr:cNvPr id="23" name="Graphic 2" descr="Hourglass Finished with solid fill">
          <a:extLst>
            <a:ext uri="{FF2B5EF4-FFF2-40B4-BE49-F238E27FC236}">
              <a16:creationId xmlns="" xmlns:a16="http://schemas.microsoft.com/office/drawing/2014/main" id="{BD3E32B3-832B-45BE-8A21-711C1C1E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-13000" contrast="-2000"/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077" y="1924050"/>
          <a:ext cx="206904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95252</xdr:colOff>
      <xdr:row>20</xdr:row>
      <xdr:rowOff>47626</xdr:rowOff>
    </xdr:from>
    <xdr:to>
      <xdr:col>0</xdr:col>
      <xdr:colOff>323558</xdr:colOff>
      <xdr:row>21</xdr:row>
      <xdr:rowOff>76200</xdr:rowOff>
    </xdr:to>
    <xdr:pic>
      <xdr:nvPicPr>
        <xdr:cNvPr id="24" name="Graphic 1" descr="Star-struck face outline with solid fill">
          <a:extLst>
            <a:ext uri="{FF2B5EF4-FFF2-40B4-BE49-F238E27FC236}">
              <a16:creationId xmlns="" xmlns:a16="http://schemas.microsoft.com/office/drawing/2014/main" id="{01422ADD-3BCA-44B2-AD2C-A33CC95D4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lum bright="-5000" contrast="74000"/>
          <a:extLs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2" y="3667126"/>
          <a:ext cx="228306" cy="21907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15</xdr:row>
      <xdr:rowOff>40845</xdr:rowOff>
    </xdr:from>
    <xdr:to>
      <xdr:col>0</xdr:col>
      <xdr:colOff>390525</xdr:colOff>
      <xdr:row>16</xdr:row>
      <xdr:rowOff>142875</xdr:rowOff>
    </xdr:to>
    <xdr:pic>
      <xdr:nvPicPr>
        <xdr:cNvPr id="25" name="Graphic 6" descr="Rating Star with solid fill">
          <a:extLst>
            <a:ext uri="{FF2B5EF4-FFF2-40B4-BE49-F238E27FC236}">
              <a16:creationId xmlns="" xmlns:a16="http://schemas.microsoft.com/office/drawing/2014/main" id="{2CF4468A-54F3-46FB-8CB5-4E44F7940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lum bright="-86000" contrast="-21000"/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rcRect/>
        <a:stretch/>
      </xdr:blipFill>
      <xdr:spPr>
        <a:xfrm>
          <a:off x="85726" y="2707845"/>
          <a:ext cx="304799" cy="292530"/>
        </a:xfrm>
        <a:prstGeom prst="rect">
          <a:avLst/>
        </a:prstGeom>
      </xdr:spPr>
    </xdr:pic>
    <xdr:clientData/>
  </xdr:twoCellAnchor>
  <xdr:twoCellAnchor>
    <xdr:from>
      <xdr:col>2</xdr:col>
      <xdr:colOff>161928</xdr:colOff>
      <xdr:row>1</xdr:row>
      <xdr:rowOff>95251</xdr:rowOff>
    </xdr:from>
    <xdr:to>
      <xdr:col>6</xdr:col>
      <xdr:colOff>238126</xdr:colOff>
      <xdr:row>3</xdr:row>
      <xdr:rowOff>95251</xdr:rowOff>
    </xdr:to>
    <xdr:sp macro="" textlink="">
      <xdr:nvSpPr>
        <xdr:cNvPr id="26" name="TextBox 25"/>
        <xdr:cNvSpPr txBox="1"/>
      </xdr:nvSpPr>
      <xdr:spPr>
        <a:xfrm>
          <a:off x="1533528" y="95251"/>
          <a:ext cx="2819398" cy="381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chemeClr val="bg2">
                  <a:lumMod val="25000"/>
                </a:schemeClr>
              </a:solidFill>
            </a:rPr>
            <a:t>CALL CENTER REPORT</a:t>
          </a:r>
        </a:p>
      </xdr:txBody>
    </xdr:sp>
    <xdr:clientData/>
  </xdr:twoCellAnchor>
  <xdr:twoCellAnchor>
    <xdr:from>
      <xdr:col>2</xdr:col>
      <xdr:colOff>200024</xdr:colOff>
      <xdr:row>4</xdr:row>
      <xdr:rowOff>19051</xdr:rowOff>
    </xdr:from>
    <xdr:to>
      <xdr:col>7</xdr:col>
      <xdr:colOff>428624</xdr:colOff>
      <xdr:row>14</xdr:row>
      <xdr:rowOff>57151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609601</xdr:colOff>
      <xdr:row>4</xdr:row>
      <xdr:rowOff>9526</xdr:rowOff>
    </xdr:from>
    <xdr:to>
      <xdr:col>12</xdr:col>
      <xdr:colOff>609601</xdr:colOff>
      <xdr:row>14</xdr:row>
      <xdr:rowOff>85726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609600</xdr:colOff>
      <xdr:row>15</xdr:row>
      <xdr:rowOff>0</xdr:rowOff>
    </xdr:from>
    <xdr:to>
      <xdr:col>12</xdr:col>
      <xdr:colOff>619125</xdr:colOff>
      <xdr:row>23</xdr:row>
      <xdr:rowOff>180975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76201</xdr:colOff>
      <xdr:row>4</xdr:row>
      <xdr:rowOff>9526</xdr:rowOff>
    </xdr:from>
    <xdr:to>
      <xdr:col>18</xdr:col>
      <xdr:colOff>152401</xdr:colOff>
      <xdr:row>14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209550</xdr:colOff>
      <xdr:row>2</xdr:row>
      <xdr:rowOff>76200</xdr:rowOff>
    </xdr:from>
    <xdr:to>
      <xdr:col>0</xdr:col>
      <xdr:colOff>456493</xdr:colOff>
      <xdr:row>3</xdr:row>
      <xdr:rowOff>152399</xdr:rowOff>
    </xdr:to>
    <xdr:pic>
      <xdr:nvPicPr>
        <xdr:cNvPr id="33" name="Graphic 5" descr="Receiver with solid fill">
          <a:extLst>
            <a:ext uri="{FF2B5EF4-FFF2-40B4-BE49-F238E27FC236}">
              <a16:creationId xmlns="" xmlns:a16="http://schemas.microsoft.com/office/drawing/2014/main" id="{95C7484A-16D4-4D76-8F4F-44AFB25B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lum bright="-28000" contrast="-79000"/>
          <a:extLst>
            <a:ext uri="{96DAC541-7B7A-43D3-8B79-37D633B846F1}">
              <asvg:svgBlip xmlns=""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09550" y="266700"/>
          <a:ext cx="246943" cy="266699"/>
        </a:xfrm>
        <a:prstGeom prst="rect">
          <a:avLst/>
        </a:prstGeom>
      </xdr:spPr>
    </xdr:pic>
    <xdr:clientData/>
  </xdr:twoCellAnchor>
  <xdr:twoCellAnchor>
    <xdr:from>
      <xdr:col>13</xdr:col>
      <xdr:colOff>133351</xdr:colOff>
      <xdr:row>15</xdr:row>
      <xdr:rowOff>38100</xdr:rowOff>
    </xdr:from>
    <xdr:to>
      <xdr:col>18</xdr:col>
      <xdr:colOff>161925</xdr:colOff>
      <xdr:row>23</xdr:row>
      <xdr:rowOff>152401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247649</xdr:colOff>
      <xdr:row>15</xdr:row>
      <xdr:rowOff>0</xdr:rowOff>
    </xdr:from>
    <xdr:to>
      <xdr:col>7</xdr:col>
      <xdr:colOff>476250</xdr:colOff>
      <xdr:row>23</xdr:row>
      <xdr:rowOff>180976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54.432729398148" createdVersion="3" refreshedVersion="3" minRefreshableVersion="3" recordCount="1000">
  <cacheSource type="worksheet">
    <worksheetSource name="calls"/>
  </cacheSource>
  <cacheFields count="18">
    <cacheField name="Call number" numFmtId="0">
      <sharedItems count="1000">
        <s v="Call_7271"/>
        <s v="Call_7272"/>
        <s v="Call_7273"/>
        <s v="Call_7274"/>
        <s v="Call_7275"/>
        <s v="Call_7276"/>
        <s v="Call_7277"/>
        <s v="Call_7278"/>
        <s v="Call_7279"/>
        <s v="Call_7280"/>
        <s v="Call_7281"/>
        <s v="Call_7282"/>
        <s v="Call_7283"/>
        <s v="Call_7284"/>
        <s v="Call_7285"/>
        <s v="Call_7286"/>
        <s v="Call_7287"/>
        <s v="Call_7288"/>
        <s v="Call_7289"/>
        <s v="Call_7290"/>
        <s v="Call_7291"/>
        <s v="Call_7292"/>
        <s v="Call_7293"/>
        <s v="Call_7294"/>
        <s v="Call_7295"/>
        <s v="Call_7296"/>
        <s v="Call_7297"/>
        <s v="Call_7298"/>
        <s v="Call_7299"/>
        <s v="Call_7300"/>
        <s v="Call_7301"/>
        <s v="Call_7302"/>
        <s v="Call_7303"/>
        <s v="Call_7304"/>
        <s v="Call_7305"/>
        <s v="Call_7306"/>
        <s v="Call_7307"/>
        <s v="Call_7308"/>
        <s v="Call_7309"/>
        <s v="Call_7310"/>
        <s v="Call_7311"/>
        <s v="Call_7312"/>
        <s v="Call_7313"/>
        <s v="Call_7314"/>
        <s v="Call_7315"/>
        <s v="Call_7316"/>
        <s v="Call_7317"/>
        <s v="Call_7318"/>
        <s v="Call_7319"/>
        <s v="Call_7320"/>
        <s v="Call_7321"/>
        <s v="Call_7322"/>
        <s v="Call_7323"/>
        <s v="Call_7324"/>
        <s v="Call_7325"/>
        <s v="Call_7326"/>
        <s v="Call_7327"/>
        <s v="Call_7328"/>
        <s v="Call_7329"/>
        <s v="Call_7330"/>
        <s v="Call_7331"/>
        <s v="Call_7332"/>
        <s v="Call_7333"/>
        <s v="Call_7334"/>
        <s v="Call_7335"/>
        <s v="Call_7336"/>
        <s v="Call_7337"/>
        <s v="Call_7338"/>
        <s v="Call_7339"/>
        <s v="Call_7340"/>
        <s v="Call_7341"/>
        <s v="Call_7342"/>
        <s v="Call_7343"/>
        <s v="Call_7344"/>
        <s v="Call_7345"/>
        <s v="Call_7346"/>
        <s v="Call_7347"/>
        <s v="Call_7348"/>
        <s v="Call_7349"/>
        <s v="Call_7350"/>
        <s v="Call_7351"/>
        <s v="Call_7352"/>
        <s v="Call_7353"/>
        <s v="Call_7354"/>
        <s v="Call_7355"/>
        <s v="Call_7356"/>
        <s v="Call_7357"/>
        <s v="Call_7358"/>
        <s v="Call_7359"/>
        <s v="Call_7360"/>
        <s v="Call_7361"/>
        <s v="Call_7362"/>
        <s v="Call_7363"/>
        <s v="Call_7364"/>
        <s v="Call_7365"/>
        <s v="Call_7366"/>
        <s v="Call_7367"/>
        <s v="Call_7368"/>
        <s v="Call_7369"/>
        <s v="Call_7370"/>
        <s v="Call_7371"/>
        <s v="Call_7372"/>
        <s v="Call_7373"/>
        <s v="Call_7374"/>
        <s v="Call_7375"/>
        <s v="Call_7376"/>
        <s v="Call_7377"/>
        <s v="Call_7378"/>
        <s v="Call_7379"/>
        <s v="Call_7380"/>
        <s v="Call_7381"/>
        <s v="Call_7382"/>
        <s v="Call_7383"/>
        <s v="Call_7384"/>
        <s v="Call_7385"/>
        <s v="Call_7386"/>
        <s v="Call_7387"/>
        <s v="Call_7388"/>
        <s v="Call_7389"/>
        <s v="Call_7390"/>
        <s v="Call_7391"/>
        <s v="Call_7392"/>
        <s v="Call_7393"/>
        <s v="Call_7394"/>
        <s v="Call_7395"/>
        <s v="Call_7396"/>
        <s v="Call_7397"/>
        <s v="Call_7398"/>
        <s v="Call_7399"/>
        <s v="Call_7400"/>
        <s v="Call_7401"/>
        <s v="Call_7402"/>
        <s v="Call_7403"/>
        <s v="Call_7404"/>
        <s v="Call_7405"/>
        <s v="Call_7406"/>
        <s v="Call_7407"/>
        <s v="Call_7408"/>
        <s v="Call_7409"/>
        <s v="Call_7410"/>
        <s v="Call_7411"/>
        <s v="Call_7412"/>
        <s v="Call_7413"/>
        <s v="Call_7414"/>
        <s v="Call_7415"/>
        <s v="Call_7416"/>
        <s v="Call_7417"/>
        <s v="Call_7418"/>
        <s v="Call_7419"/>
        <s v="Call_7420"/>
        <s v="Call_7421"/>
        <s v="Call_7422"/>
        <s v="Call_7423"/>
        <s v="Call_7424"/>
        <s v="Call_7425"/>
        <s v="Call_7426"/>
        <s v="Call_7427"/>
        <s v="Call_7428"/>
        <s v="Call_7429"/>
        <s v="Call_7430"/>
        <s v="Call_7431"/>
        <s v="Call_7432"/>
        <s v="Call_7433"/>
        <s v="Call_7434"/>
        <s v="Call_7435"/>
        <s v="Call_7436"/>
        <s v="Call_7437"/>
        <s v="Call_7438"/>
        <s v="Call_7439"/>
        <s v="Call_7440"/>
        <s v="Call_7441"/>
        <s v="Call_7442"/>
        <s v="Call_7443"/>
        <s v="Call_7444"/>
        <s v="Call_7445"/>
        <s v="Call_7446"/>
        <s v="Call_7447"/>
        <s v="Call_7448"/>
        <s v="Call_7449"/>
        <s v="Call_7450"/>
        <s v="Call_7451"/>
        <s v="Call_7452"/>
        <s v="Call_7453"/>
        <s v="Call_7454"/>
        <s v="Call_7455"/>
        <s v="Call_7456"/>
        <s v="Call_7457"/>
        <s v="Call_7458"/>
        <s v="Call_7459"/>
        <s v="Call_7460"/>
        <s v="Call_7461"/>
        <s v="Call_7462"/>
        <s v="Call_7463"/>
        <s v="Call_7464"/>
        <s v="Call_7465"/>
        <s v="Call_7466"/>
        <s v="Call_7467"/>
        <s v="Call_7468"/>
        <s v="Call_7469"/>
        <s v="Call_7470"/>
        <s v="Call_7471"/>
        <s v="Call_7472"/>
        <s v="Call_7473"/>
        <s v="Call_7474"/>
        <s v="Call_7475"/>
        <s v="Call_7476"/>
        <s v="Call_7477"/>
        <s v="Call_7478"/>
        <s v="Call_7479"/>
        <s v="Call_7480"/>
        <s v="Call_7481"/>
        <s v="Call_7482"/>
        <s v="Call_7483"/>
        <s v="Call_7484"/>
        <s v="Call_7485"/>
        <s v="Call_7486"/>
        <s v="Call_7487"/>
        <s v="Call_7488"/>
        <s v="Call_7489"/>
        <s v="Call_7490"/>
        <s v="Call_7491"/>
        <s v="Call_7492"/>
        <s v="Call_7493"/>
        <s v="Call_7494"/>
        <s v="Call_7495"/>
        <s v="Call_7496"/>
        <s v="Call_7497"/>
        <s v="Call_7498"/>
        <s v="Call_7499"/>
        <s v="Call_7500"/>
        <s v="Call_7501"/>
        <s v="Call_7502"/>
        <s v="Call_7503"/>
        <s v="Call_7504"/>
        <s v="Call_7505"/>
        <s v="Call_7506"/>
        <s v="Call_7507"/>
        <s v="Call_7508"/>
        <s v="Call_7509"/>
        <s v="Call_7510"/>
        <s v="Call_7511"/>
        <s v="Call_7512"/>
        <s v="Call_7513"/>
        <s v="Call_7514"/>
        <s v="Call_7515"/>
        <s v="Call_7516"/>
        <s v="Call_7517"/>
        <s v="Call_7518"/>
        <s v="Call_7519"/>
        <s v="Call_7520"/>
        <s v="Call_7521"/>
        <s v="Call_7522"/>
        <s v="Call_7523"/>
        <s v="Call_7524"/>
        <s v="Call_7525"/>
        <s v="Call_7526"/>
        <s v="Call_7527"/>
        <s v="Call_7528"/>
        <s v="Call_7529"/>
        <s v="Call_7530"/>
        <s v="Call_7531"/>
        <s v="Call_7532"/>
        <s v="Call_7533"/>
        <s v="Call_7534"/>
        <s v="Call_7535"/>
        <s v="Call_7536"/>
        <s v="Call_7537"/>
        <s v="Call_7538"/>
        <s v="Call_7539"/>
        <s v="Call_7540"/>
        <s v="Call_7541"/>
        <s v="Call_7542"/>
        <s v="Call_7543"/>
        <s v="Call_7544"/>
        <s v="Call_7545"/>
        <s v="Call_7546"/>
        <s v="Call_7547"/>
        <s v="Call_7548"/>
        <s v="Call_7549"/>
        <s v="Call_7550"/>
        <s v="Call_7551"/>
        <s v="Call_7552"/>
        <s v="Call_7553"/>
        <s v="Call_7554"/>
        <s v="Call_7555"/>
        <s v="Call_7556"/>
        <s v="Call_7557"/>
        <s v="Call_7558"/>
        <s v="Call_7559"/>
        <s v="Call_7560"/>
        <s v="Call_7561"/>
        <s v="Call_7562"/>
        <s v="Call_7563"/>
        <s v="Call_7564"/>
        <s v="Call_7565"/>
        <s v="Call_7566"/>
        <s v="Call_7567"/>
        <s v="Call_7568"/>
        <s v="Call_7569"/>
        <s v="Call_7570"/>
        <s v="Call_7571"/>
        <s v="Call_7572"/>
        <s v="Call_7573"/>
        <s v="Call_7574"/>
        <s v="Call_7575"/>
        <s v="Call_7576"/>
        <s v="Call_7577"/>
        <s v="Call_7578"/>
        <s v="Call_7579"/>
        <s v="Call_7580"/>
        <s v="Call_7581"/>
        <s v="Call_7582"/>
        <s v="Call_7583"/>
        <s v="Call_7584"/>
        <s v="Call_7585"/>
        <s v="Call_7586"/>
        <s v="Call_7587"/>
        <s v="Call_7588"/>
        <s v="Call_7589"/>
        <s v="Call_7590"/>
        <s v="Call_7591"/>
        <s v="Call_7592"/>
        <s v="Call_7593"/>
        <s v="Call_7594"/>
        <s v="Call_7595"/>
        <s v="Call_7596"/>
        <s v="Call_7597"/>
        <s v="Call_7598"/>
        <s v="Call_7599"/>
        <s v="Call_7600"/>
        <s v="Call_7601"/>
        <s v="Call_7602"/>
        <s v="Call_7603"/>
        <s v="Call_7604"/>
        <s v="Call_7605"/>
        <s v="Call_7606"/>
        <s v="Call_7607"/>
        <s v="Call_7608"/>
        <s v="Call_7609"/>
        <s v="Call_7610"/>
        <s v="Call_7611"/>
        <s v="Call_7612"/>
        <s v="Call_7613"/>
        <s v="Call_7614"/>
        <s v="Call_7615"/>
        <s v="Call_7616"/>
        <s v="Call_7617"/>
        <s v="Call_7618"/>
        <s v="Call_7619"/>
        <s v="Call_7620"/>
        <s v="Call_7621"/>
        <s v="Call_7622"/>
        <s v="Call_7623"/>
        <s v="Call_7624"/>
        <s v="Call_7625"/>
        <s v="Call_7626"/>
        <s v="Call_7627"/>
        <s v="Call_7628"/>
        <s v="Call_7629"/>
        <s v="Call_7630"/>
        <s v="Call_7631"/>
        <s v="Call_7632"/>
        <s v="Call_7633"/>
        <s v="Call_7634"/>
        <s v="Call_7635"/>
        <s v="Call_7636"/>
        <s v="Call_7637"/>
        <s v="Call_7638"/>
        <s v="Call_7639"/>
        <s v="Call_7640"/>
        <s v="Call_7641"/>
        <s v="Call_7642"/>
        <s v="Call_7643"/>
        <s v="Call_7644"/>
        <s v="Call_7645"/>
        <s v="Call_7646"/>
        <s v="Call_7647"/>
        <s v="Call_7648"/>
        <s v="Call_7649"/>
        <s v="Call_7650"/>
        <s v="Call_7651"/>
        <s v="Call_7652"/>
        <s v="Call_7653"/>
        <s v="Call_7654"/>
        <s v="Call_7655"/>
        <s v="Call_7656"/>
        <s v="Call_7657"/>
        <s v="Call_7658"/>
        <s v="Call_7659"/>
        <s v="Call_7660"/>
        <s v="Call_7661"/>
        <s v="Call_7662"/>
        <s v="Call_7663"/>
        <s v="Call_7664"/>
        <s v="Call_7665"/>
        <s v="Call_7666"/>
        <s v="Call_7667"/>
        <s v="Call_7668"/>
        <s v="Call_7669"/>
        <s v="Call_7670"/>
        <s v="Call_7671"/>
        <s v="Call_7672"/>
        <s v="Call_7673"/>
        <s v="Call_7674"/>
        <s v="Call_7675"/>
        <s v="Call_7676"/>
        <s v="Call_7677"/>
        <s v="Call_7678"/>
        <s v="Call_7679"/>
        <s v="Call_7680"/>
        <s v="Call_7681"/>
        <s v="Call_7682"/>
        <s v="Call_7683"/>
        <s v="Call_7684"/>
        <s v="Call_7685"/>
        <s v="Call_7686"/>
        <s v="Call_7687"/>
        <s v="Call_7688"/>
        <s v="Call_7689"/>
        <s v="Call_7690"/>
        <s v="Call_7691"/>
        <s v="Call_7692"/>
        <s v="Call_7693"/>
        <s v="Call_7694"/>
        <s v="Call_7695"/>
        <s v="Call_7696"/>
        <s v="Call_7697"/>
        <s v="Call_7698"/>
        <s v="Call_7699"/>
        <s v="Call_7700"/>
        <s v="Call_7701"/>
        <s v="Call_7702"/>
        <s v="Call_7703"/>
        <s v="Call_7704"/>
        <s v="Call_7705"/>
        <s v="Call_7706"/>
        <s v="Call_7707"/>
        <s v="Call_7708"/>
        <s v="Call_7709"/>
        <s v="Call_7710"/>
        <s v="Call_7711"/>
        <s v="Call_7712"/>
        <s v="Call_7713"/>
        <s v="Call_7714"/>
        <s v="Call_7715"/>
        <s v="Call_7716"/>
        <s v="Call_7717"/>
        <s v="Call_7718"/>
        <s v="Call_7719"/>
        <s v="Call_7720"/>
        <s v="Call_7721"/>
        <s v="Call_7722"/>
        <s v="Call_7723"/>
        <s v="Call_7724"/>
        <s v="Call_7725"/>
        <s v="Call_7726"/>
        <s v="Call_7727"/>
        <s v="Call_7728"/>
        <s v="Call_7729"/>
        <s v="Call_7730"/>
        <s v="Call_7731"/>
        <s v="Call_7732"/>
        <s v="Call_7733"/>
        <s v="Call_7734"/>
        <s v="Call_7735"/>
        <s v="Call_7736"/>
        <s v="Call_7737"/>
        <s v="Call_7738"/>
        <s v="Call_7739"/>
        <s v="Call_7740"/>
        <s v="Call_7741"/>
        <s v="Call_7742"/>
        <s v="Call_7743"/>
        <s v="Call_7744"/>
        <s v="Call_7745"/>
        <s v="Call_7746"/>
        <s v="Call_7747"/>
        <s v="Call_7748"/>
        <s v="Call_7749"/>
        <s v="Call_7750"/>
        <s v="Call_7751"/>
        <s v="Call_7752"/>
        <s v="Call_7753"/>
        <s v="Call_7754"/>
        <s v="Call_7755"/>
        <s v="Call_7756"/>
        <s v="Call_7757"/>
        <s v="Call_7758"/>
        <s v="Call_7759"/>
        <s v="Call_7760"/>
        <s v="Call_7761"/>
        <s v="Call_7762"/>
        <s v="Call_7763"/>
        <s v="Call_7764"/>
        <s v="Call_7765"/>
        <s v="Call_7766"/>
        <s v="Call_7767"/>
        <s v="Call_7768"/>
        <s v="Call_7769"/>
        <s v="Call_7770"/>
        <s v="Call_7771"/>
        <s v="Call_7772"/>
        <s v="Call_7773"/>
        <s v="Call_7774"/>
        <s v="Call_7775"/>
        <s v="Call_7776"/>
        <s v="Call_7777"/>
        <s v="Call_7778"/>
        <s v="Call_7779"/>
        <s v="Call_7780"/>
        <s v="Call_7781"/>
        <s v="Call_7782"/>
        <s v="Call_7783"/>
        <s v="Call_7784"/>
        <s v="Call_7785"/>
        <s v="Call_7786"/>
        <s v="Call_7787"/>
        <s v="Call_7788"/>
        <s v="Call_7789"/>
        <s v="Call_7790"/>
        <s v="Call_7791"/>
        <s v="Call_7792"/>
        <s v="Call_7793"/>
        <s v="Call_7794"/>
        <s v="Call_7795"/>
        <s v="Call_7796"/>
        <s v="Call_7797"/>
        <s v="Call_7798"/>
        <s v="Call_7799"/>
        <s v="Call_7800"/>
        <s v="Call_7801"/>
        <s v="Call_7802"/>
        <s v="Call_7803"/>
        <s v="Call_7804"/>
        <s v="Call_7805"/>
        <s v="Call_7806"/>
        <s v="Call_7807"/>
        <s v="Call_7808"/>
        <s v="Call_7809"/>
        <s v="Call_7810"/>
        <s v="Call_7811"/>
        <s v="Call_7812"/>
        <s v="Call_7813"/>
        <s v="Call_7814"/>
        <s v="Call_7815"/>
        <s v="Call_7816"/>
        <s v="Call_7817"/>
        <s v="Call_7818"/>
        <s v="Call_7819"/>
        <s v="Call_7820"/>
        <s v="Call_7821"/>
        <s v="Call_7822"/>
        <s v="Call_7823"/>
        <s v="Call_7824"/>
        <s v="Call_7825"/>
        <s v="Call_7826"/>
        <s v="Call_7827"/>
        <s v="Call_7828"/>
        <s v="Call_7829"/>
        <s v="Call_7830"/>
        <s v="Call_7831"/>
        <s v="Call_7832"/>
        <s v="Call_7833"/>
        <s v="Call_7834"/>
        <s v="Call_7835"/>
        <s v="Call_7836"/>
        <s v="Call_7837"/>
        <s v="Call_7838"/>
        <s v="Call_7839"/>
        <s v="Call_7840"/>
        <s v="Call_7841"/>
        <s v="Call_7842"/>
        <s v="Call_7843"/>
        <s v="Call_7844"/>
        <s v="Call_7845"/>
        <s v="Call_7846"/>
        <s v="Call_7847"/>
        <s v="Call_7848"/>
        <s v="Call_7849"/>
        <s v="Call_7850"/>
        <s v="Call_7851"/>
        <s v="Call_7852"/>
        <s v="Call_7853"/>
        <s v="Call_7854"/>
        <s v="Call_7855"/>
        <s v="Call_7856"/>
        <s v="Call_7857"/>
        <s v="Call_7858"/>
        <s v="Call_7859"/>
        <s v="Call_7860"/>
        <s v="Call_7861"/>
        <s v="Call_7862"/>
        <s v="Call_7863"/>
        <s v="Call_7864"/>
        <s v="Call_7865"/>
        <s v="Call_7866"/>
        <s v="Call_7867"/>
        <s v="Call_7868"/>
        <s v="Call_7869"/>
        <s v="Call_7870"/>
        <s v="Call_7871"/>
        <s v="Call_7872"/>
        <s v="Call_7873"/>
        <s v="Call_7874"/>
        <s v="Call_7875"/>
        <s v="Call_7876"/>
        <s v="Call_7877"/>
        <s v="Call_7878"/>
        <s v="Call_7879"/>
        <s v="Call_7880"/>
        <s v="Call_7881"/>
        <s v="Call_7882"/>
        <s v="Call_7883"/>
        <s v="Call_7884"/>
        <s v="Call_7885"/>
        <s v="Call_7886"/>
        <s v="Call_7887"/>
        <s v="Call_7888"/>
        <s v="Call_7889"/>
        <s v="Call_7890"/>
        <s v="Call_7891"/>
        <s v="Call_7892"/>
        <s v="Call_7893"/>
        <s v="Call_7894"/>
        <s v="Call_7895"/>
        <s v="Call_7896"/>
        <s v="Call_7897"/>
        <s v="Call_7898"/>
        <s v="Call_7899"/>
        <s v="Call_7900"/>
        <s v="Call_7901"/>
        <s v="Call_7902"/>
        <s v="Call_7903"/>
        <s v="Call_7904"/>
        <s v="Call_7905"/>
        <s v="Call_7906"/>
        <s v="Call_7907"/>
        <s v="Call_7908"/>
        <s v="Call_7909"/>
        <s v="Call_7910"/>
        <s v="Call_7911"/>
        <s v="Call_7912"/>
        <s v="Call_7913"/>
        <s v="Call_7914"/>
        <s v="Call_7915"/>
        <s v="Call_7916"/>
        <s v="Call_7917"/>
        <s v="Call_7918"/>
        <s v="Call_7919"/>
        <s v="Call_7920"/>
        <s v="Call_7921"/>
        <s v="Call_7922"/>
        <s v="Call_7923"/>
        <s v="Call_7924"/>
        <s v="Call_7925"/>
        <s v="Call_7926"/>
        <s v="Call_7927"/>
        <s v="Call_7928"/>
        <s v="Call_7929"/>
        <s v="Call_7930"/>
        <s v="Call_7931"/>
        <s v="Call_7932"/>
        <s v="Call_7933"/>
        <s v="Call_7934"/>
        <s v="Call_7935"/>
        <s v="Call_7936"/>
        <s v="Call_7937"/>
        <s v="Call_7938"/>
        <s v="Call_7939"/>
        <s v="Call_7940"/>
        <s v="Call_7941"/>
        <s v="Call_7942"/>
        <s v="Call_7943"/>
        <s v="Call_7944"/>
        <s v="Call_7945"/>
        <s v="Call_7946"/>
        <s v="Call_7947"/>
        <s v="Call_7948"/>
        <s v="Call_7949"/>
        <s v="Call_7950"/>
        <s v="Call_7951"/>
        <s v="Call_7952"/>
        <s v="Call_7953"/>
        <s v="Call_7954"/>
        <s v="Call_7955"/>
        <s v="Call_7956"/>
        <s v="Call_7957"/>
        <s v="Call_7958"/>
        <s v="Call_7959"/>
        <s v="Call_7960"/>
        <s v="Call_7961"/>
        <s v="Call_7962"/>
        <s v="Call_7963"/>
        <s v="Call_7964"/>
        <s v="Call_7965"/>
        <s v="Call_7966"/>
        <s v="Call_7967"/>
        <s v="Call_7968"/>
        <s v="Call_7969"/>
        <s v="Call_7970"/>
        <s v="Call_7971"/>
        <s v="Call_7972"/>
        <s v="Call_7973"/>
        <s v="Call_7974"/>
        <s v="Call_7975"/>
        <s v="Call_7976"/>
        <s v="Call_7977"/>
        <s v="Call_7978"/>
        <s v="Call_7979"/>
        <s v="Call_7980"/>
        <s v="Call_7981"/>
        <s v="Call_7982"/>
        <s v="Call_7983"/>
        <s v="Call_7984"/>
        <s v="Call_7985"/>
        <s v="Call_7986"/>
        <s v="Call_7987"/>
        <s v="Call_7988"/>
        <s v="Call_7989"/>
        <s v="Call_7990"/>
        <s v="Call_7991"/>
        <s v="Call_7992"/>
        <s v="Call_7993"/>
        <s v="Call_7994"/>
        <s v="Call_7995"/>
        <s v="Call_7996"/>
        <s v="Call_7997"/>
        <s v="Call_7998"/>
        <s v="Call_7999"/>
        <s v="Call_8000"/>
        <s v="Call_8001"/>
        <s v="Call_8002"/>
        <s v="Call_8003"/>
        <s v="Call_8004"/>
        <s v="Call_8005"/>
        <s v="Call_8006"/>
        <s v="Call_8007"/>
        <s v="Call_8008"/>
        <s v="Call_8009"/>
        <s v="Call_8010"/>
        <s v="Call_8011"/>
        <s v="Call_8012"/>
        <s v="Call_8013"/>
        <s v="Call_8014"/>
        <s v="Call_8015"/>
        <s v="Call_8016"/>
        <s v="Call_8017"/>
        <s v="Call_8018"/>
        <s v="Call_8019"/>
        <s v="Call_8020"/>
        <s v="Call_8021"/>
        <s v="Call_8022"/>
        <s v="Call_8023"/>
        <s v="Call_8024"/>
        <s v="Call_8025"/>
        <s v="Call_8026"/>
        <s v="Call_8027"/>
        <s v="Call_8028"/>
        <s v="Call_8029"/>
        <s v="Call_8030"/>
        <s v="Call_8031"/>
        <s v="Call_8032"/>
        <s v="Call_8033"/>
        <s v="Call_8034"/>
        <s v="Call_8035"/>
        <s v="Call_8036"/>
        <s v="Call_8037"/>
        <s v="Call_8038"/>
        <s v="Call_8039"/>
        <s v="Call_8040"/>
        <s v="Call_8041"/>
        <s v="Call_8042"/>
        <s v="Call_8043"/>
        <s v="Call_8044"/>
        <s v="Call_8045"/>
        <s v="Call_8046"/>
        <s v="Call_8047"/>
        <s v="Call_8048"/>
        <s v="Call_8049"/>
        <s v="Call_8050"/>
        <s v="Call_8051"/>
        <s v="Call_8052"/>
        <s v="Call_8053"/>
        <s v="Call_8054"/>
        <s v="Call_8055"/>
        <s v="Call_8056"/>
        <s v="Call_8057"/>
        <s v="Call_8058"/>
        <s v="Call_8059"/>
        <s v="Call_8060"/>
        <s v="Call_8061"/>
        <s v="Call_8062"/>
        <s v="Call_8063"/>
        <s v="Call_8064"/>
        <s v="Call_8065"/>
        <s v="Call_8066"/>
        <s v="Call_8067"/>
        <s v="Call_8068"/>
        <s v="Call_8069"/>
        <s v="Call_8070"/>
        <s v="Call_8071"/>
        <s v="Call_8072"/>
        <s v="Call_8073"/>
        <s v="Call_8074"/>
        <s v="Call_8075"/>
        <s v="Call_8076"/>
        <s v="Call_8077"/>
        <s v="Call_8078"/>
        <s v="Call_8079"/>
        <s v="Call_8080"/>
        <s v="Call_8081"/>
        <s v="Call_8082"/>
        <s v="Call_8083"/>
        <s v="Call_8084"/>
        <s v="Call_8085"/>
        <s v="Call_8086"/>
        <s v="Call_8087"/>
        <s v="Call_8088"/>
        <s v="Call_8089"/>
        <s v="Call_8090"/>
        <s v="Call_8091"/>
        <s v="Call_8092"/>
        <s v="Call_8093"/>
        <s v="Call_8094"/>
        <s v="Call_8095"/>
        <s v="Call_8096"/>
        <s v="Call_8097"/>
        <s v="Call_8098"/>
        <s v="Call_8099"/>
        <s v="Call_8100"/>
        <s v="Call_8101"/>
        <s v="Call_8102"/>
        <s v="Call_8103"/>
        <s v="Call_8104"/>
        <s v="Call_8105"/>
        <s v="Call_8106"/>
        <s v="Call_8107"/>
        <s v="Call_8108"/>
        <s v="Call_8109"/>
        <s v="Call_8110"/>
        <s v="Call_8111"/>
        <s v="Call_8112"/>
        <s v="Call_8113"/>
        <s v="Call_8114"/>
        <s v="Call_8115"/>
        <s v="Call_8116"/>
        <s v="Call_8117"/>
        <s v="Call_8118"/>
        <s v="Call_8119"/>
        <s v="Call_8120"/>
        <s v="Call_8121"/>
        <s v="Call_8122"/>
        <s v="Call_8123"/>
        <s v="Call_8124"/>
        <s v="Call_8125"/>
        <s v="Call_8126"/>
        <s v="Call_8127"/>
        <s v="Call_8128"/>
        <s v="Call_8129"/>
        <s v="Call_8130"/>
        <s v="Call_8131"/>
        <s v="Call_8132"/>
        <s v="Call_8133"/>
        <s v="Call_8134"/>
        <s v="Call_8135"/>
        <s v="Call_8136"/>
        <s v="Call_8137"/>
        <s v="Call_8138"/>
        <s v="Call_8139"/>
        <s v="Call_8140"/>
        <s v="Call_8141"/>
        <s v="Call_8142"/>
        <s v="Call_8143"/>
        <s v="Call_8144"/>
        <s v="Call_8145"/>
        <s v="Call_8146"/>
        <s v="Call_8147"/>
        <s v="Call_8148"/>
        <s v="Call_8149"/>
        <s v="Call_8150"/>
        <s v="Call_8151"/>
        <s v="Call_8152"/>
        <s v="Call_8153"/>
        <s v="Call_8154"/>
        <s v="Call_8155"/>
        <s v="Call_8156"/>
        <s v="Call_8157"/>
        <s v="Call_8158"/>
        <s v="Call_8159"/>
        <s v="Call_8160"/>
        <s v="Call_8161"/>
        <s v="Call_8162"/>
        <s v="Call_8163"/>
        <s v="Call_8164"/>
        <s v="Call_8165"/>
        <s v="Call_8166"/>
        <s v="Call_8167"/>
        <s v="Call_8168"/>
        <s v="Call_8169"/>
        <s v="Call_8170"/>
        <s v="Call_8171"/>
        <s v="Call_8172"/>
        <s v="Call_8173"/>
        <s v="Call_8174"/>
        <s v="Call_8175"/>
        <s v="Call_8176"/>
        <s v="Call_8177"/>
        <s v="Call_8178"/>
        <s v="Call_8179"/>
        <s v="Call_8180"/>
        <s v="Call_8181"/>
        <s v="Call_8182"/>
        <s v="Call_8183"/>
        <s v="Call_8184"/>
        <s v="Call_8185"/>
        <s v="Call_8186"/>
        <s v="Call_8187"/>
        <s v="Call_8188"/>
        <s v="Call_8189"/>
        <s v="Call_8190"/>
        <s v="Call_8191"/>
        <s v="Call_8192"/>
        <s v="Call_8193"/>
        <s v="Call_8194"/>
        <s v="Call_8195"/>
        <s v="Call_8196"/>
        <s v="Call_8197"/>
        <s v="Call_8198"/>
        <s v="Call_8199"/>
        <s v="Call_8200"/>
        <s v="Call_8201"/>
        <s v="Call_8202"/>
        <s v="Call_8203"/>
        <s v="Call_8204"/>
        <s v="Call_8205"/>
        <s v="Call_8206"/>
        <s v="Call_8207"/>
        <s v="Call_8208"/>
        <s v="Call_8209"/>
        <s v="Call_8210"/>
        <s v="Call_8211"/>
        <s v="Call_8212"/>
        <s v="Call_8213"/>
        <s v="Call_8214"/>
        <s v="Call_8215"/>
        <s v="Call_8216"/>
        <s v="Call_8217"/>
        <s v="Call_8218"/>
        <s v="Call_8219"/>
        <s v="Call_8220"/>
        <s v="Call_8221"/>
        <s v="Call_8222"/>
        <s v="Call_8223"/>
        <s v="Call_8224"/>
        <s v="Call_8225"/>
        <s v="Call_8226"/>
        <s v="Call_8227"/>
        <s v="Call_8228"/>
        <s v="Call_8229"/>
        <s v="Call_8230"/>
        <s v="Call_8231"/>
        <s v="Call_8232"/>
        <s v="Call_8233"/>
        <s v="Call_8234"/>
        <s v="Call_8235"/>
        <s v="Call_8236"/>
        <s v="Call_8237"/>
        <s v="Call_8238"/>
        <s v="Call_8239"/>
        <s v="Call_8240"/>
        <s v="Call_8241"/>
        <s v="Call_8242"/>
        <s v="Call_8243"/>
        <s v="Call_8244"/>
        <s v="Call_8245"/>
        <s v="Call_8246"/>
        <s v="Call_8247"/>
        <s v="Call_8248"/>
        <s v="Call_8249"/>
        <s v="Call_8250"/>
        <s v="Call_8251"/>
        <s v="Call_8252"/>
        <s v="Call_8253"/>
        <s v="Call_8254"/>
        <s v="Call_8255"/>
        <s v="Call_8256"/>
        <s v="Call_8257"/>
        <s v="Call_8258"/>
        <s v="Call_8259"/>
        <s v="Call_8260"/>
        <s v="Call_8261"/>
        <s v="Call_8262"/>
        <s v="Call_8263"/>
        <s v="Call_8264"/>
        <s v="Call_8265"/>
        <s v="Call_8266"/>
        <s v="Call_8267"/>
        <s v="Call_8268"/>
        <s v="Call_8269"/>
        <s v="Call_8270"/>
      </sharedItems>
    </cacheField>
    <cacheField name="Customer ID" numFmtId="0">
      <sharedItems count="15">
        <s v="C0003"/>
        <s v="C0004"/>
        <s v="C0005"/>
        <s v="C0014"/>
        <s v="C0011"/>
        <s v="C0007"/>
        <s v="C0010"/>
        <s v="C0013"/>
        <s v="C0002"/>
        <s v="C0009"/>
        <s v="C0006"/>
        <s v="C0015"/>
        <s v="C0012"/>
        <s v="C0001"/>
        <s v="C0008"/>
      </sharedItems>
    </cacheField>
    <cacheField name="Duration" numFmtId="0">
      <sharedItems containsSemiMixedTypes="0" containsString="0" containsNumber="1" containsInteger="1" minValue="2" maxValue="176"/>
    </cacheField>
    <cacheField name="Representative" numFmtId="2">
      <sharedItems count="5">
        <s v="R05"/>
        <s v="R02"/>
        <s v="R01"/>
        <s v="R04"/>
        <s v="R03"/>
      </sharedItems>
    </cacheField>
    <cacheField name="Date of Call" numFmtId="164">
      <sharedItems containsSemiMixedTypes="0" containsNonDate="0" containsDate="1" containsString="0" minDate="2023-01-01T00:00:00" maxDate="2024-01-01T00:00:00" count="33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2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30T00:00:00"/>
        <d v="2023-01-31T00:00:00"/>
        <d v="2023-02-01T00:00:00"/>
        <d v="2023-02-02T00:00:00"/>
        <d v="2023-02-04T00:00:00"/>
        <d v="2023-02-05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4T00:00:00"/>
        <d v="2023-05-15T00:00:00"/>
        <d v="2023-05-16T00:00:00"/>
        <d v="2023-05-17T00:00:00"/>
        <d v="2023-05-18T00:00:00"/>
        <d v="2023-05-19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5T00:00:00"/>
        <d v="2023-07-26T00:00:00"/>
        <d v="2023-07-27T00:00:00"/>
        <d v="2023-07-28T00:00:00"/>
        <d v="2023-07-29T00:00:00"/>
        <d v="2023-07-3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10T00:00:00"/>
        <d v="2023-08-12T00:00:00"/>
        <d v="2023-08-13T00:00:00"/>
        <d v="2023-08-16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9T00:00:00"/>
        <d v="2023-08-30T00:00:00"/>
        <d v="2023-08-31T00:00:00"/>
        <d v="2023-09-01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2T00:00:00"/>
        <d v="2023-09-13T00:00:00"/>
        <d v="2023-09-14T00:00:00"/>
        <d v="2023-09-15T00:00:00"/>
        <d v="2023-09-16T00:00:00"/>
        <d v="2023-09-17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3T00:00:00"/>
        <d v="2023-11-24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7T00:00:00"/>
        <d v="2023-12-08T00:00:00"/>
        <d v="2023-12-09T00:00:00"/>
        <d v="2023-12-13T00:00:00"/>
        <d v="2023-12-14T00:00:00"/>
        <d v="2023-12-15T00:00:00"/>
        <d v="2023-12-16T00:00:00"/>
        <d v="2023-12-17T00:00:00"/>
        <d v="2023-12-19T00:00:00"/>
        <d v="2023-12-20T00:00:00"/>
        <d v="2023-12-21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base="4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Purchase Amount" numFmtId="0">
      <sharedItems containsSemiMixedTypes="0" containsString="0" containsNumber="1" containsInteger="1" minValue="20" maxValue="225"/>
    </cacheField>
    <cacheField name="Satisfaction Rating" numFmtId="0">
      <sharedItems containsSemiMixedTypes="0" containsString="0" containsNumber="1" minValue="0" maxValue="5"/>
    </cacheField>
    <cacheField name="FY" numFmtId="0">
      <sharedItems containsSemiMixedTypes="0" containsString="0" containsNumber="1" containsInteger="1" minValue="2023" maxValue="2024"/>
    </cacheField>
    <cacheField name="Day of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uration Bucket" numFmtId="165">
      <sharedItems count="3">
        <s v="2+ hour calls"/>
        <s v="10-30 min calls"/>
        <s v="less than 10 min calls"/>
      </sharedItems>
    </cacheField>
    <cacheField name="Rating rounded" numFmtId="0">
      <sharedItems containsSemiMixedTypes="0" containsString="0" containsNumber="1" containsInteger="1" minValue="0" maxValue="5" count="6">
        <n v="5"/>
        <n v="3"/>
        <n v="4"/>
        <n v="2"/>
        <n v="0"/>
        <n v="1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2" maxValue="43"/>
    </cacheField>
    <cacheField name="city" numFmtId="0">
      <sharedItems count="3">
        <s v="Cincinnati"/>
        <s v="Columbus"/>
        <s v="Cleveland"/>
      </sharedItems>
    </cacheField>
    <cacheField name="Total amount" numFmtId="0" formula="SUM('Purchase Amount' )" databaseField="0"/>
    <cacheField name="Total Duration" numFmtId="0" formula=" SUM(Duration )" databaseField="0"/>
    <cacheField name="Avg Rating" numFmtId="0" formula=" AVERAGE('Satisfaction Rating' )" databaseField="0"/>
    <cacheField name="Average Rating" numFmtId="0" formula="AVERAGE('Satisfaction Rating' )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116"/>
    <x v="0"/>
    <x v="0"/>
    <n v="128"/>
    <n v="4.9000000000000004"/>
    <n v="2023"/>
    <x v="0"/>
    <x v="0"/>
    <x v="0"/>
    <x v="0"/>
    <n v="26"/>
    <x v="0"/>
  </r>
  <r>
    <x v="1"/>
    <x v="1"/>
    <n v="119"/>
    <x v="0"/>
    <x v="0"/>
    <n v="135"/>
    <n v="2.9"/>
    <n v="2023"/>
    <x v="0"/>
    <x v="0"/>
    <x v="1"/>
    <x v="0"/>
    <n v="36"/>
    <x v="0"/>
  </r>
  <r>
    <x v="2"/>
    <x v="2"/>
    <n v="68"/>
    <x v="1"/>
    <x v="0"/>
    <n v="66"/>
    <n v="4.7"/>
    <n v="2023"/>
    <x v="0"/>
    <x v="0"/>
    <x v="0"/>
    <x v="0"/>
    <n v="37"/>
    <x v="1"/>
  </r>
  <r>
    <x v="3"/>
    <x v="3"/>
    <n v="119"/>
    <x v="1"/>
    <x v="0"/>
    <n v="22"/>
    <n v="2.9"/>
    <n v="2023"/>
    <x v="0"/>
    <x v="0"/>
    <x v="1"/>
    <x v="1"/>
    <n v="38"/>
    <x v="1"/>
  </r>
  <r>
    <x v="4"/>
    <x v="4"/>
    <n v="128"/>
    <x v="2"/>
    <x v="1"/>
    <n v="31"/>
    <n v="2.8"/>
    <n v="2023"/>
    <x v="1"/>
    <x v="0"/>
    <x v="1"/>
    <x v="1"/>
    <n v="30"/>
    <x v="0"/>
  </r>
  <r>
    <x v="5"/>
    <x v="4"/>
    <n v="49"/>
    <x v="1"/>
    <x v="2"/>
    <n v="135"/>
    <n v="4.8"/>
    <n v="2023"/>
    <x v="2"/>
    <x v="0"/>
    <x v="0"/>
    <x v="1"/>
    <n v="30"/>
    <x v="0"/>
  </r>
  <r>
    <x v="6"/>
    <x v="5"/>
    <n v="84"/>
    <x v="0"/>
    <x v="2"/>
    <n v="60"/>
    <n v="4.7"/>
    <n v="2023"/>
    <x v="2"/>
    <x v="0"/>
    <x v="0"/>
    <x v="1"/>
    <n v="22"/>
    <x v="2"/>
  </r>
  <r>
    <x v="7"/>
    <x v="0"/>
    <n v="103"/>
    <x v="3"/>
    <x v="2"/>
    <n v="148"/>
    <n v="4.4000000000000004"/>
    <n v="2023"/>
    <x v="2"/>
    <x v="0"/>
    <x v="2"/>
    <x v="0"/>
    <n v="26"/>
    <x v="0"/>
  </r>
  <r>
    <x v="8"/>
    <x v="2"/>
    <n v="31"/>
    <x v="1"/>
    <x v="2"/>
    <n v="135"/>
    <n v="3.6"/>
    <n v="2023"/>
    <x v="2"/>
    <x v="0"/>
    <x v="2"/>
    <x v="0"/>
    <n v="37"/>
    <x v="1"/>
  </r>
  <r>
    <x v="9"/>
    <x v="6"/>
    <n v="44"/>
    <x v="4"/>
    <x v="2"/>
    <n v="105"/>
    <n v="2.9"/>
    <n v="2023"/>
    <x v="2"/>
    <x v="0"/>
    <x v="1"/>
    <x v="1"/>
    <n v="30"/>
    <x v="2"/>
  </r>
  <r>
    <x v="10"/>
    <x v="4"/>
    <n v="102"/>
    <x v="1"/>
    <x v="2"/>
    <n v="69"/>
    <n v="4.9000000000000004"/>
    <n v="2023"/>
    <x v="2"/>
    <x v="0"/>
    <x v="0"/>
    <x v="1"/>
    <n v="30"/>
    <x v="0"/>
  </r>
  <r>
    <x v="11"/>
    <x v="7"/>
    <n v="135"/>
    <x v="0"/>
    <x v="2"/>
    <n v="46"/>
    <n v="3.4"/>
    <n v="2023"/>
    <x v="2"/>
    <x v="0"/>
    <x v="1"/>
    <x v="1"/>
    <n v="37"/>
    <x v="2"/>
  </r>
  <r>
    <x v="12"/>
    <x v="8"/>
    <n v="98"/>
    <x v="1"/>
    <x v="3"/>
    <n v="108"/>
    <n v="3.5"/>
    <n v="2023"/>
    <x v="3"/>
    <x v="0"/>
    <x v="2"/>
    <x v="0"/>
    <n v="31"/>
    <x v="2"/>
  </r>
  <r>
    <x v="13"/>
    <x v="6"/>
    <n v="139"/>
    <x v="1"/>
    <x v="3"/>
    <n v="96"/>
    <n v="4"/>
    <n v="2023"/>
    <x v="3"/>
    <x v="0"/>
    <x v="2"/>
    <x v="1"/>
    <n v="30"/>
    <x v="2"/>
  </r>
  <r>
    <x v="14"/>
    <x v="7"/>
    <n v="48"/>
    <x v="2"/>
    <x v="3"/>
    <n v="68"/>
    <n v="4.9000000000000004"/>
    <n v="2023"/>
    <x v="3"/>
    <x v="0"/>
    <x v="0"/>
    <x v="1"/>
    <n v="37"/>
    <x v="2"/>
  </r>
  <r>
    <x v="15"/>
    <x v="6"/>
    <n v="176"/>
    <x v="0"/>
    <x v="4"/>
    <n v="24"/>
    <n v="4.8"/>
    <n v="2023"/>
    <x v="4"/>
    <x v="0"/>
    <x v="0"/>
    <x v="1"/>
    <n v="30"/>
    <x v="2"/>
  </r>
  <r>
    <x v="16"/>
    <x v="6"/>
    <n v="99"/>
    <x v="2"/>
    <x v="4"/>
    <n v="195"/>
    <n v="3.9"/>
    <n v="2023"/>
    <x v="4"/>
    <x v="0"/>
    <x v="2"/>
    <x v="1"/>
    <n v="30"/>
    <x v="2"/>
  </r>
  <r>
    <x v="17"/>
    <x v="9"/>
    <n v="28"/>
    <x v="4"/>
    <x v="4"/>
    <n v="28"/>
    <n v="3.8"/>
    <n v="2023"/>
    <x v="4"/>
    <x v="1"/>
    <x v="2"/>
    <x v="1"/>
    <n v="25"/>
    <x v="1"/>
  </r>
  <r>
    <x v="18"/>
    <x v="5"/>
    <n v="54"/>
    <x v="1"/>
    <x v="4"/>
    <n v="170"/>
    <n v="4.3"/>
    <n v="2023"/>
    <x v="4"/>
    <x v="0"/>
    <x v="2"/>
    <x v="1"/>
    <n v="22"/>
    <x v="2"/>
  </r>
  <r>
    <x v="19"/>
    <x v="10"/>
    <n v="48"/>
    <x v="0"/>
    <x v="5"/>
    <n v="30"/>
    <n v="4.4000000000000004"/>
    <n v="2023"/>
    <x v="5"/>
    <x v="0"/>
    <x v="2"/>
    <x v="0"/>
    <n v="23"/>
    <x v="1"/>
  </r>
  <r>
    <x v="20"/>
    <x v="1"/>
    <n v="128"/>
    <x v="0"/>
    <x v="5"/>
    <n v="72"/>
    <n v="5"/>
    <n v="2023"/>
    <x v="5"/>
    <x v="0"/>
    <x v="0"/>
    <x v="0"/>
    <n v="36"/>
    <x v="0"/>
  </r>
  <r>
    <x v="21"/>
    <x v="1"/>
    <n v="38"/>
    <x v="3"/>
    <x v="6"/>
    <n v="92"/>
    <n v="4.9000000000000004"/>
    <n v="2023"/>
    <x v="6"/>
    <x v="0"/>
    <x v="0"/>
    <x v="0"/>
    <n v="36"/>
    <x v="0"/>
  </r>
  <r>
    <x v="22"/>
    <x v="0"/>
    <n v="67"/>
    <x v="3"/>
    <x v="7"/>
    <n v="165"/>
    <n v="4.5"/>
    <n v="2023"/>
    <x v="0"/>
    <x v="0"/>
    <x v="0"/>
    <x v="0"/>
    <n v="26"/>
    <x v="0"/>
  </r>
  <r>
    <x v="23"/>
    <x v="11"/>
    <n v="58"/>
    <x v="1"/>
    <x v="7"/>
    <n v="140"/>
    <n v="2.1"/>
    <n v="2023"/>
    <x v="0"/>
    <x v="0"/>
    <x v="3"/>
    <x v="1"/>
    <n v="43"/>
    <x v="2"/>
  </r>
  <r>
    <x v="24"/>
    <x v="6"/>
    <n v="54"/>
    <x v="2"/>
    <x v="7"/>
    <n v="111"/>
    <n v="3.3"/>
    <n v="2023"/>
    <x v="0"/>
    <x v="0"/>
    <x v="1"/>
    <x v="1"/>
    <n v="30"/>
    <x v="2"/>
  </r>
  <r>
    <x v="25"/>
    <x v="12"/>
    <n v="28"/>
    <x v="0"/>
    <x v="8"/>
    <n v="63"/>
    <n v="4.0999999999999996"/>
    <n v="2023"/>
    <x v="1"/>
    <x v="1"/>
    <x v="2"/>
    <x v="1"/>
    <n v="28"/>
    <x v="0"/>
  </r>
  <r>
    <x v="26"/>
    <x v="8"/>
    <n v="73"/>
    <x v="0"/>
    <x v="8"/>
    <n v="80"/>
    <n v="4.2"/>
    <n v="2023"/>
    <x v="1"/>
    <x v="0"/>
    <x v="2"/>
    <x v="0"/>
    <n v="31"/>
    <x v="2"/>
  </r>
  <r>
    <x v="27"/>
    <x v="4"/>
    <n v="81"/>
    <x v="0"/>
    <x v="9"/>
    <n v="50"/>
    <n v="4.5999999999999996"/>
    <n v="2023"/>
    <x v="2"/>
    <x v="0"/>
    <x v="0"/>
    <x v="1"/>
    <n v="30"/>
    <x v="0"/>
  </r>
  <r>
    <x v="28"/>
    <x v="9"/>
    <n v="31"/>
    <x v="3"/>
    <x v="9"/>
    <n v="123"/>
    <n v="2.9"/>
    <n v="2023"/>
    <x v="2"/>
    <x v="0"/>
    <x v="1"/>
    <x v="1"/>
    <n v="25"/>
    <x v="1"/>
  </r>
  <r>
    <x v="29"/>
    <x v="11"/>
    <n v="155"/>
    <x v="2"/>
    <x v="9"/>
    <n v="110"/>
    <n v="4.8"/>
    <n v="2023"/>
    <x v="2"/>
    <x v="0"/>
    <x v="0"/>
    <x v="1"/>
    <n v="43"/>
    <x v="2"/>
  </r>
  <r>
    <x v="30"/>
    <x v="9"/>
    <n v="80"/>
    <x v="0"/>
    <x v="9"/>
    <n v="140"/>
    <n v="4.2"/>
    <n v="2023"/>
    <x v="2"/>
    <x v="0"/>
    <x v="2"/>
    <x v="1"/>
    <n v="25"/>
    <x v="1"/>
  </r>
  <r>
    <x v="31"/>
    <x v="4"/>
    <n v="82"/>
    <x v="0"/>
    <x v="10"/>
    <n v="42"/>
    <n v="3.7"/>
    <n v="2023"/>
    <x v="4"/>
    <x v="0"/>
    <x v="2"/>
    <x v="1"/>
    <n v="30"/>
    <x v="0"/>
  </r>
  <r>
    <x v="32"/>
    <x v="4"/>
    <n v="29"/>
    <x v="2"/>
    <x v="10"/>
    <n v="170"/>
    <n v="5"/>
    <n v="2023"/>
    <x v="4"/>
    <x v="1"/>
    <x v="0"/>
    <x v="1"/>
    <n v="30"/>
    <x v="0"/>
  </r>
  <r>
    <x v="33"/>
    <x v="10"/>
    <n v="160"/>
    <x v="1"/>
    <x v="11"/>
    <n v="105"/>
    <n v="5"/>
    <n v="2023"/>
    <x v="6"/>
    <x v="0"/>
    <x v="0"/>
    <x v="0"/>
    <n v="23"/>
    <x v="1"/>
  </r>
  <r>
    <x v="34"/>
    <x v="13"/>
    <n v="105"/>
    <x v="0"/>
    <x v="12"/>
    <n v="125"/>
    <n v="4.8"/>
    <n v="2023"/>
    <x v="0"/>
    <x v="0"/>
    <x v="0"/>
    <x v="0"/>
    <n v="41"/>
    <x v="1"/>
  </r>
  <r>
    <x v="35"/>
    <x v="9"/>
    <n v="75"/>
    <x v="4"/>
    <x v="12"/>
    <n v="26"/>
    <n v="2.4"/>
    <n v="2023"/>
    <x v="0"/>
    <x v="0"/>
    <x v="3"/>
    <x v="1"/>
    <n v="25"/>
    <x v="1"/>
  </r>
  <r>
    <x v="36"/>
    <x v="11"/>
    <n v="94"/>
    <x v="4"/>
    <x v="13"/>
    <n v="120"/>
    <n v="3.1"/>
    <n v="2023"/>
    <x v="1"/>
    <x v="0"/>
    <x v="1"/>
    <x v="1"/>
    <n v="43"/>
    <x v="2"/>
  </r>
  <r>
    <x v="37"/>
    <x v="1"/>
    <n v="90"/>
    <x v="1"/>
    <x v="13"/>
    <n v="132"/>
    <n v="3.2"/>
    <n v="2023"/>
    <x v="1"/>
    <x v="0"/>
    <x v="1"/>
    <x v="0"/>
    <n v="36"/>
    <x v="0"/>
  </r>
  <r>
    <x v="38"/>
    <x v="11"/>
    <n v="81"/>
    <x v="3"/>
    <x v="14"/>
    <n v="86"/>
    <n v="2.4"/>
    <n v="2023"/>
    <x v="2"/>
    <x v="0"/>
    <x v="3"/>
    <x v="1"/>
    <n v="43"/>
    <x v="2"/>
  </r>
  <r>
    <x v="39"/>
    <x v="9"/>
    <n v="106"/>
    <x v="0"/>
    <x v="14"/>
    <n v="108"/>
    <n v="5"/>
    <n v="2023"/>
    <x v="2"/>
    <x v="0"/>
    <x v="0"/>
    <x v="1"/>
    <n v="25"/>
    <x v="1"/>
  </r>
  <r>
    <x v="40"/>
    <x v="1"/>
    <n v="74"/>
    <x v="3"/>
    <x v="14"/>
    <n v="96"/>
    <n v="4.7"/>
    <n v="2023"/>
    <x v="2"/>
    <x v="0"/>
    <x v="0"/>
    <x v="0"/>
    <n v="36"/>
    <x v="0"/>
  </r>
  <r>
    <x v="41"/>
    <x v="6"/>
    <n v="105"/>
    <x v="1"/>
    <x v="15"/>
    <n v="80"/>
    <n v="4.7"/>
    <n v="2023"/>
    <x v="3"/>
    <x v="0"/>
    <x v="0"/>
    <x v="1"/>
    <n v="30"/>
    <x v="2"/>
  </r>
  <r>
    <x v="42"/>
    <x v="9"/>
    <n v="89"/>
    <x v="0"/>
    <x v="15"/>
    <n v="155"/>
    <n v="4.0999999999999996"/>
    <n v="2023"/>
    <x v="3"/>
    <x v="0"/>
    <x v="2"/>
    <x v="1"/>
    <n v="25"/>
    <x v="1"/>
  </r>
  <r>
    <x v="43"/>
    <x v="7"/>
    <n v="132"/>
    <x v="4"/>
    <x v="15"/>
    <n v="168"/>
    <n v="4.0999999999999996"/>
    <n v="2023"/>
    <x v="3"/>
    <x v="0"/>
    <x v="2"/>
    <x v="1"/>
    <n v="37"/>
    <x v="2"/>
  </r>
  <r>
    <x v="44"/>
    <x v="13"/>
    <n v="105"/>
    <x v="2"/>
    <x v="15"/>
    <n v="56"/>
    <n v="3.6"/>
    <n v="2023"/>
    <x v="3"/>
    <x v="0"/>
    <x v="2"/>
    <x v="0"/>
    <n v="41"/>
    <x v="1"/>
  </r>
  <r>
    <x v="45"/>
    <x v="4"/>
    <n v="13"/>
    <x v="4"/>
    <x v="16"/>
    <n v="32"/>
    <n v="4.4000000000000004"/>
    <n v="2023"/>
    <x v="4"/>
    <x v="1"/>
    <x v="2"/>
    <x v="1"/>
    <n v="30"/>
    <x v="0"/>
  </r>
  <r>
    <x v="46"/>
    <x v="3"/>
    <n v="131"/>
    <x v="2"/>
    <x v="16"/>
    <n v="78"/>
    <n v="4.4000000000000004"/>
    <n v="2023"/>
    <x v="4"/>
    <x v="0"/>
    <x v="2"/>
    <x v="1"/>
    <n v="38"/>
    <x v="1"/>
  </r>
  <r>
    <x v="47"/>
    <x v="1"/>
    <n v="104"/>
    <x v="0"/>
    <x v="16"/>
    <n v="86"/>
    <n v="4"/>
    <n v="2023"/>
    <x v="4"/>
    <x v="0"/>
    <x v="2"/>
    <x v="0"/>
    <n v="36"/>
    <x v="0"/>
  </r>
  <r>
    <x v="48"/>
    <x v="0"/>
    <n v="90"/>
    <x v="1"/>
    <x v="17"/>
    <n v="64"/>
    <n v="3.8"/>
    <n v="2023"/>
    <x v="5"/>
    <x v="0"/>
    <x v="2"/>
    <x v="0"/>
    <n v="26"/>
    <x v="0"/>
  </r>
  <r>
    <x v="49"/>
    <x v="12"/>
    <n v="37"/>
    <x v="1"/>
    <x v="17"/>
    <n v="96"/>
    <n v="3.6"/>
    <n v="2023"/>
    <x v="5"/>
    <x v="0"/>
    <x v="2"/>
    <x v="1"/>
    <n v="28"/>
    <x v="0"/>
  </r>
  <r>
    <x v="50"/>
    <x v="8"/>
    <n v="149"/>
    <x v="2"/>
    <x v="17"/>
    <n v="72"/>
    <n v="4.3"/>
    <n v="2023"/>
    <x v="5"/>
    <x v="0"/>
    <x v="2"/>
    <x v="0"/>
    <n v="31"/>
    <x v="2"/>
  </r>
  <r>
    <x v="51"/>
    <x v="7"/>
    <n v="100"/>
    <x v="3"/>
    <x v="18"/>
    <n v="135"/>
    <n v="3.8"/>
    <n v="2023"/>
    <x v="6"/>
    <x v="0"/>
    <x v="2"/>
    <x v="1"/>
    <n v="37"/>
    <x v="2"/>
  </r>
  <r>
    <x v="52"/>
    <x v="7"/>
    <n v="79"/>
    <x v="4"/>
    <x v="18"/>
    <n v="140"/>
    <n v="4.5"/>
    <n v="2023"/>
    <x v="6"/>
    <x v="0"/>
    <x v="0"/>
    <x v="1"/>
    <n v="37"/>
    <x v="2"/>
  </r>
  <r>
    <x v="53"/>
    <x v="14"/>
    <n v="157"/>
    <x v="2"/>
    <x v="18"/>
    <n v="69"/>
    <n v="4.5"/>
    <n v="2023"/>
    <x v="6"/>
    <x v="0"/>
    <x v="0"/>
    <x v="1"/>
    <n v="42"/>
    <x v="2"/>
  </r>
  <r>
    <x v="54"/>
    <x v="7"/>
    <n v="59"/>
    <x v="0"/>
    <x v="19"/>
    <n v="136"/>
    <n v="4.5999999999999996"/>
    <n v="2023"/>
    <x v="0"/>
    <x v="0"/>
    <x v="0"/>
    <x v="1"/>
    <n v="37"/>
    <x v="2"/>
  </r>
  <r>
    <x v="55"/>
    <x v="12"/>
    <n v="83"/>
    <x v="2"/>
    <x v="19"/>
    <n v="28"/>
    <n v="4.5"/>
    <n v="2023"/>
    <x v="0"/>
    <x v="0"/>
    <x v="0"/>
    <x v="1"/>
    <n v="28"/>
    <x v="0"/>
  </r>
  <r>
    <x v="56"/>
    <x v="14"/>
    <n v="58"/>
    <x v="1"/>
    <x v="20"/>
    <n v="135"/>
    <n v="3.3"/>
    <n v="2023"/>
    <x v="1"/>
    <x v="0"/>
    <x v="1"/>
    <x v="1"/>
    <n v="42"/>
    <x v="2"/>
  </r>
  <r>
    <x v="57"/>
    <x v="11"/>
    <n v="118"/>
    <x v="1"/>
    <x v="20"/>
    <n v="126"/>
    <n v="2.2999999999999998"/>
    <n v="2023"/>
    <x v="1"/>
    <x v="0"/>
    <x v="3"/>
    <x v="1"/>
    <n v="43"/>
    <x v="2"/>
  </r>
  <r>
    <x v="58"/>
    <x v="4"/>
    <n v="63"/>
    <x v="0"/>
    <x v="20"/>
    <n v="160"/>
    <n v="4.3"/>
    <n v="2023"/>
    <x v="1"/>
    <x v="0"/>
    <x v="2"/>
    <x v="1"/>
    <n v="30"/>
    <x v="0"/>
  </r>
  <r>
    <x v="59"/>
    <x v="14"/>
    <n v="95"/>
    <x v="1"/>
    <x v="21"/>
    <n v="48"/>
    <n v="4.5999999999999996"/>
    <n v="2023"/>
    <x v="2"/>
    <x v="0"/>
    <x v="0"/>
    <x v="1"/>
    <n v="42"/>
    <x v="2"/>
  </r>
  <r>
    <x v="60"/>
    <x v="7"/>
    <n v="74"/>
    <x v="2"/>
    <x v="21"/>
    <n v="66"/>
    <n v="4"/>
    <n v="2023"/>
    <x v="2"/>
    <x v="0"/>
    <x v="2"/>
    <x v="1"/>
    <n v="37"/>
    <x v="2"/>
  </r>
  <r>
    <x v="61"/>
    <x v="6"/>
    <n v="130"/>
    <x v="3"/>
    <x v="21"/>
    <n v="126"/>
    <n v="2.5"/>
    <n v="2023"/>
    <x v="2"/>
    <x v="0"/>
    <x v="1"/>
    <x v="1"/>
    <n v="30"/>
    <x v="2"/>
  </r>
  <r>
    <x v="62"/>
    <x v="11"/>
    <n v="110"/>
    <x v="4"/>
    <x v="21"/>
    <n v="96"/>
    <n v="5"/>
    <n v="2023"/>
    <x v="2"/>
    <x v="0"/>
    <x v="0"/>
    <x v="1"/>
    <n v="43"/>
    <x v="2"/>
  </r>
  <r>
    <x v="63"/>
    <x v="7"/>
    <n v="71"/>
    <x v="0"/>
    <x v="22"/>
    <n v="90"/>
    <n v="3.8"/>
    <n v="2023"/>
    <x v="3"/>
    <x v="0"/>
    <x v="2"/>
    <x v="1"/>
    <n v="37"/>
    <x v="2"/>
  </r>
  <r>
    <x v="64"/>
    <x v="13"/>
    <n v="147"/>
    <x v="3"/>
    <x v="22"/>
    <n v="105"/>
    <n v="4.4000000000000004"/>
    <n v="2023"/>
    <x v="3"/>
    <x v="0"/>
    <x v="2"/>
    <x v="0"/>
    <n v="41"/>
    <x v="1"/>
  </r>
  <r>
    <x v="65"/>
    <x v="1"/>
    <n v="69"/>
    <x v="1"/>
    <x v="23"/>
    <n v="40"/>
    <n v="3.8"/>
    <n v="2023"/>
    <x v="4"/>
    <x v="0"/>
    <x v="2"/>
    <x v="0"/>
    <n v="36"/>
    <x v="0"/>
  </r>
  <r>
    <x v="66"/>
    <x v="11"/>
    <n v="50"/>
    <x v="0"/>
    <x v="23"/>
    <n v="60"/>
    <n v="2"/>
    <n v="2023"/>
    <x v="4"/>
    <x v="0"/>
    <x v="3"/>
    <x v="1"/>
    <n v="43"/>
    <x v="2"/>
  </r>
  <r>
    <x v="67"/>
    <x v="6"/>
    <n v="124"/>
    <x v="3"/>
    <x v="24"/>
    <n v="215"/>
    <n v="4.0999999999999996"/>
    <n v="2023"/>
    <x v="5"/>
    <x v="0"/>
    <x v="2"/>
    <x v="1"/>
    <n v="30"/>
    <x v="2"/>
  </r>
  <r>
    <x v="68"/>
    <x v="2"/>
    <n v="81"/>
    <x v="2"/>
    <x v="24"/>
    <n v="156"/>
    <n v="2.6"/>
    <n v="2023"/>
    <x v="5"/>
    <x v="0"/>
    <x v="1"/>
    <x v="0"/>
    <n v="37"/>
    <x v="1"/>
  </r>
  <r>
    <x v="69"/>
    <x v="10"/>
    <n v="141"/>
    <x v="4"/>
    <x v="24"/>
    <n v="54"/>
    <n v="0"/>
    <n v="2023"/>
    <x v="5"/>
    <x v="0"/>
    <x v="4"/>
    <x v="0"/>
    <n v="23"/>
    <x v="1"/>
  </r>
  <r>
    <x v="70"/>
    <x v="10"/>
    <n v="168"/>
    <x v="4"/>
    <x v="25"/>
    <n v="160"/>
    <n v="3.9"/>
    <n v="2023"/>
    <x v="6"/>
    <x v="0"/>
    <x v="2"/>
    <x v="0"/>
    <n v="23"/>
    <x v="1"/>
  </r>
  <r>
    <x v="71"/>
    <x v="13"/>
    <n v="101"/>
    <x v="2"/>
    <x v="25"/>
    <n v="80"/>
    <n v="4.8"/>
    <n v="2023"/>
    <x v="6"/>
    <x v="0"/>
    <x v="0"/>
    <x v="0"/>
    <n v="41"/>
    <x v="1"/>
  </r>
  <r>
    <x v="72"/>
    <x v="7"/>
    <n v="67"/>
    <x v="2"/>
    <x v="25"/>
    <n v="168"/>
    <n v="2.6"/>
    <n v="2023"/>
    <x v="6"/>
    <x v="0"/>
    <x v="1"/>
    <x v="1"/>
    <n v="37"/>
    <x v="2"/>
  </r>
  <r>
    <x v="73"/>
    <x v="14"/>
    <n v="114"/>
    <x v="4"/>
    <x v="26"/>
    <n v="42"/>
    <n v="2.6"/>
    <n v="2023"/>
    <x v="1"/>
    <x v="0"/>
    <x v="1"/>
    <x v="1"/>
    <n v="42"/>
    <x v="2"/>
  </r>
  <r>
    <x v="74"/>
    <x v="2"/>
    <n v="42"/>
    <x v="2"/>
    <x v="26"/>
    <n v="205"/>
    <n v="3.6"/>
    <n v="2023"/>
    <x v="1"/>
    <x v="0"/>
    <x v="2"/>
    <x v="0"/>
    <n v="37"/>
    <x v="1"/>
  </r>
  <r>
    <x v="75"/>
    <x v="4"/>
    <n v="69"/>
    <x v="4"/>
    <x v="26"/>
    <n v="108"/>
    <n v="3.3"/>
    <n v="2023"/>
    <x v="1"/>
    <x v="0"/>
    <x v="1"/>
    <x v="1"/>
    <n v="30"/>
    <x v="0"/>
  </r>
  <r>
    <x v="76"/>
    <x v="6"/>
    <n v="145"/>
    <x v="1"/>
    <x v="26"/>
    <n v="78"/>
    <n v="1.9"/>
    <n v="2023"/>
    <x v="1"/>
    <x v="0"/>
    <x v="3"/>
    <x v="1"/>
    <n v="30"/>
    <x v="2"/>
  </r>
  <r>
    <x v="77"/>
    <x v="1"/>
    <n v="43"/>
    <x v="4"/>
    <x v="26"/>
    <n v="23"/>
    <n v="4.9000000000000004"/>
    <n v="2023"/>
    <x v="1"/>
    <x v="0"/>
    <x v="0"/>
    <x v="0"/>
    <n v="36"/>
    <x v="0"/>
  </r>
  <r>
    <x v="78"/>
    <x v="4"/>
    <n v="62"/>
    <x v="0"/>
    <x v="27"/>
    <n v="99"/>
    <n v="3.6"/>
    <n v="2023"/>
    <x v="2"/>
    <x v="0"/>
    <x v="2"/>
    <x v="1"/>
    <n v="30"/>
    <x v="0"/>
  </r>
  <r>
    <x v="79"/>
    <x v="9"/>
    <n v="79"/>
    <x v="4"/>
    <x v="28"/>
    <n v="148"/>
    <n v="4.5"/>
    <n v="2023"/>
    <x v="3"/>
    <x v="0"/>
    <x v="0"/>
    <x v="1"/>
    <n v="25"/>
    <x v="1"/>
  </r>
  <r>
    <x v="80"/>
    <x v="6"/>
    <n v="45"/>
    <x v="3"/>
    <x v="28"/>
    <n v="34"/>
    <n v="3.7"/>
    <n v="2023"/>
    <x v="3"/>
    <x v="0"/>
    <x v="2"/>
    <x v="1"/>
    <n v="30"/>
    <x v="2"/>
  </r>
  <r>
    <x v="81"/>
    <x v="4"/>
    <n v="137"/>
    <x v="4"/>
    <x v="28"/>
    <n v="86"/>
    <n v="4.8"/>
    <n v="2023"/>
    <x v="3"/>
    <x v="0"/>
    <x v="0"/>
    <x v="1"/>
    <n v="30"/>
    <x v="0"/>
  </r>
  <r>
    <x v="82"/>
    <x v="14"/>
    <n v="109"/>
    <x v="0"/>
    <x v="28"/>
    <n v="105"/>
    <n v="3.3"/>
    <n v="2023"/>
    <x v="3"/>
    <x v="0"/>
    <x v="1"/>
    <x v="1"/>
    <n v="42"/>
    <x v="2"/>
  </r>
  <r>
    <x v="83"/>
    <x v="1"/>
    <n v="78"/>
    <x v="0"/>
    <x v="28"/>
    <n v="62"/>
    <n v="3.1"/>
    <n v="2023"/>
    <x v="3"/>
    <x v="0"/>
    <x v="1"/>
    <x v="0"/>
    <n v="36"/>
    <x v="0"/>
  </r>
  <r>
    <x v="84"/>
    <x v="4"/>
    <n v="137"/>
    <x v="3"/>
    <x v="28"/>
    <n v="90"/>
    <n v="4.0999999999999996"/>
    <n v="2023"/>
    <x v="3"/>
    <x v="0"/>
    <x v="2"/>
    <x v="1"/>
    <n v="30"/>
    <x v="0"/>
  </r>
  <r>
    <x v="85"/>
    <x v="3"/>
    <n v="99"/>
    <x v="0"/>
    <x v="29"/>
    <n v="112"/>
    <n v="4.9000000000000004"/>
    <n v="2023"/>
    <x v="4"/>
    <x v="0"/>
    <x v="0"/>
    <x v="1"/>
    <n v="38"/>
    <x v="1"/>
  </r>
  <r>
    <x v="86"/>
    <x v="11"/>
    <n v="100"/>
    <x v="0"/>
    <x v="29"/>
    <n v="135"/>
    <n v="4"/>
    <n v="2023"/>
    <x v="4"/>
    <x v="0"/>
    <x v="2"/>
    <x v="1"/>
    <n v="43"/>
    <x v="2"/>
  </r>
  <r>
    <x v="87"/>
    <x v="1"/>
    <n v="47"/>
    <x v="1"/>
    <x v="29"/>
    <n v="34"/>
    <n v="2.1"/>
    <n v="2023"/>
    <x v="4"/>
    <x v="0"/>
    <x v="3"/>
    <x v="0"/>
    <n v="36"/>
    <x v="0"/>
  </r>
  <r>
    <x v="88"/>
    <x v="14"/>
    <n v="87"/>
    <x v="2"/>
    <x v="29"/>
    <n v="155"/>
    <n v="4.5"/>
    <n v="2023"/>
    <x v="4"/>
    <x v="0"/>
    <x v="0"/>
    <x v="1"/>
    <n v="42"/>
    <x v="2"/>
  </r>
  <r>
    <x v="89"/>
    <x v="3"/>
    <n v="143"/>
    <x v="2"/>
    <x v="30"/>
    <n v="124"/>
    <n v="4.9000000000000004"/>
    <n v="2023"/>
    <x v="6"/>
    <x v="0"/>
    <x v="0"/>
    <x v="1"/>
    <n v="38"/>
    <x v="1"/>
  </r>
  <r>
    <x v="90"/>
    <x v="11"/>
    <n v="84"/>
    <x v="0"/>
    <x v="30"/>
    <n v="195"/>
    <n v="4.0999999999999996"/>
    <n v="2023"/>
    <x v="6"/>
    <x v="0"/>
    <x v="2"/>
    <x v="1"/>
    <n v="43"/>
    <x v="2"/>
  </r>
  <r>
    <x v="91"/>
    <x v="13"/>
    <n v="55"/>
    <x v="2"/>
    <x v="31"/>
    <n v="78"/>
    <n v="4.5"/>
    <n v="2023"/>
    <x v="0"/>
    <x v="0"/>
    <x v="0"/>
    <x v="0"/>
    <n v="41"/>
    <x v="1"/>
  </r>
  <r>
    <x v="92"/>
    <x v="5"/>
    <n v="135"/>
    <x v="3"/>
    <x v="32"/>
    <n v="35"/>
    <n v="4.8"/>
    <n v="2023"/>
    <x v="2"/>
    <x v="0"/>
    <x v="0"/>
    <x v="1"/>
    <n v="22"/>
    <x v="2"/>
  </r>
  <r>
    <x v="93"/>
    <x v="12"/>
    <n v="152"/>
    <x v="1"/>
    <x v="32"/>
    <n v="123"/>
    <n v="4.5999999999999996"/>
    <n v="2023"/>
    <x v="2"/>
    <x v="0"/>
    <x v="0"/>
    <x v="1"/>
    <n v="28"/>
    <x v="0"/>
  </r>
  <r>
    <x v="94"/>
    <x v="2"/>
    <n v="132"/>
    <x v="1"/>
    <x v="32"/>
    <n v="43"/>
    <n v="4.5999999999999996"/>
    <n v="2023"/>
    <x v="2"/>
    <x v="0"/>
    <x v="0"/>
    <x v="0"/>
    <n v="37"/>
    <x v="1"/>
  </r>
  <r>
    <x v="95"/>
    <x v="10"/>
    <n v="60"/>
    <x v="0"/>
    <x v="33"/>
    <n v="69"/>
    <n v="4.3"/>
    <n v="2023"/>
    <x v="3"/>
    <x v="0"/>
    <x v="2"/>
    <x v="0"/>
    <n v="23"/>
    <x v="1"/>
  </r>
  <r>
    <x v="96"/>
    <x v="12"/>
    <n v="95"/>
    <x v="1"/>
    <x v="33"/>
    <n v="130"/>
    <n v="5"/>
    <n v="2023"/>
    <x v="3"/>
    <x v="0"/>
    <x v="0"/>
    <x v="1"/>
    <n v="28"/>
    <x v="0"/>
  </r>
  <r>
    <x v="97"/>
    <x v="0"/>
    <n v="96"/>
    <x v="4"/>
    <x v="33"/>
    <n v="120"/>
    <n v="4"/>
    <n v="2023"/>
    <x v="3"/>
    <x v="0"/>
    <x v="2"/>
    <x v="0"/>
    <n v="26"/>
    <x v="0"/>
  </r>
  <r>
    <x v="98"/>
    <x v="13"/>
    <n v="45"/>
    <x v="0"/>
    <x v="34"/>
    <n v="84"/>
    <n v="4.5999999999999996"/>
    <n v="2023"/>
    <x v="4"/>
    <x v="0"/>
    <x v="0"/>
    <x v="0"/>
    <n v="41"/>
    <x v="1"/>
  </r>
  <r>
    <x v="99"/>
    <x v="0"/>
    <n v="132"/>
    <x v="4"/>
    <x v="35"/>
    <n v="112"/>
    <n v="4.5"/>
    <n v="2023"/>
    <x v="5"/>
    <x v="0"/>
    <x v="0"/>
    <x v="0"/>
    <n v="26"/>
    <x v="0"/>
  </r>
  <r>
    <x v="100"/>
    <x v="7"/>
    <n v="95"/>
    <x v="0"/>
    <x v="35"/>
    <n v="66"/>
    <n v="4.5999999999999996"/>
    <n v="2023"/>
    <x v="5"/>
    <x v="0"/>
    <x v="0"/>
    <x v="1"/>
    <n v="37"/>
    <x v="2"/>
  </r>
  <r>
    <x v="101"/>
    <x v="12"/>
    <n v="131"/>
    <x v="2"/>
    <x v="35"/>
    <n v="172"/>
    <n v="2.6"/>
    <n v="2023"/>
    <x v="5"/>
    <x v="0"/>
    <x v="1"/>
    <x v="1"/>
    <n v="28"/>
    <x v="0"/>
  </r>
  <r>
    <x v="102"/>
    <x v="9"/>
    <n v="67"/>
    <x v="3"/>
    <x v="36"/>
    <n v="24"/>
    <n v="4.3"/>
    <n v="2023"/>
    <x v="6"/>
    <x v="0"/>
    <x v="2"/>
    <x v="1"/>
    <n v="25"/>
    <x v="1"/>
  </r>
  <r>
    <x v="103"/>
    <x v="3"/>
    <n v="111"/>
    <x v="2"/>
    <x v="37"/>
    <n v="43"/>
    <n v="3.9"/>
    <n v="2023"/>
    <x v="0"/>
    <x v="0"/>
    <x v="2"/>
    <x v="1"/>
    <n v="38"/>
    <x v="1"/>
  </r>
  <r>
    <x v="104"/>
    <x v="2"/>
    <n v="78"/>
    <x v="1"/>
    <x v="37"/>
    <n v="23"/>
    <n v="5"/>
    <n v="2023"/>
    <x v="0"/>
    <x v="0"/>
    <x v="0"/>
    <x v="0"/>
    <n v="37"/>
    <x v="1"/>
  </r>
  <r>
    <x v="105"/>
    <x v="8"/>
    <n v="28"/>
    <x v="4"/>
    <x v="37"/>
    <n v="74"/>
    <n v="3.5"/>
    <n v="2023"/>
    <x v="0"/>
    <x v="1"/>
    <x v="2"/>
    <x v="0"/>
    <n v="31"/>
    <x v="2"/>
  </r>
  <r>
    <x v="106"/>
    <x v="1"/>
    <n v="127"/>
    <x v="3"/>
    <x v="38"/>
    <n v="165"/>
    <n v="4.7"/>
    <n v="2023"/>
    <x v="1"/>
    <x v="0"/>
    <x v="0"/>
    <x v="0"/>
    <n v="36"/>
    <x v="0"/>
  </r>
  <r>
    <x v="107"/>
    <x v="11"/>
    <n v="137"/>
    <x v="2"/>
    <x v="38"/>
    <n v="34"/>
    <n v="2.9"/>
    <n v="2023"/>
    <x v="1"/>
    <x v="0"/>
    <x v="1"/>
    <x v="1"/>
    <n v="43"/>
    <x v="2"/>
  </r>
  <r>
    <x v="108"/>
    <x v="1"/>
    <n v="76"/>
    <x v="4"/>
    <x v="38"/>
    <n v="64"/>
    <n v="3.4"/>
    <n v="2023"/>
    <x v="1"/>
    <x v="0"/>
    <x v="1"/>
    <x v="0"/>
    <n v="36"/>
    <x v="0"/>
  </r>
  <r>
    <x v="109"/>
    <x v="2"/>
    <n v="80"/>
    <x v="3"/>
    <x v="39"/>
    <n v="155"/>
    <n v="3.2"/>
    <n v="2023"/>
    <x v="2"/>
    <x v="0"/>
    <x v="1"/>
    <x v="0"/>
    <n v="37"/>
    <x v="1"/>
  </r>
  <r>
    <x v="110"/>
    <x v="1"/>
    <n v="95"/>
    <x v="1"/>
    <x v="40"/>
    <n v="120"/>
    <n v="4.8"/>
    <n v="2023"/>
    <x v="3"/>
    <x v="0"/>
    <x v="0"/>
    <x v="0"/>
    <n v="36"/>
    <x v="0"/>
  </r>
  <r>
    <x v="111"/>
    <x v="10"/>
    <n v="30"/>
    <x v="4"/>
    <x v="40"/>
    <n v="105"/>
    <n v="3.6"/>
    <n v="2023"/>
    <x v="3"/>
    <x v="0"/>
    <x v="2"/>
    <x v="0"/>
    <n v="23"/>
    <x v="1"/>
  </r>
  <r>
    <x v="112"/>
    <x v="4"/>
    <n v="19"/>
    <x v="2"/>
    <x v="40"/>
    <n v="28"/>
    <n v="4.9000000000000004"/>
    <n v="2023"/>
    <x v="3"/>
    <x v="1"/>
    <x v="0"/>
    <x v="1"/>
    <n v="30"/>
    <x v="0"/>
  </r>
  <r>
    <x v="113"/>
    <x v="6"/>
    <n v="38"/>
    <x v="3"/>
    <x v="40"/>
    <n v="100"/>
    <n v="4.8"/>
    <n v="2023"/>
    <x v="3"/>
    <x v="0"/>
    <x v="0"/>
    <x v="1"/>
    <n v="30"/>
    <x v="2"/>
  </r>
  <r>
    <x v="114"/>
    <x v="7"/>
    <n v="55"/>
    <x v="2"/>
    <x v="40"/>
    <n v="23"/>
    <n v="3.6"/>
    <n v="2023"/>
    <x v="3"/>
    <x v="0"/>
    <x v="2"/>
    <x v="1"/>
    <n v="37"/>
    <x v="2"/>
  </r>
  <r>
    <x v="115"/>
    <x v="9"/>
    <n v="27"/>
    <x v="4"/>
    <x v="41"/>
    <n v="70"/>
    <n v="3.9"/>
    <n v="2023"/>
    <x v="4"/>
    <x v="1"/>
    <x v="2"/>
    <x v="1"/>
    <n v="25"/>
    <x v="1"/>
  </r>
  <r>
    <x v="116"/>
    <x v="9"/>
    <n v="32"/>
    <x v="4"/>
    <x v="41"/>
    <n v="37"/>
    <n v="1.9"/>
    <n v="2023"/>
    <x v="4"/>
    <x v="0"/>
    <x v="3"/>
    <x v="1"/>
    <n v="25"/>
    <x v="1"/>
  </r>
  <r>
    <x v="117"/>
    <x v="8"/>
    <n v="116"/>
    <x v="0"/>
    <x v="41"/>
    <n v="140"/>
    <n v="3.6"/>
    <n v="2023"/>
    <x v="4"/>
    <x v="0"/>
    <x v="2"/>
    <x v="0"/>
    <n v="31"/>
    <x v="2"/>
  </r>
  <r>
    <x v="118"/>
    <x v="0"/>
    <n v="99"/>
    <x v="1"/>
    <x v="41"/>
    <n v="78"/>
    <n v="4.0999999999999996"/>
    <n v="2023"/>
    <x v="4"/>
    <x v="0"/>
    <x v="2"/>
    <x v="0"/>
    <n v="26"/>
    <x v="0"/>
  </r>
  <r>
    <x v="119"/>
    <x v="1"/>
    <n v="75"/>
    <x v="4"/>
    <x v="42"/>
    <n v="21"/>
    <n v="4.2"/>
    <n v="2023"/>
    <x v="5"/>
    <x v="0"/>
    <x v="2"/>
    <x v="0"/>
    <n v="36"/>
    <x v="0"/>
  </r>
  <r>
    <x v="120"/>
    <x v="2"/>
    <n v="57"/>
    <x v="0"/>
    <x v="42"/>
    <n v="88"/>
    <n v="4.3"/>
    <n v="2023"/>
    <x v="5"/>
    <x v="0"/>
    <x v="2"/>
    <x v="0"/>
    <n v="37"/>
    <x v="1"/>
  </r>
  <r>
    <x v="121"/>
    <x v="5"/>
    <n v="155"/>
    <x v="0"/>
    <x v="43"/>
    <n v="180"/>
    <n v="2.2000000000000002"/>
    <n v="2023"/>
    <x v="6"/>
    <x v="0"/>
    <x v="3"/>
    <x v="1"/>
    <n v="22"/>
    <x v="2"/>
  </r>
  <r>
    <x v="122"/>
    <x v="0"/>
    <n v="68"/>
    <x v="1"/>
    <x v="43"/>
    <n v="22"/>
    <n v="3.3"/>
    <n v="2023"/>
    <x v="6"/>
    <x v="0"/>
    <x v="1"/>
    <x v="0"/>
    <n v="26"/>
    <x v="0"/>
  </r>
  <r>
    <x v="123"/>
    <x v="6"/>
    <n v="95"/>
    <x v="1"/>
    <x v="43"/>
    <n v="52"/>
    <n v="4.8"/>
    <n v="2023"/>
    <x v="6"/>
    <x v="0"/>
    <x v="0"/>
    <x v="1"/>
    <n v="30"/>
    <x v="2"/>
  </r>
  <r>
    <x v="124"/>
    <x v="11"/>
    <n v="65"/>
    <x v="0"/>
    <x v="44"/>
    <n v="80"/>
    <n v="4"/>
    <n v="2023"/>
    <x v="0"/>
    <x v="0"/>
    <x v="2"/>
    <x v="1"/>
    <n v="43"/>
    <x v="2"/>
  </r>
  <r>
    <x v="125"/>
    <x v="4"/>
    <n v="114"/>
    <x v="2"/>
    <x v="44"/>
    <n v="54"/>
    <n v="1.1000000000000001"/>
    <n v="2023"/>
    <x v="0"/>
    <x v="0"/>
    <x v="5"/>
    <x v="1"/>
    <n v="30"/>
    <x v="0"/>
  </r>
  <r>
    <x v="126"/>
    <x v="1"/>
    <n v="155"/>
    <x v="2"/>
    <x v="45"/>
    <n v="80"/>
    <n v="3.9"/>
    <n v="2023"/>
    <x v="1"/>
    <x v="0"/>
    <x v="2"/>
    <x v="0"/>
    <n v="36"/>
    <x v="0"/>
  </r>
  <r>
    <x v="127"/>
    <x v="11"/>
    <n v="114"/>
    <x v="0"/>
    <x v="46"/>
    <n v="120"/>
    <n v="1.8"/>
    <n v="2023"/>
    <x v="2"/>
    <x v="0"/>
    <x v="3"/>
    <x v="1"/>
    <n v="43"/>
    <x v="2"/>
  </r>
  <r>
    <x v="128"/>
    <x v="5"/>
    <n v="130"/>
    <x v="3"/>
    <x v="46"/>
    <n v="150"/>
    <n v="1"/>
    <n v="2023"/>
    <x v="2"/>
    <x v="0"/>
    <x v="5"/>
    <x v="1"/>
    <n v="22"/>
    <x v="2"/>
  </r>
  <r>
    <x v="129"/>
    <x v="1"/>
    <n v="89"/>
    <x v="0"/>
    <x v="46"/>
    <n v="90"/>
    <n v="4.3"/>
    <n v="2023"/>
    <x v="2"/>
    <x v="0"/>
    <x v="2"/>
    <x v="0"/>
    <n v="36"/>
    <x v="0"/>
  </r>
  <r>
    <x v="130"/>
    <x v="13"/>
    <n v="61"/>
    <x v="4"/>
    <x v="47"/>
    <n v="140"/>
    <n v="3.4"/>
    <n v="2023"/>
    <x v="3"/>
    <x v="0"/>
    <x v="1"/>
    <x v="0"/>
    <n v="41"/>
    <x v="1"/>
  </r>
  <r>
    <x v="131"/>
    <x v="6"/>
    <n v="154"/>
    <x v="2"/>
    <x v="47"/>
    <n v="22"/>
    <n v="3.4"/>
    <n v="2023"/>
    <x v="3"/>
    <x v="0"/>
    <x v="1"/>
    <x v="1"/>
    <n v="30"/>
    <x v="2"/>
  </r>
  <r>
    <x v="132"/>
    <x v="11"/>
    <n v="115"/>
    <x v="3"/>
    <x v="48"/>
    <n v="150"/>
    <n v="4.0999999999999996"/>
    <n v="2023"/>
    <x v="4"/>
    <x v="0"/>
    <x v="2"/>
    <x v="1"/>
    <n v="43"/>
    <x v="2"/>
  </r>
  <r>
    <x v="133"/>
    <x v="14"/>
    <n v="138"/>
    <x v="1"/>
    <x v="49"/>
    <n v="35"/>
    <n v="4.8"/>
    <n v="2023"/>
    <x v="5"/>
    <x v="0"/>
    <x v="0"/>
    <x v="1"/>
    <n v="42"/>
    <x v="2"/>
  </r>
  <r>
    <x v="134"/>
    <x v="3"/>
    <n v="153"/>
    <x v="0"/>
    <x v="49"/>
    <n v="200"/>
    <n v="2"/>
    <n v="2023"/>
    <x v="5"/>
    <x v="0"/>
    <x v="3"/>
    <x v="1"/>
    <n v="38"/>
    <x v="1"/>
  </r>
  <r>
    <x v="135"/>
    <x v="11"/>
    <n v="61"/>
    <x v="4"/>
    <x v="50"/>
    <n v="150"/>
    <n v="4.5999999999999996"/>
    <n v="2023"/>
    <x v="6"/>
    <x v="0"/>
    <x v="0"/>
    <x v="1"/>
    <n v="43"/>
    <x v="2"/>
  </r>
  <r>
    <x v="136"/>
    <x v="9"/>
    <n v="62"/>
    <x v="0"/>
    <x v="50"/>
    <n v="21"/>
    <n v="2.6"/>
    <n v="2023"/>
    <x v="6"/>
    <x v="0"/>
    <x v="1"/>
    <x v="1"/>
    <n v="25"/>
    <x v="1"/>
  </r>
  <r>
    <x v="137"/>
    <x v="13"/>
    <n v="151"/>
    <x v="3"/>
    <x v="51"/>
    <n v="46"/>
    <n v="4.9000000000000004"/>
    <n v="2023"/>
    <x v="0"/>
    <x v="0"/>
    <x v="0"/>
    <x v="0"/>
    <n v="41"/>
    <x v="1"/>
  </r>
  <r>
    <x v="138"/>
    <x v="12"/>
    <n v="102"/>
    <x v="2"/>
    <x v="51"/>
    <n v="165"/>
    <n v="2.7"/>
    <n v="2023"/>
    <x v="0"/>
    <x v="0"/>
    <x v="1"/>
    <x v="1"/>
    <n v="28"/>
    <x v="0"/>
  </r>
  <r>
    <x v="139"/>
    <x v="10"/>
    <n v="64"/>
    <x v="0"/>
    <x v="51"/>
    <n v="84"/>
    <n v="4.0999999999999996"/>
    <n v="2023"/>
    <x v="0"/>
    <x v="0"/>
    <x v="2"/>
    <x v="0"/>
    <n v="23"/>
    <x v="1"/>
  </r>
  <r>
    <x v="140"/>
    <x v="1"/>
    <n v="6"/>
    <x v="2"/>
    <x v="52"/>
    <n v="102"/>
    <n v="4.4000000000000004"/>
    <n v="2023"/>
    <x v="1"/>
    <x v="2"/>
    <x v="2"/>
    <x v="0"/>
    <n v="36"/>
    <x v="0"/>
  </r>
  <r>
    <x v="141"/>
    <x v="10"/>
    <n v="129"/>
    <x v="0"/>
    <x v="52"/>
    <n v="180"/>
    <n v="4.8"/>
    <n v="2023"/>
    <x v="1"/>
    <x v="0"/>
    <x v="0"/>
    <x v="0"/>
    <n v="23"/>
    <x v="1"/>
  </r>
  <r>
    <x v="142"/>
    <x v="9"/>
    <n v="42"/>
    <x v="3"/>
    <x v="53"/>
    <n v="111"/>
    <n v="3"/>
    <n v="2023"/>
    <x v="2"/>
    <x v="0"/>
    <x v="1"/>
    <x v="1"/>
    <n v="25"/>
    <x v="1"/>
  </r>
  <r>
    <x v="143"/>
    <x v="9"/>
    <n v="71"/>
    <x v="4"/>
    <x v="53"/>
    <n v="104"/>
    <n v="3.1"/>
    <n v="2023"/>
    <x v="2"/>
    <x v="0"/>
    <x v="1"/>
    <x v="1"/>
    <n v="25"/>
    <x v="1"/>
  </r>
  <r>
    <x v="144"/>
    <x v="2"/>
    <n v="53"/>
    <x v="2"/>
    <x v="53"/>
    <n v="80"/>
    <n v="2.6"/>
    <n v="2023"/>
    <x v="2"/>
    <x v="0"/>
    <x v="1"/>
    <x v="0"/>
    <n v="37"/>
    <x v="1"/>
  </r>
  <r>
    <x v="145"/>
    <x v="4"/>
    <n v="155"/>
    <x v="4"/>
    <x v="54"/>
    <n v="132"/>
    <n v="4.5999999999999996"/>
    <n v="2023"/>
    <x v="3"/>
    <x v="0"/>
    <x v="0"/>
    <x v="1"/>
    <n v="30"/>
    <x v="0"/>
  </r>
  <r>
    <x v="146"/>
    <x v="4"/>
    <n v="90"/>
    <x v="3"/>
    <x v="54"/>
    <n v="170"/>
    <n v="3.7"/>
    <n v="2023"/>
    <x v="3"/>
    <x v="0"/>
    <x v="2"/>
    <x v="1"/>
    <n v="30"/>
    <x v="0"/>
  </r>
  <r>
    <x v="147"/>
    <x v="10"/>
    <n v="166"/>
    <x v="1"/>
    <x v="54"/>
    <n v="36"/>
    <n v="3.8"/>
    <n v="2023"/>
    <x v="3"/>
    <x v="0"/>
    <x v="2"/>
    <x v="0"/>
    <n v="23"/>
    <x v="1"/>
  </r>
  <r>
    <x v="148"/>
    <x v="8"/>
    <n v="89"/>
    <x v="4"/>
    <x v="54"/>
    <n v="126"/>
    <n v="3.6"/>
    <n v="2023"/>
    <x v="3"/>
    <x v="0"/>
    <x v="2"/>
    <x v="0"/>
    <n v="31"/>
    <x v="2"/>
  </r>
  <r>
    <x v="149"/>
    <x v="11"/>
    <n v="152"/>
    <x v="2"/>
    <x v="54"/>
    <n v="215"/>
    <n v="4.4000000000000004"/>
    <n v="2023"/>
    <x v="3"/>
    <x v="0"/>
    <x v="2"/>
    <x v="1"/>
    <n v="43"/>
    <x v="2"/>
  </r>
  <r>
    <x v="150"/>
    <x v="8"/>
    <n v="137"/>
    <x v="3"/>
    <x v="54"/>
    <n v="114"/>
    <n v="3.2"/>
    <n v="2023"/>
    <x v="3"/>
    <x v="0"/>
    <x v="1"/>
    <x v="0"/>
    <n v="31"/>
    <x v="2"/>
  </r>
  <r>
    <x v="151"/>
    <x v="8"/>
    <n v="43"/>
    <x v="3"/>
    <x v="54"/>
    <n v="99"/>
    <n v="4.7"/>
    <n v="2023"/>
    <x v="3"/>
    <x v="0"/>
    <x v="0"/>
    <x v="0"/>
    <n v="31"/>
    <x v="2"/>
  </r>
  <r>
    <x v="152"/>
    <x v="6"/>
    <n v="114"/>
    <x v="3"/>
    <x v="55"/>
    <n v="23"/>
    <n v="4.8"/>
    <n v="2023"/>
    <x v="4"/>
    <x v="0"/>
    <x v="0"/>
    <x v="1"/>
    <n v="30"/>
    <x v="2"/>
  </r>
  <r>
    <x v="153"/>
    <x v="3"/>
    <n v="103"/>
    <x v="4"/>
    <x v="55"/>
    <n v="75"/>
    <n v="2.7"/>
    <n v="2023"/>
    <x v="4"/>
    <x v="0"/>
    <x v="1"/>
    <x v="1"/>
    <n v="38"/>
    <x v="1"/>
  </r>
  <r>
    <x v="154"/>
    <x v="8"/>
    <n v="98"/>
    <x v="2"/>
    <x v="55"/>
    <n v="100"/>
    <n v="3.8"/>
    <n v="2023"/>
    <x v="4"/>
    <x v="0"/>
    <x v="2"/>
    <x v="0"/>
    <n v="31"/>
    <x v="2"/>
  </r>
  <r>
    <x v="155"/>
    <x v="10"/>
    <n v="106"/>
    <x v="1"/>
    <x v="55"/>
    <n v="108"/>
    <n v="4.3"/>
    <n v="2023"/>
    <x v="4"/>
    <x v="0"/>
    <x v="2"/>
    <x v="0"/>
    <n v="23"/>
    <x v="1"/>
  </r>
  <r>
    <x v="156"/>
    <x v="1"/>
    <n v="96"/>
    <x v="1"/>
    <x v="55"/>
    <n v="108"/>
    <n v="5"/>
    <n v="2023"/>
    <x v="4"/>
    <x v="0"/>
    <x v="0"/>
    <x v="0"/>
    <n v="36"/>
    <x v="0"/>
  </r>
  <r>
    <x v="157"/>
    <x v="3"/>
    <n v="70"/>
    <x v="1"/>
    <x v="55"/>
    <n v="28"/>
    <n v="4.8"/>
    <n v="2023"/>
    <x v="4"/>
    <x v="0"/>
    <x v="0"/>
    <x v="1"/>
    <n v="38"/>
    <x v="1"/>
  </r>
  <r>
    <x v="158"/>
    <x v="9"/>
    <n v="86"/>
    <x v="0"/>
    <x v="56"/>
    <n v="70"/>
    <n v="4.9000000000000004"/>
    <n v="2023"/>
    <x v="5"/>
    <x v="0"/>
    <x v="0"/>
    <x v="1"/>
    <n v="25"/>
    <x v="1"/>
  </r>
  <r>
    <x v="159"/>
    <x v="2"/>
    <n v="64"/>
    <x v="0"/>
    <x v="56"/>
    <n v="172"/>
    <n v="4.0999999999999996"/>
    <n v="2023"/>
    <x v="5"/>
    <x v="0"/>
    <x v="2"/>
    <x v="0"/>
    <n v="37"/>
    <x v="1"/>
  </r>
  <r>
    <x v="160"/>
    <x v="1"/>
    <n v="113"/>
    <x v="2"/>
    <x v="56"/>
    <n v="123"/>
    <n v="4.4000000000000004"/>
    <n v="2023"/>
    <x v="5"/>
    <x v="0"/>
    <x v="2"/>
    <x v="0"/>
    <n v="36"/>
    <x v="0"/>
  </r>
  <r>
    <x v="161"/>
    <x v="1"/>
    <n v="21"/>
    <x v="1"/>
    <x v="56"/>
    <n v="93"/>
    <n v="3.4"/>
    <n v="2023"/>
    <x v="5"/>
    <x v="1"/>
    <x v="1"/>
    <x v="0"/>
    <n v="36"/>
    <x v="0"/>
  </r>
  <r>
    <x v="162"/>
    <x v="12"/>
    <n v="107"/>
    <x v="0"/>
    <x v="56"/>
    <n v="66"/>
    <n v="4"/>
    <n v="2023"/>
    <x v="5"/>
    <x v="0"/>
    <x v="2"/>
    <x v="1"/>
    <n v="28"/>
    <x v="0"/>
  </r>
  <r>
    <x v="163"/>
    <x v="12"/>
    <n v="131"/>
    <x v="1"/>
    <x v="56"/>
    <n v="39"/>
    <n v="2.4"/>
    <n v="2023"/>
    <x v="5"/>
    <x v="0"/>
    <x v="3"/>
    <x v="1"/>
    <n v="28"/>
    <x v="0"/>
  </r>
  <r>
    <x v="164"/>
    <x v="0"/>
    <n v="11"/>
    <x v="4"/>
    <x v="56"/>
    <n v="25"/>
    <n v="2.1"/>
    <n v="2023"/>
    <x v="5"/>
    <x v="1"/>
    <x v="3"/>
    <x v="0"/>
    <n v="26"/>
    <x v="0"/>
  </r>
  <r>
    <x v="165"/>
    <x v="13"/>
    <n v="86"/>
    <x v="2"/>
    <x v="56"/>
    <n v="68"/>
    <n v="3"/>
    <n v="2023"/>
    <x v="5"/>
    <x v="0"/>
    <x v="1"/>
    <x v="0"/>
    <n v="41"/>
    <x v="1"/>
  </r>
  <r>
    <x v="166"/>
    <x v="2"/>
    <n v="28"/>
    <x v="4"/>
    <x v="56"/>
    <n v="84"/>
    <n v="3.2"/>
    <n v="2023"/>
    <x v="5"/>
    <x v="1"/>
    <x v="1"/>
    <x v="0"/>
    <n v="37"/>
    <x v="1"/>
  </r>
  <r>
    <x v="167"/>
    <x v="4"/>
    <n v="139"/>
    <x v="1"/>
    <x v="57"/>
    <n v="88"/>
    <n v="3.4"/>
    <n v="2023"/>
    <x v="6"/>
    <x v="0"/>
    <x v="1"/>
    <x v="1"/>
    <n v="30"/>
    <x v="0"/>
  </r>
  <r>
    <x v="168"/>
    <x v="10"/>
    <n v="82"/>
    <x v="2"/>
    <x v="57"/>
    <n v="93"/>
    <n v="2.7"/>
    <n v="2023"/>
    <x v="6"/>
    <x v="0"/>
    <x v="1"/>
    <x v="0"/>
    <n v="23"/>
    <x v="1"/>
  </r>
  <r>
    <x v="169"/>
    <x v="1"/>
    <n v="101"/>
    <x v="4"/>
    <x v="57"/>
    <n v="128"/>
    <n v="5"/>
    <n v="2023"/>
    <x v="6"/>
    <x v="0"/>
    <x v="0"/>
    <x v="0"/>
    <n v="36"/>
    <x v="0"/>
  </r>
  <r>
    <x v="170"/>
    <x v="2"/>
    <n v="75"/>
    <x v="3"/>
    <x v="57"/>
    <n v="40"/>
    <n v="3.4"/>
    <n v="2023"/>
    <x v="6"/>
    <x v="0"/>
    <x v="1"/>
    <x v="0"/>
    <n v="37"/>
    <x v="1"/>
  </r>
  <r>
    <x v="171"/>
    <x v="6"/>
    <n v="40"/>
    <x v="4"/>
    <x v="58"/>
    <n v="92"/>
    <n v="4.7"/>
    <n v="2023"/>
    <x v="0"/>
    <x v="0"/>
    <x v="0"/>
    <x v="1"/>
    <n v="30"/>
    <x v="2"/>
  </r>
  <r>
    <x v="172"/>
    <x v="8"/>
    <n v="86"/>
    <x v="1"/>
    <x v="58"/>
    <n v="27"/>
    <n v="4.5"/>
    <n v="2023"/>
    <x v="0"/>
    <x v="0"/>
    <x v="0"/>
    <x v="0"/>
    <n v="31"/>
    <x v="2"/>
  </r>
  <r>
    <x v="173"/>
    <x v="5"/>
    <n v="131"/>
    <x v="0"/>
    <x v="58"/>
    <n v="140"/>
    <n v="4.0999999999999996"/>
    <n v="2023"/>
    <x v="0"/>
    <x v="0"/>
    <x v="2"/>
    <x v="1"/>
    <n v="22"/>
    <x v="2"/>
  </r>
  <r>
    <x v="174"/>
    <x v="12"/>
    <n v="67"/>
    <x v="2"/>
    <x v="58"/>
    <n v="40"/>
    <n v="5"/>
    <n v="2023"/>
    <x v="0"/>
    <x v="0"/>
    <x v="0"/>
    <x v="1"/>
    <n v="28"/>
    <x v="0"/>
  </r>
  <r>
    <x v="175"/>
    <x v="14"/>
    <n v="71"/>
    <x v="4"/>
    <x v="58"/>
    <n v="102"/>
    <n v="4.7"/>
    <n v="2023"/>
    <x v="0"/>
    <x v="0"/>
    <x v="0"/>
    <x v="1"/>
    <n v="42"/>
    <x v="2"/>
  </r>
  <r>
    <x v="176"/>
    <x v="5"/>
    <n v="113"/>
    <x v="0"/>
    <x v="58"/>
    <n v="42"/>
    <n v="4.2"/>
    <n v="2023"/>
    <x v="0"/>
    <x v="0"/>
    <x v="2"/>
    <x v="1"/>
    <n v="22"/>
    <x v="2"/>
  </r>
  <r>
    <x v="177"/>
    <x v="10"/>
    <n v="53"/>
    <x v="1"/>
    <x v="59"/>
    <n v="210"/>
    <n v="3.9"/>
    <n v="2023"/>
    <x v="1"/>
    <x v="0"/>
    <x v="2"/>
    <x v="0"/>
    <n v="23"/>
    <x v="1"/>
  </r>
  <r>
    <x v="178"/>
    <x v="5"/>
    <n v="153"/>
    <x v="2"/>
    <x v="59"/>
    <n v="34"/>
    <n v="3"/>
    <n v="2023"/>
    <x v="1"/>
    <x v="0"/>
    <x v="1"/>
    <x v="1"/>
    <n v="22"/>
    <x v="2"/>
  </r>
  <r>
    <x v="179"/>
    <x v="12"/>
    <n v="73"/>
    <x v="3"/>
    <x v="59"/>
    <n v="215"/>
    <n v="3.6"/>
    <n v="2023"/>
    <x v="1"/>
    <x v="0"/>
    <x v="2"/>
    <x v="1"/>
    <n v="28"/>
    <x v="0"/>
  </r>
  <r>
    <x v="180"/>
    <x v="9"/>
    <n v="62"/>
    <x v="3"/>
    <x v="59"/>
    <n v="32"/>
    <n v="0.7"/>
    <n v="2023"/>
    <x v="1"/>
    <x v="0"/>
    <x v="5"/>
    <x v="1"/>
    <n v="25"/>
    <x v="1"/>
  </r>
  <r>
    <x v="181"/>
    <x v="4"/>
    <n v="115"/>
    <x v="1"/>
    <x v="60"/>
    <n v="48"/>
    <n v="4.7"/>
    <n v="2023"/>
    <x v="2"/>
    <x v="0"/>
    <x v="0"/>
    <x v="1"/>
    <n v="30"/>
    <x v="0"/>
  </r>
  <r>
    <x v="182"/>
    <x v="5"/>
    <n v="69"/>
    <x v="1"/>
    <x v="60"/>
    <n v="132"/>
    <n v="4.5"/>
    <n v="2023"/>
    <x v="2"/>
    <x v="0"/>
    <x v="0"/>
    <x v="1"/>
    <n v="22"/>
    <x v="2"/>
  </r>
  <r>
    <x v="183"/>
    <x v="8"/>
    <n v="103"/>
    <x v="0"/>
    <x v="60"/>
    <n v="172"/>
    <n v="4.3"/>
    <n v="2023"/>
    <x v="2"/>
    <x v="0"/>
    <x v="2"/>
    <x v="0"/>
    <n v="31"/>
    <x v="2"/>
  </r>
  <r>
    <x v="184"/>
    <x v="8"/>
    <n v="75"/>
    <x v="0"/>
    <x v="60"/>
    <n v="111"/>
    <n v="3.4"/>
    <n v="2023"/>
    <x v="2"/>
    <x v="0"/>
    <x v="1"/>
    <x v="0"/>
    <n v="31"/>
    <x v="2"/>
  </r>
  <r>
    <x v="185"/>
    <x v="7"/>
    <n v="92"/>
    <x v="0"/>
    <x v="60"/>
    <n v="58"/>
    <n v="3.6"/>
    <n v="2023"/>
    <x v="2"/>
    <x v="0"/>
    <x v="2"/>
    <x v="1"/>
    <n v="37"/>
    <x v="2"/>
  </r>
  <r>
    <x v="186"/>
    <x v="7"/>
    <n v="41"/>
    <x v="3"/>
    <x v="60"/>
    <n v="68"/>
    <n v="4"/>
    <n v="2023"/>
    <x v="2"/>
    <x v="0"/>
    <x v="2"/>
    <x v="1"/>
    <n v="37"/>
    <x v="2"/>
  </r>
  <r>
    <x v="187"/>
    <x v="8"/>
    <n v="134"/>
    <x v="2"/>
    <x v="60"/>
    <n v="160"/>
    <n v="4.5"/>
    <n v="2023"/>
    <x v="2"/>
    <x v="0"/>
    <x v="0"/>
    <x v="0"/>
    <n v="31"/>
    <x v="2"/>
  </r>
  <r>
    <x v="188"/>
    <x v="13"/>
    <n v="80"/>
    <x v="4"/>
    <x v="60"/>
    <n v="45"/>
    <n v="3"/>
    <n v="2023"/>
    <x v="2"/>
    <x v="0"/>
    <x v="1"/>
    <x v="0"/>
    <n v="41"/>
    <x v="1"/>
  </r>
  <r>
    <x v="189"/>
    <x v="14"/>
    <n v="103"/>
    <x v="1"/>
    <x v="61"/>
    <n v="117"/>
    <n v="3"/>
    <n v="2023"/>
    <x v="3"/>
    <x v="0"/>
    <x v="1"/>
    <x v="1"/>
    <n v="42"/>
    <x v="2"/>
  </r>
  <r>
    <x v="190"/>
    <x v="10"/>
    <n v="20"/>
    <x v="0"/>
    <x v="62"/>
    <n v="22"/>
    <n v="1.6"/>
    <n v="2023"/>
    <x v="4"/>
    <x v="1"/>
    <x v="3"/>
    <x v="0"/>
    <n v="23"/>
    <x v="1"/>
  </r>
  <r>
    <x v="191"/>
    <x v="14"/>
    <n v="75"/>
    <x v="4"/>
    <x v="62"/>
    <n v="195"/>
    <n v="3"/>
    <n v="2023"/>
    <x v="4"/>
    <x v="0"/>
    <x v="1"/>
    <x v="1"/>
    <n v="42"/>
    <x v="2"/>
  </r>
  <r>
    <x v="192"/>
    <x v="7"/>
    <n v="80"/>
    <x v="2"/>
    <x v="62"/>
    <n v="168"/>
    <n v="3.7"/>
    <n v="2023"/>
    <x v="4"/>
    <x v="0"/>
    <x v="2"/>
    <x v="1"/>
    <n v="37"/>
    <x v="2"/>
  </r>
  <r>
    <x v="193"/>
    <x v="5"/>
    <n v="85"/>
    <x v="3"/>
    <x v="63"/>
    <n v="46"/>
    <n v="4.9000000000000004"/>
    <n v="2023"/>
    <x v="5"/>
    <x v="0"/>
    <x v="0"/>
    <x v="1"/>
    <n v="22"/>
    <x v="2"/>
  </r>
  <r>
    <x v="194"/>
    <x v="1"/>
    <n v="155"/>
    <x v="0"/>
    <x v="63"/>
    <n v="164"/>
    <n v="3.4"/>
    <n v="2023"/>
    <x v="5"/>
    <x v="0"/>
    <x v="1"/>
    <x v="0"/>
    <n v="36"/>
    <x v="0"/>
  </r>
  <r>
    <x v="195"/>
    <x v="5"/>
    <n v="63"/>
    <x v="3"/>
    <x v="63"/>
    <n v="48"/>
    <n v="5"/>
    <n v="2023"/>
    <x v="5"/>
    <x v="0"/>
    <x v="0"/>
    <x v="1"/>
    <n v="22"/>
    <x v="2"/>
  </r>
  <r>
    <x v="196"/>
    <x v="2"/>
    <n v="105"/>
    <x v="1"/>
    <x v="63"/>
    <n v="96"/>
    <n v="5"/>
    <n v="2023"/>
    <x v="5"/>
    <x v="0"/>
    <x v="0"/>
    <x v="0"/>
    <n v="37"/>
    <x v="1"/>
  </r>
  <r>
    <x v="197"/>
    <x v="5"/>
    <n v="71"/>
    <x v="3"/>
    <x v="63"/>
    <n v="105"/>
    <n v="4"/>
    <n v="2023"/>
    <x v="5"/>
    <x v="0"/>
    <x v="2"/>
    <x v="1"/>
    <n v="22"/>
    <x v="2"/>
  </r>
  <r>
    <x v="198"/>
    <x v="1"/>
    <n v="100"/>
    <x v="3"/>
    <x v="64"/>
    <n v="44"/>
    <n v="3.6"/>
    <n v="2023"/>
    <x v="6"/>
    <x v="0"/>
    <x v="2"/>
    <x v="0"/>
    <n v="36"/>
    <x v="0"/>
  </r>
  <r>
    <x v="199"/>
    <x v="0"/>
    <n v="93"/>
    <x v="2"/>
    <x v="64"/>
    <n v="132"/>
    <n v="3.7"/>
    <n v="2023"/>
    <x v="6"/>
    <x v="0"/>
    <x v="2"/>
    <x v="0"/>
    <n v="26"/>
    <x v="0"/>
  </r>
  <r>
    <x v="200"/>
    <x v="2"/>
    <n v="84"/>
    <x v="0"/>
    <x v="64"/>
    <n v="54"/>
    <n v="4.2"/>
    <n v="2023"/>
    <x v="6"/>
    <x v="0"/>
    <x v="2"/>
    <x v="0"/>
    <n v="37"/>
    <x v="1"/>
  </r>
  <r>
    <x v="201"/>
    <x v="13"/>
    <n v="56"/>
    <x v="4"/>
    <x v="64"/>
    <n v="129"/>
    <n v="2.1"/>
    <n v="2023"/>
    <x v="6"/>
    <x v="0"/>
    <x v="3"/>
    <x v="0"/>
    <n v="41"/>
    <x v="1"/>
  </r>
  <r>
    <x v="202"/>
    <x v="13"/>
    <n v="63"/>
    <x v="3"/>
    <x v="64"/>
    <n v="42"/>
    <n v="4"/>
    <n v="2023"/>
    <x v="6"/>
    <x v="0"/>
    <x v="2"/>
    <x v="0"/>
    <n v="41"/>
    <x v="1"/>
  </r>
  <r>
    <x v="203"/>
    <x v="9"/>
    <n v="83"/>
    <x v="3"/>
    <x v="64"/>
    <n v="42"/>
    <n v="4.2"/>
    <n v="2023"/>
    <x v="6"/>
    <x v="0"/>
    <x v="2"/>
    <x v="1"/>
    <n v="25"/>
    <x v="1"/>
  </r>
  <r>
    <x v="204"/>
    <x v="7"/>
    <n v="134"/>
    <x v="0"/>
    <x v="64"/>
    <n v="180"/>
    <n v="3.1"/>
    <n v="2023"/>
    <x v="6"/>
    <x v="0"/>
    <x v="1"/>
    <x v="1"/>
    <n v="37"/>
    <x v="2"/>
  </r>
  <r>
    <x v="205"/>
    <x v="4"/>
    <n v="73"/>
    <x v="3"/>
    <x v="65"/>
    <n v="34"/>
    <n v="4.8"/>
    <n v="2023"/>
    <x v="0"/>
    <x v="0"/>
    <x v="0"/>
    <x v="1"/>
    <n v="30"/>
    <x v="0"/>
  </r>
  <r>
    <x v="206"/>
    <x v="14"/>
    <n v="6"/>
    <x v="4"/>
    <x v="65"/>
    <n v="29"/>
    <n v="4.7"/>
    <n v="2023"/>
    <x v="0"/>
    <x v="2"/>
    <x v="0"/>
    <x v="1"/>
    <n v="42"/>
    <x v="2"/>
  </r>
  <r>
    <x v="207"/>
    <x v="12"/>
    <n v="46"/>
    <x v="1"/>
    <x v="65"/>
    <n v="165"/>
    <n v="3.3"/>
    <n v="2023"/>
    <x v="0"/>
    <x v="0"/>
    <x v="1"/>
    <x v="1"/>
    <n v="28"/>
    <x v="0"/>
  </r>
  <r>
    <x v="208"/>
    <x v="14"/>
    <n v="121"/>
    <x v="3"/>
    <x v="66"/>
    <n v="32"/>
    <n v="3.7"/>
    <n v="2023"/>
    <x v="1"/>
    <x v="0"/>
    <x v="2"/>
    <x v="1"/>
    <n v="42"/>
    <x v="2"/>
  </r>
  <r>
    <x v="209"/>
    <x v="13"/>
    <n v="61"/>
    <x v="2"/>
    <x v="66"/>
    <n v="160"/>
    <n v="4.9000000000000004"/>
    <n v="2023"/>
    <x v="1"/>
    <x v="0"/>
    <x v="0"/>
    <x v="0"/>
    <n v="41"/>
    <x v="1"/>
  </r>
  <r>
    <x v="210"/>
    <x v="7"/>
    <n v="144"/>
    <x v="0"/>
    <x v="66"/>
    <n v="140"/>
    <n v="3.5"/>
    <n v="2023"/>
    <x v="1"/>
    <x v="0"/>
    <x v="2"/>
    <x v="1"/>
    <n v="37"/>
    <x v="2"/>
  </r>
  <r>
    <x v="211"/>
    <x v="12"/>
    <n v="145"/>
    <x v="0"/>
    <x v="66"/>
    <n v="136"/>
    <n v="4.4000000000000004"/>
    <n v="2023"/>
    <x v="1"/>
    <x v="0"/>
    <x v="2"/>
    <x v="1"/>
    <n v="28"/>
    <x v="0"/>
  </r>
  <r>
    <x v="212"/>
    <x v="2"/>
    <n v="85"/>
    <x v="4"/>
    <x v="66"/>
    <n v="66"/>
    <n v="2.8"/>
    <n v="2023"/>
    <x v="1"/>
    <x v="0"/>
    <x v="1"/>
    <x v="0"/>
    <n v="37"/>
    <x v="1"/>
  </r>
  <r>
    <x v="213"/>
    <x v="12"/>
    <n v="13"/>
    <x v="2"/>
    <x v="67"/>
    <n v="63"/>
    <n v="4.0999999999999996"/>
    <n v="2023"/>
    <x v="2"/>
    <x v="1"/>
    <x v="2"/>
    <x v="1"/>
    <n v="28"/>
    <x v="0"/>
  </r>
  <r>
    <x v="214"/>
    <x v="0"/>
    <n v="142"/>
    <x v="3"/>
    <x v="67"/>
    <n v="44"/>
    <n v="3.5"/>
    <n v="2023"/>
    <x v="2"/>
    <x v="0"/>
    <x v="2"/>
    <x v="0"/>
    <n v="26"/>
    <x v="0"/>
  </r>
  <r>
    <x v="215"/>
    <x v="7"/>
    <n v="28"/>
    <x v="1"/>
    <x v="67"/>
    <n v="78"/>
    <n v="3.8"/>
    <n v="2023"/>
    <x v="2"/>
    <x v="1"/>
    <x v="2"/>
    <x v="1"/>
    <n v="37"/>
    <x v="2"/>
  </r>
  <r>
    <x v="216"/>
    <x v="7"/>
    <n v="119"/>
    <x v="3"/>
    <x v="67"/>
    <n v="20"/>
    <n v="3.9"/>
    <n v="2023"/>
    <x v="2"/>
    <x v="0"/>
    <x v="2"/>
    <x v="1"/>
    <n v="37"/>
    <x v="2"/>
  </r>
  <r>
    <x v="217"/>
    <x v="14"/>
    <n v="65"/>
    <x v="4"/>
    <x v="67"/>
    <n v="84"/>
    <n v="2.5"/>
    <n v="2023"/>
    <x v="2"/>
    <x v="0"/>
    <x v="1"/>
    <x v="1"/>
    <n v="42"/>
    <x v="2"/>
  </r>
  <r>
    <x v="218"/>
    <x v="8"/>
    <n v="68"/>
    <x v="4"/>
    <x v="67"/>
    <n v="32"/>
    <n v="4.9000000000000004"/>
    <n v="2023"/>
    <x v="2"/>
    <x v="0"/>
    <x v="0"/>
    <x v="0"/>
    <n v="31"/>
    <x v="2"/>
  </r>
  <r>
    <x v="219"/>
    <x v="9"/>
    <n v="72"/>
    <x v="1"/>
    <x v="67"/>
    <n v="132"/>
    <n v="3.4"/>
    <n v="2023"/>
    <x v="2"/>
    <x v="0"/>
    <x v="1"/>
    <x v="1"/>
    <n v="25"/>
    <x v="1"/>
  </r>
  <r>
    <x v="220"/>
    <x v="9"/>
    <n v="63"/>
    <x v="0"/>
    <x v="67"/>
    <n v="105"/>
    <n v="3.3"/>
    <n v="2023"/>
    <x v="2"/>
    <x v="0"/>
    <x v="1"/>
    <x v="1"/>
    <n v="25"/>
    <x v="1"/>
  </r>
  <r>
    <x v="221"/>
    <x v="1"/>
    <n v="139"/>
    <x v="3"/>
    <x v="68"/>
    <n v="48"/>
    <n v="4.7"/>
    <n v="2023"/>
    <x v="3"/>
    <x v="0"/>
    <x v="0"/>
    <x v="0"/>
    <n v="36"/>
    <x v="0"/>
  </r>
  <r>
    <x v="222"/>
    <x v="7"/>
    <n v="59"/>
    <x v="3"/>
    <x v="68"/>
    <n v="64"/>
    <n v="4"/>
    <n v="2023"/>
    <x v="3"/>
    <x v="0"/>
    <x v="2"/>
    <x v="1"/>
    <n v="37"/>
    <x v="2"/>
  </r>
  <r>
    <x v="223"/>
    <x v="10"/>
    <n v="138"/>
    <x v="0"/>
    <x v="68"/>
    <n v="44"/>
    <n v="3.8"/>
    <n v="2023"/>
    <x v="3"/>
    <x v="0"/>
    <x v="2"/>
    <x v="0"/>
    <n v="23"/>
    <x v="1"/>
  </r>
  <r>
    <x v="224"/>
    <x v="1"/>
    <n v="47"/>
    <x v="1"/>
    <x v="68"/>
    <n v="120"/>
    <n v="3.1"/>
    <n v="2023"/>
    <x v="3"/>
    <x v="0"/>
    <x v="1"/>
    <x v="0"/>
    <n v="36"/>
    <x v="0"/>
  </r>
  <r>
    <x v="225"/>
    <x v="10"/>
    <n v="74"/>
    <x v="1"/>
    <x v="68"/>
    <n v="144"/>
    <n v="4.8"/>
    <n v="2023"/>
    <x v="3"/>
    <x v="0"/>
    <x v="0"/>
    <x v="0"/>
    <n v="23"/>
    <x v="1"/>
  </r>
  <r>
    <x v="226"/>
    <x v="9"/>
    <n v="65"/>
    <x v="1"/>
    <x v="68"/>
    <n v="87"/>
    <n v="2.7"/>
    <n v="2023"/>
    <x v="3"/>
    <x v="0"/>
    <x v="1"/>
    <x v="1"/>
    <n v="25"/>
    <x v="1"/>
  </r>
  <r>
    <x v="227"/>
    <x v="4"/>
    <n v="123"/>
    <x v="4"/>
    <x v="68"/>
    <n v="36"/>
    <n v="3.6"/>
    <n v="2023"/>
    <x v="3"/>
    <x v="0"/>
    <x v="2"/>
    <x v="1"/>
    <n v="30"/>
    <x v="0"/>
  </r>
  <r>
    <x v="228"/>
    <x v="9"/>
    <n v="90"/>
    <x v="3"/>
    <x v="69"/>
    <n v="72"/>
    <n v="4.7"/>
    <n v="2023"/>
    <x v="4"/>
    <x v="0"/>
    <x v="0"/>
    <x v="1"/>
    <n v="25"/>
    <x v="1"/>
  </r>
  <r>
    <x v="229"/>
    <x v="13"/>
    <n v="127"/>
    <x v="0"/>
    <x v="69"/>
    <n v="150"/>
    <n v="4.4000000000000004"/>
    <n v="2023"/>
    <x v="4"/>
    <x v="0"/>
    <x v="2"/>
    <x v="0"/>
    <n v="41"/>
    <x v="1"/>
  </r>
  <r>
    <x v="230"/>
    <x v="3"/>
    <n v="60"/>
    <x v="1"/>
    <x v="69"/>
    <n v="68"/>
    <n v="4.3"/>
    <n v="2023"/>
    <x v="4"/>
    <x v="0"/>
    <x v="2"/>
    <x v="1"/>
    <n v="38"/>
    <x v="1"/>
  </r>
  <r>
    <x v="231"/>
    <x v="1"/>
    <n v="94"/>
    <x v="0"/>
    <x v="69"/>
    <n v="99"/>
    <n v="4.9000000000000004"/>
    <n v="2023"/>
    <x v="4"/>
    <x v="0"/>
    <x v="0"/>
    <x v="0"/>
    <n v="36"/>
    <x v="0"/>
  </r>
  <r>
    <x v="232"/>
    <x v="4"/>
    <n v="54"/>
    <x v="1"/>
    <x v="69"/>
    <n v="26"/>
    <n v="4.8"/>
    <n v="2023"/>
    <x v="4"/>
    <x v="0"/>
    <x v="0"/>
    <x v="1"/>
    <n v="30"/>
    <x v="0"/>
  </r>
  <r>
    <x v="233"/>
    <x v="9"/>
    <n v="104"/>
    <x v="1"/>
    <x v="69"/>
    <n v="88"/>
    <n v="3.2"/>
    <n v="2023"/>
    <x v="4"/>
    <x v="0"/>
    <x v="1"/>
    <x v="1"/>
    <n v="25"/>
    <x v="1"/>
  </r>
  <r>
    <x v="234"/>
    <x v="5"/>
    <n v="100"/>
    <x v="1"/>
    <x v="69"/>
    <n v="124"/>
    <n v="3.4"/>
    <n v="2023"/>
    <x v="4"/>
    <x v="0"/>
    <x v="1"/>
    <x v="1"/>
    <n v="22"/>
    <x v="2"/>
  </r>
  <r>
    <x v="235"/>
    <x v="10"/>
    <n v="84"/>
    <x v="1"/>
    <x v="69"/>
    <n v="72"/>
    <n v="3.5"/>
    <n v="2023"/>
    <x v="4"/>
    <x v="0"/>
    <x v="2"/>
    <x v="0"/>
    <n v="23"/>
    <x v="1"/>
  </r>
  <r>
    <x v="236"/>
    <x v="0"/>
    <n v="92"/>
    <x v="2"/>
    <x v="70"/>
    <n v="125"/>
    <n v="4.9000000000000004"/>
    <n v="2023"/>
    <x v="5"/>
    <x v="0"/>
    <x v="0"/>
    <x v="0"/>
    <n v="26"/>
    <x v="0"/>
  </r>
  <r>
    <x v="237"/>
    <x v="6"/>
    <n v="64"/>
    <x v="0"/>
    <x v="70"/>
    <n v="22"/>
    <n v="4.0999999999999996"/>
    <n v="2023"/>
    <x v="5"/>
    <x v="0"/>
    <x v="2"/>
    <x v="1"/>
    <n v="30"/>
    <x v="2"/>
  </r>
  <r>
    <x v="238"/>
    <x v="2"/>
    <n v="89"/>
    <x v="3"/>
    <x v="71"/>
    <n v="70"/>
    <n v="4.9000000000000004"/>
    <n v="2023"/>
    <x v="6"/>
    <x v="0"/>
    <x v="0"/>
    <x v="0"/>
    <n v="37"/>
    <x v="1"/>
  </r>
  <r>
    <x v="239"/>
    <x v="11"/>
    <n v="40"/>
    <x v="1"/>
    <x v="71"/>
    <n v="24"/>
    <n v="4.3"/>
    <n v="2023"/>
    <x v="6"/>
    <x v="0"/>
    <x v="2"/>
    <x v="1"/>
    <n v="43"/>
    <x v="2"/>
  </r>
  <r>
    <x v="240"/>
    <x v="7"/>
    <n v="75"/>
    <x v="4"/>
    <x v="71"/>
    <n v="32"/>
    <n v="4.0999999999999996"/>
    <n v="2023"/>
    <x v="6"/>
    <x v="0"/>
    <x v="2"/>
    <x v="1"/>
    <n v="37"/>
    <x v="2"/>
  </r>
  <r>
    <x v="241"/>
    <x v="13"/>
    <n v="106"/>
    <x v="2"/>
    <x v="71"/>
    <n v="112"/>
    <n v="4.4000000000000004"/>
    <n v="2023"/>
    <x v="6"/>
    <x v="0"/>
    <x v="2"/>
    <x v="0"/>
    <n v="41"/>
    <x v="1"/>
  </r>
  <r>
    <x v="242"/>
    <x v="6"/>
    <n v="58"/>
    <x v="1"/>
    <x v="72"/>
    <n v="43"/>
    <n v="4.5"/>
    <n v="2023"/>
    <x v="0"/>
    <x v="0"/>
    <x v="0"/>
    <x v="1"/>
    <n v="30"/>
    <x v="2"/>
  </r>
  <r>
    <x v="243"/>
    <x v="10"/>
    <n v="84"/>
    <x v="2"/>
    <x v="72"/>
    <n v="22"/>
    <n v="3.5"/>
    <n v="2023"/>
    <x v="0"/>
    <x v="0"/>
    <x v="2"/>
    <x v="0"/>
    <n v="23"/>
    <x v="1"/>
  </r>
  <r>
    <x v="244"/>
    <x v="9"/>
    <n v="140"/>
    <x v="2"/>
    <x v="72"/>
    <n v="93"/>
    <n v="4.4000000000000004"/>
    <n v="2023"/>
    <x v="0"/>
    <x v="0"/>
    <x v="2"/>
    <x v="1"/>
    <n v="25"/>
    <x v="1"/>
  </r>
  <r>
    <x v="245"/>
    <x v="6"/>
    <n v="67"/>
    <x v="2"/>
    <x v="72"/>
    <n v="45"/>
    <n v="3.5"/>
    <n v="2023"/>
    <x v="0"/>
    <x v="0"/>
    <x v="2"/>
    <x v="1"/>
    <n v="30"/>
    <x v="2"/>
  </r>
  <r>
    <x v="246"/>
    <x v="1"/>
    <n v="126"/>
    <x v="2"/>
    <x v="73"/>
    <n v="96"/>
    <n v="3.8"/>
    <n v="2023"/>
    <x v="1"/>
    <x v="0"/>
    <x v="2"/>
    <x v="0"/>
    <n v="36"/>
    <x v="0"/>
  </r>
  <r>
    <x v="247"/>
    <x v="1"/>
    <n v="89"/>
    <x v="1"/>
    <x v="73"/>
    <n v="96"/>
    <n v="3.3"/>
    <n v="2023"/>
    <x v="1"/>
    <x v="0"/>
    <x v="1"/>
    <x v="0"/>
    <n v="36"/>
    <x v="0"/>
  </r>
  <r>
    <x v="248"/>
    <x v="2"/>
    <n v="56"/>
    <x v="0"/>
    <x v="73"/>
    <n v="31"/>
    <n v="4.4000000000000004"/>
    <n v="2023"/>
    <x v="1"/>
    <x v="0"/>
    <x v="2"/>
    <x v="0"/>
    <n v="37"/>
    <x v="1"/>
  </r>
  <r>
    <x v="249"/>
    <x v="4"/>
    <n v="48"/>
    <x v="1"/>
    <x v="73"/>
    <n v="200"/>
    <n v="3.9"/>
    <n v="2023"/>
    <x v="1"/>
    <x v="0"/>
    <x v="2"/>
    <x v="1"/>
    <n v="30"/>
    <x v="0"/>
  </r>
  <r>
    <x v="250"/>
    <x v="1"/>
    <n v="55"/>
    <x v="0"/>
    <x v="73"/>
    <n v="99"/>
    <n v="2.7"/>
    <n v="2023"/>
    <x v="1"/>
    <x v="0"/>
    <x v="1"/>
    <x v="0"/>
    <n v="36"/>
    <x v="0"/>
  </r>
  <r>
    <x v="251"/>
    <x v="3"/>
    <n v="88"/>
    <x v="4"/>
    <x v="73"/>
    <n v="144"/>
    <n v="2.9"/>
    <n v="2023"/>
    <x v="1"/>
    <x v="0"/>
    <x v="1"/>
    <x v="1"/>
    <n v="38"/>
    <x v="1"/>
  </r>
  <r>
    <x v="252"/>
    <x v="2"/>
    <n v="102"/>
    <x v="2"/>
    <x v="74"/>
    <n v="81"/>
    <n v="4"/>
    <n v="2023"/>
    <x v="2"/>
    <x v="0"/>
    <x v="2"/>
    <x v="0"/>
    <n v="37"/>
    <x v="1"/>
  </r>
  <r>
    <x v="253"/>
    <x v="3"/>
    <n v="155"/>
    <x v="4"/>
    <x v="74"/>
    <n v="70"/>
    <n v="4.4000000000000004"/>
    <n v="2023"/>
    <x v="2"/>
    <x v="0"/>
    <x v="2"/>
    <x v="1"/>
    <n v="38"/>
    <x v="1"/>
  </r>
  <r>
    <x v="254"/>
    <x v="1"/>
    <n v="63"/>
    <x v="4"/>
    <x v="74"/>
    <n v="148"/>
    <n v="5"/>
    <n v="2023"/>
    <x v="2"/>
    <x v="0"/>
    <x v="0"/>
    <x v="0"/>
    <n v="36"/>
    <x v="0"/>
  </r>
  <r>
    <x v="255"/>
    <x v="5"/>
    <n v="59"/>
    <x v="2"/>
    <x v="74"/>
    <n v="215"/>
    <n v="4.0999999999999996"/>
    <n v="2023"/>
    <x v="2"/>
    <x v="0"/>
    <x v="2"/>
    <x v="1"/>
    <n v="22"/>
    <x v="2"/>
  </r>
  <r>
    <x v="256"/>
    <x v="5"/>
    <n v="144"/>
    <x v="1"/>
    <x v="74"/>
    <n v="124"/>
    <n v="4.4000000000000004"/>
    <n v="2023"/>
    <x v="2"/>
    <x v="0"/>
    <x v="2"/>
    <x v="1"/>
    <n v="22"/>
    <x v="2"/>
  </r>
  <r>
    <x v="257"/>
    <x v="10"/>
    <n v="113"/>
    <x v="3"/>
    <x v="74"/>
    <n v="168"/>
    <n v="4.0999999999999996"/>
    <n v="2023"/>
    <x v="2"/>
    <x v="0"/>
    <x v="2"/>
    <x v="0"/>
    <n v="23"/>
    <x v="1"/>
  </r>
  <r>
    <x v="258"/>
    <x v="12"/>
    <n v="154"/>
    <x v="0"/>
    <x v="74"/>
    <n v="90"/>
    <n v="4.5"/>
    <n v="2023"/>
    <x v="2"/>
    <x v="0"/>
    <x v="0"/>
    <x v="1"/>
    <n v="28"/>
    <x v="0"/>
  </r>
  <r>
    <x v="259"/>
    <x v="12"/>
    <n v="58"/>
    <x v="2"/>
    <x v="75"/>
    <n v="176"/>
    <n v="4.2"/>
    <n v="2023"/>
    <x v="3"/>
    <x v="0"/>
    <x v="2"/>
    <x v="1"/>
    <n v="28"/>
    <x v="0"/>
  </r>
  <r>
    <x v="260"/>
    <x v="4"/>
    <n v="63"/>
    <x v="4"/>
    <x v="75"/>
    <n v="87"/>
    <n v="4.5999999999999996"/>
    <n v="2023"/>
    <x v="3"/>
    <x v="0"/>
    <x v="0"/>
    <x v="1"/>
    <n v="30"/>
    <x v="0"/>
  </r>
  <r>
    <x v="261"/>
    <x v="9"/>
    <n v="59"/>
    <x v="1"/>
    <x v="75"/>
    <n v="128"/>
    <n v="4.5"/>
    <n v="2023"/>
    <x v="3"/>
    <x v="0"/>
    <x v="0"/>
    <x v="1"/>
    <n v="25"/>
    <x v="1"/>
  </r>
  <r>
    <x v="262"/>
    <x v="14"/>
    <n v="129"/>
    <x v="4"/>
    <x v="75"/>
    <n v="120"/>
    <n v="4.0999999999999996"/>
    <n v="2023"/>
    <x v="3"/>
    <x v="0"/>
    <x v="2"/>
    <x v="1"/>
    <n v="42"/>
    <x v="2"/>
  </r>
  <r>
    <x v="263"/>
    <x v="8"/>
    <n v="101"/>
    <x v="3"/>
    <x v="75"/>
    <n v="130"/>
    <n v="4.8"/>
    <n v="2023"/>
    <x v="3"/>
    <x v="0"/>
    <x v="0"/>
    <x v="0"/>
    <n v="31"/>
    <x v="2"/>
  </r>
  <r>
    <x v="264"/>
    <x v="11"/>
    <n v="154"/>
    <x v="1"/>
    <x v="75"/>
    <n v="172"/>
    <n v="3.1"/>
    <n v="2023"/>
    <x v="3"/>
    <x v="0"/>
    <x v="1"/>
    <x v="1"/>
    <n v="43"/>
    <x v="2"/>
  </r>
  <r>
    <x v="265"/>
    <x v="6"/>
    <n v="131"/>
    <x v="1"/>
    <x v="75"/>
    <n v="58"/>
    <n v="4.9000000000000004"/>
    <n v="2023"/>
    <x v="3"/>
    <x v="0"/>
    <x v="0"/>
    <x v="1"/>
    <n v="30"/>
    <x v="2"/>
  </r>
  <r>
    <x v="266"/>
    <x v="5"/>
    <n v="111"/>
    <x v="3"/>
    <x v="76"/>
    <n v="86"/>
    <n v="4.0999999999999996"/>
    <n v="2023"/>
    <x v="4"/>
    <x v="0"/>
    <x v="2"/>
    <x v="1"/>
    <n v="22"/>
    <x v="2"/>
  </r>
  <r>
    <x v="267"/>
    <x v="12"/>
    <n v="142"/>
    <x v="3"/>
    <x v="77"/>
    <n v="31"/>
    <n v="4.4000000000000004"/>
    <n v="2023"/>
    <x v="5"/>
    <x v="0"/>
    <x v="2"/>
    <x v="1"/>
    <n v="28"/>
    <x v="0"/>
  </r>
  <r>
    <x v="268"/>
    <x v="2"/>
    <n v="93"/>
    <x v="4"/>
    <x v="77"/>
    <n v="72"/>
    <n v="4.4000000000000004"/>
    <n v="2023"/>
    <x v="5"/>
    <x v="0"/>
    <x v="2"/>
    <x v="0"/>
    <n v="37"/>
    <x v="1"/>
  </r>
  <r>
    <x v="269"/>
    <x v="12"/>
    <n v="125"/>
    <x v="0"/>
    <x v="78"/>
    <n v="27"/>
    <n v="3"/>
    <n v="2023"/>
    <x v="6"/>
    <x v="0"/>
    <x v="1"/>
    <x v="1"/>
    <n v="28"/>
    <x v="0"/>
  </r>
  <r>
    <x v="270"/>
    <x v="14"/>
    <n v="76"/>
    <x v="1"/>
    <x v="78"/>
    <n v="110"/>
    <n v="4.4000000000000004"/>
    <n v="2023"/>
    <x v="6"/>
    <x v="0"/>
    <x v="2"/>
    <x v="1"/>
    <n v="42"/>
    <x v="2"/>
  </r>
  <r>
    <x v="271"/>
    <x v="10"/>
    <n v="69"/>
    <x v="4"/>
    <x v="78"/>
    <n v="126"/>
    <n v="3.7"/>
    <n v="2023"/>
    <x v="6"/>
    <x v="0"/>
    <x v="2"/>
    <x v="0"/>
    <n v="23"/>
    <x v="1"/>
  </r>
  <r>
    <x v="272"/>
    <x v="9"/>
    <n v="149"/>
    <x v="0"/>
    <x v="78"/>
    <n v="60"/>
    <n v="3.9"/>
    <n v="2023"/>
    <x v="6"/>
    <x v="0"/>
    <x v="2"/>
    <x v="1"/>
    <n v="25"/>
    <x v="1"/>
  </r>
  <r>
    <x v="273"/>
    <x v="12"/>
    <n v="57"/>
    <x v="4"/>
    <x v="78"/>
    <n v="35"/>
    <n v="3.5"/>
    <n v="2023"/>
    <x v="6"/>
    <x v="0"/>
    <x v="2"/>
    <x v="1"/>
    <n v="28"/>
    <x v="0"/>
  </r>
  <r>
    <x v="274"/>
    <x v="1"/>
    <n v="113"/>
    <x v="1"/>
    <x v="78"/>
    <n v="81"/>
    <n v="3.5"/>
    <n v="2023"/>
    <x v="6"/>
    <x v="0"/>
    <x v="2"/>
    <x v="0"/>
    <n v="36"/>
    <x v="0"/>
  </r>
  <r>
    <x v="275"/>
    <x v="0"/>
    <n v="160"/>
    <x v="0"/>
    <x v="78"/>
    <n v="116"/>
    <n v="3.4"/>
    <n v="2023"/>
    <x v="6"/>
    <x v="0"/>
    <x v="1"/>
    <x v="0"/>
    <n v="26"/>
    <x v="0"/>
  </r>
  <r>
    <x v="276"/>
    <x v="4"/>
    <n v="158"/>
    <x v="2"/>
    <x v="78"/>
    <n v="60"/>
    <n v="4.5"/>
    <n v="2023"/>
    <x v="6"/>
    <x v="0"/>
    <x v="0"/>
    <x v="1"/>
    <n v="30"/>
    <x v="0"/>
  </r>
  <r>
    <x v="277"/>
    <x v="10"/>
    <n v="77"/>
    <x v="0"/>
    <x v="79"/>
    <n v="130"/>
    <n v="4.2"/>
    <n v="2023"/>
    <x v="0"/>
    <x v="0"/>
    <x v="2"/>
    <x v="0"/>
    <n v="23"/>
    <x v="1"/>
  </r>
  <r>
    <x v="278"/>
    <x v="7"/>
    <n v="118"/>
    <x v="3"/>
    <x v="79"/>
    <n v="99"/>
    <n v="5"/>
    <n v="2023"/>
    <x v="0"/>
    <x v="0"/>
    <x v="0"/>
    <x v="1"/>
    <n v="37"/>
    <x v="2"/>
  </r>
  <r>
    <x v="279"/>
    <x v="11"/>
    <n v="75"/>
    <x v="1"/>
    <x v="79"/>
    <n v="135"/>
    <n v="4.7"/>
    <n v="2023"/>
    <x v="0"/>
    <x v="0"/>
    <x v="0"/>
    <x v="1"/>
    <n v="43"/>
    <x v="2"/>
  </r>
  <r>
    <x v="280"/>
    <x v="1"/>
    <n v="103"/>
    <x v="0"/>
    <x v="79"/>
    <n v="42"/>
    <n v="2.8"/>
    <n v="2023"/>
    <x v="0"/>
    <x v="0"/>
    <x v="1"/>
    <x v="0"/>
    <n v="36"/>
    <x v="0"/>
  </r>
  <r>
    <x v="281"/>
    <x v="10"/>
    <n v="116"/>
    <x v="3"/>
    <x v="80"/>
    <n v="63"/>
    <n v="3.4"/>
    <n v="2023"/>
    <x v="1"/>
    <x v="0"/>
    <x v="1"/>
    <x v="0"/>
    <n v="23"/>
    <x v="1"/>
  </r>
  <r>
    <x v="282"/>
    <x v="5"/>
    <n v="61"/>
    <x v="2"/>
    <x v="80"/>
    <n v="140"/>
    <n v="1.8"/>
    <n v="2023"/>
    <x v="1"/>
    <x v="0"/>
    <x v="3"/>
    <x v="1"/>
    <n v="22"/>
    <x v="2"/>
  </r>
  <r>
    <x v="283"/>
    <x v="12"/>
    <n v="126"/>
    <x v="1"/>
    <x v="80"/>
    <n v="128"/>
    <n v="4.2"/>
    <n v="2023"/>
    <x v="1"/>
    <x v="0"/>
    <x v="2"/>
    <x v="1"/>
    <n v="28"/>
    <x v="0"/>
  </r>
  <r>
    <x v="284"/>
    <x v="8"/>
    <n v="141"/>
    <x v="4"/>
    <x v="80"/>
    <n v="80"/>
    <n v="4.4000000000000004"/>
    <n v="2023"/>
    <x v="1"/>
    <x v="0"/>
    <x v="2"/>
    <x v="0"/>
    <n v="31"/>
    <x v="2"/>
  </r>
  <r>
    <x v="285"/>
    <x v="4"/>
    <n v="95"/>
    <x v="3"/>
    <x v="80"/>
    <n v="28"/>
    <n v="2.7"/>
    <n v="2023"/>
    <x v="1"/>
    <x v="0"/>
    <x v="1"/>
    <x v="1"/>
    <n v="30"/>
    <x v="0"/>
  </r>
  <r>
    <x v="286"/>
    <x v="11"/>
    <n v="39"/>
    <x v="2"/>
    <x v="81"/>
    <n v="81"/>
    <n v="5"/>
    <n v="2023"/>
    <x v="2"/>
    <x v="0"/>
    <x v="0"/>
    <x v="1"/>
    <n v="43"/>
    <x v="2"/>
  </r>
  <r>
    <x v="287"/>
    <x v="1"/>
    <n v="127"/>
    <x v="1"/>
    <x v="81"/>
    <n v="99"/>
    <n v="3.9"/>
    <n v="2023"/>
    <x v="2"/>
    <x v="0"/>
    <x v="2"/>
    <x v="0"/>
    <n v="36"/>
    <x v="0"/>
  </r>
  <r>
    <x v="288"/>
    <x v="5"/>
    <n v="78"/>
    <x v="1"/>
    <x v="81"/>
    <n v="43"/>
    <n v="3.8"/>
    <n v="2023"/>
    <x v="2"/>
    <x v="0"/>
    <x v="2"/>
    <x v="1"/>
    <n v="22"/>
    <x v="2"/>
  </r>
  <r>
    <x v="289"/>
    <x v="7"/>
    <n v="40"/>
    <x v="1"/>
    <x v="81"/>
    <n v="34"/>
    <n v="4.5999999999999996"/>
    <n v="2023"/>
    <x v="2"/>
    <x v="0"/>
    <x v="0"/>
    <x v="1"/>
    <n v="37"/>
    <x v="2"/>
  </r>
  <r>
    <x v="290"/>
    <x v="5"/>
    <n v="56"/>
    <x v="2"/>
    <x v="81"/>
    <n v="225"/>
    <n v="4.5999999999999996"/>
    <n v="2023"/>
    <x v="2"/>
    <x v="0"/>
    <x v="0"/>
    <x v="1"/>
    <n v="22"/>
    <x v="2"/>
  </r>
  <r>
    <x v="291"/>
    <x v="11"/>
    <n v="59"/>
    <x v="4"/>
    <x v="81"/>
    <n v="210"/>
    <n v="4.5"/>
    <n v="2023"/>
    <x v="2"/>
    <x v="0"/>
    <x v="0"/>
    <x v="1"/>
    <n v="43"/>
    <x v="2"/>
  </r>
  <r>
    <x v="292"/>
    <x v="12"/>
    <n v="30"/>
    <x v="1"/>
    <x v="81"/>
    <n v="168"/>
    <n v="4.2"/>
    <n v="2023"/>
    <x v="2"/>
    <x v="0"/>
    <x v="2"/>
    <x v="1"/>
    <n v="28"/>
    <x v="0"/>
  </r>
  <r>
    <x v="293"/>
    <x v="7"/>
    <n v="63"/>
    <x v="0"/>
    <x v="82"/>
    <n v="82"/>
    <n v="4.5"/>
    <n v="2023"/>
    <x v="3"/>
    <x v="0"/>
    <x v="0"/>
    <x v="1"/>
    <n v="37"/>
    <x v="2"/>
  </r>
  <r>
    <x v="294"/>
    <x v="2"/>
    <n v="56"/>
    <x v="3"/>
    <x v="82"/>
    <n v="88"/>
    <n v="4.0999999999999996"/>
    <n v="2023"/>
    <x v="3"/>
    <x v="0"/>
    <x v="2"/>
    <x v="0"/>
    <n v="37"/>
    <x v="1"/>
  </r>
  <r>
    <x v="295"/>
    <x v="14"/>
    <n v="95"/>
    <x v="0"/>
    <x v="82"/>
    <n v="111"/>
    <n v="3.3"/>
    <n v="2023"/>
    <x v="3"/>
    <x v="0"/>
    <x v="1"/>
    <x v="1"/>
    <n v="42"/>
    <x v="2"/>
  </r>
  <r>
    <x v="296"/>
    <x v="13"/>
    <n v="128"/>
    <x v="4"/>
    <x v="82"/>
    <n v="60"/>
    <n v="3.8"/>
    <n v="2023"/>
    <x v="3"/>
    <x v="0"/>
    <x v="2"/>
    <x v="0"/>
    <n v="41"/>
    <x v="1"/>
  </r>
  <r>
    <x v="297"/>
    <x v="4"/>
    <n v="49"/>
    <x v="0"/>
    <x v="82"/>
    <n v="80"/>
    <n v="3"/>
    <n v="2023"/>
    <x v="3"/>
    <x v="0"/>
    <x v="1"/>
    <x v="1"/>
    <n v="30"/>
    <x v="0"/>
  </r>
  <r>
    <x v="298"/>
    <x v="13"/>
    <n v="89"/>
    <x v="2"/>
    <x v="83"/>
    <n v="90"/>
    <n v="4.5999999999999996"/>
    <n v="2023"/>
    <x v="5"/>
    <x v="0"/>
    <x v="0"/>
    <x v="0"/>
    <n v="41"/>
    <x v="1"/>
  </r>
  <r>
    <x v="299"/>
    <x v="9"/>
    <n v="87"/>
    <x v="0"/>
    <x v="83"/>
    <n v="225"/>
    <n v="2.9"/>
    <n v="2023"/>
    <x v="5"/>
    <x v="0"/>
    <x v="1"/>
    <x v="1"/>
    <n v="25"/>
    <x v="1"/>
  </r>
  <r>
    <x v="300"/>
    <x v="0"/>
    <n v="60"/>
    <x v="1"/>
    <x v="84"/>
    <n v="215"/>
    <n v="3.2"/>
    <n v="2023"/>
    <x v="6"/>
    <x v="0"/>
    <x v="1"/>
    <x v="0"/>
    <n v="26"/>
    <x v="0"/>
  </r>
  <r>
    <x v="301"/>
    <x v="3"/>
    <n v="42"/>
    <x v="2"/>
    <x v="84"/>
    <n v="45"/>
    <n v="1.5"/>
    <n v="2023"/>
    <x v="6"/>
    <x v="0"/>
    <x v="3"/>
    <x v="1"/>
    <n v="38"/>
    <x v="1"/>
  </r>
  <r>
    <x v="302"/>
    <x v="6"/>
    <n v="99"/>
    <x v="1"/>
    <x v="84"/>
    <n v="74"/>
    <n v="4"/>
    <n v="2023"/>
    <x v="6"/>
    <x v="0"/>
    <x v="2"/>
    <x v="1"/>
    <n v="30"/>
    <x v="2"/>
  </r>
  <r>
    <x v="303"/>
    <x v="2"/>
    <n v="20"/>
    <x v="2"/>
    <x v="84"/>
    <n v="60"/>
    <n v="3.6"/>
    <n v="2023"/>
    <x v="6"/>
    <x v="1"/>
    <x v="2"/>
    <x v="0"/>
    <n v="37"/>
    <x v="1"/>
  </r>
  <r>
    <x v="304"/>
    <x v="7"/>
    <n v="65"/>
    <x v="1"/>
    <x v="84"/>
    <n v="64"/>
    <n v="3.7"/>
    <n v="2023"/>
    <x v="6"/>
    <x v="0"/>
    <x v="2"/>
    <x v="1"/>
    <n v="37"/>
    <x v="2"/>
  </r>
  <r>
    <x v="305"/>
    <x v="12"/>
    <n v="71"/>
    <x v="0"/>
    <x v="85"/>
    <n v="110"/>
    <n v="4.8"/>
    <n v="2023"/>
    <x v="0"/>
    <x v="0"/>
    <x v="0"/>
    <x v="1"/>
    <n v="28"/>
    <x v="0"/>
  </r>
  <r>
    <x v="306"/>
    <x v="1"/>
    <n v="95"/>
    <x v="4"/>
    <x v="85"/>
    <n v="52"/>
    <n v="1.2"/>
    <n v="2023"/>
    <x v="0"/>
    <x v="0"/>
    <x v="5"/>
    <x v="0"/>
    <n v="36"/>
    <x v="0"/>
  </r>
  <r>
    <x v="307"/>
    <x v="2"/>
    <n v="81"/>
    <x v="3"/>
    <x v="86"/>
    <n v="160"/>
    <n v="4.7"/>
    <n v="2023"/>
    <x v="1"/>
    <x v="0"/>
    <x v="0"/>
    <x v="0"/>
    <n v="37"/>
    <x v="1"/>
  </r>
  <r>
    <x v="308"/>
    <x v="10"/>
    <n v="137"/>
    <x v="3"/>
    <x v="86"/>
    <n v="215"/>
    <n v="4.7"/>
    <n v="2023"/>
    <x v="1"/>
    <x v="0"/>
    <x v="0"/>
    <x v="0"/>
    <n v="23"/>
    <x v="1"/>
  </r>
  <r>
    <x v="309"/>
    <x v="10"/>
    <n v="40"/>
    <x v="4"/>
    <x v="86"/>
    <n v="220"/>
    <n v="4.5"/>
    <n v="2023"/>
    <x v="1"/>
    <x v="0"/>
    <x v="0"/>
    <x v="0"/>
    <n v="23"/>
    <x v="1"/>
  </r>
  <r>
    <x v="310"/>
    <x v="6"/>
    <n v="111"/>
    <x v="1"/>
    <x v="87"/>
    <n v="175"/>
    <n v="3.5"/>
    <n v="2023"/>
    <x v="2"/>
    <x v="0"/>
    <x v="2"/>
    <x v="1"/>
    <n v="30"/>
    <x v="2"/>
  </r>
  <r>
    <x v="311"/>
    <x v="12"/>
    <n v="106"/>
    <x v="1"/>
    <x v="87"/>
    <n v="145"/>
    <n v="4.0999999999999996"/>
    <n v="2023"/>
    <x v="2"/>
    <x v="0"/>
    <x v="2"/>
    <x v="1"/>
    <n v="28"/>
    <x v="0"/>
  </r>
  <r>
    <x v="312"/>
    <x v="3"/>
    <n v="133"/>
    <x v="2"/>
    <x v="87"/>
    <n v="72"/>
    <n v="4.4000000000000004"/>
    <n v="2023"/>
    <x v="2"/>
    <x v="0"/>
    <x v="2"/>
    <x v="1"/>
    <n v="38"/>
    <x v="1"/>
  </r>
  <r>
    <x v="313"/>
    <x v="5"/>
    <n v="38"/>
    <x v="1"/>
    <x v="88"/>
    <n v="81"/>
    <n v="3.6"/>
    <n v="2023"/>
    <x v="3"/>
    <x v="0"/>
    <x v="2"/>
    <x v="1"/>
    <n v="22"/>
    <x v="2"/>
  </r>
  <r>
    <x v="314"/>
    <x v="11"/>
    <n v="130"/>
    <x v="4"/>
    <x v="88"/>
    <n v="54"/>
    <n v="4.0999999999999996"/>
    <n v="2023"/>
    <x v="3"/>
    <x v="0"/>
    <x v="2"/>
    <x v="1"/>
    <n v="43"/>
    <x v="2"/>
  </r>
  <r>
    <x v="315"/>
    <x v="7"/>
    <n v="23"/>
    <x v="2"/>
    <x v="88"/>
    <n v="105"/>
    <n v="4.8"/>
    <n v="2023"/>
    <x v="3"/>
    <x v="1"/>
    <x v="0"/>
    <x v="1"/>
    <n v="37"/>
    <x v="2"/>
  </r>
  <r>
    <x v="316"/>
    <x v="11"/>
    <n v="124"/>
    <x v="1"/>
    <x v="89"/>
    <n v="176"/>
    <n v="3.9"/>
    <n v="2023"/>
    <x v="4"/>
    <x v="0"/>
    <x v="2"/>
    <x v="1"/>
    <n v="43"/>
    <x v="2"/>
  </r>
  <r>
    <x v="317"/>
    <x v="2"/>
    <n v="107"/>
    <x v="1"/>
    <x v="89"/>
    <n v="115"/>
    <n v="3.8"/>
    <n v="2023"/>
    <x v="4"/>
    <x v="0"/>
    <x v="2"/>
    <x v="0"/>
    <n v="37"/>
    <x v="1"/>
  </r>
  <r>
    <x v="318"/>
    <x v="10"/>
    <n v="60"/>
    <x v="0"/>
    <x v="89"/>
    <n v="116"/>
    <n v="3.9"/>
    <n v="2023"/>
    <x v="4"/>
    <x v="0"/>
    <x v="2"/>
    <x v="0"/>
    <n v="23"/>
    <x v="1"/>
  </r>
  <r>
    <x v="319"/>
    <x v="10"/>
    <n v="158"/>
    <x v="4"/>
    <x v="89"/>
    <n v="100"/>
    <n v="4.0999999999999996"/>
    <n v="2023"/>
    <x v="4"/>
    <x v="0"/>
    <x v="2"/>
    <x v="0"/>
    <n v="23"/>
    <x v="1"/>
  </r>
  <r>
    <x v="320"/>
    <x v="9"/>
    <n v="110"/>
    <x v="4"/>
    <x v="90"/>
    <n v="36"/>
    <n v="2.2000000000000002"/>
    <n v="2023"/>
    <x v="5"/>
    <x v="0"/>
    <x v="3"/>
    <x v="1"/>
    <n v="25"/>
    <x v="1"/>
  </r>
  <r>
    <x v="321"/>
    <x v="13"/>
    <n v="70"/>
    <x v="4"/>
    <x v="90"/>
    <n v="114"/>
    <n v="5"/>
    <n v="2023"/>
    <x v="5"/>
    <x v="0"/>
    <x v="0"/>
    <x v="0"/>
    <n v="41"/>
    <x v="1"/>
  </r>
  <r>
    <x v="322"/>
    <x v="13"/>
    <n v="150"/>
    <x v="0"/>
    <x v="90"/>
    <n v="24"/>
    <n v="3.8"/>
    <n v="2023"/>
    <x v="5"/>
    <x v="0"/>
    <x v="2"/>
    <x v="0"/>
    <n v="41"/>
    <x v="1"/>
  </r>
  <r>
    <x v="323"/>
    <x v="5"/>
    <n v="36"/>
    <x v="1"/>
    <x v="90"/>
    <n v="135"/>
    <n v="4.5999999999999996"/>
    <n v="2023"/>
    <x v="5"/>
    <x v="0"/>
    <x v="0"/>
    <x v="1"/>
    <n v="22"/>
    <x v="2"/>
  </r>
  <r>
    <x v="324"/>
    <x v="11"/>
    <n v="74"/>
    <x v="1"/>
    <x v="90"/>
    <n v="30"/>
    <n v="4"/>
    <n v="2023"/>
    <x v="5"/>
    <x v="0"/>
    <x v="2"/>
    <x v="1"/>
    <n v="43"/>
    <x v="2"/>
  </r>
  <r>
    <x v="325"/>
    <x v="1"/>
    <n v="75"/>
    <x v="1"/>
    <x v="90"/>
    <n v="84"/>
    <n v="2.8"/>
    <n v="2023"/>
    <x v="5"/>
    <x v="0"/>
    <x v="1"/>
    <x v="0"/>
    <n v="36"/>
    <x v="0"/>
  </r>
  <r>
    <x v="326"/>
    <x v="14"/>
    <n v="70"/>
    <x v="3"/>
    <x v="90"/>
    <n v="42"/>
    <n v="4.4000000000000004"/>
    <n v="2023"/>
    <x v="5"/>
    <x v="0"/>
    <x v="2"/>
    <x v="1"/>
    <n v="42"/>
    <x v="2"/>
  </r>
  <r>
    <x v="327"/>
    <x v="9"/>
    <n v="23"/>
    <x v="4"/>
    <x v="90"/>
    <n v="117"/>
    <n v="2.4"/>
    <n v="2023"/>
    <x v="5"/>
    <x v="1"/>
    <x v="3"/>
    <x v="1"/>
    <n v="25"/>
    <x v="1"/>
  </r>
  <r>
    <x v="328"/>
    <x v="6"/>
    <n v="104"/>
    <x v="2"/>
    <x v="90"/>
    <n v="164"/>
    <n v="4"/>
    <n v="2023"/>
    <x v="5"/>
    <x v="0"/>
    <x v="2"/>
    <x v="1"/>
    <n v="30"/>
    <x v="2"/>
  </r>
  <r>
    <x v="329"/>
    <x v="13"/>
    <n v="95"/>
    <x v="3"/>
    <x v="91"/>
    <n v="123"/>
    <n v="4.4000000000000004"/>
    <n v="2023"/>
    <x v="6"/>
    <x v="0"/>
    <x v="2"/>
    <x v="0"/>
    <n v="41"/>
    <x v="1"/>
  </r>
  <r>
    <x v="330"/>
    <x v="4"/>
    <n v="49"/>
    <x v="0"/>
    <x v="91"/>
    <n v="172"/>
    <n v="2.9"/>
    <n v="2023"/>
    <x v="6"/>
    <x v="0"/>
    <x v="1"/>
    <x v="1"/>
    <n v="30"/>
    <x v="0"/>
  </r>
  <r>
    <x v="331"/>
    <x v="12"/>
    <n v="8"/>
    <x v="4"/>
    <x v="91"/>
    <n v="20"/>
    <n v="4.8"/>
    <n v="2023"/>
    <x v="6"/>
    <x v="2"/>
    <x v="0"/>
    <x v="1"/>
    <n v="28"/>
    <x v="0"/>
  </r>
  <r>
    <x v="332"/>
    <x v="13"/>
    <n v="157"/>
    <x v="0"/>
    <x v="91"/>
    <n v="72"/>
    <n v="3.7"/>
    <n v="2023"/>
    <x v="6"/>
    <x v="0"/>
    <x v="2"/>
    <x v="0"/>
    <n v="41"/>
    <x v="1"/>
  </r>
  <r>
    <x v="333"/>
    <x v="2"/>
    <n v="74"/>
    <x v="1"/>
    <x v="91"/>
    <n v="32"/>
    <n v="4.8"/>
    <n v="2023"/>
    <x v="6"/>
    <x v="0"/>
    <x v="0"/>
    <x v="0"/>
    <n v="37"/>
    <x v="1"/>
  </r>
  <r>
    <x v="334"/>
    <x v="9"/>
    <n v="72"/>
    <x v="3"/>
    <x v="91"/>
    <n v="140"/>
    <n v="3.2"/>
    <n v="2023"/>
    <x v="6"/>
    <x v="0"/>
    <x v="1"/>
    <x v="1"/>
    <n v="25"/>
    <x v="1"/>
  </r>
  <r>
    <x v="335"/>
    <x v="2"/>
    <n v="79"/>
    <x v="1"/>
    <x v="92"/>
    <n v="120"/>
    <n v="4.9000000000000004"/>
    <n v="2023"/>
    <x v="0"/>
    <x v="0"/>
    <x v="0"/>
    <x v="0"/>
    <n v="37"/>
    <x v="1"/>
  </r>
  <r>
    <x v="336"/>
    <x v="11"/>
    <n v="23"/>
    <x v="1"/>
    <x v="92"/>
    <n v="86"/>
    <n v="2.2000000000000002"/>
    <n v="2023"/>
    <x v="0"/>
    <x v="1"/>
    <x v="3"/>
    <x v="1"/>
    <n v="43"/>
    <x v="2"/>
  </r>
  <r>
    <x v="337"/>
    <x v="1"/>
    <n v="69"/>
    <x v="1"/>
    <x v="92"/>
    <n v="132"/>
    <n v="5"/>
    <n v="2023"/>
    <x v="0"/>
    <x v="0"/>
    <x v="0"/>
    <x v="0"/>
    <n v="36"/>
    <x v="0"/>
  </r>
  <r>
    <x v="338"/>
    <x v="10"/>
    <n v="64"/>
    <x v="1"/>
    <x v="92"/>
    <n v="80"/>
    <n v="3.3"/>
    <n v="2023"/>
    <x v="0"/>
    <x v="0"/>
    <x v="1"/>
    <x v="0"/>
    <n v="23"/>
    <x v="1"/>
  </r>
  <r>
    <x v="339"/>
    <x v="8"/>
    <n v="47"/>
    <x v="0"/>
    <x v="92"/>
    <n v="132"/>
    <n v="3.7"/>
    <n v="2023"/>
    <x v="0"/>
    <x v="0"/>
    <x v="2"/>
    <x v="0"/>
    <n v="31"/>
    <x v="2"/>
  </r>
  <r>
    <x v="340"/>
    <x v="2"/>
    <n v="55"/>
    <x v="3"/>
    <x v="92"/>
    <n v="27"/>
    <n v="3.7"/>
    <n v="2023"/>
    <x v="0"/>
    <x v="0"/>
    <x v="2"/>
    <x v="0"/>
    <n v="37"/>
    <x v="1"/>
  </r>
  <r>
    <x v="341"/>
    <x v="6"/>
    <n v="104"/>
    <x v="3"/>
    <x v="93"/>
    <n v="68"/>
    <n v="3.6"/>
    <n v="2023"/>
    <x v="1"/>
    <x v="0"/>
    <x v="2"/>
    <x v="1"/>
    <n v="30"/>
    <x v="2"/>
  </r>
  <r>
    <x v="342"/>
    <x v="8"/>
    <n v="116"/>
    <x v="1"/>
    <x v="93"/>
    <n v="22"/>
    <n v="4.7"/>
    <n v="2023"/>
    <x v="1"/>
    <x v="0"/>
    <x v="0"/>
    <x v="0"/>
    <n v="31"/>
    <x v="2"/>
  </r>
  <r>
    <x v="343"/>
    <x v="11"/>
    <n v="99"/>
    <x v="3"/>
    <x v="93"/>
    <n v="42"/>
    <n v="3.1"/>
    <n v="2023"/>
    <x v="1"/>
    <x v="0"/>
    <x v="1"/>
    <x v="1"/>
    <n v="43"/>
    <x v="2"/>
  </r>
  <r>
    <x v="344"/>
    <x v="6"/>
    <n v="84"/>
    <x v="3"/>
    <x v="94"/>
    <n v="38"/>
    <n v="3.3"/>
    <n v="2023"/>
    <x v="2"/>
    <x v="0"/>
    <x v="1"/>
    <x v="1"/>
    <n v="30"/>
    <x v="2"/>
  </r>
  <r>
    <x v="345"/>
    <x v="12"/>
    <n v="159"/>
    <x v="3"/>
    <x v="94"/>
    <n v="42"/>
    <n v="4.5"/>
    <n v="2023"/>
    <x v="2"/>
    <x v="0"/>
    <x v="0"/>
    <x v="1"/>
    <n v="28"/>
    <x v="0"/>
  </r>
  <r>
    <x v="346"/>
    <x v="5"/>
    <n v="25"/>
    <x v="0"/>
    <x v="94"/>
    <n v="75"/>
    <n v="3.9"/>
    <n v="2023"/>
    <x v="2"/>
    <x v="1"/>
    <x v="2"/>
    <x v="1"/>
    <n v="22"/>
    <x v="2"/>
  </r>
  <r>
    <x v="347"/>
    <x v="12"/>
    <n v="53"/>
    <x v="4"/>
    <x v="95"/>
    <n v="23"/>
    <n v="4.9000000000000004"/>
    <n v="2023"/>
    <x v="3"/>
    <x v="0"/>
    <x v="0"/>
    <x v="1"/>
    <n v="28"/>
    <x v="0"/>
  </r>
  <r>
    <x v="348"/>
    <x v="12"/>
    <n v="89"/>
    <x v="0"/>
    <x v="95"/>
    <n v="200"/>
    <n v="4.8"/>
    <n v="2023"/>
    <x v="3"/>
    <x v="0"/>
    <x v="0"/>
    <x v="1"/>
    <n v="28"/>
    <x v="0"/>
  </r>
  <r>
    <x v="349"/>
    <x v="3"/>
    <n v="73"/>
    <x v="1"/>
    <x v="96"/>
    <n v="45"/>
    <n v="3.6"/>
    <n v="2023"/>
    <x v="4"/>
    <x v="0"/>
    <x v="2"/>
    <x v="1"/>
    <n v="38"/>
    <x v="1"/>
  </r>
  <r>
    <x v="350"/>
    <x v="11"/>
    <n v="50"/>
    <x v="1"/>
    <x v="96"/>
    <n v="105"/>
    <n v="3.5"/>
    <n v="2023"/>
    <x v="4"/>
    <x v="0"/>
    <x v="2"/>
    <x v="1"/>
    <n v="43"/>
    <x v="2"/>
  </r>
  <r>
    <x v="351"/>
    <x v="4"/>
    <n v="98"/>
    <x v="1"/>
    <x v="96"/>
    <n v="22"/>
    <n v="3.8"/>
    <n v="2023"/>
    <x v="4"/>
    <x v="0"/>
    <x v="2"/>
    <x v="1"/>
    <n v="30"/>
    <x v="0"/>
  </r>
  <r>
    <x v="352"/>
    <x v="7"/>
    <n v="114"/>
    <x v="3"/>
    <x v="97"/>
    <n v="126"/>
    <n v="4.4000000000000004"/>
    <n v="2023"/>
    <x v="5"/>
    <x v="0"/>
    <x v="2"/>
    <x v="1"/>
    <n v="37"/>
    <x v="2"/>
  </r>
  <r>
    <x v="353"/>
    <x v="10"/>
    <n v="67"/>
    <x v="3"/>
    <x v="97"/>
    <n v="35"/>
    <n v="3"/>
    <n v="2023"/>
    <x v="5"/>
    <x v="0"/>
    <x v="1"/>
    <x v="0"/>
    <n v="23"/>
    <x v="1"/>
  </r>
  <r>
    <x v="354"/>
    <x v="2"/>
    <n v="91"/>
    <x v="1"/>
    <x v="97"/>
    <n v="84"/>
    <n v="4.5"/>
    <n v="2023"/>
    <x v="5"/>
    <x v="0"/>
    <x v="0"/>
    <x v="0"/>
    <n v="37"/>
    <x v="1"/>
  </r>
  <r>
    <x v="355"/>
    <x v="14"/>
    <n v="67"/>
    <x v="1"/>
    <x v="98"/>
    <n v="172"/>
    <n v="4.5"/>
    <n v="2023"/>
    <x v="6"/>
    <x v="0"/>
    <x v="0"/>
    <x v="1"/>
    <n v="42"/>
    <x v="2"/>
  </r>
  <r>
    <x v="356"/>
    <x v="7"/>
    <n v="139"/>
    <x v="0"/>
    <x v="98"/>
    <n v="114"/>
    <n v="4"/>
    <n v="2023"/>
    <x v="6"/>
    <x v="0"/>
    <x v="2"/>
    <x v="1"/>
    <n v="37"/>
    <x v="2"/>
  </r>
  <r>
    <x v="357"/>
    <x v="14"/>
    <n v="102"/>
    <x v="0"/>
    <x v="98"/>
    <n v="60"/>
    <n v="3.8"/>
    <n v="2023"/>
    <x v="6"/>
    <x v="0"/>
    <x v="2"/>
    <x v="1"/>
    <n v="42"/>
    <x v="2"/>
  </r>
  <r>
    <x v="358"/>
    <x v="13"/>
    <n v="108"/>
    <x v="2"/>
    <x v="98"/>
    <n v="26"/>
    <n v="3.3"/>
    <n v="2023"/>
    <x v="6"/>
    <x v="0"/>
    <x v="1"/>
    <x v="0"/>
    <n v="41"/>
    <x v="1"/>
  </r>
  <r>
    <x v="359"/>
    <x v="5"/>
    <n v="66"/>
    <x v="1"/>
    <x v="98"/>
    <n v="210"/>
    <n v="4.3"/>
    <n v="2023"/>
    <x v="6"/>
    <x v="0"/>
    <x v="2"/>
    <x v="1"/>
    <n v="22"/>
    <x v="2"/>
  </r>
  <r>
    <x v="360"/>
    <x v="9"/>
    <n v="85"/>
    <x v="0"/>
    <x v="98"/>
    <n v="129"/>
    <n v="4.2"/>
    <n v="2023"/>
    <x v="6"/>
    <x v="0"/>
    <x v="2"/>
    <x v="1"/>
    <n v="25"/>
    <x v="1"/>
  </r>
  <r>
    <x v="361"/>
    <x v="10"/>
    <n v="55"/>
    <x v="2"/>
    <x v="98"/>
    <n v="215"/>
    <n v="4.3"/>
    <n v="2023"/>
    <x v="6"/>
    <x v="0"/>
    <x v="2"/>
    <x v="0"/>
    <n v="23"/>
    <x v="1"/>
  </r>
  <r>
    <x v="362"/>
    <x v="13"/>
    <n v="17"/>
    <x v="4"/>
    <x v="98"/>
    <n v="69"/>
    <n v="4.5999999999999996"/>
    <n v="2023"/>
    <x v="6"/>
    <x v="1"/>
    <x v="0"/>
    <x v="0"/>
    <n v="41"/>
    <x v="1"/>
  </r>
  <r>
    <x v="363"/>
    <x v="10"/>
    <n v="128"/>
    <x v="4"/>
    <x v="98"/>
    <n v="140"/>
    <n v="3"/>
    <n v="2023"/>
    <x v="6"/>
    <x v="0"/>
    <x v="1"/>
    <x v="0"/>
    <n v="23"/>
    <x v="1"/>
  </r>
  <r>
    <x v="364"/>
    <x v="11"/>
    <n v="45"/>
    <x v="2"/>
    <x v="99"/>
    <n v="156"/>
    <n v="2.7"/>
    <n v="2023"/>
    <x v="0"/>
    <x v="0"/>
    <x v="1"/>
    <x v="1"/>
    <n v="43"/>
    <x v="2"/>
  </r>
  <r>
    <x v="365"/>
    <x v="13"/>
    <n v="41"/>
    <x v="4"/>
    <x v="99"/>
    <n v="164"/>
    <n v="3.1"/>
    <n v="2023"/>
    <x v="0"/>
    <x v="0"/>
    <x v="1"/>
    <x v="0"/>
    <n v="41"/>
    <x v="1"/>
  </r>
  <r>
    <x v="366"/>
    <x v="8"/>
    <n v="49"/>
    <x v="4"/>
    <x v="99"/>
    <n v="195"/>
    <n v="2.6"/>
    <n v="2023"/>
    <x v="0"/>
    <x v="0"/>
    <x v="1"/>
    <x v="0"/>
    <n v="31"/>
    <x v="2"/>
  </r>
  <r>
    <x v="367"/>
    <x v="1"/>
    <n v="21"/>
    <x v="3"/>
    <x v="99"/>
    <n v="74"/>
    <n v="4.5999999999999996"/>
    <n v="2023"/>
    <x v="0"/>
    <x v="1"/>
    <x v="0"/>
    <x v="0"/>
    <n v="36"/>
    <x v="0"/>
  </r>
  <r>
    <x v="368"/>
    <x v="12"/>
    <n v="133"/>
    <x v="2"/>
    <x v="99"/>
    <n v="100"/>
    <n v="4"/>
    <n v="2023"/>
    <x v="0"/>
    <x v="0"/>
    <x v="2"/>
    <x v="1"/>
    <n v="28"/>
    <x v="0"/>
  </r>
  <r>
    <x v="369"/>
    <x v="0"/>
    <n v="135"/>
    <x v="1"/>
    <x v="99"/>
    <n v="185"/>
    <n v="4.5"/>
    <n v="2023"/>
    <x v="0"/>
    <x v="0"/>
    <x v="0"/>
    <x v="0"/>
    <n v="26"/>
    <x v="0"/>
  </r>
  <r>
    <x v="370"/>
    <x v="7"/>
    <n v="69"/>
    <x v="2"/>
    <x v="99"/>
    <n v="130"/>
    <n v="1.9"/>
    <n v="2023"/>
    <x v="0"/>
    <x v="0"/>
    <x v="3"/>
    <x v="1"/>
    <n v="37"/>
    <x v="2"/>
  </r>
  <r>
    <x v="371"/>
    <x v="6"/>
    <n v="110"/>
    <x v="3"/>
    <x v="100"/>
    <n v="21"/>
    <n v="2.6"/>
    <n v="2023"/>
    <x v="1"/>
    <x v="0"/>
    <x v="1"/>
    <x v="1"/>
    <n v="30"/>
    <x v="2"/>
  </r>
  <r>
    <x v="372"/>
    <x v="14"/>
    <n v="64"/>
    <x v="0"/>
    <x v="100"/>
    <n v="88"/>
    <n v="4.3"/>
    <n v="2023"/>
    <x v="1"/>
    <x v="0"/>
    <x v="2"/>
    <x v="1"/>
    <n v="42"/>
    <x v="2"/>
  </r>
  <r>
    <x v="373"/>
    <x v="2"/>
    <n v="105"/>
    <x v="4"/>
    <x v="100"/>
    <n v="35"/>
    <n v="4.4000000000000004"/>
    <n v="2023"/>
    <x v="1"/>
    <x v="0"/>
    <x v="2"/>
    <x v="0"/>
    <n v="37"/>
    <x v="1"/>
  </r>
  <r>
    <x v="374"/>
    <x v="14"/>
    <n v="165"/>
    <x v="1"/>
    <x v="100"/>
    <n v="68"/>
    <n v="4.3"/>
    <n v="2023"/>
    <x v="1"/>
    <x v="0"/>
    <x v="2"/>
    <x v="1"/>
    <n v="42"/>
    <x v="2"/>
  </r>
  <r>
    <x v="375"/>
    <x v="11"/>
    <n v="125"/>
    <x v="1"/>
    <x v="100"/>
    <n v="148"/>
    <n v="4.5"/>
    <n v="2023"/>
    <x v="1"/>
    <x v="0"/>
    <x v="0"/>
    <x v="1"/>
    <n v="43"/>
    <x v="2"/>
  </r>
  <r>
    <x v="376"/>
    <x v="2"/>
    <n v="88"/>
    <x v="0"/>
    <x v="101"/>
    <n v="81"/>
    <n v="4.2"/>
    <n v="2023"/>
    <x v="2"/>
    <x v="0"/>
    <x v="2"/>
    <x v="0"/>
    <n v="37"/>
    <x v="1"/>
  </r>
  <r>
    <x v="377"/>
    <x v="7"/>
    <n v="6"/>
    <x v="0"/>
    <x v="101"/>
    <n v="75"/>
    <n v="3.9"/>
    <n v="2023"/>
    <x v="2"/>
    <x v="2"/>
    <x v="2"/>
    <x v="1"/>
    <n v="37"/>
    <x v="2"/>
  </r>
  <r>
    <x v="378"/>
    <x v="9"/>
    <n v="69"/>
    <x v="2"/>
    <x v="102"/>
    <n v="32"/>
    <n v="3.6"/>
    <n v="2023"/>
    <x v="3"/>
    <x v="0"/>
    <x v="2"/>
    <x v="1"/>
    <n v="25"/>
    <x v="1"/>
  </r>
  <r>
    <x v="379"/>
    <x v="13"/>
    <n v="107"/>
    <x v="2"/>
    <x v="102"/>
    <n v="156"/>
    <n v="3.8"/>
    <n v="2023"/>
    <x v="3"/>
    <x v="0"/>
    <x v="2"/>
    <x v="0"/>
    <n v="41"/>
    <x v="1"/>
  </r>
  <r>
    <x v="380"/>
    <x v="1"/>
    <n v="90"/>
    <x v="1"/>
    <x v="102"/>
    <n v="99"/>
    <n v="4.9000000000000004"/>
    <n v="2023"/>
    <x v="3"/>
    <x v="0"/>
    <x v="0"/>
    <x v="0"/>
    <n v="36"/>
    <x v="0"/>
  </r>
  <r>
    <x v="381"/>
    <x v="0"/>
    <n v="120"/>
    <x v="4"/>
    <x v="102"/>
    <n v="26"/>
    <n v="4"/>
    <n v="2023"/>
    <x v="3"/>
    <x v="0"/>
    <x v="2"/>
    <x v="0"/>
    <n v="26"/>
    <x v="0"/>
  </r>
  <r>
    <x v="382"/>
    <x v="4"/>
    <n v="47"/>
    <x v="2"/>
    <x v="102"/>
    <n v="84"/>
    <n v="4.0999999999999996"/>
    <n v="2023"/>
    <x v="3"/>
    <x v="0"/>
    <x v="2"/>
    <x v="1"/>
    <n v="30"/>
    <x v="0"/>
  </r>
  <r>
    <x v="383"/>
    <x v="3"/>
    <n v="60"/>
    <x v="4"/>
    <x v="102"/>
    <n v="84"/>
    <n v="4.8"/>
    <n v="2023"/>
    <x v="3"/>
    <x v="0"/>
    <x v="0"/>
    <x v="1"/>
    <n v="38"/>
    <x v="1"/>
  </r>
  <r>
    <x v="384"/>
    <x v="10"/>
    <n v="64"/>
    <x v="1"/>
    <x v="102"/>
    <n v="170"/>
    <n v="2.2999999999999998"/>
    <n v="2023"/>
    <x v="3"/>
    <x v="0"/>
    <x v="3"/>
    <x v="0"/>
    <n v="23"/>
    <x v="1"/>
  </r>
  <r>
    <x v="385"/>
    <x v="14"/>
    <n v="62"/>
    <x v="2"/>
    <x v="102"/>
    <n v="35"/>
    <n v="4.4000000000000004"/>
    <n v="2023"/>
    <x v="3"/>
    <x v="0"/>
    <x v="2"/>
    <x v="1"/>
    <n v="42"/>
    <x v="2"/>
  </r>
  <r>
    <x v="386"/>
    <x v="6"/>
    <n v="88"/>
    <x v="2"/>
    <x v="103"/>
    <n v="35"/>
    <n v="3.8"/>
    <n v="2023"/>
    <x v="4"/>
    <x v="0"/>
    <x v="2"/>
    <x v="1"/>
    <n v="30"/>
    <x v="2"/>
  </r>
  <r>
    <x v="387"/>
    <x v="11"/>
    <n v="116"/>
    <x v="2"/>
    <x v="103"/>
    <n v="132"/>
    <n v="5"/>
    <n v="2023"/>
    <x v="4"/>
    <x v="0"/>
    <x v="0"/>
    <x v="1"/>
    <n v="43"/>
    <x v="2"/>
  </r>
  <r>
    <x v="388"/>
    <x v="1"/>
    <n v="82"/>
    <x v="0"/>
    <x v="104"/>
    <n v="144"/>
    <n v="3.3"/>
    <n v="2023"/>
    <x v="5"/>
    <x v="0"/>
    <x v="1"/>
    <x v="0"/>
    <n v="36"/>
    <x v="0"/>
  </r>
  <r>
    <x v="389"/>
    <x v="14"/>
    <n v="99"/>
    <x v="1"/>
    <x v="104"/>
    <n v="48"/>
    <n v="5"/>
    <n v="2023"/>
    <x v="5"/>
    <x v="0"/>
    <x v="0"/>
    <x v="1"/>
    <n v="42"/>
    <x v="2"/>
  </r>
  <r>
    <x v="390"/>
    <x v="14"/>
    <n v="55"/>
    <x v="0"/>
    <x v="104"/>
    <n v="200"/>
    <n v="2.2999999999999998"/>
    <n v="2023"/>
    <x v="5"/>
    <x v="0"/>
    <x v="3"/>
    <x v="1"/>
    <n v="42"/>
    <x v="2"/>
  </r>
  <r>
    <x v="391"/>
    <x v="10"/>
    <n v="61"/>
    <x v="4"/>
    <x v="104"/>
    <n v="38"/>
    <n v="4.8"/>
    <n v="2023"/>
    <x v="5"/>
    <x v="0"/>
    <x v="0"/>
    <x v="0"/>
    <n v="23"/>
    <x v="1"/>
  </r>
  <r>
    <x v="392"/>
    <x v="11"/>
    <n v="36"/>
    <x v="3"/>
    <x v="104"/>
    <n v="81"/>
    <n v="3.7"/>
    <n v="2023"/>
    <x v="5"/>
    <x v="0"/>
    <x v="2"/>
    <x v="1"/>
    <n v="43"/>
    <x v="2"/>
  </r>
  <r>
    <x v="393"/>
    <x v="1"/>
    <n v="123"/>
    <x v="2"/>
    <x v="104"/>
    <n v="120"/>
    <n v="4.2"/>
    <n v="2023"/>
    <x v="5"/>
    <x v="0"/>
    <x v="2"/>
    <x v="0"/>
    <n v="36"/>
    <x v="0"/>
  </r>
  <r>
    <x v="394"/>
    <x v="8"/>
    <n v="24"/>
    <x v="4"/>
    <x v="104"/>
    <n v="74"/>
    <n v="4.8"/>
    <n v="2023"/>
    <x v="5"/>
    <x v="1"/>
    <x v="0"/>
    <x v="0"/>
    <n v="31"/>
    <x v="2"/>
  </r>
  <r>
    <x v="395"/>
    <x v="1"/>
    <n v="43"/>
    <x v="2"/>
    <x v="105"/>
    <n v="128"/>
    <n v="4.7"/>
    <n v="2023"/>
    <x v="6"/>
    <x v="0"/>
    <x v="0"/>
    <x v="0"/>
    <n v="36"/>
    <x v="0"/>
  </r>
  <r>
    <x v="396"/>
    <x v="3"/>
    <n v="95"/>
    <x v="1"/>
    <x v="105"/>
    <n v="21"/>
    <n v="3.9"/>
    <n v="2023"/>
    <x v="6"/>
    <x v="0"/>
    <x v="2"/>
    <x v="1"/>
    <n v="38"/>
    <x v="1"/>
  </r>
  <r>
    <x v="397"/>
    <x v="14"/>
    <n v="53"/>
    <x v="2"/>
    <x v="105"/>
    <n v="110"/>
    <n v="4.3"/>
    <n v="2023"/>
    <x v="6"/>
    <x v="0"/>
    <x v="2"/>
    <x v="1"/>
    <n v="42"/>
    <x v="2"/>
  </r>
  <r>
    <x v="398"/>
    <x v="1"/>
    <n v="113"/>
    <x v="2"/>
    <x v="105"/>
    <n v="145"/>
    <n v="4"/>
    <n v="2023"/>
    <x v="6"/>
    <x v="0"/>
    <x v="2"/>
    <x v="0"/>
    <n v="36"/>
    <x v="0"/>
  </r>
  <r>
    <x v="399"/>
    <x v="14"/>
    <n v="89"/>
    <x v="3"/>
    <x v="105"/>
    <n v="129"/>
    <n v="4"/>
    <n v="2023"/>
    <x v="6"/>
    <x v="0"/>
    <x v="2"/>
    <x v="1"/>
    <n v="42"/>
    <x v="2"/>
  </r>
  <r>
    <x v="400"/>
    <x v="6"/>
    <n v="84"/>
    <x v="0"/>
    <x v="105"/>
    <n v="156"/>
    <n v="3.2"/>
    <n v="2023"/>
    <x v="6"/>
    <x v="0"/>
    <x v="1"/>
    <x v="1"/>
    <n v="30"/>
    <x v="2"/>
  </r>
  <r>
    <x v="401"/>
    <x v="8"/>
    <n v="130"/>
    <x v="2"/>
    <x v="106"/>
    <n v="120"/>
    <n v="3.8"/>
    <n v="2023"/>
    <x v="0"/>
    <x v="0"/>
    <x v="2"/>
    <x v="0"/>
    <n v="31"/>
    <x v="2"/>
  </r>
  <r>
    <x v="402"/>
    <x v="3"/>
    <n v="163"/>
    <x v="3"/>
    <x v="106"/>
    <n v="62"/>
    <n v="3.4"/>
    <n v="2023"/>
    <x v="0"/>
    <x v="0"/>
    <x v="1"/>
    <x v="1"/>
    <n v="38"/>
    <x v="1"/>
  </r>
  <r>
    <x v="403"/>
    <x v="9"/>
    <n v="127"/>
    <x v="2"/>
    <x v="106"/>
    <n v="160"/>
    <n v="3.2"/>
    <n v="2023"/>
    <x v="0"/>
    <x v="0"/>
    <x v="1"/>
    <x v="1"/>
    <n v="25"/>
    <x v="1"/>
  </r>
  <r>
    <x v="404"/>
    <x v="1"/>
    <n v="50"/>
    <x v="2"/>
    <x v="106"/>
    <n v="56"/>
    <n v="4.7"/>
    <n v="2023"/>
    <x v="0"/>
    <x v="0"/>
    <x v="0"/>
    <x v="0"/>
    <n v="36"/>
    <x v="0"/>
  </r>
  <r>
    <x v="405"/>
    <x v="5"/>
    <n v="88"/>
    <x v="4"/>
    <x v="106"/>
    <n v="72"/>
    <n v="4"/>
    <n v="2023"/>
    <x v="0"/>
    <x v="0"/>
    <x v="2"/>
    <x v="1"/>
    <n v="22"/>
    <x v="2"/>
  </r>
  <r>
    <x v="406"/>
    <x v="1"/>
    <n v="139"/>
    <x v="1"/>
    <x v="107"/>
    <n v="81"/>
    <n v="4.8"/>
    <n v="2023"/>
    <x v="1"/>
    <x v="0"/>
    <x v="0"/>
    <x v="0"/>
    <n v="36"/>
    <x v="0"/>
  </r>
  <r>
    <x v="407"/>
    <x v="3"/>
    <n v="111"/>
    <x v="2"/>
    <x v="107"/>
    <n v="144"/>
    <n v="3.9"/>
    <n v="2023"/>
    <x v="1"/>
    <x v="0"/>
    <x v="2"/>
    <x v="1"/>
    <n v="38"/>
    <x v="1"/>
  </r>
  <r>
    <x v="408"/>
    <x v="2"/>
    <n v="115"/>
    <x v="1"/>
    <x v="107"/>
    <n v="111"/>
    <n v="4.3"/>
    <n v="2023"/>
    <x v="1"/>
    <x v="0"/>
    <x v="2"/>
    <x v="0"/>
    <n v="37"/>
    <x v="1"/>
  </r>
  <r>
    <x v="409"/>
    <x v="14"/>
    <n v="26"/>
    <x v="3"/>
    <x v="107"/>
    <n v="43"/>
    <n v="4.2"/>
    <n v="2023"/>
    <x v="1"/>
    <x v="1"/>
    <x v="2"/>
    <x v="1"/>
    <n v="42"/>
    <x v="2"/>
  </r>
  <r>
    <x v="410"/>
    <x v="6"/>
    <n v="131"/>
    <x v="4"/>
    <x v="107"/>
    <n v="41"/>
    <n v="4.9000000000000004"/>
    <n v="2023"/>
    <x v="1"/>
    <x v="0"/>
    <x v="0"/>
    <x v="1"/>
    <n v="30"/>
    <x v="2"/>
  </r>
  <r>
    <x v="411"/>
    <x v="2"/>
    <n v="27"/>
    <x v="4"/>
    <x v="107"/>
    <n v="74"/>
    <n v="4"/>
    <n v="2023"/>
    <x v="1"/>
    <x v="1"/>
    <x v="2"/>
    <x v="0"/>
    <n v="37"/>
    <x v="1"/>
  </r>
  <r>
    <x v="412"/>
    <x v="12"/>
    <n v="75"/>
    <x v="2"/>
    <x v="107"/>
    <n v="43"/>
    <n v="4.9000000000000004"/>
    <n v="2023"/>
    <x v="1"/>
    <x v="0"/>
    <x v="0"/>
    <x v="1"/>
    <n v="28"/>
    <x v="0"/>
  </r>
  <r>
    <x v="413"/>
    <x v="10"/>
    <n v="123"/>
    <x v="4"/>
    <x v="107"/>
    <n v="128"/>
    <n v="3.6"/>
    <n v="2023"/>
    <x v="1"/>
    <x v="0"/>
    <x v="2"/>
    <x v="0"/>
    <n v="23"/>
    <x v="1"/>
  </r>
  <r>
    <x v="414"/>
    <x v="0"/>
    <n v="129"/>
    <x v="4"/>
    <x v="108"/>
    <n v="144"/>
    <n v="4.0999999999999996"/>
    <n v="2023"/>
    <x v="2"/>
    <x v="0"/>
    <x v="2"/>
    <x v="0"/>
    <n v="26"/>
    <x v="0"/>
  </r>
  <r>
    <x v="415"/>
    <x v="12"/>
    <n v="124"/>
    <x v="1"/>
    <x v="108"/>
    <n v="132"/>
    <n v="4.9000000000000004"/>
    <n v="2023"/>
    <x v="2"/>
    <x v="0"/>
    <x v="0"/>
    <x v="1"/>
    <n v="28"/>
    <x v="0"/>
  </r>
  <r>
    <x v="416"/>
    <x v="2"/>
    <n v="108"/>
    <x v="1"/>
    <x v="108"/>
    <n v="180"/>
    <n v="3.9"/>
    <n v="2023"/>
    <x v="2"/>
    <x v="0"/>
    <x v="2"/>
    <x v="0"/>
    <n v="37"/>
    <x v="1"/>
  </r>
  <r>
    <x v="417"/>
    <x v="4"/>
    <n v="15"/>
    <x v="1"/>
    <x v="108"/>
    <n v="31"/>
    <n v="4.0999999999999996"/>
    <n v="2023"/>
    <x v="2"/>
    <x v="1"/>
    <x v="2"/>
    <x v="1"/>
    <n v="30"/>
    <x v="0"/>
  </r>
  <r>
    <x v="418"/>
    <x v="2"/>
    <n v="66"/>
    <x v="1"/>
    <x v="108"/>
    <n v="102"/>
    <n v="3.8"/>
    <n v="2023"/>
    <x v="2"/>
    <x v="0"/>
    <x v="2"/>
    <x v="0"/>
    <n v="37"/>
    <x v="1"/>
  </r>
  <r>
    <x v="419"/>
    <x v="5"/>
    <n v="126"/>
    <x v="2"/>
    <x v="109"/>
    <n v="175"/>
    <n v="4.8"/>
    <n v="2023"/>
    <x v="3"/>
    <x v="0"/>
    <x v="0"/>
    <x v="1"/>
    <n v="22"/>
    <x v="2"/>
  </r>
  <r>
    <x v="420"/>
    <x v="12"/>
    <n v="26"/>
    <x v="0"/>
    <x v="109"/>
    <n v="87"/>
    <n v="4.7"/>
    <n v="2023"/>
    <x v="3"/>
    <x v="1"/>
    <x v="0"/>
    <x v="1"/>
    <n v="28"/>
    <x v="0"/>
  </r>
  <r>
    <x v="421"/>
    <x v="8"/>
    <n v="105"/>
    <x v="2"/>
    <x v="109"/>
    <n v="66"/>
    <n v="4.2"/>
    <n v="2023"/>
    <x v="3"/>
    <x v="0"/>
    <x v="2"/>
    <x v="0"/>
    <n v="31"/>
    <x v="2"/>
  </r>
  <r>
    <x v="422"/>
    <x v="8"/>
    <n v="31"/>
    <x v="2"/>
    <x v="109"/>
    <n v="25"/>
    <n v="3.2"/>
    <n v="2023"/>
    <x v="3"/>
    <x v="0"/>
    <x v="1"/>
    <x v="0"/>
    <n v="31"/>
    <x v="2"/>
  </r>
  <r>
    <x v="423"/>
    <x v="2"/>
    <n v="109"/>
    <x v="1"/>
    <x v="109"/>
    <n v="126"/>
    <n v="3.4"/>
    <n v="2023"/>
    <x v="3"/>
    <x v="0"/>
    <x v="1"/>
    <x v="0"/>
    <n v="37"/>
    <x v="1"/>
  </r>
  <r>
    <x v="424"/>
    <x v="0"/>
    <n v="113"/>
    <x v="3"/>
    <x v="110"/>
    <n v="42"/>
    <n v="4.5999999999999996"/>
    <n v="2023"/>
    <x v="4"/>
    <x v="0"/>
    <x v="0"/>
    <x v="0"/>
    <n v="26"/>
    <x v="0"/>
  </r>
  <r>
    <x v="425"/>
    <x v="5"/>
    <n v="101"/>
    <x v="0"/>
    <x v="110"/>
    <n v="225"/>
    <n v="1.9"/>
    <n v="2023"/>
    <x v="4"/>
    <x v="0"/>
    <x v="3"/>
    <x v="1"/>
    <n v="22"/>
    <x v="2"/>
  </r>
  <r>
    <x v="426"/>
    <x v="3"/>
    <n v="156"/>
    <x v="0"/>
    <x v="110"/>
    <n v="42"/>
    <n v="3.3"/>
    <n v="2023"/>
    <x v="4"/>
    <x v="0"/>
    <x v="1"/>
    <x v="1"/>
    <n v="38"/>
    <x v="1"/>
  </r>
  <r>
    <x v="427"/>
    <x v="2"/>
    <n v="145"/>
    <x v="3"/>
    <x v="111"/>
    <n v="110"/>
    <n v="3.1"/>
    <n v="2023"/>
    <x v="5"/>
    <x v="0"/>
    <x v="1"/>
    <x v="0"/>
    <n v="37"/>
    <x v="1"/>
  </r>
  <r>
    <x v="428"/>
    <x v="10"/>
    <n v="36"/>
    <x v="1"/>
    <x v="111"/>
    <n v="225"/>
    <n v="4.8"/>
    <n v="2023"/>
    <x v="5"/>
    <x v="0"/>
    <x v="0"/>
    <x v="0"/>
    <n v="23"/>
    <x v="1"/>
  </r>
  <r>
    <x v="429"/>
    <x v="8"/>
    <n v="135"/>
    <x v="4"/>
    <x v="112"/>
    <n v="125"/>
    <n v="3.3"/>
    <n v="2023"/>
    <x v="6"/>
    <x v="0"/>
    <x v="1"/>
    <x v="0"/>
    <n v="31"/>
    <x v="2"/>
  </r>
  <r>
    <x v="430"/>
    <x v="5"/>
    <n v="81"/>
    <x v="1"/>
    <x v="112"/>
    <n v="78"/>
    <n v="2.9"/>
    <n v="2023"/>
    <x v="6"/>
    <x v="0"/>
    <x v="1"/>
    <x v="1"/>
    <n v="22"/>
    <x v="2"/>
  </r>
  <r>
    <x v="431"/>
    <x v="5"/>
    <n v="81"/>
    <x v="3"/>
    <x v="112"/>
    <n v="40"/>
    <n v="2.4"/>
    <n v="2023"/>
    <x v="6"/>
    <x v="0"/>
    <x v="3"/>
    <x v="1"/>
    <n v="22"/>
    <x v="2"/>
  </r>
  <r>
    <x v="432"/>
    <x v="9"/>
    <n v="93"/>
    <x v="2"/>
    <x v="112"/>
    <n v="150"/>
    <n v="4.5999999999999996"/>
    <n v="2023"/>
    <x v="6"/>
    <x v="0"/>
    <x v="0"/>
    <x v="1"/>
    <n v="25"/>
    <x v="1"/>
  </r>
  <r>
    <x v="433"/>
    <x v="2"/>
    <n v="14"/>
    <x v="1"/>
    <x v="112"/>
    <n v="96"/>
    <n v="4.8"/>
    <n v="2023"/>
    <x v="6"/>
    <x v="1"/>
    <x v="0"/>
    <x v="0"/>
    <n v="37"/>
    <x v="1"/>
  </r>
  <r>
    <x v="434"/>
    <x v="8"/>
    <n v="95"/>
    <x v="3"/>
    <x v="113"/>
    <n v="75"/>
    <n v="4.8"/>
    <n v="2023"/>
    <x v="0"/>
    <x v="0"/>
    <x v="0"/>
    <x v="0"/>
    <n v="31"/>
    <x v="2"/>
  </r>
  <r>
    <x v="435"/>
    <x v="9"/>
    <n v="81"/>
    <x v="3"/>
    <x v="113"/>
    <n v="60"/>
    <n v="3.6"/>
    <n v="2023"/>
    <x v="0"/>
    <x v="0"/>
    <x v="2"/>
    <x v="1"/>
    <n v="25"/>
    <x v="1"/>
  </r>
  <r>
    <x v="436"/>
    <x v="14"/>
    <n v="60"/>
    <x v="1"/>
    <x v="114"/>
    <n v="41"/>
    <n v="4.8"/>
    <n v="2023"/>
    <x v="1"/>
    <x v="0"/>
    <x v="0"/>
    <x v="1"/>
    <n v="42"/>
    <x v="2"/>
  </r>
  <r>
    <x v="437"/>
    <x v="7"/>
    <n v="137"/>
    <x v="2"/>
    <x v="114"/>
    <n v="20"/>
    <n v="4.2"/>
    <n v="2023"/>
    <x v="1"/>
    <x v="0"/>
    <x v="2"/>
    <x v="1"/>
    <n v="37"/>
    <x v="2"/>
  </r>
  <r>
    <x v="438"/>
    <x v="1"/>
    <n v="112"/>
    <x v="4"/>
    <x v="114"/>
    <n v="84"/>
    <n v="2.6"/>
    <n v="2023"/>
    <x v="1"/>
    <x v="0"/>
    <x v="1"/>
    <x v="0"/>
    <n v="36"/>
    <x v="0"/>
  </r>
  <r>
    <x v="439"/>
    <x v="8"/>
    <n v="76"/>
    <x v="0"/>
    <x v="114"/>
    <n v="140"/>
    <n v="3.7"/>
    <n v="2023"/>
    <x v="1"/>
    <x v="0"/>
    <x v="2"/>
    <x v="0"/>
    <n v="31"/>
    <x v="2"/>
  </r>
  <r>
    <x v="440"/>
    <x v="11"/>
    <n v="73"/>
    <x v="1"/>
    <x v="114"/>
    <n v="66"/>
    <n v="4.8"/>
    <n v="2023"/>
    <x v="1"/>
    <x v="0"/>
    <x v="0"/>
    <x v="1"/>
    <n v="43"/>
    <x v="2"/>
  </r>
  <r>
    <x v="441"/>
    <x v="6"/>
    <n v="119"/>
    <x v="2"/>
    <x v="114"/>
    <n v="105"/>
    <n v="4.7"/>
    <n v="2023"/>
    <x v="1"/>
    <x v="0"/>
    <x v="0"/>
    <x v="1"/>
    <n v="30"/>
    <x v="2"/>
  </r>
  <r>
    <x v="442"/>
    <x v="0"/>
    <n v="135"/>
    <x v="3"/>
    <x v="115"/>
    <n v="104"/>
    <n v="4.0999999999999996"/>
    <n v="2023"/>
    <x v="2"/>
    <x v="0"/>
    <x v="2"/>
    <x v="0"/>
    <n v="26"/>
    <x v="0"/>
  </r>
  <r>
    <x v="443"/>
    <x v="7"/>
    <n v="41"/>
    <x v="4"/>
    <x v="115"/>
    <n v="123"/>
    <n v="3.2"/>
    <n v="2023"/>
    <x v="2"/>
    <x v="0"/>
    <x v="1"/>
    <x v="1"/>
    <n v="37"/>
    <x v="2"/>
  </r>
  <r>
    <x v="444"/>
    <x v="2"/>
    <n v="35"/>
    <x v="3"/>
    <x v="116"/>
    <n v="215"/>
    <n v="4.3"/>
    <n v="2023"/>
    <x v="3"/>
    <x v="0"/>
    <x v="2"/>
    <x v="0"/>
    <n v="37"/>
    <x v="1"/>
  </r>
  <r>
    <x v="445"/>
    <x v="0"/>
    <n v="96"/>
    <x v="1"/>
    <x v="116"/>
    <n v="46"/>
    <n v="0.7"/>
    <n v="2023"/>
    <x v="3"/>
    <x v="0"/>
    <x v="5"/>
    <x v="0"/>
    <n v="26"/>
    <x v="0"/>
  </r>
  <r>
    <x v="446"/>
    <x v="9"/>
    <n v="61"/>
    <x v="4"/>
    <x v="116"/>
    <n v="115"/>
    <n v="3.7"/>
    <n v="2023"/>
    <x v="3"/>
    <x v="0"/>
    <x v="2"/>
    <x v="1"/>
    <n v="25"/>
    <x v="1"/>
  </r>
  <r>
    <x v="447"/>
    <x v="0"/>
    <n v="91"/>
    <x v="4"/>
    <x v="116"/>
    <n v="124"/>
    <n v="3.9"/>
    <n v="2023"/>
    <x v="3"/>
    <x v="0"/>
    <x v="2"/>
    <x v="0"/>
    <n v="26"/>
    <x v="0"/>
  </r>
  <r>
    <x v="448"/>
    <x v="13"/>
    <n v="30"/>
    <x v="4"/>
    <x v="117"/>
    <n v="205"/>
    <n v="4.5"/>
    <n v="2023"/>
    <x v="4"/>
    <x v="0"/>
    <x v="0"/>
    <x v="0"/>
    <n v="41"/>
    <x v="1"/>
  </r>
  <r>
    <x v="449"/>
    <x v="14"/>
    <n v="111"/>
    <x v="2"/>
    <x v="117"/>
    <n v="90"/>
    <n v="2.8"/>
    <n v="2023"/>
    <x v="4"/>
    <x v="0"/>
    <x v="1"/>
    <x v="1"/>
    <n v="42"/>
    <x v="2"/>
  </r>
  <r>
    <x v="450"/>
    <x v="9"/>
    <n v="81"/>
    <x v="1"/>
    <x v="117"/>
    <n v="92"/>
    <n v="4.9000000000000004"/>
    <n v="2023"/>
    <x v="4"/>
    <x v="0"/>
    <x v="0"/>
    <x v="1"/>
    <n v="25"/>
    <x v="1"/>
  </r>
  <r>
    <x v="451"/>
    <x v="8"/>
    <n v="40"/>
    <x v="3"/>
    <x v="118"/>
    <n v="108"/>
    <n v="4.2"/>
    <n v="2023"/>
    <x v="6"/>
    <x v="0"/>
    <x v="2"/>
    <x v="0"/>
    <n v="31"/>
    <x v="2"/>
  </r>
  <r>
    <x v="452"/>
    <x v="14"/>
    <n v="143"/>
    <x v="3"/>
    <x v="118"/>
    <n v="54"/>
    <n v="4.4000000000000004"/>
    <n v="2023"/>
    <x v="6"/>
    <x v="0"/>
    <x v="2"/>
    <x v="1"/>
    <n v="42"/>
    <x v="2"/>
  </r>
  <r>
    <x v="453"/>
    <x v="8"/>
    <n v="70"/>
    <x v="3"/>
    <x v="119"/>
    <n v="44"/>
    <n v="3.5"/>
    <n v="2023"/>
    <x v="0"/>
    <x v="0"/>
    <x v="2"/>
    <x v="0"/>
    <n v="31"/>
    <x v="2"/>
  </r>
  <r>
    <x v="454"/>
    <x v="11"/>
    <n v="137"/>
    <x v="3"/>
    <x v="119"/>
    <n v="44"/>
    <n v="4.7"/>
    <n v="2023"/>
    <x v="0"/>
    <x v="0"/>
    <x v="0"/>
    <x v="1"/>
    <n v="43"/>
    <x v="2"/>
  </r>
  <r>
    <x v="455"/>
    <x v="0"/>
    <n v="52"/>
    <x v="1"/>
    <x v="120"/>
    <n v="37"/>
    <n v="4.9000000000000004"/>
    <n v="2023"/>
    <x v="1"/>
    <x v="0"/>
    <x v="0"/>
    <x v="0"/>
    <n v="26"/>
    <x v="0"/>
  </r>
  <r>
    <x v="456"/>
    <x v="1"/>
    <n v="31"/>
    <x v="2"/>
    <x v="120"/>
    <n v="180"/>
    <n v="4.5"/>
    <n v="2023"/>
    <x v="1"/>
    <x v="0"/>
    <x v="0"/>
    <x v="0"/>
    <n v="36"/>
    <x v="0"/>
  </r>
  <r>
    <x v="457"/>
    <x v="0"/>
    <n v="114"/>
    <x v="4"/>
    <x v="120"/>
    <n v="105"/>
    <n v="4.9000000000000004"/>
    <n v="2023"/>
    <x v="1"/>
    <x v="0"/>
    <x v="0"/>
    <x v="0"/>
    <n v="26"/>
    <x v="0"/>
  </r>
  <r>
    <x v="458"/>
    <x v="11"/>
    <n v="73"/>
    <x v="0"/>
    <x v="120"/>
    <n v="87"/>
    <n v="3.6"/>
    <n v="2023"/>
    <x v="1"/>
    <x v="0"/>
    <x v="2"/>
    <x v="1"/>
    <n v="43"/>
    <x v="2"/>
  </r>
  <r>
    <x v="459"/>
    <x v="9"/>
    <n v="25"/>
    <x v="2"/>
    <x v="120"/>
    <n v="52"/>
    <n v="3.8"/>
    <n v="2023"/>
    <x v="1"/>
    <x v="1"/>
    <x v="2"/>
    <x v="1"/>
    <n v="25"/>
    <x v="1"/>
  </r>
  <r>
    <x v="460"/>
    <x v="4"/>
    <n v="44"/>
    <x v="4"/>
    <x v="120"/>
    <n v="63"/>
    <n v="3.5"/>
    <n v="2023"/>
    <x v="1"/>
    <x v="0"/>
    <x v="2"/>
    <x v="1"/>
    <n v="30"/>
    <x v="0"/>
  </r>
  <r>
    <x v="461"/>
    <x v="10"/>
    <n v="34"/>
    <x v="1"/>
    <x v="121"/>
    <n v="195"/>
    <n v="4.8"/>
    <n v="2023"/>
    <x v="2"/>
    <x v="0"/>
    <x v="0"/>
    <x v="0"/>
    <n v="23"/>
    <x v="1"/>
  </r>
  <r>
    <x v="462"/>
    <x v="14"/>
    <n v="89"/>
    <x v="3"/>
    <x v="122"/>
    <n v="176"/>
    <n v="4.5"/>
    <n v="2023"/>
    <x v="3"/>
    <x v="0"/>
    <x v="0"/>
    <x v="1"/>
    <n v="42"/>
    <x v="2"/>
  </r>
  <r>
    <x v="463"/>
    <x v="6"/>
    <n v="54"/>
    <x v="2"/>
    <x v="123"/>
    <n v="31"/>
    <n v="3.3"/>
    <n v="2023"/>
    <x v="4"/>
    <x v="0"/>
    <x v="1"/>
    <x v="1"/>
    <n v="30"/>
    <x v="2"/>
  </r>
  <r>
    <x v="464"/>
    <x v="2"/>
    <n v="25"/>
    <x v="2"/>
    <x v="124"/>
    <n v="27"/>
    <n v="3.2"/>
    <n v="2023"/>
    <x v="5"/>
    <x v="1"/>
    <x v="1"/>
    <x v="0"/>
    <n v="37"/>
    <x v="1"/>
  </r>
  <r>
    <x v="465"/>
    <x v="7"/>
    <n v="91"/>
    <x v="3"/>
    <x v="124"/>
    <n v="76"/>
    <n v="4.9000000000000004"/>
    <n v="2023"/>
    <x v="5"/>
    <x v="0"/>
    <x v="0"/>
    <x v="1"/>
    <n v="37"/>
    <x v="2"/>
  </r>
  <r>
    <x v="466"/>
    <x v="4"/>
    <n v="144"/>
    <x v="4"/>
    <x v="124"/>
    <n v="62"/>
    <n v="4.8"/>
    <n v="2023"/>
    <x v="5"/>
    <x v="0"/>
    <x v="0"/>
    <x v="1"/>
    <n v="30"/>
    <x v="0"/>
  </r>
  <r>
    <x v="467"/>
    <x v="7"/>
    <n v="81"/>
    <x v="1"/>
    <x v="125"/>
    <n v="100"/>
    <n v="1.3"/>
    <n v="2023"/>
    <x v="0"/>
    <x v="0"/>
    <x v="5"/>
    <x v="1"/>
    <n v="37"/>
    <x v="2"/>
  </r>
  <r>
    <x v="468"/>
    <x v="13"/>
    <n v="92"/>
    <x v="2"/>
    <x v="125"/>
    <n v="44"/>
    <n v="3.1"/>
    <n v="2023"/>
    <x v="0"/>
    <x v="0"/>
    <x v="1"/>
    <x v="0"/>
    <n v="41"/>
    <x v="1"/>
  </r>
  <r>
    <x v="469"/>
    <x v="2"/>
    <n v="115"/>
    <x v="3"/>
    <x v="125"/>
    <n v="168"/>
    <n v="3.4"/>
    <n v="2023"/>
    <x v="0"/>
    <x v="0"/>
    <x v="1"/>
    <x v="0"/>
    <n v="37"/>
    <x v="1"/>
  </r>
  <r>
    <x v="470"/>
    <x v="5"/>
    <n v="56"/>
    <x v="3"/>
    <x v="126"/>
    <n v="200"/>
    <n v="4.5999999999999996"/>
    <n v="2023"/>
    <x v="1"/>
    <x v="0"/>
    <x v="0"/>
    <x v="1"/>
    <n v="22"/>
    <x v="2"/>
  </r>
  <r>
    <x v="471"/>
    <x v="1"/>
    <n v="154"/>
    <x v="2"/>
    <x v="126"/>
    <n v="84"/>
    <n v="4.3"/>
    <n v="2023"/>
    <x v="1"/>
    <x v="0"/>
    <x v="2"/>
    <x v="0"/>
    <n v="36"/>
    <x v="0"/>
  </r>
  <r>
    <x v="472"/>
    <x v="14"/>
    <n v="51"/>
    <x v="3"/>
    <x v="127"/>
    <n v="117"/>
    <n v="2.7"/>
    <n v="2023"/>
    <x v="2"/>
    <x v="0"/>
    <x v="1"/>
    <x v="1"/>
    <n v="42"/>
    <x v="2"/>
  </r>
  <r>
    <x v="473"/>
    <x v="10"/>
    <n v="21"/>
    <x v="1"/>
    <x v="127"/>
    <n v="63"/>
    <n v="4.2"/>
    <n v="2023"/>
    <x v="2"/>
    <x v="1"/>
    <x v="2"/>
    <x v="0"/>
    <n v="23"/>
    <x v="1"/>
  </r>
  <r>
    <x v="474"/>
    <x v="2"/>
    <n v="80"/>
    <x v="3"/>
    <x v="128"/>
    <n v="145"/>
    <n v="4.9000000000000004"/>
    <n v="2023"/>
    <x v="3"/>
    <x v="0"/>
    <x v="0"/>
    <x v="0"/>
    <n v="37"/>
    <x v="1"/>
  </r>
  <r>
    <x v="475"/>
    <x v="14"/>
    <n v="139"/>
    <x v="2"/>
    <x v="128"/>
    <n v="220"/>
    <n v="3.2"/>
    <n v="2023"/>
    <x v="3"/>
    <x v="0"/>
    <x v="1"/>
    <x v="1"/>
    <n v="42"/>
    <x v="2"/>
  </r>
  <r>
    <x v="476"/>
    <x v="8"/>
    <n v="50"/>
    <x v="1"/>
    <x v="128"/>
    <n v="26"/>
    <n v="4.7"/>
    <n v="2023"/>
    <x v="3"/>
    <x v="0"/>
    <x v="0"/>
    <x v="0"/>
    <n v="31"/>
    <x v="2"/>
  </r>
  <r>
    <x v="477"/>
    <x v="2"/>
    <n v="88"/>
    <x v="3"/>
    <x v="128"/>
    <n v="78"/>
    <n v="4.3"/>
    <n v="2023"/>
    <x v="3"/>
    <x v="0"/>
    <x v="2"/>
    <x v="0"/>
    <n v="37"/>
    <x v="1"/>
  </r>
  <r>
    <x v="478"/>
    <x v="6"/>
    <n v="19"/>
    <x v="4"/>
    <x v="129"/>
    <n v="132"/>
    <n v="4.3"/>
    <n v="2023"/>
    <x v="4"/>
    <x v="1"/>
    <x v="2"/>
    <x v="1"/>
    <n v="30"/>
    <x v="2"/>
  </r>
  <r>
    <x v="479"/>
    <x v="9"/>
    <n v="104"/>
    <x v="4"/>
    <x v="130"/>
    <n v="68"/>
    <n v="3.7"/>
    <n v="2023"/>
    <x v="5"/>
    <x v="0"/>
    <x v="2"/>
    <x v="1"/>
    <n v="25"/>
    <x v="1"/>
  </r>
  <r>
    <x v="480"/>
    <x v="1"/>
    <n v="67"/>
    <x v="2"/>
    <x v="131"/>
    <n v="129"/>
    <n v="4.7"/>
    <n v="2023"/>
    <x v="0"/>
    <x v="0"/>
    <x v="0"/>
    <x v="0"/>
    <n v="36"/>
    <x v="0"/>
  </r>
  <r>
    <x v="481"/>
    <x v="12"/>
    <n v="107"/>
    <x v="4"/>
    <x v="131"/>
    <n v="115"/>
    <n v="4.9000000000000004"/>
    <n v="2023"/>
    <x v="0"/>
    <x v="0"/>
    <x v="0"/>
    <x v="1"/>
    <n v="28"/>
    <x v="0"/>
  </r>
  <r>
    <x v="482"/>
    <x v="12"/>
    <n v="93"/>
    <x v="4"/>
    <x v="131"/>
    <n v="128"/>
    <n v="3.9"/>
    <n v="2023"/>
    <x v="0"/>
    <x v="0"/>
    <x v="2"/>
    <x v="1"/>
    <n v="28"/>
    <x v="0"/>
  </r>
  <r>
    <x v="483"/>
    <x v="12"/>
    <n v="117"/>
    <x v="2"/>
    <x v="131"/>
    <n v="90"/>
    <n v="4.5"/>
    <n v="2023"/>
    <x v="0"/>
    <x v="0"/>
    <x v="0"/>
    <x v="1"/>
    <n v="28"/>
    <x v="0"/>
  </r>
  <r>
    <x v="484"/>
    <x v="8"/>
    <n v="76"/>
    <x v="3"/>
    <x v="132"/>
    <n v="39"/>
    <n v="4.5999999999999996"/>
    <n v="2023"/>
    <x v="1"/>
    <x v="0"/>
    <x v="0"/>
    <x v="0"/>
    <n v="31"/>
    <x v="2"/>
  </r>
  <r>
    <x v="485"/>
    <x v="6"/>
    <n v="64"/>
    <x v="4"/>
    <x v="132"/>
    <n v="132"/>
    <n v="3.3"/>
    <n v="2023"/>
    <x v="1"/>
    <x v="0"/>
    <x v="1"/>
    <x v="1"/>
    <n v="30"/>
    <x v="2"/>
  </r>
  <r>
    <x v="486"/>
    <x v="4"/>
    <n v="33"/>
    <x v="4"/>
    <x v="132"/>
    <n v="170"/>
    <n v="3.8"/>
    <n v="2023"/>
    <x v="1"/>
    <x v="0"/>
    <x v="2"/>
    <x v="1"/>
    <n v="30"/>
    <x v="0"/>
  </r>
  <r>
    <x v="487"/>
    <x v="12"/>
    <n v="115"/>
    <x v="2"/>
    <x v="132"/>
    <n v="42"/>
    <n v="4.7"/>
    <n v="2023"/>
    <x v="1"/>
    <x v="0"/>
    <x v="0"/>
    <x v="1"/>
    <n v="28"/>
    <x v="0"/>
  </r>
  <r>
    <x v="488"/>
    <x v="3"/>
    <n v="155"/>
    <x v="3"/>
    <x v="133"/>
    <n v="37"/>
    <n v="4"/>
    <n v="2023"/>
    <x v="2"/>
    <x v="0"/>
    <x v="2"/>
    <x v="1"/>
    <n v="38"/>
    <x v="1"/>
  </r>
  <r>
    <x v="489"/>
    <x v="1"/>
    <n v="117"/>
    <x v="3"/>
    <x v="133"/>
    <n v="88"/>
    <n v="4.7"/>
    <n v="2023"/>
    <x v="2"/>
    <x v="0"/>
    <x v="0"/>
    <x v="0"/>
    <n v="36"/>
    <x v="0"/>
  </r>
  <r>
    <x v="490"/>
    <x v="14"/>
    <n v="63"/>
    <x v="3"/>
    <x v="133"/>
    <n v="80"/>
    <n v="2.5"/>
    <n v="2023"/>
    <x v="2"/>
    <x v="0"/>
    <x v="1"/>
    <x v="1"/>
    <n v="42"/>
    <x v="2"/>
  </r>
  <r>
    <x v="491"/>
    <x v="6"/>
    <n v="59"/>
    <x v="0"/>
    <x v="134"/>
    <n v="123"/>
    <n v="3.6"/>
    <n v="2023"/>
    <x v="3"/>
    <x v="0"/>
    <x v="2"/>
    <x v="1"/>
    <n v="30"/>
    <x v="2"/>
  </r>
  <r>
    <x v="492"/>
    <x v="10"/>
    <n v="133"/>
    <x v="4"/>
    <x v="134"/>
    <n v="31"/>
    <n v="3.7"/>
    <n v="2023"/>
    <x v="3"/>
    <x v="0"/>
    <x v="2"/>
    <x v="0"/>
    <n v="23"/>
    <x v="1"/>
  </r>
  <r>
    <x v="493"/>
    <x v="13"/>
    <n v="101"/>
    <x v="1"/>
    <x v="134"/>
    <n v="205"/>
    <n v="3.9"/>
    <n v="2023"/>
    <x v="3"/>
    <x v="0"/>
    <x v="2"/>
    <x v="0"/>
    <n v="41"/>
    <x v="1"/>
  </r>
  <r>
    <x v="494"/>
    <x v="7"/>
    <n v="151"/>
    <x v="3"/>
    <x v="135"/>
    <n v="123"/>
    <n v="3.7"/>
    <n v="2023"/>
    <x v="4"/>
    <x v="0"/>
    <x v="2"/>
    <x v="1"/>
    <n v="37"/>
    <x v="2"/>
  </r>
  <r>
    <x v="495"/>
    <x v="4"/>
    <n v="146"/>
    <x v="4"/>
    <x v="135"/>
    <n v="123"/>
    <n v="4.3"/>
    <n v="2023"/>
    <x v="4"/>
    <x v="0"/>
    <x v="2"/>
    <x v="1"/>
    <n v="30"/>
    <x v="0"/>
  </r>
  <r>
    <x v="496"/>
    <x v="14"/>
    <n v="148"/>
    <x v="4"/>
    <x v="135"/>
    <n v="36"/>
    <n v="2.9"/>
    <n v="2023"/>
    <x v="4"/>
    <x v="0"/>
    <x v="1"/>
    <x v="1"/>
    <n v="42"/>
    <x v="2"/>
  </r>
  <r>
    <x v="497"/>
    <x v="7"/>
    <n v="81"/>
    <x v="4"/>
    <x v="135"/>
    <n v="116"/>
    <n v="4.3"/>
    <n v="2023"/>
    <x v="4"/>
    <x v="0"/>
    <x v="2"/>
    <x v="1"/>
    <n v="37"/>
    <x v="2"/>
  </r>
  <r>
    <x v="498"/>
    <x v="9"/>
    <n v="115"/>
    <x v="4"/>
    <x v="135"/>
    <n v="40"/>
    <n v="4.9000000000000004"/>
    <n v="2023"/>
    <x v="4"/>
    <x v="0"/>
    <x v="0"/>
    <x v="1"/>
    <n v="25"/>
    <x v="1"/>
  </r>
  <r>
    <x v="499"/>
    <x v="9"/>
    <n v="117"/>
    <x v="3"/>
    <x v="135"/>
    <n v="40"/>
    <n v="4"/>
    <n v="2023"/>
    <x v="4"/>
    <x v="0"/>
    <x v="2"/>
    <x v="1"/>
    <n v="25"/>
    <x v="1"/>
  </r>
  <r>
    <x v="500"/>
    <x v="13"/>
    <n v="110"/>
    <x v="2"/>
    <x v="136"/>
    <n v="82"/>
    <n v="4"/>
    <n v="2023"/>
    <x v="5"/>
    <x v="0"/>
    <x v="2"/>
    <x v="0"/>
    <n v="41"/>
    <x v="1"/>
  </r>
  <r>
    <x v="501"/>
    <x v="8"/>
    <n v="103"/>
    <x v="0"/>
    <x v="136"/>
    <n v="62"/>
    <n v="3.4"/>
    <n v="2023"/>
    <x v="5"/>
    <x v="0"/>
    <x v="1"/>
    <x v="0"/>
    <n v="31"/>
    <x v="2"/>
  </r>
  <r>
    <x v="502"/>
    <x v="3"/>
    <n v="45"/>
    <x v="0"/>
    <x v="136"/>
    <n v="135"/>
    <n v="3.9"/>
    <n v="2023"/>
    <x v="5"/>
    <x v="0"/>
    <x v="2"/>
    <x v="1"/>
    <n v="38"/>
    <x v="1"/>
  </r>
  <r>
    <x v="503"/>
    <x v="13"/>
    <n v="110"/>
    <x v="1"/>
    <x v="136"/>
    <n v="155"/>
    <n v="2.1"/>
    <n v="2023"/>
    <x v="5"/>
    <x v="0"/>
    <x v="3"/>
    <x v="0"/>
    <n v="41"/>
    <x v="1"/>
  </r>
  <r>
    <x v="504"/>
    <x v="6"/>
    <n v="43"/>
    <x v="2"/>
    <x v="136"/>
    <n v="37"/>
    <n v="4.9000000000000004"/>
    <n v="2023"/>
    <x v="5"/>
    <x v="0"/>
    <x v="0"/>
    <x v="1"/>
    <n v="30"/>
    <x v="2"/>
  </r>
  <r>
    <x v="505"/>
    <x v="13"/>
    <n v="104"/>
    <x v="3"/>
    <x v="137"/>
    <n v="56"/>
    <n v="3.4"/>
    <n v="2023"/>
    <x v="6"/>
    <x v="0"/>
    <x v="1"/>
    <x v="0"/>
    <n v="41"/>
    <x v="1"/>
  </r>
  <r>
    <x v="506"/>
    <x v="13"/>
    <n v="101"/>
    <x v="3"/>
    <x v="137"/>
    <n v="185"/>
    <n v="5"/>
    <n v="2023"/>
    <x v="6"/>
    <x v="0"/>
    <x v="0"/>
    <x v="0"/>
    <n v="41"/>
    <x v="1"/>
  </r>
  <r>
    <x v="507"/>
    <x v="0"/>
    <n v="55"/>
    <x v="2"/>
    <x v="138"/>
    <n v="145"/>
    <n v="4.5"/>
    <n v="2023"/>
    <x v="0"/>
    <x v="0"/>
    <x v="0"/>
    <x v="0"/>
    <n v="26"/>
    <x v="0"/>
  </r>
  <r>
    <x v="508"/>
    <x v="7"/>
    <n v="40"/>
    <x v="0"/>
    <x v="138"/>
    <n v="116"/>
    <n v="2.6"/>
    <n v="2023"/>
    <x v="0"/>
    <x v="0"/>
    <x v="1"/>
    <x v="1"/>
    <n v="37"/>
    <x v="2"/>
  </r>
  <r>
    <x v="509"/>
    <x v="6"/>
    <n v="122"/>
    <x v="4"/>
    <x v="138"/>
    <n v="45"/>
    <n v="4.2"/>
    <n v="2023"/>
    <x v="0"/>
    <x v="0"/>
    <x v="2"/>
    <x v="1"/>
    <n v="30"/>
    <x v="2"/>
  </r>
  <r>
    <x v="510"/>
    <x v="4"/>
    <n v="98"/>
    <x v="3"/>
    <x v="139"/>
    <n v="35"/>
    <n v="4.5"/>
    <n v="2023"/>
    <x v="1"/>
    <x v="0"/>
    <x v="0"/>
    <x v="1"/>
    <n v="30"/>
    <x v="0"/>
  </r>
  <r>
    <x v="511"/>
    <x v="9"/>
    <n v="110"/>
    <x v="0"/>
    <x v="139"/>
    <n v="100"/>
    <n v="4.4000000000000004"/>
    <n v="2023"/>
    <x v="1"/>
    <x v="0"/>
    <x v="2"/>
    <x v="1"/>
    <n v="25"/>
    <x v="1"/>
  </r>
  <r>
    <x v="512"/>
    <x v="9"/>
    <n v="62"/>
    <x v="2"/>
    <x v="140"/>
    <n v="125"/>
    <n v="3.5"/>
    <n v="2023"/>
    <x v="2"/>
    <x v="0"/>
    <x v="2"/>
    <x v="1"/>
    <n v="25"/>
    <x v="1"/>
  </r>
  <r>
    <x v="513"/>
    <x v="6"/>
    <n v="134"/>
    <x v="4"/>
    <x v="140"/>
    <n v="120"/>
    <n v="3"/>
    <n v="2023"/>
    <x v="2"/>
    <x v="0"/>
    <x v="1"/>
    <x v="1"/>
    <n v="30"/>
    <x v="2"/>
  </r>
  <r>
    <x v="514"/>
    <x v="11"/>
    <n v="94"/>
    <x v="1"/>
    <x v="140"/>
    <n v="180"/>
    <n v="4.7"/>
    <n v="2023"/>
    <x v="2"/>
    <x v="0"/>
    <x v="0"/>
    <x v="1"/>
    <n v="43"/>
    <x v="2"/>
  </r>
  <r>
    <x v="515"/>
    <x v="5"/>
    <n v="63"/>
    <x v="0"/>
    <x v="140"/>
    <n v="44"/>
    <n v="3"/>
    <n v="2023"/>
    <x v="2"/>
    <x v="0"/>
    <x v="1"/>
    <x v="1"/>
    <n v="22"/>
    <x v="2"/>
  </r>
  <r>
    <x v="516"/>
    <x v="10"/>
    <n v="95"/>
    <x v="4"/>
    <x v="140"/>
    <n v="86"/>
    <n v="3.6"/>
    <n v="2023"/>
    <x v="2"/>
    <x v="0"/>
    <x v="2"/>
    <x v="0"/>
    <n v="23"/>
    <x v="1"/>
  </r>
  <r>
    <x v="517"/>
    <x v="6"/>
    <n v="106"/>
    <x v="4"/>
    <x v="141"/>
    <n v="120"/>
    <n v="4.0999999999999996"/>
    <n v="2023"/>
    <x v="3"/>
    <x v="0"/>
    <x v="2"/>
    <x v="1"/>
    <n v="30"/>
    <x v="2"/>
  </r>
  <r>
    <x v="518"/>
    <x v="3"/>
    <n v="94"/>
    <x v="1"/>
    <x v="141"/>
    <n v="100"/>
    <n v="3.7"/>
    <n v="2023"/>
    <x v="3"/>
    <x v="0"/>
    <x v="2"/>
    <x v="1"/>
    <n v="38"/>
    <x v="1"/>
  </r>
  <r>
    <x v="519"/>
    <x v="3"/>
    <n v="51"/>
    <x v="1"/>
    <x v="142"/>
    <n v="108"/>
    <n v="4.5"/>
    <n v="2023"/>
    <x v="4"/>
    <x v="0"/>
    <x v="0"/>
    <x v="1"/>
    <n v="38"/>
    <x v="1"/>
  </r>
  <r>
    <x v="520"/>
    <x v="14"/>
    <n v="39"/>
    <x v="1"/>
    <x v="142"/>
    <n v="46"/>
    <n v="4.5999999999999996"/>
    <n v="2023"/>
    <x v="4"/>
    <x v="0"/>
    <x v="0"/>
    <x v="1"/>
    <n v="42"/>
    <x v="2"/>
  </r>
  <r>
    <x v="521"/>
    <x v="7"/>
    <n v="111"/>
    <x v="4"/>
    <x v="142"/>
    <n v="210"/>
    <n v="4.3"/>
    <n v="2023"/>
    <x v="4"/>
    <x v="0"/>
    <x v="2"/>
    <x v="1"/>
    <n v="37"/>
    <x v="2"/>
  </r>
  <r>
    <x v="522"/>
    <x v="12"/>
    <n v="141"/>
    <x v="2"/>
    <x v="143"/>
    <n v="54"/>
    <n v="4.8"/>
    <n v="2023"/>
    <x v="6"/>
    <x v="0"/>
    <x v="0"/>
    <x v="1"/>
    <n v="28"/>
    <x v="0"/>
  </r>
  <r>
    <x v="523"/>
    <x v="5"/>
    <n v="147"/>
    <x v="4"/>
    <x v="143"/>
    <n v="115"/>
    <n v="4.7"/>
    <n v="2023"/>
    <x v="6"/>
    <x v="0"/>
    <x v="0"/>
    <x v="1"/>
    <n v="22"/>
    <x v="2"/>
  </r>
  <r>
    <x v="524"/>
    <x v="11"/>
    <n v="49"/>
    <x v="1"/>
    <x v="144"/>
    <n v="100"/>
    <n v="2.2000000000000002"/>
    <n v="2023"/>
    <x v="0"/>
    <x v="0"/>
    <x v="3"/>
    <x v="1"/>
    <n v="43"/>
    <x v="2"/>
  </r>
  <r>
    <x v="525"/>
    <x v="2"/>
    <n v="75"/>
    <x v="4"/>
    <x v="144"/>
    <n v="38"/>
    <n v="4.4000000000000004"/>
    <n v="2023"/>
    <x v="0"/>
    <x v="0"/>
    <x v="2"/>
    <x v="0"/>
    <n v="37"/>
    <x v="1"/>
  </r>
  <r>
    <x v="526"/>
    <x v="12"/>
    <n v="48"/>
    <x v="2"/>
    <x v="145"/>
    <n v="120"/>
    <n v="4.0999999999999996"/>
    <n v="2023"/>
    <x v="1"/>
    <x v="0"/>
    <x v="2"/>
    <x v="1"/>
    <n v="28"/>
    <x v="0"/>
  </r>
  <r>
    <x v="527"/>
    <x v="9"/>
    <n v="48"/>
    <x v="2"/>
    <x v="145"/>
    <n v="120"/>
    <n v="4.0999999999999996"/>
    <n v="2023"/>
    <x v="1"/>
    <x v="0"/>
    <x v="2"/>
    <x v="1"/>
    <n v="25"/>
    <x v="1"/>
  </r>
  <r>
    <x v="528"/>
    <x v="1"/>
    <n v="138"/>
    <x v="1"/>
    <x v="145"/>
    <n v="29"/>
    <n v="4.4000000000000004"/>
    <n v="2023"/>
    <x v="1"/>
    <x v="0"/>
    <x v="2"/>
    <x v="0"/>
    <n v="36"/>
    <x v="0"/>
  </r>
  <r>
    <x v="529"/>
    <x v="10"/>
    <n v="144"/>
    <x v="1"/>
    <x v="146"/>
    <n v="25"/>
    <n v="3.7"/>
    <n v="2023"/>
    <x v="2"/>
    <x v="0"/>
    <x v="2"/>
    <x v="0"/>
    <n v="23"/>
    <x v="1"/>
  </r>
  <r>
    <x v="530"/>
    <x v="13"/>
    <n v="119"/>
    <x v="4"/>
    <x v="147"/>
    <n v="116"/>
    <n v="3.8"/>
    <n v="2023"/>
    <x v="3"/>
    <x v="0"/>
    <x v="2"/>
    <x v="0"/>
    <n v="41"/>
    <x v="1"/>
  </r>
  <r>
    <x v="531"/>
    <x v="1"/>
    <n v="101"/>
    <x v="2"/>
    <x v="148"/>
    <n v="132"/>
    <n v="4.3"/>
    <n v="2023"/>
    <x v="4"/>
    <x v="0"/>
    <x v="2"/>
    <x v="0"/>
    <n v="36"/>
    <x v="0"/>
  </r>
  <r>
    <x v="532"/>
    <x v="10"/>
    <n v="59"/>
    <x v="4"/>
    <x v="149"/>
    <n v="90"/>
    <n v="3.5"/>
    <n v="2023"/>
    <x v="5"/>
    <x v="0"/>
    <x v="2"/>
    <x v="0"/>
    <n v="23"/>
    <x v="1"/>
  </r>
  <r>
    <x v="533"/>
    <x v="7"/>
    <n v="125"/>
    <x v="0"/>
    <x v="149"/>
    <n v="87"/>
    <n v="4.0999999999999996"/>
    <n v="2023"/>
    <x v="5"/>
    <x v="0"/>
    <x v="2"/>
    <x v="1"/>
    <n v="37"/>
    <x v="2"/>
  </r>
  <r>
    <x v="534"/>
    <x v="6"/>
    <n v="147"/>
    <x v="4"/>
    <x v="149"/>
    <n v="140"/>
    <n v="4.2"/>
    <n v="2023"/>
    <x v="5"/>
    <x v="0"/>
    <x v="2"/>
    <x v="1"/>
    <n v="30"/>
    <x v="2"/>
  </r>
  <r>
    <x v="535"/>
    <x v="8"/>
    <n v="76"/>
    <x v="4"/>
    <x v="149"/>
    <n v="164"/>
    <n v="4.5"/>
    <n v="2023"/>
    <x v="5"/>
    <x v="0"/>
    <x v="0"/>
    <x v="0"/>
    <n v="31"/>
    <x v="2"/>
  </r>
  <r>
    <x v="536"/>
    <x v="5"/>
    <n v="99"/>
    <x v="2"/>
    <x v="150"/>
    <n v="180"/>
    <n v="3.8"/>
    <n v="2023"/>
    <x v="6"/>
    <x v="0"/>
    <x v="2"/>
    <x v="1"/>
    <n v="22"/>
    <x v="2"/>
  </r>
  <r>
    <x v="537"/>
    <x v="14"/>
    <n v="111"/>
    <x v="3"/>
    <x v="151"/>
    <n v="22"/>
    <n v="4.0999999999999996"/>
    <n v="2023"/>
    <x v="0"/>
    <x v="0"/>
    <x v="2"/>
    <x v="1"/>
    <n v="42"/>
    <x v="2"/>
  </r>
  <r>
    <x v="538"/>
    <x v="4"/>
    <n v="147"/>
    <x v="0"/>
    <x v="151"/>
    <n v="82"/>
    <n v="4.4000000000000004"/>
    <n v="2023"/>
    <x v="0"/>
    <x v="0"/>
    <x v="2"/>
    <x v="1"/>
    <n v="30"/>
    <x v="0"/>
  </r>
  <r>
    <x v="539"/>
    <x v="0"/>
    <n v="141"/>
    <x v="2"/>
    <x v="151"/>
    <n v="100"/>
    <n v="4.5999999999999996"/>
    <n v="2023"/>
    <x v="0"/>
    <x v="0"/>
    <x v="0"/>
    <x v="0"/>
    <n v="26"/>
    <x v="0"/>
  </r>
  <r>
    <x v="540"/>
    <x v="8"/>
    <n v="71"/>
    <x v="4"/>
    <x v="152"/>
    <n v="52"/>
    <n v="3.4"/>
    <n v="2023"/>
    <x v="1"/>
    <x v="0"/>
    <x v="1"/>
    <x v="0"/>
    <n v="31"/>
    <x v="2"/>
  </r>
  <r>
    <x v="541"/>
    <x v="8"/>
    <n v="121"/>
    <x v="0"/>
    <x v="153"/>
    <n v="84"/>
    <n v="4.5999999999999996"/>
    <n v="2023"/>
    <x v="2"/>
    <x v="0"/>
    <x v="0"/>
    <x v="0"/>
    <n v="31"/>
    <x v="2"/>
  </r>
  <r>
    <x v="542"/>
    <x v="8"/>
    <n v="60"/>
    <x v="0"/>
    <x v="153"/>
    <n v="37"/>
    <n v="3.9"/>
    <n v="2023"/>
    <x v="2"/>
    <x v="0"/>
    <x v="2"/>
    <x v="0"/>
    <n v="31"/>
    <x v="2"/>
  </r>
  <r>
    <x v="543"/>
    <x v="11"/>
    <n v="158"/>
    <x v="2"/>
    <x v="154"/>
    <n v="190"/>
    <n v="4"/>
    <n v="2023"/>
    <x v="3"/>
    <x v="0"/>
    <x v="2"/>
    <x v="1"/>
    <n v="43"/>
    <x v="2"/>
  </r>
  <r>
    <x v="544"/>
    <x v="6"/>
    <n v="159"/>
    <x v="1"/>
    <x v="154"/>
    <n v="66"/>
    <n v="3.4"/>
    <n v="2023"/>
    <x v="3"/>
    <x v="0"/>
    <x v="1"/>
    <x v="1"/>
    <n v="30"/>
    <x v="2"/>
  </r>
  <r>
    <x v="545"/>
    <x v="1"/>
    <n v="70"/>
    <x v="4"/>
    <x v="155"/>
    <n v="116"/>
    <n v="3.2"/>
    <n v="2023"/>
    <x v="4"/>
    <x v="0"/>
    <x v="1"/>
    <x v="0"/>
    <n v="36"/>
    <x v="0"/>
  </r>
  <r>
    <x v="546"/>
    <x v="12"/>
    <n v="78"/>
    <x v="3"/>
    <x v="155"/>
    <n v="28"/>
    <n v="3.9"/>
    <n v="2023"/>
    <x v="4"/>
    <x v="0"/>
    <x v="2"/>
    <x v="1"/>
    <n v="28"/>
    <x v="0"/>
  </r>
  <r>
    <x v="547"/>
    <x v="4"/>
    <n v="103"/>
    <x v="4"/>
    <x v="155"/>
    <n v="120"/>
    <n v="5"/>
    <n v="2023"/>
    <x v="4"/>
    <x v="0"/>
    <x v="0"/>
    <x v="1"/>
    <n v="30"/>
    <x v="0"/>
  </r>
  <r>
    <x v="548"/>
    <x v="2"/>
    <n v="108"/>
    <x v="2"/>
    <x v="155"/>
    <n v="56"/>
    <n v="3.5"/>
    <n v="2023"/>
    <x v="4"/>
    <x v="0"/>
    <x v="2"/>
    <x v="0"/>
    <n v="37"/>
    <x v="1"/>
  </r>
  <r>
    <x v="549"/>
    <x v="2"/>
    <n v="44"/>
    <x v="0"/>
    <x v="155"/>
    <n v="170"/>
    <n v="3.8"/>
    <n v="2023"/>
    <x v="4"/>
    <x v="0"/>
    <x v="2"/>
    <x v="0"/>
    <n v="37"/>
    <x v="1"/>
  </r>
  <r>
    <x v="550"/>
    <x v="12"/>
    <n v="127"/>
    <x v="2"/>
    <x v="156"/>
    <n v="200"/>
    <n v="4.8"/>
    <n v="2023"/>
    <x v="5"/>
    <x v="0"/>
    <x v="0"/>
    <x v="1"/>
    <n v="28"/>
    <x v="0"/>
  </r>
  <r>
    <x v="551"/>
    <x v="4"/>
    <n v="132"/>
    <x v="4"/>
    <x v="157"/>
    <n v="50"/>
    <n v="4.2"/>
    <n v="2023"/>
    <x v="6"/>
    <x v="0"/>
    <x v="2"/>
    <x v="1"/>
    <n v="30"/>
    <x v="0"/>
  </r>
  <r>
    <x v="552"/>
    <x v="0"/>
    <n v="106"/>
    <x v="3"/>
    <x v="157"/>
    <n v="112"/>
    <n v="3.7"/>
    <n v="2023"/>
    <x v="6"/>
    <x v="0"/>
    <x v="2"/>
    <x v="0"/>
    <n v="26"/>
    <x v="0"/>
  </r>
  <r>
    <x v="553"/>
    <x v="14"/>
    <n v="107"/>
    <x v="4"/>
    <x v="158"/>
    <n v="39"/>
    <n v="4.8"/>
    <n v="2023"/>
    <x v="0"/>
    <x v="0"/>
    <x v="0"/>
    <x v="1"/>
    <n v="42"/>
    <x v="2"/>
  </r>
  <r>
    <x v="554"/>
    <x v="6"/>
    <n v="85"/>
    <x v="3"/>
    <x v="158"/>
    <n v="38"/>
    <n v="4.8"/>
    <n v="2023"/>
    <x v="0"/>
    <x v="0"/>
    <x v="0"/>
    <x v="1"/>
    <n v="30"/>
    <x v="2"/>
  </r>
  <r>
    <x v="555"/>
    <x v="5"/>
    <n v="49"/>
    <x v="4"/>
    <x v="159"/>
    <n v="84"/>
    <n v="2.9"/>
    <n v="2023"/>
    <x v="1"/>
    <x v="0"/>
    <x v="1"/>
    <x v="1"/>
    <n v="22"/>
    <x v="2"/>
  </r>
  <r>
    <x v="556"/>
    <x v="8"/>
    <n v="117"/>
    <x v="2"/>
    <x v="160"/>
    <n v="82"/>
    <n v="3.5"/>
    <n v="2023"/>
    <x v="2"/>
    <x v="0"/>
    <x v="2"/>
    <x v="0"/>
    <n v="31"/>
    <x v="2"/>
  </r>
  <r>
    <x v="557"/>
    <x v="14"/>
    <n v="136"/>
    <x v="3"/>
    <x v="160"/>
    <n v="37"/>
    <n v="0.9"/>
    <n v="2023"/>
    <x v="2"/>
    <x v="0"/>
    <x v="5"/>
    <x v="1"/>
    <n v="42"/>
    <x v="2"/>
  </r>
  <r>
    <x v="558"/>
    <x v="2"/>
    <n v="130"/>
    <x v="1"/>
    <x v="161"/>
    <n v="87"/>
    <n v="3.4"/>
    <n v="2023"/>
    <x v="3"/>
    <x v="0"/>
    <x v="1"/>
    <x v="0"/>
    <n v="37"/>
    <x v="1"/>
  </r>
  <r>
    <x v="559"/>
    <x v="2"/>
    <n v="73"/>
    <x v="1"/>
    <x v="161"/>
    <n v="75"/>
    <n v="2.7"/>
    <n v="2023"/>
    <x v="3"/>
    <x v="0"/>
    <x v="1"/>
    <x v="0"/>
    <n v="37"/>
    <x v="1"/>
  </r>
  <r>
    <x v="560"/>
    <x v="5"/>
    <n v="80"/>
    <x v="4"/>
    <x v="161"/>
    <n v="32"/>
    <n v="4.7"/>
    <n v="2023"/>
    <x v="3"/>
    <x v="0"/>
    <x v="0"/>
    <x v="1"/>
    <n v="22"/>
    <x v="2"/>
  </r>
  <r>
    <x v="561"/>
    <x v="13"/>
    <n v="44"/>
    <x v="2"/>
    <x v="161"/>
    <n v="33"/>
    <n v="3"/>
    <n v="2023"/>
    <x v="3"/>
    <x v="0"/>
    <x v="1"/>
    <x v="0"/>
    <n v="41"/>
    <x v="1"/>
  </r>
  <r>
    <x v="562"/>
    <x v="13"/>
    <n v="102"/>
    <x v="0"/>
    <x v="161"/>
    <n v="76"/>
    <n v="4.2"/>
    <n v="2023"/>
    <x v="3"/>
    <x v="0"/>
    <x v="2"/>
    <x v="0"/>
    <n v="41"/>
    <x v="1"/>
  </r>
  <r>
    <x v="563"/>
    <x v="11"/>
    <n v="74"/>
    <x v="0"/>
    <x v="161"/>
    <n v="117"/>
    <n v="4.8"/>
    <n v="2023"/>
    <x v="3"/>
    <x v="0"/>
    <x v="0"/>
    <x v="1"/>
    <n v="43"/>
    <x v="2"/>
  </r>
  <r>
    <x v="564"/>
    <x v="5"/>
    <n v="52"/>
    <x v="2"/>
    <x v="162"/>
    <n v="70"/>
    <n v="4.0999999999999996"/>
    <n v="2023"/>
    <x v="5"/>
    <x v="0"/>
    <x v="2"/>
    <x v="1"/>
    <n v="22"/>
    <x v="2"/>
  </r>
  <r>
    <x v="565"/>
    <x v="5"/>
    <n v="74"/>
    <x v="1"/>
    <x v="162"/>
    <n v="37"/>
    <n v="2.7"/>
    <n v="2023"/>
    <x v="5"/>
    <x v="0"/>
    <x v="1"/>
    <x v="1"/>
    <n v="22"/>
    <x v="2"/>
  </r>
  <r>
    <x v="566"/>
    <x v="2"/>
    <n v="96"/>
    <x v="0"/>
    <x v="162"/>
    <n v="46"/>
    <n v="2.9"/>
    <n v="2023"/>
    <x v="5"/>
    <x v="0"/>
    <x v="1"/>
    <x v="0"/>
    <n v="37"/>
    <x v="1"/>
  </r>
  <r>
    <x v="567"/>
    <x v="7"/>
    <n v="104"/>
    <x v="4"/>
    <x v="162"/>
    <n v="136"/>
    <n v="5"/>
    <n v="2023"/>
    <x v="5"/>
    <x v="0"/>
    <x v="0"/>
    <x v="1"/>
    <n v="37"/>
    <x v="2"/>
  </r>
  <r>
    <x v="568"/>
    <x v="2"/>
    <n v="123"/>
    <x v="0"/>
    <x v="163"/>
    <n v="44"/>
    <n v="4.5999999999999996"/>
    <n v="2023"/>
    <x v="6"/>
    <x v="0"/>
    <x v="0"/>
    <x v="0"/>
    <n v="37"/>
    <x v="1"/>
  </r>
  <r>
    <x v="569"/>
    <x v="9"/>
    <n v="100"/>
    <x v="3"/>
    <x v="163"/>
    <n v="69"/>
    <n v="3"/>
    <n v="2023"/>
    <x v="6"/>
    <x v="0"/>
    <x v="1"/>
    <x v="1"/>
    <n v="25"/>
    <x v="1"/>
  </r>
  <r>
    <x v="570"/>
    <x v="7"/>
    <n v="35"/>
    <x v="2"/>
    <x v="164"/>
    <n v="86"/>
    <n v="4.5999999999999996"/>
    <n v="2023"/>
    <x v="0"/>
    <x v="0"/>
    <x v="0"/>
    <x v="1"/>
    <n v="37"/>
    <x v="2"/>
  </r>
  <r>
    <x v="571"/>
    <x v="5"/>
    <n v="123"/>
    <x v="4"/>
    <x v="164"/>
    <n v="68"/>
    <n v="4.5"/>
    <n v="2023"/>
    <x v="0"/>
    <x v="0"/>
    <x v="0"/>
    <x v="1"/>
    <n v="22"/>
    <x v="2"/>
  </r>
  <r>
    <x v="572"/>
    <x v="8"/>
    <n v="133"/>
    <x v="2"/>
    <x v="165"/>
    <n v="21"/>
    <n v="3.7"/>
    <n v="2023"/>
    <x v="1"/>
    <x v="0"/>
    <x v="2"/>
    <x v="0"/>
    <n v="31"/>
    <x v="2"/>
  </r>
  <r>
    <x v="573"/>
    <x v="2"/>
    <n v="126"/>
    <x v="1"/>
    <x v="165"/>
    <n v="190"/>
    <n v="2.4"/>
    <n v="2023"/>
    <x v="1"/>
    <x v="0"/>
    <x v="3"/>
    <x v="0"/>
    <n v="37"/>
    <x v="1"/>
  </r>
  <r>
    <x v="574"/>
    <x v="5"/>
    <n v="39"/>
    <x v="0"/>
    <x v="165"/>
    <n v="176"/>
    <n v="4.3"/>
    <n v="2023"/>
    <x v="1"/>
    <x v="0"/>
    <x v="2"/>
    <x v="1"/>
    <n v="22"/>
    <x v="2"/>
  </r>
  <r>
    <x v="575"/>
    <x v="11"/>
    <n v="31"/>
    <x v="4"/>
    <x v="165"/>
    <n v="172"/>
    <n v="3.9"/>
    <n v="2023"/>
    <x v="1"/>
    <x v="0"/>
    <x v="2"/>
    <x v="1"/>
    <n v="43"/>
    <x v="2"/>
  </r>
  <r>
    <x v="576"/>
    <x v="4"/>
    <n v="25"/>
    <x v="2"/>
    <x v="165"/>
    <n v="84"/>
    <n v="4.5"/>
    <n v="2023"/>
    <x v="1"/>
    <x v="1"/>
    <x v="0"/>
    <x v="1"/>
    <n v="30"/>
    <x v="0"/>
  </r>
  <r>
    <x v="577"/>
    <x v="1"/>
    <n v="132"/>
    <x v="3"/>
    <x v="166"/>
    <n v="42"/>
    <n v="5"/>
    <n v="2023"/>
    <x v="2"/>
    <x v="0"/>
    <x v="0"/>
    <x v="0"/>
    <n v="36"/>
    <x v="0"/>
  </r>
  <r>
    <x v="578"/>
    <x v="7"/>
    <n v="63"/>
    <x v="1"/>
    <x v="166"/>
    <n v="70"/>
    <n v="1.6"/>
    <n v="2023"/>
    <x v="2"/>
    <x v="0"/>
    <x v="3"/>
    <x v="1"/>
    <n v="37"/>
    <x v="2"/>
  </r>
  <r>
    <x v="579"/>
    <x v="9"/>
    <n v="135"/>
    <x v="3"/>
    <x v="166"/>
    <n v="60"/>
    <n v="4.3"/>
    <n v="2023"/>
    <x v="2"/>
    <x v="0"/>
    <x v="2"/>
    <x v="1"/>
    <n v="25"/>
    <x v="1"/>
  </r>
  <r>
    <x v="580"/>
    <x v="6"/>
    <n v="101"/>
    <x v="1"/>
    <x v="166"/>
    <n v="84"/>
    <n v="3.5"/>
    <n v="2023"/>
    <x v="2"/>
    <x v="0"/>
    <x v="2"/>
    <x v="1"/>
    <n v="30"/>
    <x v="2"/>
  </r>
  <r>
    <x v="581"/>
    <x v="8"/>
    <n v="80"/>
    <x v="0"/>
    <x v="167"/>
    <n v="68"/>
    <n v="3.1"/>
    <n v="2023"/>
    <x v="3"/>
    <x v="0"/>
    <x v="1"/>
    <x v="0"/>
    <n v="31"/>
    <x v="2"/>
  </r>
  <r>
    <x v="582"/>
    <x v="13"/>
    <n v="28"/>
    <x v="0"/>
    <x v="167"/>
    <n v="44"/>
    <n v="2.9"/>
    <n v="2023"/>
    <x v="3"/>
    <x v="1"/>
    <x v="1"/>
    <x v="0"/>
    <n v="41"/>
    <x v="1"/>
  </r>
  <r>
    <x v="583"/>
    <x v="6"/>
    <n v="102"/>
    <x v="3"/>
    <x v="168"/>
    <n v="99"/>
    <n v="3.2"/>
    <n v="2023"/>
    <x v="4"/>
    <x v="0"/>
    <x v="1"/>
    <x v="1"/>
    <n v="30"/>
    <x v="2"/>
  </r>
  <r>
    <x v="584"/>
    <x v="7"/>
    <n v="60"/>
    <x v="3"/>
    <x v="169"/>
    <n v="66"/>
    <n v="3.2"/>
    <n v="2023"/>
    <x v="5"/>
    <x v="0"/>
    <x v="1"/>
    <x v="1"/>
    <n v="37"/>
    <x v="2"/>
  </r>
  <r>
    <x v="585"/>
    <x v="3"/>
    <n v="103"/>
    <x v="3"/>
    <x v="169"/>
    <n v="102"/>
    <n v="4.5"/>
    <n v="2023"/>
    <x v="5"/>
    <x v="0"/>
    <x v="0"/>
    <x v="1"/>
    <n v="38"/>
    <x v="1"/>
  </r>
  <r>
    <x v="586"/>
    <x v="8"/>
    <n v="90"/>
    <x v="0"/>
    <x v="170"/>
    <n v="129"/>
    <n v="3.9"/>
    <n v="2024"/>
    <x v="6"/>
    <x v="0"/>
    <x v="2"/>
    <x v="0"/>
    <n v="31"/>
    <x v="2"/>
  </r>
  <r>
    <x v="587"/>
    <x v="12"/>
    <n v="88"/>
    <x v="3"/>
    <x v="170"/>
    <n v="80"/>
    <n v="4.2"/>
    <n v="2024"/>
    <x v="6"/>
    <x v="0"/>
    <x v="2"/>
    <x v="1"/>
    <n v="28"/>
    <x v="0"/>
  </r>
  <r>
    <x v="588"/>
    <x v="3"/>
    <n v="37"/>
    <x v="3"/>
    <x v="170"/>
    <n v="54"/>
    <n v="1.8"/>
    <n v="2024"/>
    <x v="6"/>
    <x v="0"/>
    <x v="3"/>
    <x v="1"/>
    <n v="38"/>
    <x v="1"/>
  </r>
  <r>
    <x v="589"/>
    <x v="13"/>
    <n v="142"/>
    <x v="0"/>
    <x v="170"/>
    <n v="116"/>
    <n v="4.2"/>
    <n v="2024"/>
    <x v="6"/>
    <x v="0"/>
    <x v="2"/>
    <x v="0"/>
    <n v="41"/>
    <x v="1"/>
  </r>
  <r>
    <x v="590"/>
    <x v="13"/>
    <n v="153"/>
    <x v="2"/>
    <x v="170"/>
    <n v="102"/>
    <n v="3.1"/>
    <n v="2024"/>
    <x v="6"/>
    <x v="0"/>
    <x v="1"/>
    <x v="0"/>
    <n v="41"/>
    <x v="1"/>
  </r>
  <r>
    <x v="591"/>
    <x v="10"/>
    <n v="128"/>
    <x v="1"/>
    <x v="170"/>
    <n v="140"/>
    <n v="4.3"/>
    <n v="2024"/>
    <x v="6"/>
    <x v="0"/>
    <x v="2"/>
    <x v="0"/>
    <n v="23"/>
    <x v="1"/>
  </r>
  <r>
    <x v="592"/>
    <x v="7"/>
    <n v="110"/>
    <x v="1"/>
    <x v="171"/>
    <n v="104"/>
    <n v="4.4000000000000004"/>
    <n v="2024"/>
    <x v="0"/>
    <x v="0"/>
    <x v="2"/>
    <x v="1"/>
    <n v="37"/>
    <x v="2"/>
  </r>
  <r>
    <x v="593"/>
    <x v="10"/>
    <n v="139"/>
    <x v="3"/>
    <x v="171"/>
    <n v="81"/>
    <n v="4.4000000000000004"/>
    <n v="2024"/>
    <x v="0"/>
    <x v="0"/>
    <x v="2"/>
    <x v="0"/>
    <n v="23"/>
    <x v="1"/>
  </r>
  <r>
    <x v="594"/>
    <x v="6"/>
    <n v="109"/>
    <x v="4"/>
    <x v="172"/>
    <n v="140"/>
    <n v="2.4"/>
    <n v="2024"/>
    <x v="2"/>
    <x v="0"/>
    <x v="3"/>
    <x v="1"/>
    <n v="30"/>
    <x v="2"/>
  </r>
  <r>
    <x v="595"/>
    <x v="1"/>
    <n v="57"/>
    <x v="0"/>
    <x v="173"/>
    <n v="120"/>
    <n v="3.5"/>
    <n v="2024"/>
    <x v="3"/>
    <x v="0"/>
    <x v="2"/>
    <x v="0"/>
    <n v="36"/>
    <x v="0"/>
  </r>
  <r>
    <x v="596"/>
    <x v="6"/>
    <n v="68"/>
    <x v="3"/>
    <x v="173"/>
    <n v="41"/>
    <n v="3.1"/>
    <n v="2024"/>
    <x v="3"/>
    <x v="0"/>
    <x v="1"/>
    <x v="1"/>
    <n v="30"/>
    <x v="2"/>
  </r>
  <r>
    <x v="597"/>
    <x v="4"/>
    <n v="128"/>
    <x v="3"/>
    <x v="173"/>
    <n v="116"/>
    <n v="2.2999999999999998"/>
    <n v="2024"/>
    <x v="3"/>
    <x v="0"/>
    <x v="3"/>
    <x v="1"/>
    <n v="30"/>
    <x v="0"/>
  </r>
  <r>
    <x v="598"/>
    <x v="0"/>
    <n v="102"/>
    <x v="0"/>
    <x v="174"/>
    <n v="70"/>
    <n v="2.8"/>
    <n v="2024"/>
    <x v="4"/>
    <x v="0"/>
    <x v="1"/>
    <x v="0"/>
    <n v="26"/>
    <x v="0"/>
  </r>
  <r>
    <x v="599"/>
    <x v="10"/>
    <n v="52"/>
    <x v="2"/>
    <x v="174"/>
    <n v="42"/>
    <n v="4.5"/>
    <n v="2024"/>
    <x v="4"/>
    <x v="0"/>
    <x v="0"/>
    <x v="0"/>
    <n v="23"/>
    <x v="1"/>
  </r>
  <r>
    <x v="600"/>
    <x v="4"/>
    <n v="55"/>
    <x v="1"/>
    <x v="175"/>
    <n v="112"/>
    <n v="4.5"/>
    <n v="2024"/>
    <x v="5"/>
    <x v="0"/>
    <x v="0"/>
    <x v="1"/>
    <n v="30"/>
    <x v="0"/>
  </r>
  <r>
    <x v="601"/>
    <x v="3"/>
    <n v="107"/>
    <x v="3"/>
    <x v="175"/>
    <n v="20"/>
    <n v="4.5"/>
    <n v="2024"/>
    <x v="5"/>
    <x v="0"/>
    <x v="0"/>
    <x v="1"/>
    <n v="38"/>
    <x v="1"/>
  </r>
  <r>
    <x v="602"/>
    <x v="8"/>
    <n v="88"/>
    <x v="2"/>
    <x v="176"/>
    <n v="110"/>
    <n v="4.8"/>
    <n v="2024"/>
    <x v="6"/>
    <x v="0"/>
    <x v="0"/>
    <x v="0"/>
    <n v="31"/>
    <x v="2"/>
  </r>
  <r>
    <x v="603"/>
    <x v="5"/>
    <n v="49"/>
    <x v="2"/>
    <x v="176"/>
    <n v="39"/>
    <n v="4.5999999999999996"/>
    <n v="2024"/>
    <x v="6"/>
    <x v="0"/>
    <x v="0"/>
    <x v="1"/>
    <n v="22"/>
    <x v="2"/>
  </r>
  <r>
    <x v="604"/>
    <x v="8"/>
    <n v="72"/>
    <x v="0"/>
    <x v="176"/>
    <n v="76"/>
    <n v="4.5"/>
    <n v="2024"/>
    <x v="6"/>
    <x v="0"/>
    <x v="0"/>
    <x v="0"/>
    <n v="31"/>
    <x v="2"/>
  </r>
  <r>
    <x v="605"/>
    <x v="1"/>
    <n v="50"/>
    <x v="0"/>
    <x v="176"/>
    <n v="40"/>
    <n v="5"/>
    <n v="2024"/>
    <x v="6"/>
    <x v="0"/>
    <x v="0"/>
    <x v="0"/>
    <n v="36"/>
    <x v="0"/>
  </r>
  <r>
    <x v="606"/>
    <x v="8"/>
    <n v="52"/>
    <x v="3"/>
    <x v="176"/>
    <n v="42"/>
    <n v="4.8"/>
    <n v="2024"/>
    <x v="6"/>
    <x v="0"/>
    <x v="0"/>
    <x v="0"/>
    <n v="31"/>
    <x v="2"/>
  </r>
  <r>
    <x v="607"/>
    <x v="2"/>
    <n v="85"/>
    <x v="4"/>
    <x v="177"/>
    <n v="215"/>
    <n v="3.5"/>
    <n v="2024"/>
    <x v="0"/>
    <x v="0"/>
    <x v="2"/>
    <x v="0"/>
    <n v="37"/>
    <x v="1"/>
  </r>
  <r>
    <x v="608"/>
    <x v="9"/>
    <n v="98"/>
    <x v="4"/>
    <x v="178"/>
    <n v="130"/>
    <n v="3.4"/>
    <n v="2024"/>
    <x v="1"/>
    <x v="0"/>
    <x v="1"/>
    <x v="1"/>
    <n v="25"/>
    <x v="1"/>
  </r>
  <r>
    <x v="609"/>
    <x v="11"/>
    <n v="52"/>
    <x v="4"/>
    <x v="178"/>
    <n v="190"/>
    <n v="3.3"/>
    <n v="2024"/>
    <x v="1"/>
    <x v="0"/>
    <x v="1"/>
    <x v="1"/>
    <n v="43"/>
    <x v="2"/>
  </r>
  <r>
    <x v="610"/>
    <x v="4"/>
    <n v="154"/>
    <x v="2"/>
    <x v="178"/>
    <n v="164"/>
    <n v="4.9000000000000004"/>
    <n v="2024"/>
    <x v="1"/>
    <x v="0"/>
    <x v="0"/>
    <x v="1"/>
    <n v="30"/>
    <x v="0"/>
  </r>
  <r>
    <x v="611"/>
    <x v="14"/>
    <n v="131"/>
    <x v="1"/>
    <x v="179"/>
    <n v="76"/>
    <n v="4.5"/>
    <n v="2024"/>
    <x v="2"/>
    <x v="0"/>
    <x v="0"/>
    <x v="1"/>
    <n v="42"/>
    <x v="2"/>
  </r>
  <r>
    <x v="612"/>
    <x v="2"/>
    <n v="73"/>
    <x v="1"/>
    <x v="180"/>
    <n v="87"/>
    <n v="4.8"/>
    <n v="2024"/>
    <x v="3"/>
    <x v="0"/>
    <x v="0"/>
    <x v="0"/>
    <n v="37"/>
    <x v="1"/>
  </r>
  <r>
    <x v="613"/>
    <x v="7"/>
    <n v="45"/>
    <x v="4"/>
    <x v="180"/>
    <n v="84"/>
    <n v="4.8"/>
    <n v="2024"/>
    <x v="3"/>
    <x v="0"/>
    <x v="0"/>
    <x v="1"/>
    <n v="37"/>
    <x v="2"/>
  </r>
  <r>
    <x v="614"/>
    <x v="10"/>
    <n v="114"/>
    <x v="3"/>
    <x v="180"/>
    <n v="114"/>
    <n v="3.9"/>
    <n v="2024"/>
    <x v="3"/>
    <x v="0"/>
    <x v="2"/>
    <x v="0"/>
    <n v="23"/>
    <x v="1"/>
  </r>
  <r>
    <x v="615"/>
    <x v="9"/>
    <n v="69"/>
    <x v="1"/>
    <x v="181"/>
    <n v="56"/>
    <n v="3.9"/>
    <n v="2024"/>
    <x v="4"/>
    <x v="0"/>
    <x v="2"/>
    <x v="1"/>
    <n v="25"/>
    <x v="1"/>
  </r>
  <r>
    <x v="616"/>
    <x v="14"/>
    <n v="33"/>
    <x v="2"/>
    <x v="181"/>
    <n v="27"/>
    <n v="3.7"/>
    <n v="2024"/>
    <x v="4"/>
    <x v="0"/>
    <x v="2"/>
    <x v="1"/>
    <n v="42"/>
    <x v="2"/>
  </r>
  <r>
    <x v="617"/>
    <x v="1"/>
    <n v="31"/>
    <x v="0"/>
    <x v="182"/>
    <n v="84"/>
    <n v="4.8"/>
    <n v="2024"/>
    <x v="5"/>
    <x v="0"/>
    <x v="0"/>
    <x v="0"/>
    <n v="36"/>
    <x v="0"/>
  </r>
  <r>
    <x v="618"/>
    <x v="7"/>
    <n v="168"/>
    <x v="2"/>
    <x v="182"/>
    <n v="72"/>
    <n v="3.5"/>
    <n v="2024"/>
    <x v="5"/>
    <x v="0"/>
    <x v="2"/>
    <x v="1"/>
    <n v="37"/>
    <x v="2"/>
  </r>
  <r>
    <x v="619"/>
    <x v="2"/>
    <n v="111"/>
    <x v="3"/>
    <x v="183"/>
    <n v="126"/>
    <n v="4.2"/>
    <n v="2024"/>
    <x v="6"/>
    <x v="0"/>
    <x v="2"/>
    <x v="0"/>
    <n v="37"/>
    <x v="1"/>
  </r>
  <r>
    <x v="620"/>
    <x v="1"/>
    <n v="80"/>
    <x v="2"/>
    <x v="184"/>
    <n v="88"/>
    <n v="4.9000000000000004"/>
    <n v="2024"/>
    <x v="0"/>
    <x v="0"/>
    <x v="0"/>
    <x v="0"/>
    <n v="36"/>
    <x v="0"/>
  </r>
  <r>
    <x v="621"/>
    <x v="0"/>
    <n v="37"/>
    <x v="2"/>
    <x v="184"/>
    <n v="124"/>
    <n v="4.5999999999999996"/>
    <n v="2024"/>
    <x v="0"/>
    <x v="0"/>
    <x v="0"/>
    <x v="0"/>
    <n v="26"/>
    <x v="0"/>
  </r>
  <r>
    <x v="622"/>
    <x v="13"/>
    <n v="137"/>
    <x v="2"/>
    <x v="185"/>
    <n v="84"/>
    <n v="2.6"/>
    <n v="2024"/>
    <x v="1"/>
    <x v="0"/>
    <x v="1"/>
    <x v="0"/>
    <n v="41"/>
    <x v="1"/>
  </r>
  <r>
    <x v="623"/>
    <x v="9"/>
    <n v="123"/>
    <x v="3"/>
    <x v="185"/>
    <n v="80"/>
    <n v="2.7"/>
    <n v="2024"/>
    <x v="1"/>
    <x v="0"/>
    <x v="1"/>
    <x v="1"/>
    <n v="25"/>
    <x v="1"/>
  </r>
  <r>
    <x v="624"/>
    <x v="12"/>
    <n v="105"/>
    <x v="3"/>
    <x v="186"/>
    <n v="176"/>
    <n v="4.7"/>
    <n v="2024"/>
    <x v="2"/>
    <x v="0"/>
    <x v="0"/>
    <x v="1"/>
    <n v="28"/>
    <x v="0"/>
  </r>
  <r>
    <x v="625"/>
    <x v="0"/>
    <n v="76"/>
    <x v="4"/>
    <x v="187"/>
    <n v="84"/>
    <n v="3.9"/>
    <n v="2024"/>
    <x v="3"/>
    <x v="0"/>
    <x v="2"/>
    <x v="0"/>
    <n v="26"/>
    <x v="0"/>
  </r>
  <r>
    <x v="626"/>
    <x v="1"/>
    <n v="144"/>
    <x v="4"/>
    <x v="187"/>
    <n v="164"/>
    <n v="2.8"/>
    <n v="2024"/>
    <x v="3"/>
    <x v="0"/>
    <x v="1"/>
    <x v="0"/>
    <n v="36"/>
    <x v="0"/>
  </r>
  <r>
    <x v="627"/>
    <x v="14"/>
    <n v="109"/>
    <x v="0"/>
    <x v="187"/>
    <n v="132"/>
    <n v="3.1"/>
    <n v="2024"/>
    <x v="3"/>
    <x v="0"/>
    <x v="1"/>
    <x v="1"/>
    <n v="42"/>
    <x v="2"/>
  </r>
  <r>
    <x v="628"/>
    <x v="9"/>
    <n v="172"/>
    <x v="2"/>
    <x v="188"/>
    <n v="27"/>
    <n v="4.2"/>
    <n v="2024"/>
    <x v="4"/>
    <x v="0"/>
    <x v="2"/>
    <x v="1"/>
    <n v="25"/>
    <x v="1"/>
  </r>
  <r>
    <x v="629"/>
    <x v="1"/>
    <n v="56"/>
    <x v="3"/>
    <x v="188"/>
    <n v="27"/>
    <n v="4.3"/>
    <n v="2024"/>
    <x v="4"/>
    <x v="0"/>
    <x v="2"/>
    <x v="0"/>
    <n v="36"/>
    <x v="0"/>
  </r>
  <r>
    <x v="630"/>
    <x v="1"/>
    <n v="121"/>
    <x v="1"/>
    <x v="188"/>
    <n v="20"/>
    <n v="2.7"/>
    <n v="2024"/>
    <x v="4"/>
    <x v="0"/>
    <x v="1"/>
    <x v="0"/>
    <n v="36"/>
    <x v="0"/>
  </r>
  <r>
    <x v="631"/>
    <x v="9"/>
    <n v="41"/>
    <x v="3"/>
    <x v="189"/>
    <n v="112"/>
    <n v="2.2999999999999998"/>
    <n v="2024"/>
    <x v="5"/>
    <x v="0"/>
    <x v="3"/>
    <x v="1"/>
    <n v="25"/>
    <x v="1"/>
  </r>
  <r>
    <x v="632"/>
    <x v="3"/>
    <n v="60"/>
    <x v="2"/>
    <x v="189"/>
    <n v="60"/>
    <n v="2.2999999999999998"/>
    <n v="2024"/>
    <x v="5"/>
    <x v="0"/>
    <x v="3"/>
    <x v="1"/>
    <n v="38"/>
    <x v="1"/>
  </r>
  <r>
    <x v="633"/>
    <x v="3"/>
    <n v="144"/>
    <x v="2"/>
    <x v="190"/>
    <n v="102"/>
    <n v="2.9"/>
    <n v="2024"/>
    <x v="6"/>
    <x v="0"/>
    <x v="1"/>
    <x v="1"/>
    <n v="38"/>
    <x v="1"/>
  </r>
  <r>
    <x v="634"/>
    <x v="4"/>
    <n v="67"/>
    <x v="2"/>
    <x v="190"/>
    <n v="38"/>
    <n v="4.2"/>
    <n v="2024"/>
    <x v="6"/>
    <x v="0"/>
    <x v="2"/>
    <x v="1"/>
    <n v="30"/>
    <x v="0"/>
  </r>
  <r>
    <x v="635"/>
    <x v="9"/>
    <n v="162"/>
    <x v="0"/>
    <x v="190"/>
    <n v="82"/>
    <n v="4.5999999999999996"/>
    <n v="2024"/>
    <x v="6"/>
    <x v="0"/>
    <x v="0"/>
    <x v="1"/>
    <n v="25"/>
    <x v="1"/>
  </r>
  <r>
    <x v="636"/>
    <x v="3"/>
    <n v="87"/>
    <x v="1"/>
    <x v="191"/>
    <n v="125"/>
    <n v="4.5"/>
    <n v="2024"/>
    <x v="2"/>
    <x v="0"/>
    <x v="0"/>
    <x v="1"/>
    <n v="38"/>
    <x v="1"/>
  </r>
  <r>
    <x v="637"/>
    <x v="11"/>
    <n v="10"/>
    <x v="4"/>
    <x v="192"/>
    <n v="72"/>
    <n v="3.7"/>
    <n v="2024"/>
    <x v="3"/>
    <x v="1"/>
    <x v="2"/>
    <x v="1"/>
    <n v="43"/>
    <x v="2"/>
  </r>
  <r>
    <x v="638"/>
    <x v="1"/>
    <n v="138"/>
    <x v="4"/>
    <x v="192"/>
    <n v="195"/>
    <n v="4.0999999999999996"/>
    <n v="2024"/>
    <x v="3"/>
    <x v="0"/>
    <x v="2"/>
    <x v="0"/>
    <n v="36"/>
    <x v="0"/>
  </r>
  <r>
    <x v="639"/>
    <x v="9"/>
    <n v="31"/>
    <x v="4"/>
    <x v="193"/>
    <n v="160"/>
    <n v="3.4"/>
    <n v="2024"/>
    <x v="4"/>
    <x v="0"/>
    <x v="1"/>
    <x v="1"/>
    <n v="25"/>
    <x v="1"/>
  </r>
  <r>
    <x v="640"/>
    <x v="12"/>
    <n v="75"/>
    <x v="0"/>
    <x v="193"/>
    <n v="78"/>
    <n v="3.3"/>
    <n v="2024"/>
    <x v="4"/>
    <x v="0"/>
    <x v="1"/>
    <x v="1"/>
    <n v="28"/>
    <x v="0"/>
  </r>
  <r>
    <x v="641"/>
    <x v="0"/>
    <n v="65"/>
    <x v="0"/>
    <x v="194"/>
    <n v="70"/>
    <n v="4.4000000000000004"/>
    <n v="2024"/>
    <x v="5"/>
    <x v="0"/>
    <x v="2"/>
    <x v="0"/>
    <n v="26"/>
    <x v="0"/>
  </r>
  <r>
    <x v="642"/>
    <x v="2"/>
    <n v="106"/>
    <x v="3"/>
    <x v="194"/>
    <n v="105"/>
    <n v="4.2"/>
    <n v="2024"/>
    <x v="5"/>
    <x v="0"/>
    <x v="2"/>
    <x v="0"/>
    <n v="37"/>
    <x v="1"/>
  </r>
  <r>
    <x v="643"/>
    <x v="0"/>
    <n v="107"/>
    <x v="3"/>
    <x v="195"/>
    <n v="78"/>
    <n v="3.4"/>
    <n v="2024"/>
    <x v="6"/>
    <x v="0"/>
    <x v="1"/>
    <x v="0"/>
    <n v="26"/>
    <x v="0"/>
  </r>
  <r>
    <x v="644"/>
    <x v="13"/>
    <n v="78"/>
    <x v="3"/>
    <x v="196"/>
    <n v="205"/>
    <n v="4.4000000000000004"/>
    <n v="2024"/>
    <x v="1"/>
    <x v="0"/>
    <x v="2"/>
    <x v="0"/>
    <n v="41"/>
    <x v="1"/>
  </r>
  <r>
    <x v="645"/>
    <x v="8"/>
    <n v="122"/>
    <x v="3"/>
    <x v="196"/>
    <n v="78"/>
    <n v="2.7"/>
    <n v="2024"/>
    <x v="1"/>
    <x v="0"/>
    <x v="1"/>
    <x v="0"/>
    <n v="31"/>
    <x v="2"/>
  </r>
  <r>
    <x v="646"/>
    <x v="1"/>
    <n v="58"/>
    <x v="4"/>
    <x v="196"/>
    <n v="38"/>
    <n v="4.5"/>
    <n v="2024"/>
    <x v="1"/>
    <x v="0"/>
    <x v="0"/>
    <x v="0"/>
    <n v="36"/>
    <x v="0"/>
  </r>
  <r>
    <x v="647"/>
    <x v="13"/>
    <n v="33"/>
    <x v="2"/>
    <x v="196"/>
    <n v="92"/>
    <n v="1.7"/>
    <n v="2024"/>
    <x v="1"/>
    <x v="0"/>
    <x v="3"/>
    <x v="0"/>
    <n v="41"/>
    <x v="1"/>
  </r>
  <r>
    <x v="648"/>
    <x v="14"/>
    <n v="164"/>
    <x v="0"/>
    <x v="196"/>
    <n v="36"/>
    <n v="4.7"/>
    <n v="2024"/>
    <x v="1"/>
    <x v="0"/>
    <x v="0"/>
    <x v="1"/>
    <n v="42"/>
    <x v="2"/>
  </r>
  <r>
    <x v="649"/>
    <x v="12"/>
    <n v="163"/>
    <x v="1"/>
    <x v="196"/>
    <n v="76"/>
    <n v="4.4000000000000004"/>
    <n v="2024"/>
    <x v="1"/>
    <x v="0"/>
    <x v="2"/>
    <x v="1"/>
    <n v="28"/>
    <x v="0"/>
  </r>
  <r>
    <x v="650"/>
    <x v="5"/>
    <n v="71"/>
    <x v="0"/>
    <x v="197"/>
    <n v="170"/>
    <n v="3.5"/>
    <n v="2024"/>
    <x v="3"/>
    <x v="0"/>
    <x v="2"/>
    <x v="1"/>
    <n v="22"/>
    <x v="2"/>
  </r>
  <r>
    <x v="651"/>
    <x v="13"/>
    <n v="103"/>
    <x v="4"/>
    <x v="198"/>
    <n v="117"/>
    <n v="4.7"/>
    <n v="2024"/>
    <x v="4"/>
    <x v="0"/>
    <x v="0"/>
    <x v="0"/>
    <n v="41"/>
    <x v="1"/>
  </r>
  <r>
    <x v="652"/>
    <x v="10"/>
    <n v="69"/>
    <x v="1"/>
    <x v="198"/>
    <n v="20"/>
    <n v="4.3"/>
    <n v="2024"/>
    <x v="4"/>
    <x v="0"/>
    <x v="2"/>
    <x v="0"/>
    <n v="23"/>
    <x v="1"/>
  </r>
  <r>
    <x v="653"/>
    <x v="12"/>
    <n v="111"/>
    <x v="4"/>
    <x v="198"/>
    <n v="99"/>
    <n v="4.0999999999999996"/>
    <n v="2024"/>
    <x v="4"/>
    <x v="0"/>
    <x v="2"/>
    <x v="1"/>
    <n v="28"/>
    <x v="0"/>
  </r>
  <r>
    <x v="654"/>
    <x v="6"/>
    <n v="97"/>
    <x v="1"/>
    <x v="199"/>
    <n v="105"/>
    <n v="2.9"/>
    <n v="2024"/>
    <x v="5"/>
    <x v="0"/>
    <x v="1"/>
    <x v="1"/>
    <n v="30"/>
    <x v="2"/>
  </r>
  <r>
    <x v="655"/>
    <x v="7"/>
    <n v="144"/>
    <x v="3"/>
    <x v="199"/>
    <n v="195"/>
    <n v="3.4"/>
    <n v="2024"/>
    <x v="5"/>
    <x v="0"/>
    <x v="1"/>
    <x v="1"/>
    <n v="37"/>
    <x v="2"/>
  </r>
  <r>
    <x v="656"/>
    <x v="2"/>
    <n v="56"/>
    <x v="1"/>
    <x v="200"/>
    <n v="152"/>
    <n v="4.5999999999999996"/>
    <n v="2024"/>
    <x v="6"/>
    <x v="0"/>
    <x v="0"/>
    <x v="0"/>
    <n v="37"/>
    <x v="1"/>
  </r>
  <r>
    <x v="657"/>
    <x v="7"/>
    <n v="132"/>
    <x v="3"/>
    <x v="201"/>
    <n v="195"/>
    <n v="4.9000000000000004"/>
    <n v="2024"/>
    <x v="0"/>
    <x v="0"/>
    <x v="0"/>
    <x v="1"/>
    <n v="37"/>
    <x v="2"/>
  </r>
  <r>
    <x v="658"/>
    <x v="5"/>
    <n v="72"/>
    <x v="2"/>
    <x v="201"/>
    <n v="70"/>
    <n v="3.6"/>
    <n v="2024"/>
    <x v="0"/>
    <x v="0"/>
    <x v="2"/>
    <x v="1"/>
    <n v="22"/>
    <x v="2"/>
  </r>
  <r>
    <x v="659"/>
    <x v="12"/>
    <n v="18"/>
    <x v="2"/>
    <x v="201"/>
    <n v="22"/>
    <n v="3.5"/>
    <n v="2024"/>
    <x v="0"/>
    <x v="1"/>
    <x v="2"/>
    <x v="1"/>
    <n v="28"/>
    <x v="0"/>
  </r>
  <r>
    <x v="660"/>
    <x v="4"/>
    <n v="115"/>
    <x v="4"/>
    <x v="202"/>
    <n v="40"/>
    <n v="3.3"/>
    <n v="2024"/>
    <x v="1"/>
    <x v="0"/>
    <x v="1"/>
    <x v="1"/>
    <n v="30"/>
    <x v="0"/>
  </r>
  <r>
    <x v="661"/>
    <x v="4"/>
    <n v="124"/>
    <x v="1"/>
    <x v="203"/>
    <n v="54"/>
    <n v="3.8"/>
    <n v="2024"/>
    <x v="2"/>
    <x v="0"/>
    <x v="2"/>
    <x v="1"/>
    <n v="30"/>
    <x v="0"/>
  </r>
  <r>
    <x v="662"/>
    <x v="1"/>
    <n v="130"/>
    <x v="1"/>
    <x v="203"/>
    <n v="60"/>
    <n v="2.5"/>
    <n v="2024"/>
    <x v="2"/>
    <x v="0"/>
    <x v="1"/>
    <x v="0"/>
    <n v="36"/>
    <x v="0"/>
  </r>
  <r>
    <x v="663"/>
    <x v="11"/>
    <n v="120"/>
    <x v="0"/>
    <x v="204"/>
    <n v="58"/>
    <n v="4.5999999999999996"/>
    <n v="2024"/>
    <x v="4"/>
    <x v="0"/>
    <x v="0"/>
    <x v="1"/>
    <n v="43"/>
    <x v="2"/>
  </r>
  <r>
    <x v="664"/>
    <x v="6"/>
    <n v="75"/>
    <x v="4"/>
    <x v="204"/>
    <n v="220"/>
    <n v="4.7"/>
    <n v="2024"/>
    <x v="4"/>
    <x v="0"/>
    <x v="0"/>
    <x v="1"/>
    <n v="30"/>
    <x v="2"/>
  </r>
  <r>
    <x v="665"/>
    <x v="0"/>
    <n v="63"/>
    <x v="4"/>
    <x v="204"/>
    <n v="27"/>
    <n v="3.6"/>
    <n v="2024"/>
    <x v="4"/>
    <x v="0"/>
    <x v="2"/>
    <x v="0"/>
    <n v="26"/>
    <x v="0"/>
  </r>
  <r>
    <x v="666"/>
    <x v="7"/>
    <n v="74"/>
    <x v="4"/>
    <x v="205"/>
    <n v="26"/>
    <n v="4.3"/>
    <n v="2024"/>
    <x v="6"/>
    <x v="0"/>
    <x v="2"/>
    <x v="1"/>
    <n v="37"/>
    <x v="2"/>
  </r>
  <r>
    <x v="667"/>
    <x v="10"/>
    <n v="134"/>
    <x v="3"/>
    <x v="206"/>
    <n v="160"/>
    <n v="4.7"/>
    <n v="2024"/>
    <x v="0"/>
    <x v="0"/>
    <x v="0"/>
    <x v="0"/>
    <n v="23"/>
    <x v="1"/>
  </r>
  <r>
    <x v="668"/>
    <x v="12"/>
    <n v="103"/>
    <x v="1"/>
    <x v="206"/>
    <n v="200"/>
    <n v="4.9000000000000004"/>
    <n v="2024"/>
    <x v="0"/>
    <x v="0"/>
    <x v="0"/>
    <x v="1"/>
    <n v="28"/>
    <x v="0"/>
  </r>
  <r>
    <x v="669"/>
    <x v="12"/>
    <n v="155"/>
    <x v="0"/>
    <x v="207"/>
    <n v="135"/>
    <n v="4.9000000000000004"/>
    <n v="2024"/>
    <x v="3"/>
    <x v="0"/>
    <x v="0"/>
    <x v="1"/>
    <n v="28"/>
    <x v="0"/>
  </r>
  <r>
    <x v="670"/>
    <x v="0"/>
    <n v="128"/>
    <x v="1"/>
    <x v="208"/>
    <n v="22"/>
    <n v="1.9"/>
    <n v="2024"/>
    <x v="4"/>
    <x v="0"/>
    <x v="3"/>
    <x v="0"/>
    <n v="26"/>
    <x v="0"/>
  </r>
  <r>
    <x v="671"/>
    <x v="6"/>
    <n v="89"/>
    <x v="3"/>
    <x v="209"/>
    <n v="164"/>
    <n v="4.5"/>
    <n v="2024"/>
    <x v="5"/>
    <x v="0"/>
    <x v="0"/>
    <x v="1"/>
    <n v="30"/>
    <x v="2"/>
  </r>
  <r>
    <x v="672"/>
    <x v="4"/>
    <n v="81"/>
    <x v="0"/>
    <x v="209"/>
    <n v="21"/>
    <n v="4.9000000000000004"/>
    <n v="2024"/>
    <x v="5"/>
    <x v="0"/>
    <x v="0"/>
    <x v="1"/>
    <n v="30"/>
    <x v="0"/>
  </r>
  <r>
    <x v="673"/>
    <x v="6"/>
    <n v="66"/>
    <x v="3"/>
    <x v="210"/>
    <n v="120"/>
    <n v="4.5"/>
    <n v="2024"/>
    <x v="6"/>
    <x v="0"/>
    <x v="0"/>
    <x v="1"/>
    <n v="30"/>
    <x v="2"/>
  </r>
  <r>
    <x v="674"/>
    <x v="5"/>
    <n v="61"/>
    <x v="2"/>
    <x v="210"/>
    <n v="93"/>
    <n v="2.7"/>
    <n v="2024"/>
    <x v="6"/>
    <x v="0"/>
    <x v="1"/>
    <x v="1"/>
    <n v="22"/>
    <x v="2"/>
  </r>
  <r>
    <x v="675"/>
    <x v="4"/>
    <n v="128"/>
    <x v="2"/>
    <x v="210"/>
    <n v="135"/>
    <n v="2.1"/>
    <n v="2024"/>
    <x v="6"/>
    <x v="0"/>
    <x v="3"/>
    <x v="1"/>
    <n v="30"/>
    <x v="0"/>
  </r>
  <r>
    <x v="676"/>
    <x v="12"/>
    <n v="30"/>
    <x v="0"/>
    <x v="210"/>
    <n v="210"/>
    <n v="4.2"/>
    <n v="2024"/>
    <x v="6"/>
    <x v="0"/>
    <x v="2"/>
    <x v="1"/>
    <n v="28"/>
    <x v="0"/>
  </r>
  <r>
    <x v="677"/>
    <x v="14"/>
    <n v="63"/>
    <x v="2"/>
    <x v="211"/>
    <n v="29"/>
    <n v="4.7"/>
    <n v="2024"/>
    <x v="0"/>
    <x v="0"/>
    <x v="0"/>
    <x v="1"/>
    <n v="42"/>
    <x v="2"/>
  </r>
  <r>
    <x v="678"/>
    <x v="8"/>
    <n v="64"/>
    <x v="4"/>
    <x v="211"/>
    <n v="111"/>
    <n v="3.9"/>
    <n v="2024"/>
    <x v="0"/>
    <x v="0"/>
    <x v="2"/>
    <x v="0"/>
    <n v="31"/>
    <x v="2"/>
  </r>
  <r>
    <x v="679"/>
    <x v="3"/>
    <n v="151"/>
    <x v="1"/>
    <x v="212"/>
    <n v="63"/>
    <n v="4.0999999999999996"/>
    <n v="2024"/>
    <x v="1"/>
    <x v="0"/>
    <x v="2"/>
    <x v="1"/>
    <n v="38"/>
    <x v="1"/>
  </r>
  <r>
    <x v="680"/>
    <x v="13"/>
    <n v="116"/>
    <x v="3"/>
    <x v="212"/>
    <n v="44"/>
    <n v="3.8"/>
    <n v="2024"/>
    <x v="1"/>
    <x v="0"/>
    <x v="2"/>
    <x v="0"/>
    <n v="41"/>
    <x v="1"/>
  </r>
  <r>
    <x v="681"/>
    <x v="3"/>
    <n v="111"/>
    <x v="3"/>
    <x v="213"/>
    <n v="120"/>
    <n v="1.8"/>
    <n v="2024"/>
    <x v="3"/>
    <x v="0"/>
    <x v="3"/>
    <x v="1"/>
    <n v="38"/>
    <x v="1"/>
  </r>
  <r>
    <x v="682"/>
    <x v="4"/>
    <n v="15"/>
    <x v="3"/>
    <x v="213"/>
    <n v="120"/>
    <n v="4.0999999999999996"/>
    <n v="2024"/>
    <x v="3"/>
    <x v="1"/>
    <x v="2"/>
    <x v="1"/>
    <n v="30"/>
    <x v="0"/>
  </r>
  <r>
    <x v="683"/>
    <x v="8"/>
    <n v="18"/>
    <x v="1"/>
    <x v="214"/>
    <n v="40"/>
    <n v="4.4000000000000004"/>
    <n v="2024"/>
    <x v="4"/>
    <x v="1"/>
    <x v="2"/>
    <x v="0"/>
    <n v="31"/>
    <x v="2"/>
  </r>
  <r>
    <x v="684"/>
    <x v="5"/>
    <n v="146"/>
    <x v="2"/>
    <x v="214"/>
    <n v="160"/>
    <n v="4.0999999999999996"/>
    <n v="2024"/>
    <x v="4"/>
    <x v="0"/>
    <x v="2"/>
    <x v="1"/>
    <n v="22"/>
    <x v="2"/>
  </r>
  <r>
    <x v="685"/>
    <x v="12"/>
    <n v="73"/>
    <x v="3"/>
    <x v="215"/>
    <n v="44"/>
    <n v="3.8"/>
    <n v="2024"/>
    <x v="5"/>
    <x v="0"/>
    <x v="2"/>
    <x v="1"/>
    <n v="28"/>
    <x v="0"/>
  </r>
  <r>
    <x v="686"/>
    <x v="3"/>
    <n v="108"/>
    <x v="1"/>
    <x v="215"/>
    <n v="80"/>
    <n v="4.3"/>
    <n v="2024"/>
    <x v="5"/>
    <x v="0"/>
    <x v="2"/>
    <x v="1"/>
    <n v="38"/>
    <x v="1"/>
  </r>
  <r>
    <x v="687"/>
    <x v="10"/>
    <n v="52"/>
    <x v="1"/>
    <x v="216"/>
    <n v="66"/>
    <n v="4.5"/>
    <n v="2024"/>
    <x v="6"/>
    <x v="0"/>
    <x v="0"/>
    <x v="0"/>
    <n v="23"/>
    <x v="1"/>
  </r>
  <r>
    <x v="688"/>
    <x v="13"/>
    <n v="165"/>
    <x v="4"/>
    <x v="216"/>
    <n v="82"/>
    <n v="3.4"/>
    <n v="2024"/>
    <x v="6"/>
    <x v="0"/>
    <x v="1"/>
    <x v="0"/>
    <n v="41"/>
    <x v="1"/>
  </r>
  <r>
    <x v="689"/>
    <x v="5"/>
    <n v="104"/>
    <x v="3"/>
    <x v="216"/>
    <n v="66"/>
    <n v="4.8"/>
    <n v="2024"/>
    <x v="6"/>
    <x v="0"/>
    <x v="0"/>
    <x v="1"/>
    <n v="22"/>
    <x v="2"/>
  </r>
  <r>
    <x v="690"/>
    <x v="12"/>
    <n v="131"/>
    <x v="2"/>
    <x v="216"/>
    <n v="92"/>
    <n v="4.9000000000000004"/>
    <n v="2024"/>
    <x v="6"/>
    <x v="0"/>
    <x v="0"/>
    <x v="1"/>
    <n v="28"/>
    <x v="0"/>
  </r>
  <r>
    <x v="691"/>
    <x v="11"/>
    <n v="80"/>
    <x v="4"/>
    <x v="217"/>
    <n v="104"/>
    <n v="4.7"/>
    <n v="2024"/>
    <x v="0"/>
    <x v="0"/>
    <x v="0"/>
    <x v="1"/>
    <n v="43"/>
    <x v="2"/>
  </r>
  <r>
    <x v="692"/>
    <x v="4"/>
    <n v="49"/>
    <x v="3"/>
    <x v="217"/>
    <n v="105"/>
    <n v="3.3"/>
    <n v="2024"/>
    <x v="0"/>
    <x v="0"/>
    <x v="1"/>
    <x v="1"/>
    <n v="30"/>
    <x v="0"/>
  </r>
  <r>
    <x v="693"/>
    <x v="13"/>
    <n v="73"/>
    <x v="3"/>
    <x v="217"/>
    <n v="100"/>
    <n v="2.8"/>
    <n v="2024"/>
    <x v="0"/>
    <x v="0"/>
    <x v="1"/>
    <x v="0"/>
    <n v="41"/>
    <x v="1"/>
  </r>
  <r>
    <x v="694"/>
    <x v="5"/>
    <n v="117"/>
    <x v="4"/>
    <x v="217"/>
    <n v="90"/>
    <n v="4.0999999999999996"/>
    <n v="2024"/>
    <x v="0"/>
    <x v="0"/>
    <x v="2"/>
    <x v="1"/>
    <n v="22"/>
    <x v="2"/>
  </r>
  <r>
    <x v="695"/>
    <x v="2"/>
    <n v="38"/>
    <x v="0"/>
    <x v="217"/>
    <n v="110"/>
    <n v="3.5"/>
    <n v="2024"/>
    <x v="0"/>
    <x v="0"/>
    <x v="2"/>
    <x v="0"/>
    <n v="37"/>
    <x v="1"/>
  </r>
  <r>
    <x v="696"/>
    <x v="10"/>
    <n v="109"/>
    <x v="4"/>
    <x v="218"/>
    <n v="68"/>
    <n v="2.2999999999999998"/>
    <n v="2024"/>
    <x v="2"/>
    <x v="0"/>
    <x v="3"/>
    <x v="0"/>
    <n v="23"/>
    <x v="1"/>
  </r>
  <r>
    <x v="697"/>
    <x v="4"/>
    <n v="70"/>
    <x v="1"/>
    <x v="219"/>
    <n v="210"/>
    <n v="4.0999999999999996"/>
    <n v="2024"/>
    <x v="3"/>
    <x v="0"/>
    <x v="2"/>
    <x v="1"/>
    <n v="30"/>
    <x v="0"/>
  </r>
  <r>
    <x v="698"/>
    <x v="1"/>
    <n v="51"/>
    <x v="0"/>
    <x v="219"/>
    <n v="111"/>
    <n v="4.3"/>
    <n v="2024"/>
    <x v="3"/>
    <x v="0"/>
    <x v="2"/>
    <x v="0"/>
    <n v="36"/>
    <x v="0"/>
  </r>
  <r>
    <x v="699"/>
    <x v="1"/>
    <n v="100"/>
    <x v="1"/>
    <x v="220"/>
    <n v="45"/>
    <n v="4.9000000000000004"/>
    <n v="2024"/>
    <x v="4"/>
    <x v="0"/>
    <x v="0"/>
    <x v="0"/>
    <n v="36"/>
    <x v="0"/>
  </r>
  <r>
    <x v="700"/>
    <x v="7"/>
    <n v="124"/>
    <x v="0"/>
    <x v="221"/>
    <n v="132"/>
    <n v="4"/>
    <n v="2024"/>
    <x v="5"/>
    <x v="0"/>
    <x v="2"/>
    <x v="1"/>
    <n v="37"/>
    <x v="2"/>
  </r>
  <r>
    <x v="701"/>
    <x v="0"/>
    <n v="143"/>
    <x v="4"/>
    <x v="221"/>
    <n v="20"/>
    <n v="4.7"/>
    <n v="2024"/>
    <x v="5"/>
    <x v="0"/>
    <x v="0"/>
    <x v="0"/>
    <n v="26"/>
    <x v="0"/>
  </r>
  <r>
    <x v="702"/>
    <x v="6"/>
    <n v="96"/>
    <x v="3"/>
    <x v="221"/>
    <n v="36"/>
    <n v="3.4"/>
    <n v="2024"/>
    <x v="5"/>
    <x v="0"/>
    <x v="1"/>
    <x v="1"/>
    <n v="30"/>
    <x v="2"/>
  </r>
  <r>
    <x v="703"/>
    <x v="13"/>
    <n v="84"/>
    <x v="1"/>
    <x v="222"/>
    <n v="72"/>
    <n v="4"/>
    <n v="2024"/>
    <x v="0"/>
    <x v="0"/>
    <x v="2"/>
    <x v="0"/>
    <n v="41"/>
    <x v="1"/>
  </r>
  <r>
    <x v="704"/>
    <x v="9"/>
    <n v="111"/>
    <x v="1"/>
    <x v="222"/>
    <n v="63"/>
    <n v="4.5"/>
    <n v="2024"/>
    <x v="0"/>
    <x v="0"/>
    <x v="0"/>
    <x v="1"/>
    <n v="25"/>
    <x v="1"/>
  </r>
  <r>
    <x v="705"/>
    <x v="9"/>
    <n v="103"/>
    <x v="0"/>
    <x v="223"/>
    <n v="44"/>
    <n v="4.5"/>
    <n v="2024"/>
    <x v="1"/>
    <x v="0"/>
    <x v="0"/>
    <x v="1"/>
    <n v="25"/>
    <x v="1"/>
  </r>
  <r>
    <x v="706"/>
    <x v="0"/>
    <n v="61"/>
    <x v="2"/>
    <x v="223"/>
    <n v="132"/>
    <n v="4.9000000000000004"/>
    <n v="2024"/>
    <x v="1"/>
    <x v="0"/>
    <x v="0"/>
    <x v="0"/>
    <n v="26"/>
    <x v="0"/>
  </r>
  <r>
    <x v="707"/>
    <x v="12"/>
    <n v="113"/>
    <x v="3"/>
    <x v="223"/>
    <n v="46"/>
    <n v="4.4000000000000004"/>
    <n v="2024"/>
    <x v="1"/>
    <x v="0"/>
    <x v="2"/>
    <x v="1"/>
    <n v="28"/>
    <x v="0"/>
  </r>
  <r>
    <x v="708"/>
    <x v="12"/>
    <n v="96"/>
    <x v="3"/>
    <x v="223"/>
    <n v="96"/>
    <n v="2.9"/>
    <n v="2024"/>
    <x v="1"/>
    <x v="0"/>
    <x v="1"/>
    <x v="1"/>
    <n v="28"/>
    <x v="0"/>
  </r>
  <r>
    <x v="709"/>
    <x v="8"/>
    <n v="131"/>
    <x v="0"/>
    <x v="224"/>
    <n v="75"/>
    <n v="4.4000000000000004"/>
    <n v="2024"/>
    <x v="2"/>
    <x v="0"/>
    <x v="2"/>
    <x v="0"/>
    <n v="31"/>
    <x v="2"/>
  </r>
  <r>
    <x v="710"/>
    <x v="5"/>
    <n v="52"/>
    <x v="3"/>
    <x v="225"/>
    <n v="88"/>
    <n v="4.3"/>
    <n v="2024"/>
    <x v="3"/>
    <x v="0"/>
    <x v="2"/>
    <x v="1"/>
    <n v="22"/>
    <x v="2"/>
  </r>
  <r>
    <x v="711"/>
    <x v="1"/>
    <n v="100"/>
    <x v="0"/>
    <x v="225"/>
    <n v="24"/>
    <n v="4.7"/>
    <n v="2024"/>
    <x v="3"/>
    <x v="0"/>
    <x v="0"/>
    <x v="0"/>
    <n v="36"/>
    <x v="0"/>
  </r>
  <r>
    <x v="712"/>
    <x v="3"/>
    <n v="58"/>
    <x v="4"/>
    <x v="225"/>
    <n v="96"/>
    <n v="3.2"/>
    <n v="2024"/>
    <x v="3"/>
    <x v="0"/>
    <x v="1"/>
    <x v="1"/>
    <n v="38"/>
    <x v="1"/>
  </r>
  <r>
    <x v="713"/>
    <x v="4"/>
    <n v="144"/>
    <x v="4"/>
    <x v="226"/>
    <n v="124"/>
    <n v="2.2999999999999998"/>
    <n v="2024"/>
    <x v="4"/>
    <x v="0"/>
    <x v="3"/>
    <x v="1"/>
    <n v="30"/>
    <x v="0"/>
  </r>
  <r>
    <x v="714"/>
    <x v="3"/>
    <n v="53"/>
    <x v="2"/>
    <x v="227"/>
    <n v="130"/>
    <n v="3.6"/>
    <n v="2024"/>
    <x v="5"/>
    <x v="0"/>
    <x v="2"/>
    <x v="1"/>
    <n v="38"/>
    <x v="1"/>
  </r>
  <r>
    <x v="715"/>
    <x v="12"/>
    <n v="97"/>
    <x v="1"/>
    <x v="227"/>
    <n v="45"/>
    <n v="4.5999999999999996"/>
    <n v="2024"/>
    <x v="5"/>
    <x v="0"/>
    <x v="0"/>
    <x v="1"/>
    <n v="28"/>
    <x v="0"/>
  </r>
  <r>
    <x v="716"/>
    <x v="2"/>
    <n v="64"/>
    <x v="4"/>
    <x v="227"/>
    <n v="66"/>
    <n v="4"/>
    <n v="2024"/>
    <x v="5"/>
    <x v="0"/>
    <x v="2"/>
    <x v="0"/>
    <n v="37"/>
    <x v="1"/>
  </r>
  <r>
    <x v="717"/>
    <x v="0"/>
    <n v="106"/>
    <x v="0"/>
    <x v="227"/>
    <n v="58"/>
    <n v="4.7"/>
    <n v="2024"/>
    <x v="5"/>
    <x v="0"/>
    <x v="0"/>
    <x v="0"/>
    <n v="26"/>
    <x v="0"/>
  </r>
  <r>
    <x v="718"/>
    <x v="13"/>
    <n v="36"/>
    <x v="4"/>
    <x v="228"/>
    <n v="152"/>
    <n v="4.3"/>
    <n v="2024"/>
    <x v="6"/>
    <x v="0"/>
    <x v="2"/>
    <x v="0"/>
    <n v="41"/>
    <x v="1"/>
  </r>
  <r>
    <x v="719"/>
    <x v="4"/>
    <n v="74"/>
    <x v="3"/>
    <x v="228"/>
    <n v="75"/>
    <n v="2.8"/>
    <n v="2024"/>
    <x v="6"/>
    <x v="0"/>
    <x v="1"/>
    <x v="1"/>
    <n v="30"/>
    <x v="0"/>
  </r>
  <r>
    <x v="720"/>
    <x v="10"/>
    <n v="143"/>
    <x v="1"/>
    <x v="228"/>
    <n v="78"/>
    <n v="4"/>
    <n v="2024"/>
    <x v="6"/>
    <x v="0"/>
    <x v="2"/>
    <x v="0"/>
    <n v="23"/>
    <x v="1"/>
  </r>
  <r>
    <x v="721"/>
    <x v="0"/>
    <n v="94"/>
    <x v="2"/>
    <x v="228"/>
    <n v="69"/>
    <n v="3.9"/>
    <n v="2024"/>
    <x v="6"/>
    <x v="0"/>
    <x v="2"/>
    <x v="0"/>
    <n v="26"/>
    <x v="0"/>
  </r>
  <r>
    <x v="722"/>
    <x v="11"/>
    <n v="124"/>
    <x v="0"/>
    <x v="229"/>
    <n v="46"/>
    <n v="3.1"/>
    <n v="2024"/>
    <x v="0"/>
    <x v="0"/>
    <x v="1"/>
    <x v="1"/>
    <n v="43"/>
    <x v="2"/>
  </r>
  <r>
    <x v="723"/>
    <x v="13"/>
    <n v="156"/>
    <x v="4"/>
    <x v="229"/>
    <n v="64"/>
    <n v="2.7"/>
    <n v="2024"/>
    <x v="0"/>
    <x v="0"/>
    <x v="1"/>
    <x v="0"/>
    <n v="41"/>
    <x v="1"/>
  </r>
  <r>
    <x v="724"/>
    <x v="6"/>
    <n v="107"/>
    <x v="1"/>
    <x v="229"/>
    <n v="38"/>
    <n v="4.7"/>
    <n v="2024"/>
    <x v="0"/>
    <x v="0"/>
    <x v="0"/>
    <x v="1"/>
    <n v="30"/>
    <x v="2"/>
  </r>
  <r>
    <x v="725"/>
    <x v="0"/>
    <n v="58"/>
    <x v="1"/>
    <x v="230"/>
    <n v="90"/>
    <n v="4.3"/>
    <n v="2024"/>
    <x v="2"/>
    <x v="0"/>
    <x v="2"/>
    <x v="0"/>
    <n v="26"/>
    <x v="0"/>
  </r>
  <r>
    <x v="726"/>
    <x v="7"/>
    <n v="66"/>
    <x v="1"/>
    <x v="230"/>
    <n v="32"/>
    <n v="3.8"/>
    <n v="2024"/>
    <x v="2"/>
    <x v="0"/>
    <x v="2"/>
    <x v="1"/>
    <n v="37"/>
    <x v="2"/>
  </r>
  <r>
    <x v="727"/>
    <x v="8"/>
    <n v="75"/>
    <x v="4"/>
    <x v="230"/>
    <n v="120"/>
    <n v="4.4000000000000004"/>
    <n v="2024"/>
    <x v="2"/>
    <x v="0"/>
    <x v="2"/>
    <x v="0"/>
    <n v="31"/>
    <x v="2"/>
  </r>
  <r>
    <x v="728"/>
    <x v="6"/>
    <n v="8"/>
    <x v="1"/>
    <x v="230"/>
    <n v="31"/>
    <n v="3.9"/>
    <n v="2024"/>
    <x v="2"/>
    <x v="2"/>
    <x v="2"/>
    <x v="1"/>
    <n v="30"/>
    <x v="2"/>
  </r>
  <r>
    <x v="729"/>
    <x v="2"/>
    <n v="76"/>
    <x v="4"/>
    <x v="231"/>
    <n v="108"/>
    <n v="4.9000000000000004"/>
    <n v="2024"/>
    <x v="3"/>
    <x v="0"/>
    <x v="0"/>
    <x v="0"/>
    <n v="37"/>
    <x v="1"/>
  </r>
  <r>
    <x v="730"/>
    <x v="0"/>
    <n v="110"/>
    <x v="4"/>
    <x v="231"/>
    <n v="180"/>
    <n v="4.2"/>
    <n v="2024"/>
    <x v="3"/>
    <x v="0"/>
    <x v="2"/>
    <x v="0"/>
    <n v="26"/>
    <x v="0"/>
  </r>
  <r>
    <x v="731"/>
    <x v="7"/>
    <n v="50"/>
    <x v="2"/>
    <x v="232"/>
    <n v="124"/>
    <n v="4"/>
    <n v="2024"/>
    <x v="4"/>
    <x v="0"/>
    <x v="2"/>
    <x v="1"/>
    <n v="37"/>
    <x v="2"/>
  </r>
  <r>
    <x v="732"/>
    <x v="5"/>
    <n v="78"/>
    <x v="2"/>
    <x v="232"/>
    <n v="23"/>
    <n v="4.2"/>
    <n v="2024"/>
    <x v="4"/>
    <x v="0"/>
    <x v="2"/>
    <x v="1"/>
    <n v="22"/>
    <x v="2"/>
  </r>
  <r>
    <x v="733"/>
    <x v="12"/>
    <n v="59"/>
    <x v="0"/>
    <x v="233"/>
    <n v="24"/>
    <n v="4.8"/>
    <n v="2024"/>
    <x v="5"/>
    <x v="0"/>
    <x v="0"/>
    <x v="1"/>
    <n v="28"/>
    <x v="0"/>
  </r>
  <r>
    <x v="734"/>
    <x v="5"/>
    <n v="126"/>
    <x v="1"/>
    <x v="234"/>
    <n v="52"/>
    <n v="1.1000000000000001"/>
    <n v="2024"/>
    <x v="6"/>
    <x v="0"/>
    <x v="5"/>
    <x v="1"/>
    <n v="22"/>
    <x v="2"/>
  </r>
  <r>
    <x v="735"/>
    <x v="2"/>
    <n v="43"/>
    <x v="0"/>
    <x v="235"/>
    <n v="168"/>
    <n v="4"/>
    <n v="2024"/>
    <x v="0"/>
    <x v="0"/>
    <x v="2"/>
    <x v="0"/>
    <n v="37"/>
    <x v="1"/>
  </r>
  <r>
    <x v="736"/>
    <x v="13"/>
    <n v="79"/>
    <x v="4"/>
    <x v="236"/>
    <n v="125"/>
    <n v="4.8"/>
    <n v="2024"/>
    <x v="2"/>
    <x v="0"/>
    <x v="0"/>
    <x v="0"/>
    <n v="41"/>
    <x v="1"/>
  </r>
  <r>
    <x v="737"/>
    <x v="0"/>
    <n v="71"/>
    <x v="0"/>
    <x v="237"/>
    <n v="50"/>
    <n v="4.2"/>
    <n v="2024"/>
    <x v="3"/>
    <x v="0"/>
    <x v="2"/>
    <x v="0"/>
    <n v="26"/>
    <x v="0"/>
  </r>
  <r>
    <x v="738"/>
    <x v="9"/>
    <n v="94"/>
    <x v="1"/>
    <x v="238"/>
    <n v="220"/>
    <n v="4.5999999999999996"/>
    <n v="2024"/>
    <x v="4"/>
    <x v="0"/>
    <x v="0"/>
    <x v="1"/>
    <n v="25"/>
    <x v="1"/>
  </r>
  <r>
    <x v="739"/>
    <x v="6"/>
    <n v="108"/>
    <x v="0"/>
    <x v="238"/>
    <n v="180"/>
    <n v="4"/>
    <n v="2024"/>
    <x v="4"/>
    <x v="0"/>
    <x v="2"/>
    <x v="1"/>
    <n v="30"/>
    <x v="2"/>
  </r>
  <r>
    <x v="740"/>
    <x v="2"/>
    <n v="76"/>
    <x v="1"/>
    <x v="238"/>
    <n v="110"/>
    <n v="3.9"/>
    <n v="2024"/>
    <x v="4"/>
    <x v="0"/>
    <x v="2"/>
    <x v="0"/>
    <n v="37"/>
    <x v="1"/>
  </r>
  <r>
    <x v="741"/>
    <x v="12"/>
    <n v="136"/>
    <x v="0"/>
    <x v="238"/>
    <n v="36"/>
    <n v="2.8"/>
    <n v="2024"/>
    <x v="4"/>
    <x v="0"/>
    <x v="1"/>
    <x v="1"/>
    <n v="28"/>
    <x v="0"/>
  </r>
  <r>
    <x v="742"/>
    <x v="1"/>
    <n v="129"/>
    <x v="2"/>
    <x v="239"/>
    <n v="93"/>
    <n v="4.7"/>
    <n v="2024"/>
    <x v="5"/>
    <x v="0"/>
    <x v="0"/>
    <x v="0"/>
    <n v="36"/>
    <x v="0"/>
  </r>
  <r>
    <x v="743"/>
    <x v="6"/>
    <n v="120"/>
    <x v="0"/>
    <x v="239"/>
    <n v="38"/>
    <n v="4.2"/>
    <n v="2024"/>
    <x v="5"/>
    <x v="0"/>
    <x v="2"/>
    <x v="1"/>
    <n v="30"/>
    <x v="2"/>
  </r>
  <r>
    <x v="744"/>
    <x v="2"/>
    <n v="108"/>
    <x v="2"/>
    <x v="240"/>
    <n v="66"/>
    <n v="3.9"/>
    <n v="2024"/>
    <x v="6"/>
    <x v="0"/>
    <x v="2"/>
    <x v="0"/>
    <n v="37"/>
    <x v="1"/>
  </r>
  <r>
    <x v="745"/>
    <x v="5"/>
    <n v="79"/>
    <x v="0"/>
    <x v="240"/>
    <n v="215"/>
    <n v="4.5999999999999996"/>
    <n v="2024"/>
    <x v="6"/>
    <x v="0"/>
    <x v="0"/>
    <x v="1"/>
    <n v="22"/>
    <x v="2"/>
  </r>
  <r>
    <x v="746"/>
    <x v="5"/>
    <n v="45"/>
    <x v="2"/>
    <x v="240"/>
    <n v="92"/>
    <n v="4.3"/>
    <n v="2024"/>
    <x v="6"/>
    <x v="0"/>
    <x v="2"/>
    <x v="1"/>
    <n v="22"/>
    <x v="2"/>
  </r>
  <r>
    <x v="747"/>
    <x v="4"/>
    <n v="96"/>
    <x v="0"/>
    <x v="240"/>
    <n v="80"/>
    <n v="3.6"/>
    <n v="2024"/>
    <x v="6"/>
    <x v="0"/>
    <x v="2"/>
    <x v="1"/>
    <n v="30"/>
    <x v="0"/>
  </r>
  <r>
    <x v="748"/>
    <x v="4"/>
    <n v="81"/>
    <x v="0"/>
    <x v="241"/>
    <n v="123"/>
    <n v="4.9000000000000004"/>
    <n v="2024"/>
    <x v="0"/>
    <x v="0"/>
    <x v="0"/>
    <x v="1"/>
    <n v="30"/>
    <x v="0"/>
  </r>
  <r>
    <x v="749"/>
    <x v="12"/>
    <n v="95"/>
    <x v="3"/>
    <x v="241"/>
    <n v="23"/>
    <n v="2.4"/>
    <n v="2024"/>
    <x v="0"/>
    <x v="0"/>
    <x v="3"/>
    <x v="1"/>
    <n v="28"/>
    <x v="0"/>
  </r>
  <r>
    <x v="750"/>
    <x v="11"/>
    <n v="159"/>
    <x v="1"/>
    <x v="241"/>
    <n v="63"/>
    <n v="4.2"/>
    <n v="2024"/>
    <x v="0"/>
    <x v="0"/>
    <x v="2"/>
    <x v="1"/>
    <n v="43"/>
    <x v="2"/>
  </r>
  <r>
    <x v="751"/>
    <x v="14"/>
    <n v="109"/>
    <x v="4"/>
    <x v="241"/>
    <n v="52"/>
    <n v="3.9"/>
    <n v="2024"/>
    <x v="0"/>
    <x v="0"/>
    <x v="2"/>
    <x v="1"/>
    <n v="42"/>
    <x v="2"/>
  </r>
  <r>
    <x v="752"/>
    <x v="5"/>
    <n v="107"/>
    <x v="4"/>
    <x v="241"/>
    <n v="60"/>
    <n v="4.2"/>
    <n v="2024"/>
    <x v="0"/>
    <x v="0"/>
    <x v="2"/>
    <x v="1"/>
    <n v="22"/>
    <x v="2"/>
  </r>
  <r>
    <x v="753"/>
    <x v="4"/>
    <n v="67"/>
    <x v="2"/>
    <x v="242"/>
    <n v="87"/>
    <n v="3.9"/>
    <n v="2024"/>
    <x v="1"/>
    <x v="0"/>
    <x v="2"/>
    <x v="1"/>
    <n v="30"/>
    <x v="0"/>
  </r>
  <r>
    <x v="754"/>
    <x v="8"/>
    <n v="96"/>
    <x v="0"/>
    <x v="243"/>
    <n v="42"/>
    <n v="4.5"/>
    <n v="2024"/>
    <x v="2"/>
    <x v="0"/>
    <x v="0"/>
    <x v="0"/>
    <n v="31"/>
    <x v="2"/>
  </r>
  <r>
    <x v="755"/>
    <x v="10"/>
    <n v="142"/>
    <x v="1"/>
    <x v="244"/>
    <n v="37"/>
    <n v="3.8"/>
    <n v="2024"/>
    <x v="3"/>
    <x v="0"/>
    <x v="2"/>
    <x v="0"/>
    <n v="23"/>
    <x v="1"/>
  </r>
  <r>
    <x v="756"/>
    <x v="10"/>
    <n v="71"/>
    <x v="3"/>
    <x v="244"/>
    <n v="135"/>
    <n v="3.9"/>
    <n v="2024"/>
    <x v="3"/>
    <x v="0"/>
    <x v="2"/>
    <x v="0"/>
    <n v="23"/>
    <x v="1"/>
  </r>
  <r>
    <x v="757"/>
    <x v="8"/>
    <n v="152"/>
    <x v="3"/>
    <x v="244"/>
    <n v="88"/>
    <n v="4.7"/>
    <n v="2024"/>
    <x v="3"/>
    <x v="0"/>
    <x v="0"/>
    <x v="0"/>
    <n v="31"/>
    <x v="2"/>
  </r>
  <r>
    <x v="758"/>
    <x v="13"/>
    <n v="108"/>
    <x v="1"/>
    <x v="244"/>
    <n v="190"/>
    <n v="3.2"/>
    <n v="2024"/>
    <x v="3"/>
    <x v="0"/>
    <x v="1"/>
    <x v="0"/>
    <n v="41"/>
    <x v="1"/>
  </r>
  <r>
    <x v="759"/>
    <x v="13"/>
    <n v="156"/>
    <x v="3"/>
    <x v="244"/>
    <n v="81"/>
    <n v="5"/>
    <n v="2024"/>
    <x v="3"/>
    <x v="0"/>
    <x v="0"/>
    <x v="0"/>
    <n v="41"/>
    <x v="1"/>
  </r>
  <r>
    <x v="760"/>
    <x v="10"/>
    <n v="126"/>
    <x v="1"/>
    <x v="244"/>
    <n v="44"/>
    <n v="3.7"/>
    <n v="2024"/>
    <x v="3"/>
    <x v="0"/>
    <x v="2"/>
    <x v="0"/>
    <n v="23"/>
    <x v="1"/>
  </r>
  <r>
    <x v="761"/>
    <x v="2"/>
    <n v="135"/>
    <x v="3"/>
    <x v="245"/>
    <n v="92"/>
    <n v="3.9"/>
    <n v="2024"/>
    <x v="4"/>
    <x v="0"/>
    <x v="2"/>
    <x v="0"/>
    <n v="37"/>
    <x v="1"/>
  </r>
  <r>
    <x v="762"/>
    <x v="10"/>
    <n v="110"/>
    <x v="0"/>
    <x v="246"/>
    <n v="90"/>
    <n v="3.1"/>
    <n v="2024"/>
    <x v="5"/>
    <x v="0"/>
    <x v="1"/>
    <x v="0"/>
    <n v="23"/>
    <x v="1"/>
  </r>
  <r>
    <x v="763"/>
    <x v="11"/>
    <n v="64"/>
    <x v="3"/>
    <x v="246"/>
    <n v="112"/>
    <n v="2"/>
    <n v="2024"/>
    <x v="5"/>
    <x v="0"/>
    <x v="3"/>
    <x v="1"/>
    <n v="43"/>
    <x v="2"/>
  </r>
  <r>
    <x v="764"/>
    <x v="9"/>
    <n v="127"/>
    <x v="1"/>
    <x v="246"/>
    <n v="112"/>
    <n v="4.5999999999999996"/>
    <n v="2024"/>
    <x v="5"/>
    <x v="0"/>
    <x v="0"/>
    <x v="1"/>
    <n v="25"/>
    <x v="1"/>
  </r>
  <r>
    <x v="765"/>
    <x v="14"/>
    <n v="124"/>
    <x v="2"/>
    <x v="246"/>
    <n v="48"/>
    <n v="3.7"/>
    <n v="2024"/>
    <x v="5"/>
    <x v="0"/>
    <x v="2"/>
    <x v="1"/>
    <n v="42"/>
    <x v="2"/>
  </r>
  <r>
    <x v="766"/>
    <x v="11"/>
    <n v="125"/>
    <x v="1"/>
    <x v="246"/>
    <n v="116"/>
    <n v="4.4000000000000004"/>
    <n v="2024"/>
    <x v="5"/>
    <x v="0"/>
    <x v="2"/>
    <x v="1"/>
    <n v="43"/>
    <x v="2"/>
  </r>
  <r>
    <x v="767"/>
    <x v="1"/>
    <n v="70"/>
    <x v="1"/>
    <x v="246"/>
    <n v="29"/>
    <n v="2.1"/>
    <n v="2024"/>
    <x v="5"/>
    <x v="0"/>
    <x v="3"/>
    <x v="0"/>
    <n v="36"/>
    <x v="0"/>
  </r>
  <r>
    <x v="768"/>
    <x v="9"/>
    <n v="93"/>
    <x v="3"/>
    <x v="247"/>
    <n v="170"/>
    <n v="2.2000000000000002"/>
    <n v="2024"/>
    <x v="6"/>
    <x v="0"/>
    <x v="3"/>
    <x v="1"/>
    <n v="25"/>
    <x v="1"/>
  </r>
  <r>
    <x v="769"/>
    <x v="1"/>
    <n v="120"/>
    <x v="4"/>
    <x v="247"/>
    <n v="68"/>
    <n v="3.4"/>
    <n v="2024"/>
    <x v="6"/>
    <x v="0"/>
    <x v="1"/>
    <x v="0"/>
    <n v="36"/>
    <x v="0"/>
  </r>
  <r>
    <x v="770"/>
    <x v="4"/>
    <n v="96"/>
    <x v="0"/>
    <x v="247"/>
    <n v="195"/>
    <n v="2.7"/>
    <n v="2024"/>
    <x v="6"/>
    <x v="0"/>
    <x v="1"/>
    <x v="1"/>
    <n v="30"/>
    <x v="0"/>
  </r>
  <r>
    <x v="771"/>
    <x v="3"/>
    <n v="67"/>
    <x v="0"/>
    <x v="247"/>
    <n v="96"/>
    <n v="3.7"/>
    <n v="2024"/>
    <x v="6"/>
    <x v="0"/>
    <x v="2"/>
    <x v="1"/>
    <n v="38"/>
    <x v="1"/>
  </r>
  <r>
    <x v="772"/>
    <x v="11"/>
    <n v="119"/>
    <x v="0"/>
    <x v="247"/>
    <n v="96"/>
    <n v="3.1"/>
    <n v="2024"/>
    <x v="6"/>
    <x v="0"/>
    <x v="1"/>
    <x v="1"/>
    <n v="43"/>
    <x v="2"/>
  </r>
  <r>
    <x v="773"/>
    <x v="14"/>
    <n v="61"/>
    <x v="2"/>
    <x v="247"/>
    <n v="117"/>
    <n v="4.0999999999999996"/>
    <n v="2024"/>
    <x v="6"/>
    <x v="0"/>
    <x v="2"/>
    <x v="1"/>
    <n v="42"/>
    <x v="2"/>
  </r>
  <r>
    <x v="774"/>
    <x v="4"/>
    <n v="29"/>
    <x v="3"/>
    <x v="247"/>
    <n v="80"/>
    <n v="4.8"/>
    <n v="2024"/>
    <x v="6"/>
    <x v="1"/>
    <x v="0"/>
    <x v="1"/>
    <n v="30"/>
    <x v="0"/>
  </r>
  <r>
    <x v="775"/>
    <x v="8"/>
    <n v="134"/>
    <x v="4"/>
    <x v="247"/>
    <n v="117"/>
    <n v="4"/>
    <n v="2024"/>
    <x v="6"/>
    <x v="0"/>
    <x v="2"/>
    <x v="0"/>
    <n v="31"/>
    <x v="2"/>
  </r>
  <r>
    <x v="776"/>
    <x v="10"/>
    <n v="113"/>
    <x v="0"/>
    <x v="248"/>
    <n v="40"/>
    <n v="3"/>
    <n v="2024"/>
    <x v="0"/>
    <x v="0"/>
    <x v="1"/>
    <x v="0"/>
    <n v="23"/>
    <x v="1"/>
  </r>
  <r>
    <x v="777"/>
    <x v="13"/>
    <n v="12"/>
    <x v="4"/>
    <x v="248"/>
    <n v="117"/>
    <n v="4.8"/>
    <n v="2024"/>
    <x v="0"/>
    <x v="1"/>
    <x v="0"/>
    <x v="0"/>
    <n v="41"/>
    <x v="1"/>
  </r>
  <r>
    <x v="778"/>
    <x v="7"/>
    <n v="78"/>
    <x v="3"/>
    <x v="248"/>
    <n v="135"/>
    <n v="4.0999999999999996"/>
    <n v="2024"/>
    <x v="0"/>
    <x v="0"/>
    <x v="2"/>
    <x v="1"/>
    <n v="37"/>
    <x v="2"/>
  </r>
  <r>
    <x v="779"/>
    <x v="11"/>
    <n v="82"/>
    <x v="1"/>
    <x v="248"/>
    <n v="99"/>
    <n v="4.2"/>
    <n v="2024"/>
    <x v="0"/>
    <x v="0"/>
    <x v="2"/>
    <x v="1"/>
    <n v="43"/>
    <x v="2"/>
  </r>
  <r>
    <x v="780"/>
    <x v="6"/>
    <n v="149"/>
    <x v="2"/>
    <x v="248"/>
    <n v="130"/>
    <n v="3.3"/>
    <n v="2024"/>
    <x v="0"/>
    <x v="0"/>
    <x v="1"/>
    <x v="1"/>
    <n v="30"/>
    <x v="2"/>
  </r>
  <r>
    <x v="781"/>
    <x v="5"/>
    <n v="56"/>
    <x v="4"/>
    <x v="248"/>
    <n v="96"/>
    <n v="4.7"/>
    <n v="2024"/>
    <x v="0"/>
    <x v="0"/>
    <x v="0"/>
    <x v="1"/>
    <n v="22"/>
    <x v="2"/>
  </r>
  <r>
    <x v="782"/>
    <x v="4"/>
    <n v="80"/>
    <x v="2"/>
    <x v="248"/>
    <n v="128"/>
    <n v="3.7"/>
    <n v="2024"/>
    <x v="0"/>
    <x v="0"/>
    <x v="2"/>
    <x v="1"/>
    <n v="30"/>
    <x v="0"/>
  </r>
  <r>
    <x v="783"/>
    <x v="14"/>
    <n v="131"/>
    <x v="0"/>
    <x v="248"/>
    <n v="69"/>
    <n v="4.7"/>
    <n v="2024"/>
    <x v="0"/>
    <x v="0"/>
    <x v="0"/>
    <x v="1"/>
    <n v="42"/>
    <x v="2"/>
  </r>
  <r>
    <x v="784"/>
    <x v="14"/>
    <n v="109"/>
    <x v="0"/>
    <x v="248"/>
    <n v="44"/>
    <n v="4.5999999999999996"/>
    <n v="2024"/>
    <x v="0"/>
    <x v="0"/>
    <x v="0"/>
    <x v="1"/>
    <n v="42"/>
    <x v="2"/>
  </r>
  <r>
    <x v="785"/>
    <x v="5"/>
    <n v="142"/>
    <x v="0"/>
    <x v="248"/>
    <n v="44"/>
    <n v="4.8"/>
    <n v="2024"/>
    <x v="0"/>
    <x v="0"/>
    <x v="0"/>
    <x v="1"/>
    <n v="22"/>
    <x v="2"/>
  </r>
  <r>
    <x v="786"/>
    <x v="9"/>
    <n v="114"/>
    <x v="4"/>
    <x v="249"/>
    <n v="135"/>
    <n v="2"/>
    <n v="2024"/>
    <x v="1"/>
    <x v="0"/>
    <x v="3"/>
    <x v="1"/>
    <n v="25"/>
    <x v="1"/>
  </r>
  <r>
    <x v="787"/>
    <x v="3"/>
    <n v="93"/>
    <x v="2"/>
    <x v="249"/>
    <n v="45"/>
    <n v="3.9"/>
    <n v="2024"/>
    <x v="1"/>
    <x v="0"/>
    <x v="2"/>
    <x v="1"/>
    <n v="38"/>
    <x v="1"/>
  </r>
  <r>
    <x v="788"/>
    <x v="13"/>
    <n v="43"/>
    <x v="2"/>
    <x v="249"/>
    <n v="87"/>
    <n v="3"/>
    <n v="2024"/>
    <x v="1"/>
    <x v="0"/>
    <x v="1"/>
    <x v="0"/>
    <n v="41"/>
    <x v="1"/>
  </r>
  <r>
    <x v="789"/>
    <x v="8"/>
    <n v="78"/>
    <x v="3"/>
    <x v="250"/>
    <n v="84"/>
    <n v="4.5999999999999996"/>
    <n v="2024"/>
    <x v="2"/>
    <x v="0"/>
    <x v="0"/>
    <x v="0"/>
    <n v="31"/>
    <x v="2"/>
  </r>
  <r>
    <x v="790"/>
    <x v="9"/>
    <n v="89"/>
    <x v="0"/>
    <x v="250"/>
    <n v="81"/>
    <n v="3.8"/>
    <n v="2024"/>
    <x v="2"/>
    <x v="0"/>
    <x v="2"/>
    <x v="1"/>
    <n v="25"/>
    <x v="1"/>
  </r>
  <r>
    <x v="791"/>
    <x v="5"/>
    <n v="82"/>
    <x v="1"/>
    <x v="250"/>
    <n v="130"/>
    <n v="4.4000000000000004"/>
    <n v="2024"/>
    <x v="2"/>
    <x v="0"/>
    <x v="2"/>
    <x v="1"/>
    <n v="22"/>
    <x v="2"/>
  </r>
  <r>
    <x v="792"/>
    <x v="4"/>
    <n v="86"/>
    <x v="0"/>
    <x v="251"/>
    <n v="92"/>
    <n v="2.4"/>
    <n v="2024"/>
    <x v="3"/>
    <x v="0"/>
    <x v="3"/>
    <x v="1"/>
    <n v="30"/>
    <x v="0"/>
  </r>
  <r>
    <x v="793"/>
    <x v="12"/>
    <n v="57"/>
    <x v="3"/>
    <x v="251"/>
    <n v="48"/>
    <n v="4.5"/>
    <n v="2024"/>
    <x v="3"/>
    <x v="0"/>
    <x v="0"/>
    <x v="1"/>
    <n v="28"/>
    <x v="0"/>
  </r>
  <r>
    <x v="794"/>
    <x v="3"/>
    <n v="103"/>
    <x v="4"/>
    <x v="251"/>
    <n v="160"/>
    <n v="4.5"/>
    <n v="2024"/>
    <x v="3"/>
    <x v="0"/>
    <x v="0"/>
    <x v="1"/>
    <n v="38"/>
    <x v="1"/>
  </r>
  <r>
    <x v="795"/>
    <x v="7"/>
    <n v="138"/>
    <x v="3"/>
    <x v="252"/>
    <n v="155"/>
    <n v="2.7"/>
    <n v="2024"/>
    <x v="4"/>
    <x v="0"/>
    <x v="1"/>
    <x v="1"/>
    <n v="37"/>
    <x v="2"/>
  </r>
  <r>
    <x v="796"/>
    <x v="6"/>
    <n v="88"/>
    <x v="1"/>
    <x v="252"/>
    <n v="100"/>
    <n v="4.9000000000000004"/>
    <n v="2024"/>
    <x v="4"/>
    <x v="0"/>
    <x v="0"/>
    <x v="1"/>
    <n v="30"/>
    <x v="2"/>
  </r>
  <r>
    <x v="797"/>
    <x v="9"/>
    <n v="118"/>
    <x v="2"/>
    <x v="252"/>
    <n v="56"/>
    <n v="3.7"/>
    <n v="2024"/>
    <x v="4"/>
    <x v="0"/>
    <x v="2"/>
    <x v="1"/>
    <n v="25"/>
    <x v="1"/>
  </r>
  <r>
    <x v="798"/>
    <x v="4"/>
    <n v="4"/>
    <x v="0"/>
    <x v="252"/>
    <n v="170"/>
    <n v="3.9"/>
    <n v="2024"/>
    <x v="4"/>
    <x v="2"/>
    <x v="2"/>
    <x v="1"/>
    <n v="30"/>
    <x v="0"/>
  </r>
  <r>
    <x v="799"/>
    <x v="13"/>
    <n v="78"/>
    <x v="4"/>
    <x v="253"/>
    <n v="74"/>
    <n v="3.5"/>
    <n v="2024"/>
    <x v="5"/>
    <x v="0"/>
    <x v="2"/>
    <x v="0"/>
    <n v="41"/>
    <x v="1"/>
  </r>
  <r>
    <x v="800"/>
    <x v="10"/>
    <n v="69"/>
    <x v="0"/>
    <x v="253"/>
    <n v="99"/>
    <n v="2.7"/>
    <n v="2024"/>
    <x v="5"/>
    <x v="0"/>
    <x v="1"/>
    <x v="0"/>
    <n v="23"/>
    <x v="1"/>
  </r>
  <r>
    <x v="801"/>
    <x v="5"/>
    <n v="90"/>
    <x v="3"/>
    <x v="253"/>
    <n v="84"/>
    <n v="3.9"/>
    <n v="2024"/>
    <x v="5"/>
    <x v="0"/>
    <x v="2"/>
    <x v="1"/>
    <n v="22"/>
    <x v="2"/>
  </r>
  <r>
    <x v="802"/>
    <x v="10"/>
    <n v="134"/>
    <x v="0"/>
    <x v="253"/>
    <n v="35"/>
    <n v="3.4"/>
    <n v="2024"/>
    <x v="5"/>
    <x v="0"/>
    <x v="1"/>
    <x v="0"/>
    <n v="23"/>
    <x v="1"/>
  </r>
  <r>
    <x v="803"/>
    <x v="1"/>
    <n v="65"/>
    <x v="2"/>
    <x v="253"/>
    <n v="150"/>
    <n v="5"/>
    <n v="2024"/>
    <x v="5"/>
    <x v="0"/>
    <x v="0"/>
    <x v="0"/>
    <n v="36"/>
    <x v="0"/>
  </r>
  <r>
    <x v="804"/>
    <x v="2"/>
    <n v="54"/>
    <x v="4"/>
    <x v="254"/>
    <n v="176"/>
    <n v="4.4000000000000004"/>
    <n v="2024"/>
    <x v="6"/>
    <x v="0"/>
    <x v="2"/>
    <x v="0"/>
    <n v="37"/>
    <x v="1"/>
  </r>
  <r>
    <x v="805"/>
    <x v="2"/>
    <n v="90"/>
    <x v="4"/>
    <x v="254"/>
    <n v="84"/>
    <n v="4.3"/>
    <n v="2024"/>
    <x v="6"/>
    <x v="0"/>
    <x v="2"/>
    <x v="0"/>
    <n v="37"/>
    <x v="1"/>
  </r>
  <r>
    <x v="806"/>
    <x v="5"/>
    <n v="66"/>
    <x v="4"/>
    <x v="254"/>
    <n v="136"/>
    <n v="4.7"/>
    <n v="2024"/>
    <x v="6"/>
    <x v="0"/>
    <x v="0"/>
    <x v="1"/>
    <n v="22"/>
    <x v="2"/>
  </r>
  <r>
    <x v="807"/>
    <x v="4"/>
    <n v="150"/>
    <x v="4"/>
    <x v="255"/>
    <n v="70"/>
    <n v="4.0999999999999996"/>
    <n v="2024"/>
    <x v="0"/>
    <x v="0"/>
    <x v="2"/>
    <x v="1"/>
    <n v="30"/>
    <x v="0"/>
  </r>
  <r>
    <x v="808"/>
    <x v="8"/>
    <n v="18"/>
    <x v="2"/>
    <x v="255"/>
    <n v="96"/>
    <n v="4.8"/>
    <n v="2024"/>
    <x v="0"/>
    <x v="1"/>
    <x v="0"/>
    <x v="0"/>
    <n v="31"/>
    <x v="2"/>
  </r>
  <r>
    <x v="809"/>
    <x v="2"/>
    <n v="87"/>
    <x v="2"/>
    <x v="255"/>
    <n v="23"/>
    <n v="4.2"/>
    <n v="2024"/>
    <x v="0"/>
    <x v="0"/>
    <x v="2"/>
    <x v="0"/>
    <n v="37"/>
    <x v="1"/>
  </r>
  <r>
    <x v="810"/>
    <x v="7"/>
    <n v="94"/>
    <x v="4"/>
    <x v="256"/>
    <n v="120"/>
    <n v="3.4"/>
    <n v="2024"/>
    <x v="1"/>
    <x v="0"/>
    <x v="1"/>
    <x v="1"/>
    <n v="37"/>
    <x v="2"/>
  </r>
  <r>
    <x v="811"/>
    <x v="12"/>
    <n v="56"/>
    <x v="4"/>
    <x v="256"/>
    <n v="205"/>
    <n v="3.3"/>
    <n v="2024"/>
    <x v="1"/>
    <x v="0"/>
    <x v="1"/>
    <x v="1"/>
    <n v="28"/>
    <x v="0"/>
  </r>
  <r>
    <x v="812"/>
    <x v="9"/>
    <n v="41"/>
    <x v="1"/>
    <x v="257"/>
    <n v="42"/>
    <n v="3.8"/>
    <n v="2024"/>
    <x v="2"/>
    <x v="0"/>
    <x v="2"/>
    <x v="1"/>
    <n v="25"/>
    <x v="1"/>
  </r>
  <r>
    <x v="813"/>
    <x v="4"/>
    <n v="119"/>
    <x v="3"/>
    <x v="257"/>
    <n v="111"/>
    <n v="3.9"/>
    <n v="2024"/>
    <x v="2"/>
    <x v="0"/>
    <x v="2"/>
    <x v="1"/>
    <n v="30"/>
    <x v="0"/>
  </r>
  <r>
    <x v="814"/>
    <x v="3"/>
    <n v="108"/>
    <x v="4"/>
    <x v="257"/>
    <n v="68"/>
    <n v="2.5"/>
    <n v="2024"/>
    <x v="2"/>
    <x v="0"/>
    <x v="1"/>
    <x v="1"/>
    <n v="38"/>
    <x v="1"/>
  </r>
  <r>
    <x v="815"/>
    <x v="13"/>
    <n v="63"/>
    <x v="0"/>
    <x v="257"/>
    <n v="172"/>
    <n v="4.9000000000000004"/>
    <n v="2024"/>
    <x v="2"/>
    <x v="0"/>
    <x v="0"/>
    <x v="0"/>
    <n v="41"/>
    <x v="1"/>
  </r>
  <r>
    <x v="816"/>
    <x v="11"/>
    <n v="59"/>
    <x v="4"/>
    <x v="257"/>
    <n v="152"/>
    <n v="4.8"/>
    <n v="2024"/>
    <x v="2"/>
    <x v="0"/>
    <x v="0"/>
    <x v="1"/>
    <n v="43"/>
    <x v="2"/>
  </r>
  <r>
    <x v="817"/>
    <x v="11"/>
    <n v="90"/>
    <x v="1"/>
    <x v="257"/>
    <n v="48"/>
    <n v="4.7"/>
    <n v="2024"/>
    <x v="2"/>
    <x v="0"/>
    <x v="0"/>
    <x v="1"/>
    <n v="43"/>
    <x v="2"/>
  </r>
  <r>
    <x v="818"/>
    <x v="6"/>
    <n v="55"/>
    <x v="1"/>
    <x v="257"/>
    <n v="25"/>
    <n v="4.7"/>
    <n v="2024"/>
    <x v="2"/>
    <x v="0"/>
    <x v="0"/>
    <x v="1"/>
    <n v="30"/>
    <x v="2"/>
  </r>
  <r>
    <x v="819"/>
    <x v="3"/>
    <n v="84"/>
    <x v="3"/>
    <x v="258"/>
    <n v="54"/>
    <n v="3.3"/>
    <n v="2024"/>
    <x v="3"/>
    <x v="0"/>
    <x v="1"/>
    <x v="1"/>
    <n v="38"/>
    <x v="1"/>
  </r>
  <r>
    <x v="820"/>
    <x v="3"/>
    <n v="150"/>
    <x v="2"/>
    <x v="258"/>
    <n v="108"/>
    <n v="4.7"/>
    <n v="2024"/>
    <x v="3"/>
    <x v="0"/>
    <x v="0"/>
    <x v="1"/>
    <n v="38"/>
    <x v="1"/>
  </r>
  <r>
    <x v="821"/>
    <x v="14"/>
    <n v="69"/>
    <x v="4"/>
    <x v="258"/>
    <n v="36"/>
    <n v="4.5"/>
    <n v="2024"/>
    <x v="3"/>
    <x v="0"/>
    <x v="0"/>
    <x v="1"/>
    <n v="42"/>
    <x v="2"/>
  </r>
  <r>
    <x v="822"/>
    <x v="0"/>
    <n v="120"/>
    <x v="1"/>
    <x v="259"/>
    <n v="140"/>
    <n v="4.5999999999999996"/>
    <n v="2024"/>
    <x v="4"/>
    <x v="0"/>
    <x v="0"/>
    <x v="0"/>
    <n v="26"/>
    <x v="0"/>
  </r>
  <r>
    <x v="823"/>
    <x v="2"/>
    <n v="126"/>
    <x v="3"/>
    <x v="259"/>
    <n v="50"/>
    <n v="4.8"/>
    <n v="2024"/>
    <x v="4"/>
    <x v="0"/>
    <x v="0"/>
    <x v="0"/>
    <n v="37"/>
    <x v="1"/>
  </r>
  <r>
    <x v="824"/>
    <x v="14"/>
    <n v="120"/>
    <x v="0"/>
    <x v="259"/>
    <n v="195"/>
    <n v="4.3"/>
    <n v="2024"/>
    <x v="4"/>
    <x v="0"/>
    <x v="2"/>
    <x v="1"/>
    <n v="42"/>
    <x v="2"/>
  </r>
  <r>
    <x v="825"/>
    <x v="2"/>
    <n v="139"/>
    <x v="1"/>
    <x v="260"/>
    <n v="48"/>
    <n v="4.7"/>
    <n v="2024"/>
    <x v="5"/>
    <x v="0"/>
    <x v="0"/>
    <x v="0"/>
    <n v="37"/>
    <x v="1"/>
  </r>
  <r>
    <x v="826"/>
    <x v="6"/>
    <n v="124"/>
    <x v="4"/>
    <x v="261"/>
    <n v="29"/>
    <n v="4.8"/>
    <n v="2024"/>
    <x v="6"/>
    <x v="0"/>
    <x v="0"/>
    <x v="1"/>
    <n v="30"/>
    <x v="2"/>
  </r>
  <r>
    <x v="827"/>
    <x v="0"/>
    <n v="108"/>
    <x v="0"/>
    <x v="261"/>
    <n v="44"/>
    <n v="4.7"/>
    <n v="2024"/>
    <x v="6"/>
    <x v="0"/>
    <x v="0"/>
    <x v="0"/>
    <n v="26"/>
    <x v="0"/>
  </r>
  <r>
    <x v="828"/>
    <x v="1"/>
    <n v="132"/>
    <x v="2"/>
    <x v="261"/>
    <n v="140"/>
    <n v="4.3"/>
    <n v="2024"/>
    <x v="6"/>
    <x v="0"/>
    <x v="2"/>
    <x v="0"/>
    <n v="36"/>
    <x v="0"/>
  </r>
  <r>
    <x v="829"/>
    <x v="13"/>
    <n v="67"/>
    <x v="2"/>
    <x v="261"/>
    <n v="105"/>
    <n v="3.8"/>
    <n v="2024"/>
    <x v="6"/>
    <x v="0"/>
    <x v="2"/>
    <x v="0"/>
    <n v="41"/>
    <x v="1"/>
  </r>
  <r>
    <x v="830"/>
    <x v="5"/>
    <n v="125"/>
    <x v="2"/>
    <x v="261"/>
    <n v="82"/>
    <n v="4.5999999999999996"/>
    <n v="2024"/>
    <x v="6"/>
    <x v="0"/>
    <x v="0"/>
    <x v="1"/>
    <n v="22"/>
    <x v="2"/>
  </r>
  <r>
    <x v="831"/>
    <x v="0"/>
    <n v="23"/>
    <x v="0"/>
    <x v="261"/>
    <n v="24"/>
    <n v="2.9"/>
    <n v="2024"/>
    <x v="6"/>
    <x v="1"/>
    <x v="1"/>
    <x v="0"/>
    <n v="26"/>
    <x v="0"/>
  </r>
  <r>
    <x v="832"/>
    <x v="4"/>
    <n v="131"/>
    <x v="4"/>
    <x v="262"/>
    <n v="205"/>
    <n v="4.8"/>
    <n v="2024"/>
    <x v="0"/>
    <x v="0"/>
    <x v="0"/>
    <x v="1"/>
    <n v="30"/>
    <x v="0"/>
  </r>
  <r>
    <x v="833"/>
    <x v="1"/>
    <n v="56"/>
    <x v="1"/>
    <x v="262"/>
    <n v="225"/>
    <n v="4.9000000000000004"/>
    <n v="2024"/>
    <x v="0"/>
    <x v="0"/>
    <x v="0"/>
    <x v="0"/>
    <n v="36"/>
    <x v="0"/>
  </r>
  <r>
    <x v="834"/>
    <x v="4"/>
    <n v="70"/>
    <x v="4"/>
    <x v="262"/>
    <n v="50"/>
    <n v="3.4"/>
    <n v="2024"/>
    <x v="0"/>
    <x v="0"/>
    <x v="1"/>
    <x v="1"/>
    <n v="30"/>
    <x v="0"/>
  </r>
  <r>
    <x v="835"/>
    <x v="4"/>
    <n v="55"/>
    <x v="2"/>
    <x v="262"/>
    <n v="80"/>
    <n v="4.3"/>
    <n v="2024"/>
    <x v="0"/>
    <x v="0"/>
    <x v="2"/>
    <x v="1"/>
    <n v="30"/>
    <x v="0"/>
  </r>
  <r>
    <x v="836"/>
    <x v="5"/>
    <n v="77"/>
    <x v="1"/>
    <x v="262"/>
    <n v="78"/>
    <n v="3.9"/>
    <n v="2024"/>
    <x v="0"/>
    <x v="0"/>
    <x v="2"/>
    <x v="1"/>
    <n v="22"/>
    <x v="2"/>
  </r>
  <r>
    <x v="837"/>
    <x v="3"/>
    <n v="133"/>
    <x v="4"/>
    <x v="263"/>
    <n v="40"/>
    <n v="3.9"/>
    <n v="2024"/>
    <x v="1"/>
    <x v="0"/>
    <x v="2"/>
    <x v="1"/>
    <n v="38"/>
    <x v="1"/>
  </r>
  <r>
    <x v="838"/>
    <x v="5"/>
    <n v="77"/>
    <x v="1"/>
    <x v="263"/>
    <n v="176"/>
    <n v="1.5"/>
    <n v="2024"/>
    <x v="1"/>
    <x v="0"/>
    <x v="3"/>
    <x v="1"/>
    <n v="22"/>
    <x v="2"/>
  </r>
  <r>
    <x v="839"/>
    <x v="11"/>
    <n v="103"/>
    <x v="4"/>
    <x v="263"/>
    <n v="78"/>
    <n v="3"/>
    <n v="2024"/>
    <x v="1"/>
    <x v="0"/>
    <x v="1"/>
    <x v="1"/>
    <n v="43"/>
    <x v="2"/>
  </r>
  <r>
    <x v="840"/>
    <x v="14"/>
    <n v="32"/>
    <x v="1"/>
    <x v="263"/>
    <n v="42"/>
    <n v="4.2"/>
    <n v="2024"/>
    <x v="1"/>
    <x v="0"/>
    <x v="2"/>
    <x v="1"/>
    <n v="42"/>
    <x v="2"/>
  </r>
  <r>
    <x v="841"/>
    <x v="3"/>
    <n v="30"/>
    <x v="4"/>
    <x v="263"/>
    <n v="38"/>
    <n v="3.7"/>
    <n v="2024"/>
    <x v="1"/>
    <x v="0"/>
    <x v="2"/>
    <x v="1"/>
    <n v="38"/>
    <x v="1"/>
  </r>
  <r>
    <x v="842"/>
    <x v="2"/>
    <n v="87"/>
    <x v="3"/>
    <x v="263"/>
    <n v="27"/>
    <n v="4.2"/>
    <n v="2024"/>
    <x v="1"/>
    <x v="0"/>
    <x v="2"/>
    <x v="0"/>
    <n v="37"/>
    <x v="1"/>
  </r>
  <r>
    <x v="843"/>
    <x v="5"/>
    <n v="137"/>
    <x v="0"/>
    <x v="264"/>
    <n v="45"/>
    <n v="4.4000000000000004"/>
    <n v="2024"/>
    <x v="2"/>
    <x v="0"/>
    <x v="2"/>
    <x v="1"/>
    <n v="22"/>
    <x v="2"/>
  </r>
  <r>
    <x v="844"/>
    <x v="7"/>
    <n v="96"/>
    <x v="4"/>
    <x v="264"/>
    <n v="215"/>
    <n v="4"/>
    <n v="2024"/>
    <x v="2"/>
    <x v="0"/>
    <x v="2"/>
    <x v="1"/>
    <n v="37"/>
    <x v="2"/>
  </r>
  <r>
    <x v="845"/>
    <x v="6"/>
    <n v="155"/>
    <x v="4"/>
    <x v="265"/>
    <n v="72"/>
    <n v="4.7"/>
    <n v="2024"/>
    <x v="3"/>
    <x v="0"/>
    <x v="0"/>
    <x v="1"/>
    <n v="30"/>
    <x v="2"/>
  </r>
  <r>
    <x v="846"/>
    <x v="3"/>
    <n v="173"/>
    <x v="2"/>
    <x v="265"/>
    <n v="160"/>
    <n v="2.8"/>
    <n v="2024"/>
    <x v="3"/>
    <x v="0"/>
    <x v="1"/>
    <x v="1"/>
    <n v="38"/>
    <x v="1"/>
  </r>
  <r>
    <x v="847"/>
    <x v="6"/>
    <n v="127"/>
    <x v="4"/>
    <x v="265"/>
    <n v="165"/>
    <n v="2.5"/>
    <n v="2024"/>
    <x v="3"/>
    <x v="0"/>
    <x v="1"/>
    <x v="1"/>
    <n v="30"/>
    <x v="2"/>
  </r>
  <r>
    <x v="848"/>
    <x v="1"/>
    <n v="117"/>
    <x v="2"/>
    <x v="265"/>
    <n v="120"/>
    <n v="3.4"/>
    <n v="2024"/>
    <x v="3"/>
    <x v="0"/>
    <x v="1"/>
    <x v="0"/>
    <n v="36"/>
    <x v="0"/>
  </r>
  <r>
    <x v="849"/>
    <x v="0"/>
    <n v="133"/>
    <x v="1"/>
    <x v="265"/>
    <n v="117"/>
    <n v="4.8"/>
    <n v="2024"/>
    <x v="3"/>
    <x v="0"/>
    <x v="0"/>
    <x v="0"/>
    <n v="26"/>
    <x v="0"/>
  </r>
  <r>
    <x v="850"/>
    <x v="8"/>
    <n v="166"/>
    <x v="3"/>
    <x v="266"/>
    <n v="29"/>
    <n v="4.3"/>
    <n v="2024"/>
    <x v="4"/>
    <x v="0"/>
    <x v="2"/>
    <x v="0"/>
    <n v="31"/>
    <x v="2"/>
  </r>
  <r>
    <x v="851"/>
    <x v="0"/>
    <n v="50"/>
    <x v="2"/>
    <x v="266"/>
    <n v="64"/>
    <n v="4.5"/>
    <n v="2024"/>
    <x v="4"/>
    <x v="0"/>
    <x v="0"/>
    <x v="0"/>
    <n v="26"/>
    <x v="0"/>
  </r>
  <r>
    <x v="852"/>
    <x v="11"/>
    <n v="43"/>
    <x v="1"/>
    <x v="266"/>
    <n v="84"/>
    <n v="3.6"/>
    <n v="2024"/>
    <x v="4"/>
    <x v="0"/>
    <x v="2"/>
    <x v="1"/>
    <n v="43"/>
    <x v="2"/>
  </r>
  <r>
    <x v="853"/>
    <x v="7"/>
    <n v="124"/>
    <x v="4"/>
    <x v="266"/>
    <n v="42"/>
    <n v="3.7"/>
    <n v="2024"/>
    <x v="4"/>
    <x v="0"/>
    <x v="2"/>
    <x v="1"/>
    <n v="37"/>
    <x v="2"/>
  </r>
  <r>
    <x v="854"/>
    <x v="3"/>
    <n v="94"/>
    <x v="4"/>
    <x v="266"/>
    <n v="120"/>
    <n v="3.5"/>
    <n v="2024"/>
    <x v="4"/>
    <x v="0"/>
    <x v="2"/>
    <x v="1"/>
    <n v="38"/>
    <x v="1"/>
  </r>
  <r>
    <x v="855"/>
    <x v="11"/>
    <n v="126"/>
    <x v="3"/>
    <x v="267"/>
    <n v="80"/>
    <n v="4.7"/>
    <n v="2024"/>
    <x v="5"/>
    <x v="0"/>
    <x v="0"/>
    <x v="1"/>
    <n v="43"/>
    <x v="2"/>
  </r>
  <r>
    <x v="856"/>
    <x v="8"/>
    <n v="105"/>
    <x v="2"/>
    <x v="267"/>
    <n v="185"/>
    <n v="3.5"/>
    <n v="2024"/>
    <x v="5"/>
    <x v="0"/>
    <x v="2"/>
    <x v="0"/>
    <n v="31"/>
    <x v="2"/>
  </r>
  <r>
    <x v="857"/>
    <x v="4"/>
    <n v="60"/>
    <x v="0"/>
    <x v="268"/>
    <n v="135"/>
    <n v="3.9"/>
    <n v="2024"/>
    <x v="6"/>
    <x v="0"/>
    <x v="2"/>
    <x v="1"/>
    <n v="30"/>
    <x v="0"/>
  </r>
  <r>
    <x v="858"/>
    <x v="4"/>
    <n v="72"/>
    <x v="2"/>
    <x v="268"/>
    <n v="20"/>
    <n v="4.8"/>
    <n v="2024"/>
    <x v="6"/>
    <x v="0"/>
    <x v="0"/>
    <x v="1"/>
    <n v="30"/>
    <x v="0"/>
  </r>
  <r>
    <x v="859"/>
    <x v="12"/>
    <n v="40"/>
    <x v="2"/>
    <x v="268"/>
    <n v="31"/>
    <n v="4"/>
    <n v="2024"/>
    <x v="6"/>
    <x v="0"/>
    <x v="2"/>
    <x v="1"/>
    <n v="28"/>
    <x v="0"/>
  </r>
  <r>
    <x v="860"/>
    <x v="14"/>
    <n v="54"/>
    <x v="3"/>
    <x v="269"/>
    <n v="120"/>
    <n v="4.7"/>
    <n v="2024"/>
    <x v="0"/>
    <x v="0"/>
    <x v="0"/>
    <x v="1"/>
    <n v="42"/>
    <x v="2"/>
  </r>
  <r>
    <x v="861"/>
    <x v="1"/>
    <n v="81"/>
    <x v="1"/>
    <x v="269"/>
    <n v="117"/>
    <n v="3.6"/>
    <n v="2024"/>
    <x v="0"/>
    <x v="0"/>
    <x v="2"/>
    <x v="0"/>
    <n v="36"/>
    <x v="0"/>
  </r>
  <r>
    <x v="862"/>
    <x v="14"/>
    <n v="76"/>
    <x v="4"/>
    <x v="269"/>
    <n v="80"/>
    <n v="4.5"/>
    <n v="2024"/>
    <x v="0"/>
    <x v="0"/>
    <x v="0"/>
    <x v="1"/>
    <n v="42"/>
    <x v="2"/>
  </r>
  <r>
    <x v="863"/>
    <x v="14"/>
    <n v="37"/>
    <x v="0"/>
    <x v="270"/>
    <n v="117"/>
    <n v="4"/>
    <n v="2024"/>
    <x v="1"/>
    <x v="0"/>
    <x v="2"/>
    <x v="1"/>
    <n v="42"/>
    <x v="2"/>
  </r>
  <r>
    <x v="864"/>
    <x v="8"/>
    <n v="96"/>
    <x v="3"/>
    <x v="270"/>
    <n v="60"/>
    <n v="4.5"/>
    <n v="2024"/>
    <x v="1"/>
    <x v="0"/>
    <x v="0"/>
    <x v="0"/>
    <n v="31"/>
    <x v="2"/>
  </r>
  <r>
    <x v="865"/>
    <x v="4"/>
    <n v="19"/>
    <x v="4"/>
    <x v="271"/>
    <n v="58"/>
    <n v="3.9"/>
    <n v="2024"/>
    <x v="2"/>
    <x v="1"/>
    <x v="2"/>
    <x v="1"/>
    <n v="30"/>
    <x v="0"/>
  </r>
  <r>
    <x v="866"/>
    <x v="12"/>
    <n v="72"/>
    <x v="0"/>
    <x v="271"/>
    <n v="41"/>
    <n v="4.3"/>
    <n v="2024"/>
    <x v="2"/>
    <x v="0"/>
    <x v="2"/>
    <x v="1"/>
    <n v="28"/>
    <x v="0"/>
  </r>
  <r>
    <x v="867"/>
    <x v="3"/>
    <n v="73"/>
    <x v="1"/>
    <x v="271"/>
    <n v="180"/>
    <n v="3.6"/>
    <n v="2024"/>
    <x v="2"/>
    <x v="0"/>
    <x v="2"/>
    <x v="1"/>
    <n v="38"/>
    <x v="1"/>
  </r>
  <r>
    <x v="868"/>
    <x v="13"/>
    <n v="87"/>
    <x v="1"/>
    <x v="271"/>
    <n v="42"/>
    <n v="3.6"/>
    <n v="2024"/>
    <x v="2"/>
    <x v="0"/>
    <x v="2"/>
    <x v="0"/>
    <n v="41"/>
    <x v="1"/>
  </r>
  <r>
    <x v="869"/>
    <x v="13"/>
    <n v="68"/>
    <x v="1"/>
    <x v="272"/>
    <n v="24"/>
    <n v="4"/>
    <n v="2024"/>
    <x v="3"/>
    <x v="0"/>
    <x v="2"/>
    <x v="0"/>
    <n v="41"/>
    <x v="1"/>
  </r>
  <r>
    <x v="870"/>
    <x v="12"/>
    <n v="101"/>
    <x v="1"/>
    <x v="272"/>
    <n v="125"/>
    <n v="4.2"/>
    <n v="2024"/>
    <x v="3"/>
    <x v="0"/>
    <x v="2"/>
    <x v="1"/>
    <n v="28"/>
    <x v="0"/>
  </r>
  <r>
    <x v="871"/>
    <x v="12"/>
    <n v="107"/>
    <x v="0"/>
    <x v="273"/>
    <n v="78"/>
    <n v="4.3"/>
    <n v="2024"/>
    <x v="4"/>
    <x v="0"/>
    <x v="2"/>
    <x v="1"/>
    <n v="28"/>
    <x v="0"/>
  </r>
  <r>
    <x v="872"/>
    <x v="9"/>
    <n v="109"/>
    <x v="2"/>
    <x v="273"/>
    <n v="180"/>
    <n v="3.8"/>
    <n v="2024"/>
    <x v="4"/>
    <x v="0"/>
    <x v="2"/>
    <x v="1"/>
    <n v="25"/>
    <x v="1"/>
  </r>
  <r>
    <x v="873"/>
    <x v="7"/>
    <n v="171"/>
    <x v="0"/>
    <x v="273"/>
    <n v="84"/>
    <n v="4.4000000000000004"/>
    <n v="2024"/>
    <x v="4"/>
    <x v="0"/>
    <x v="2"/>
    <x v="1"/>
    <n v="37"/>
    <x v="2"/>
  </r>
  <r>
    <x v="874"/>
    <x v="4"/>
    <n v="21"/>
    <x v="0"/>
    <x v="273"/>
    <n v="26"/>
    <n v="4.7"/>
    <n v="2024"/>
    <x v="4"/>
    <x v="1"/>
    <x v="0"/>
    <x v="1"/>
    <n v="30"/>
    <x v="0"/>
  </r>
  <r>
    <x v="875"/>
    <x v="1"/>
    <n v="94"/>
    <x v="0"/>
    <x v="274"/>
    <n v="140"/>
    <n v="3.6"/>
    <n v="2024"/>
    <x v="5"/>
    <x v="0"/>
    <x v="2"/>
    <x v="0"/>
    <n v="36"/>
    <x v="0"/>
  </r>
  <r>
    <x v="876"/>
    <x v="3"/>
    <n v="97"/>
    <x v="2"/>
    <x v="274"/>
    <n v="31"/>
    <n v="2.2000000000000002"/>
    <n v="2024"/>
    <x v="5"/>
    <x v="0"/>
    <x v="3"/>
    <x v="1"/>
    <n v="38"/>
    <x v="1"/>
  </r>
  <r>
    <x v="877"/>
    <x v="8"/>
    <n v="72"/>
    <x v="2"/>
    <x v="274"/>
    <n v="108"/>
    <n v="4.8"/>
    <n v="2024"/>
    <x v="5"/>
    <x v="0"/>
    <x v="0"/>
    <x v="0"/>
    <n v="31"/>
    <x v="2"/>
  </r>
  <r>
    <x v="878"/>
    <x v="7"/>
    <n v="143"/>
    <x v="3"/>
    <x v="275"/>
    <n v="58"/>
    <n v="4.3"/>
    <n v="2024"/>
    <x v="6"/>
    <x v="0"/>
    <x v="2"/>
    <x v="1"/>
    <n v="37"/>
    <x v="2"/>
  </r>
  <r>
    <x v="879"/>
    <x v="7"/>
    <n v="64"/>
    <x v="2"/>
    <x v="275"/>
    <n v="185"/>
    <n v="2.2000000000000002"/>
    <n v="2024"/>
    <x v="6"/>
    <x v="0"/>
    <x v="3"/>
    <x v="1"/>
    <n v="37"/>
    <x v="2"/>
  </r>
  <r>
    <x v="880"/>
    <x v="7"/>
    <n v="69"/>
    <x v="2"/>
    <x v="275"/>
    <n v="40"/>
    <n v="4.8"/>
    <n v="2024"/>
    <x v="6"/>
    <x v="0"/>
    <x v="0"/>
    <x v="1"/>
    <n v="37"/>
    <x v="2"/>
  </r>
  <r>
    <x v="881"/>
    <x v="7"/>
    <n v="18"/>
    <x v="4"/>
    <x v="275"/>
    <n v="225"/>
    <n v="2.6"/>
    <n v="2024"/>
    <x v="6"/>
    <x v="1"/>
    <x v="1"/>
    <x v="1"/>
    <n v="37"/>
    <x v="2"/>
  </r>
  <r>
    <x v="882"/>
    <x v="3"/>
    <n v="100"/>
    <x v="3"/>
    <x v="275"/>
    <n v="150"/>
    <n v="2.6"/>
    <n v="2024"/>
    <x v="6"/>
    <x v="0"/>
    <x v="1"/>
    <x v="1"/>
    <n v="38"/>
    <x v="1"/>
  </r>
  <r>
    <x v="883"/>
    <x v="6"/>
    <n v="110"/>
    <x v="1"/>
    <x v="276"/>
    <n v="88"/>
    <n v="3.4"/>
    <n v="2024"/>
    <x v="0"/>
    <x v="0"/>
    <x v="1"/>
    <x v="1"/>
    <n v="30"/>
    <x v="2"/>
  </r>
  <r>
    <x v="884"/>
    <x v="10"/>
    <n v="41"/>
    <x v="0"/>
    <x v="276"/>
    <n v="140"/>
    <n v="3.7"/>
    <n v="2024"/>
    <x v="0"/>
    <x v="0"/>
    <x v="2"/>
    <x v="0"/>
    <n v="23"/>
    <x v="1"/>
  </r>
  <r>
    <x v="885"/>
    <x v="6"/>
    <n v="147"/>
    <x v="1"/>
    <x v="276"/>
    <n v="68"/>
    <n v="2.1"/>
    <n v="2024"/>
    <x v="0"/>
    <x v="0"/>
    <x v="3"/>
    <x v="1"/>
    <n v="30"/>
    <x v="2"/>
  </r>
  <r>
    <x v="886"/>
    <x v="1"/>
    <n v="31"/>
    <x v="4"/>
    <x v="277"/>
    <n v="105"/>
    <n v="3.6"/>
    <n v="2024"/>
    <x v="1"/>
    <x v="0"/>
    <x v="2"/>
    <x v="0"/>
    <n v="36"/>
    <x v="0"/>
  </r>
  <r>
    <x v="887"/>
    <x v="13"/>
    <n v="142"/>
    <x v="0"/>
    <x v="277"/>
    <n v="40"/>
    <n v="3.8"/>
    <n v="2024"/>
    <x v="1"/>
    <x v="0"/>
    <x v="2"/>
    <x v="0"/>
    <n v="41"/>
    <x v="1"/>
  </r>
  <r>
    <x v="888"/>
    <x v="9"/>
    <n v="61"/>
    <x v="0"/>
    <x v="277"/>
    <n v="82"/>
    <n v="3.1"/>
    <n v="2024"/>
    <x v="1"/>
    <x v="0"/>
    <x v="1"/>
    <x v="1"/>
    <n v="25"/>
    <x v="1"/>
  </r>
  <r>
    <x v="889"/>
    <x v="0"/>
    <n v="86"/>
    <x v="4"/>
    <x v="278"/>
    <n v="90"/>
    <n v="4.4000000000000004"/>
    <n v="2024"/>
    <x v="2"/>
    <x v="0"/>
    <x v="2"/>
    <x v="0"/>
    <n v="26"/>
    <x v="0"/>
  </r>
  <r>
    <x v="890"/>
    <x v="2"/>
    <n v="165"/>
    <x v="3"/>
    <x v="279"/>
    <n v="66"/>
    <n v="4.8"/>
    <n v="2024"/>
    <x v="3"/>
    <x v="0"/>
    <x v="0"/>
    <x v="0"/>
    <n v="37"/>
    <x v="1"/>
  </r>
  <r>
    <x v="891"/>
    <x v="14"/>
    <n v="62"/>
    <x v="1"/>
    <x v="279"/>
    <n v="78"/>
    <n v="3.5"/>
    <n v="2024"/>
    <x v="3"/>
    <x v="0"/>
    <x v="2"/>
    <x v="1"/>
    <n v="42"/>
    <x v="2"/>
  </r>
  <r>
    <x v="892"/>
    <x v="3"/>
    <n v="103"/>
    <x v="3"/>
    <x v="280"/>
    <n v="66"/>
    <n v="4.4000000000000004"/>
    <n v="2024"/>
    <x v="4"/>
    <x v="0"/>
    <x v="2"/>
    <x v="1"/>
    <n v="38"/>
    <x v="1"/>
  </r>
  <r>
    <x v="893"/>
    <x v="13"/>
    <n v="56"/>
    <x v="4"/>
    <x v="281"/>
    <n v="160"/>
    <n v="3.8"/>
    <n v="2024"/>
    <x v="5"/>
    <x v="0"/>
    <x v="2"/>
    <x v="0"/>
    <n v="41"/>
    <x v="1"/>
  </r>
  <r>
    <x v="894"/>
    <x v="12"/>
    <n v="114"/>
    <x v="0"/>
    <x v="282"/>
    <n v="144"/>
    <n v="3.8"/>
    <n v="2024"/>
    <x v="6"/>
    <x v="0"/>
    <x v="2"/>
    <x v="1"/>
    <n v="28"/>
    <x v="0"/>
  </r>
  <r>
    <x v="895"/>
    <x v="13"/>
    <n v="112"/>
    <x v="2"/>
    <x v="282"/>
    <n v="200"/>
    <n v="4.5999999999999996"/>
    <n v="2024"/>
    <x v="6"/>
    <x v="0"/>
    <x v="0"/>
    <x v="0"/>
    <n v="41"/>
    <x v="1"/>
  </r>
  <r>
    <x v="896"/>
    <x v="5"/>
    <n v="52"/>
    <x v="1"/>
    <x v="283"/>
    <n v="220"/>
    <n v="5"/>
    <n v="2024"/>
    <x v="1"/>
    <x v="0"/>
    <x v="0"/>
    <x v="1"/>
    <n v="22"/>
    <x v="2"/>
  </r>
  <r>
    <x v="897"/>
    <x v="3"/>
    <n v="105"/>
    <x v="3"/>
    <x v="284"/>
    <n v="112"/>
    <n v="3.2"/>
    <n v="2024"/>
    <x v="2"/>
    <x v="0"/>
    <x v="1"/>
    <x v="1"/>
    <n v="38"/>
    <x v="1"/>
  </r>
  <r>
    <x v="898"/>
    <x v="2"/>
    <n v="91"/>
    <x v="4"/>
    <x v="284"/>
    <n v="110"/>
    <n v="3.7"/>
    <n v="2024"/>
    <x v="2"/>
    <x v="0"/>
    <x v="2"/>
    <x v="0"/>
    <n v="37"/>
    <x v="1"/>
  </r>
  <r>
    <x v="899"/>
    <x v="11"/>
    <n v="74"/>
    <x v="0"/>
    <x v="285"/>
    <n v="160"/>
    <n v="2.7"/>
    <n v="2024"/>
    <x v="3"/>
    <x v="0"/>
    <x v="1"/>
    <x v="1"/>
    <n v="43"/>
    <x v="2"/>
  </r>
  <r>
    <x v="900"/>
    <x v="11"/>
    <n v="30"/>
    <x v="4"/>
    <x v="285"/>
    <n v="84"/>
    <n v="4"/>
    <n v="2024"/>
    <x v="3"/>
    <x v="0"/>
    <x v="2"/>
    <x v="1"/>
    <n v="43"/>
    <x v="2"/>
  </r>
  <r>
    <x v="901"/>
    <x v="2"/>
    <n v="56"/>
    <x v="1"/>
    <x v="285"/>
    <n v="124"/>
    <n v="2.6"/>
    <n v="2024"/>
    <x v="3"/>
    <x v="0"/>
    <x v="1"/>
    <x v="0"/>
    <n v="37"/>
    <x v="1"/>
  </r>
  <r>
    <x v="902"/>
    <x v="11"/>
    <n v="151"/>
    <x v="2"/>
    <x v="285"/>
    <n v="84"/>
    <n v="4.5999999999999996"/>
    <n v="2024"/>
    <x v="3"/>
    <x v="0"/>
    <x v="0"/>
    <x v="1"/>
    <n v="43"/>
    <x v="2"/>
  </r>
  <r>
    <x v="903"/>
    <x v="1"/>
    <n v="108"/>
    <x v="3"/>
    <x v="286"/>
    <n v="130"/>
    <n v="2.7"/>
    <n v="2024"/>
    <x v="4"/>
    <x v="0"/>
    <x v="1"/>
    <x v="0"/>
    <n v="36"/>
    <x v="0"/>
  </r>
  <r>
    <x v="904"/>
    <x v="12"/>
    <n v="124"/>
    <x v="0"/>
    <x v="286"/>
    <n v="215"/>
    <n v="3.5"/>
    <n v="2024"/>
    <x v="4"/>
    <x v="0"/>
    <x v="2"/>
    <x v="1"/>
    <n v="28"/>
    <x v="0"/>
  </r>
  <r>
    <x v="905"/>
    <x v="3"/>
    <n v="110"/>
    <x v="1"/>
    <x v="287"/>
    <n v="132"/>
    <n v="3.6"/>
    <n v="2024"/>
    <x v="5"/>
    <x v="0"/>
    <x v="2"/>
    <x v="1"/>
    <n v="38"/>
    <x v="1"/>
  </r>
  <r>
    <x v="906"/>
    <x v="6"/>
    <n v="89"/>
    <x v="3"/>
    <x v="287"/>
    <n v="88"/>
    <n v="4.9000000000000004"/>
    <n v="2024"/>
    <x v="5"/>
    <x v="0"/>
    <x v="0"/>
    <x v="1"/>
    <n v="30"/>
    <x v="2"/>
  </r>
  <r>
    <x v="907"/>
    <x v="0"/>
    <n v="95"/>
    <x v="1"/>
    <x v="287"/>
    <n v="140"/>
    <n v="3.9"/>
    <n v="2024"/>
    <x v="5"/>
    <x v="0"/>
    <x v="2"/>
    <x v="0"/>
    <n v="26"/>
    <x v="0"/>
  </r>
  <r>
    <x v="908"/>
    <x v="11"/>
    <n v="84"/>
    <x v="3"/>
    <x v="288"/>
    <n v="66"/>
    <n v="4.7"/>
    <n v="2024"/>
    <x v="6"/>
    <x v="0"/>
    <x v="0"/>
    <x v="1"/>
    <n v="43"/>
    <x v="2"/>
  </r>
  <r>
    <x v="909"/>
    <x v="8"/>
    <n v="89"/>
    <x v="0"/>
    <x v="288"/>
    <n v="23"/>
    <n v="4.5"/>
    <n v="2024"/>
    <x v="6"/>
    <x v="0"/>
    <x v="0"/>
    <x v="0"/>
    <n v="31"/>
    <x v="2"/>
  </r>
  <r>
    <x v="910"/>
    <x v="6"/>
    <n v="146"/>
    <x v="0"/>
    <x v="289"/>
    <n v="220"/>
    <n v="4.5"/>
    <n v="2024"/>
    <x v="0"/>
    <x v="0"/>
    <x v="0"/>
    <x v="1"/>
    <n v="30"/>
    <x v="2"/>
  </r>
  <r>
    <x v="911"/>
    <x v="7"/>
    <n v="62"/>
    <x v="4"/>
    <x v="290"/>
    <n v="175"/>
    <n v="4.4000000000000004"/>
    <n v="2024"/>
    <x v="1"/>
    <x v="0"/>
    <x v="2"/>
    <x v="1"/>
    <n v="37"/>
    <x v="2"/>
  </r>
  <r>
    <x v="912"/>
    <x v="13"/>
    <n v="82"/>
    <x v="0"/>
    <x v="290"/>
    <n v="172"/>
    <n v="4.0999999999999996"/>
    <n v="2024"/>
    <x v="1"/>
    <x v="0"/>
    <x v="2"/>
    <x v="0"/>
    <n v="41"/>
    <x v="1"/>
  </r>
  <r>
    <x v="913"/>
    <x v="9"/>
    <n v="91"/>
    <x v="2"/>
    <x v="290"/>
    <n v="108"/>
    <n v="3.8"/>
    <n v="2024"/>
    <x v="1"/>
    <x v="0"/>
    <x v="2"/>
    <x v="1"/>
    <n v="25"/>
    <x v="1"/>
  </r>
  <r>
    <x v="914"/>
    <x v="8"/>
    <n v="39"/>
    <x v="0"/>
    <x v="291"/>
    <n v="43"/>
    <n v="4.2"/>
    <n v="2024"/>
    <x v="2"/>
    <x v="0"/>
    <x v="2"/>
    <x v="0"/>
    <n v="31"/>
    <x v="2"/>
  </r>
  <r>
    <x v="915"/>
    <x v="6"/>
    <n v="149"/>
    <x v="1"/>
    <x v="291"/>
    <n v="44"/>
    <n v="2.2000000000000002"/>
    <n v="2024"/>
    <x v="2"/>
    <x v="0"/>
    <x v="3"/>
    <x v="1"/>
    <n v="30"/>
    <x v="2"/>
  </r>
  <r>
    <x v="916"/>
    <x v="13"/>
    <n v="138"/>
    <x v="4"/>
    <x v="291"/>
    <n v="105"/>
    <n v="3.9"/>
    <n v="2024"/>
    <x v="2"/>
    <x v="0"/>
    <x v="2"/>
    <x v="0"/>
    <n v="41"/>
    <x v="1"/>
  </r>
  <r>
    <x v="917"/>
    <x v="7"/>
    <n v="113"/>
    <x v="1"/>
    <x v="292"/>
    <n v="34"/>
    <n v="3.9"/>
    <n v="2024"/>
    <x v="3"/>
    <x v="0"/>
    <x v="2"/>
    <x v="1"/>
    <n v="37"/>
    <x v="2"/>
  </r>
  <r>
    <x v="918"/>
    <x v="4"/>
    <n v="88"/>
    <x v="0"/>
    <x v="292"/>
    <n v="220"/>
    <n v="4.0999999999999996"/>
    <n v="2024"/>
    <x v="3"/>
    <x v="0"/>
    <x v="2"/>
    <x v="1"/>
    <n v="30"/>
    <x v="0"/>
  </r>
  <r>
    <x v="919"/>
    <x v="0"/>
    <n v="64"/>
    <x v="4"/>
    <x v="292"/>
    <n v="225"/>
    <n v="4.5999999999999996"/>
    <n v="2024"/>
    <x v="3"/>
    <x v="0"/>
    <x v="0"/>
    <x v="0"/>
    <n v="26"/>
    <x v="0"/>
  </r>
  <r>
    <x v="920"/>
    <x v="2"/>
    <n v="53"/>
    <x v="4"/>
    <x v="293"/>
    <n v="37"/>
    <n v="4.0999999999999996"/>
    <n v="2024"/>
    <x v="4"/>
    <x v="0"/>
    <x v="2"/>
    <x v="0"/>
    <n v="37"/>
    <x v="1"/>
  </r>
  <r>
    <x v="921"/>
    <x v="12"/>
    <n v="63"/>
    <x v="1"/>
    <x v="293"/>
    <n v="44"/>
    <n v="5"/>
    <n v="2024"/>
    <x v="4"/>
    <x v="0"/>
    <x v="0"/>
    <x v="1"/>
    <n v="28"/>
    <x v="0"/>
  </r>
  <r>
    <x v="922"/>
    <x v="5"/>
    <n v="54"/>
    <x v="1"/>
    <x v="294"/>
    <n v="35"/>
    <n v="2.8"/>
    <n v="2024"/>
    <x v="5"/>
    <x v="0"/>
    <x v="1"/>
    <x v="1"/>
    <n v="22"/>
    <x v="2"/>
  </r>
  <r>
    <x v="923"/>
    <x v="12"/>
    <n v="54"/>
    <x v="0"/>
    <x v="294"/>
    <n v="145"/>
    <n v="2.7"/>
    <n v="2024"/>
    <x v="5"/>
    <x v="0"/>
    <x v="1"/>
    <x v="1"/>
    <n v="28"/>
    <x v="0"/>
  </r>
  <r>
    <x v="924"/>
    <x v="6"/>
    <n v="71"/>
    <x v="4"/>
    <x v="294"/>
    <n v="64"/>
    <n v="3.9"/>
    <n v="2024"/>
    <x v="5"/>
    <x v="0"/>
    <x v="2"/>
    <x v="1"/>
    <n v="30"/>
    <x v="2"/>
  </r>
  <r>
    <x v="925"/>
    <x v="12"/>
    <n v="93"/>
    <x v="0"/>
    <x v="295"/>
    <n v="185"/>
    <n v="4.3"/>
    <n v="2024"/>
    <x v="6"/>
    <x v="0"/>
    <x v="2"/>
    <x v="1"/>
    <n v="28"/>
    <x v="0"/>
  </r>
  <r>
    <x v="926"/>
    <x v="3"/>
    <n v="96"/>
    <x v="1"/>
    <x v="295"/>
    <n v="215"/>
    <n v="2.5"/>
    <n v="2024"/>
    <x v="6"/>
    <x v="0"/>
    <x v="1"/>
    <x v="1"/>
    <n v="38"/>
    <x v="1"/>
  </r>
  <r>
    <x v="927"/>
    <x v="8"/>
    <n v="31"/>
    <x v="2"/>
    <x v="295"/>
    <n v="88"/>
    <n v="3.4"/>
    <n v="2024"/>
    <x v="6"/>
    <x v="0"/>
    <x v="1"/>
    <x v="0"/>
    <n v="31"/>
    <x v="2"/>
  </r>
  <r>
    <x v="928"/>
    <x v="12"/>
    <n v="107"/>
    <x v="4"/>
    <x v="295"/>
    <n v="23"/>
    <n v="3.4"/>
    <n v="2024"/>
    <x v="6"/>
    <x v="0"/>
    <x v="1"/>
    <x v="1"/>
    <n v="28"/>
    <x v="0"/>
  </r>
  <r>
    <x v="929"/>
    <x v="2"/>
    <n v="50"/>
    <x v="2"/>
    <x v="296"/>
    <n v="180"/>
    <n v="1.8"/>
    <n v="2024"/>
    <x v="0"/>
    <x v="0"/>
    <x v="3"/>
    <x v="0"/>
    <n v="37"/>
    <x v="1"/>
  </r>
  <r>
    <x v="930"/>
    <x v="13"/>
    <n v="69"/>
    <x v="4"/>
    <x v="297"/>
    <n v="225"/>
    <n v="3.7"/>
    <n v="2024"/>
    <x v="1"/>
    <x v="0"/>
    <x v="2"/>
    <x v="0"/>
    <n v="41"/>
    <x v="1"/>
  </r>
  <r>
    <x v="931"/>
    <x v="4"/>
    <n v="26"/>
    <x v="1"/>
    <x v="298"/>
    <n v="74"/>
    <n v="4.0999999999999996"/>
    <n v="2024"/>
    <x v="2"/>
    <x v="1"/>
    <x v="2"/>
    <x v="1"/>
    <n v="30"/>
    <x v="0"/>
  </r>
  <r>
    <x v="932"/>
    <x v="3"/>
    <n v="158"/>
    <x v="4"/>
    <x v="298"/>
    <n v="36"/>
    <n v="3"/>
    <n v="2024"/>
    <x v="2"/>
    <x v="0"/>
    <x v="1"/>
    <x v="1"/>
    <n v="38"/>
    <x v="1"/>
  </r>
  <r>
    <x v="933"/>
    <x v="5"/>
    <n v="99"/>
    <x v="4"/>
    <x v="299"/>
    <n v="116"/>
    <n v="3.9"/>
    <n v="2024"/>
    <x v="4"/>
    <x v="0"/>
    <x v="2"/>
    <x v="1"/>
    <n v="22"/>
    <x v="2"/>
  </r>
  <r>
    <x v="934"/>
    <x v="3"/>
    <n v="78"/>
    <x v="2"/>
    <x v="299"/>
    <n v="140"/>
    <n v="4"/>
    <n v="2024"/>
    <x v="4"/>
    <x v="0"/>
    <x v="2"/>
    <x v="1"/>
    <n v="38"/>
    <x v="1"/>
  </r>
  <r>
    <x v="935"/>
    <x v="3"/>
    <n v="102"/>
    <x v="1"/>
    <x v="300"/>
    <n v="104"/>
    <n v="4.5"/>
    <n v="2024"/>
    <x v="5"/>
    <x v="0"/>
    <x v="0"/>
    <x v="1"/>
    <n v="38"/>
    <x v="1"/>
  </r>
  <r>
    <x v="936"/>
    <x v="5"/>
    <n v="158"/>
    <x v="3"/>
    <x v="300"/>
    <n v="148"/>
    <n v="4"/>
    <n v="2024"/>
    <x v="5"/>
    <x v="0"/>
    <x v="2"/>
    <x v="1"/>
    <n v="22"/>
    <x v="2"/>
  </r>
  <r>
    <x v="937"/>
    <x v="8"/>
    <n v="56"/>
    <x v="4"/>
    <x v="300"/>
    <n v="205"/>
    <n v="4.3"/>
    <n v="2024"/>
    <x v="5"/>
    <x v="0"/>
    <x v="2"/>
    <x v="0"/>
    <n v="31"/>
    <x v="2"/>
  </r>
  <r>
    <x v="938"/>
    <x v="1"/>
    <n v="17"/>
    <x v="0"/>
    <x v="300"/>
    <n v="210"/>
    <n v="4.8"/>
    <n v="2024"/>
    <x v="5"/>
    <x v="1"/>
    <x v="0"/>
    <x v="0"/>
    <n v="36"/>
    <x v="0"/>
  </r>
  <r>
    <x v="939"/>
    <x v="4"/>
    <n v="104"/>
    <x v="3"/>
    <x v="301"/>
    <n v="41"/>
    <n v="4.7"/>
    <n v="2024"/>
    <x v="0"/>
    <x v="0"/>
    <x v="0"/>
    <x v="1"/>
    <n v="30"/>
    <x v="0"/>
  </r>
  <r>
    <x v="940"/>
    <x v="11"/>
    <n v="96"/>
    <x v="2"/>
    <x v="301"/>
    <n v="136"/>
    <n v="5"/>
    <n v="2024"/>
    <x v="0"/>
    <x v="0"/>
    <x v="0"/>
    <x v="1"/>
    <n v="43"/>
    <x v="2"/>
  </r>
  <r>
    <x v="941"/>
    <x v="9"/>
    <n v="83"/>
    <x v="1"/>
    <x v="302"/>
    <n v="126"/>
    <n v="1.5"/>
    <n v="2024"/>
    <x v="1"/>
    <x v="0"/>
    <x v="3"/>
    <x v="1"/>
    <n v="25"/>
    <x v="1"/>
  </r>
  <r>
    <x v="942"/>
    <x v="2"/>
    <n v="80"/>
    <x v="0"/>
    <x v="303"/>
    <n v="148"/>
    <n v="4.0999999999999996"/>
    <n v="2024"/>
    <x v="2"/>
    <x v="0"/>
    <x v="2"/>
    <x v="0"/>
    <n v="37"/>
    <x v="1"/>
  </r>
  <r>
    <x v="943"/>
    <x v="9"/>
    <n v="152"/>
    <x v="1"/>
    <x v="303"/>
    <n v="125"/>
    <n v="3.9"/>
    <n v="2024"/>
    <x v="2"/>
    <x v="0"/>
    <x v="2"/>
    <x v="1"/>
    <n v="25"/>
    <x v="1"/>
  </r>
  <r>
    <x v="944"/>
    <x v="6"/>
    <n v="34"/>
    <x v="2"/>
    <x v="303"/>
    <n v="25"/>
    <n v="4.0999999999999996"/>
    <n v="2024"/>
    <x v="2"/>
    <x v="0"/>
    <x v="2"/>
    <x v="1"/>
    <n v="30"/>
    <x v="2"/>
  </r>
  <r>
    <x v="945"/>
    <x v="7"/>
    <n v="2"/>
    <x v="4"/>
    <x v="304"/>
    <n v="62"/>
    <n v="2.8"/>
    <n v="2024"/>
    <x v="3"/>
    <x v="2"/>
    <x v="1"/>
    <x v="1"/>
    <n v="37"/>
    <x v="2"/>
  </r>
  <r>
    <x v="946"/>
    <x v="2"/>
    <n v="140"/>
    <x v="2"/>
    <x v="305"/>
    <n v="90"/>
    <n v="4.5999999999999996"/>
    <n v="2024"/>
    <x v="4"/>
    <x v="0"/>
    <x v="0"/>
    <x v="0"/>
    <n v="37"/>
    <x v="1"/>
  </r>
  <r>
    <x v="947"/>
    <x v="1"/>
    <n v="126"/>
    <x v="3"/>
    <x v="306"/>
    <n v="33"/>
    <n v="4.8"/>
    <n v="2024"/>
    <x v="5"/>
    <x v="0"/>
    <x v="0"/>
    <x v="0"/>
    <n v="36"/>
    <x v="0"/>
  </r>
  <r>
    <x v="948"/>
    <x v="3"/>
    <n v="79"/>
    <x v="4"/>
    <x v="306"/>
    <n v="115"/>
    <n v="2.2999999999999998"/>
    <n v="2024"/>
    <x v="5"/>
    <x v="0"/>
    <x v="3"/>
    <x v="1"/>
    <n v="38"/>
    <x v="1"/>
  </r>
  <r>
    <x v="949"/>
    <x v="1"/>
    <n v="133"/>
    <x v="3"/>
    <x v="306"/>
    <n v="45"/>
    <n v="2.6"/>
    <n v="2024"/>
    <x v="5"/>
    <x v="0"/>
    <x v="1"/>
    <x v="0"/>
    <n v="36"/>
    <x v="0"/>
  </r>
  <r>
    <x v="950"/>
    <x v="6"/>
    <n v="97"/>
    <x v="0"/>
    <x v="306"/>
    <n v="114"/>
    <n v="4.8"/>
    <n v="2024"/>
    <x v="5"/>
    <x v="0"/>
    <x v="0"/>
    <x v="1"/>
    <n v="30"/>
    <x v="2"/>
  </r>
  <r>
    <x v="951"/>
    <x v="3"/>
    <n v="102"/>
    <x v="1"/>
    <x v="307"/>
    <n v="72"/>
    <n v="3.7"/>
    <n v="2024"/>
    <x v="6"/>
    <x v="0"/>
    <x v="2"/>
    <x v="1"/>
    <n v="38"/>
    <x v="1"/>
  </r>
  <r>
    <x v="952"/>
    <x v="10"/>
    <n v="62"/>
    <x v="0"/>
    <x v="307"/>
    <n v="205"/>
    <n v="4.2"/>
    <n v="2024"/>
    <x v="6"/>
    <x v="0"/>
    <x v="2"/>
    <x v="0"/>
    <n v="23"/>
    <x v="1"/>
  </r>
  <r>
    <x v="953"/>
    <x v="1"/>
    <n v="149"/>
    <x v="1"/>
    <x v="308"/>
    <n v="42"/>
    <n v="3.3"/>
    <n v="2024"/>
    <x v="0"/>
    <x v="0"/>
    <x v="1"/>
    <x v="0"/>
    <n v="36"/>
    <x v="0"/>
  </r>
  <r>
    <x v="954"/>
    <x v="7"/>
    <n v="133"/>
    <x v="0"/>
    <x v="308"/>
    <n v="96"/>
    <n v="4.3"/>
    <n v="2024"/>
    <x v="0"/>
    <x v="0"/>
    <x v="2"/>
    <x v="1"/>
    <n v="37"/>
    <x v="2"/>
  </r>
  <r>
    <x v="955"/>
    <x v="3"/>
    <n v="51"/>
    <x v="4"/>
    <x v="308"/>
    <n v="64"/>
    <n v="3.7"/>
    <n v="2024"/>
    <x v="0"/>
    <x v="0"/>
    <x v="2"/>
    <x v="1"/>
    <n v="38"/>
    <x v="1"/>
  </r>
  <r>
    <x v="956"/>
    <x v="10"/>
    <n v="110"/>
    <x v="0"/>
    <x v="309"/>
    <n v="72"/>
    <n v="3.7"/>
    <n v="2024"/>
    <x v="1"/>
    <x v="0"/>
    <x v="2"/>
    <x v="0"/>
    <n v="23"/>
    <x v="1"/>
  </r>
  <r>
    <x v="957"/>
    <x v="6"/>
    <n v="38"/>
    <x v="3"/>
    <x v="310"/>
    <n v="27"/>
    <n v="3.1"/>
    <n v="2024"/>
    <x v="2"/>
    <x v="0"/>
    <x v="1"/>
    <x v="1"/>
    <n v="30"/>
    <x v="2"/>
  </r>
  <r>
    <x v="958"/>
    <x v="7"/>
    <n v="78"/>
    <x v="3"/>
    <x v="311"/>
    <n v="200"/>
    <n v="2.4"/>
    <n v="2024"/>
    <x v="4"/>
    <x v="0"/>
    <x v="3"/>
    <x v="1"/>
    <n v="37"/>
    <x v="2"/>
  </r>
  <r>
    <x v="959"/>
    <x v="6"/>
    <n v="25"/>
    <x v="1"/>
    <x v="312"/>
    <n v="93"/>
    <n v="3.5"/>
    <n v="2024"/>
    <x v="5"/>
    <x v="1"/>
    <x v="2"/>
    <x v="1"/>
    <n v="30"/>
    <x v="2"/>
  </r>
  <r>
    <x v="960"/>
    <x v="12"/>
    <n v="50"/>
    <x v="4"/>
    <x v="312"/>
    <n v="54"/>
    <n v="4.3"/>
    <n v="2024"/>
    <x v="5"/>
    <x v="0"/>
    <x v="2"/>
    <x v="1"/>
    <n v="28"/>
    <x v="0"/>
  </r>
  <r>
    <x v="961"/>
    <x v="6"/>
    <n v="103"/>
    <x v="1"/>
    <x v="313"/>
    <n v="72"/>
    <n v="3.4"/>
    <n v="2024"/>
    <x v="6"/>
    <x v="0"/>
    <x v="1"/>
    <x v="1"/>
    <n v="30"/>
    <x v="2"/>
  </r>
  <r>
    <x v="962"/>
    <x v="9"/>
    <n v="63"/>
    <x v="2"/>
    <x v="313"/>
    <n v="82"/>
    <n v="3.7"/>
    <n v="2024"/>
    <x v="6"/>
    <x v="0"/>
    <x v="2"/>
    <x v="1"/>
    <n v="25"/>
    <x v="1"/>
  </r>
  <r>
    <x v="963"/>
    <x v="12"/>
    <n v="96"/>
    <x v="4"/>
    <x v="314"/>
    <n v="164"/>
    <n v="4.8"/>
    <n v="2024"/>
    <x v="3"/>
    <x v="0"/>
    <x v="0"/>
    <x v="1"/>
    <n v="28"/>
    <x v="0"/>
  </r>
  <r>
    <x v="964"/>
    <x v="2"/>
    <n v="94"/>
    <x v="1"/>
    <x v="314"/>
    <n v="78"/>
    <n v="3.3"/>
    <n v="2024"/>
    <x v="3"/>
    <x v="0"/>
    <x v="1"/>
    <x v="0"/>
    <n v="37"/>
    <x v="1"/>
  </r>
  <r>
    <x v="965"/>
    <x v="10"/>
    <n v="46"/>
    <x v="3"/>
    <x v="315"/>
    <n v="135"/>
    <n v="4.2"/>
    <n v="2024"/>
    <x v="4"/>
    <x v="0"/>
    <x v="2"/>
    <x v="0"/>
    <n v="23"/>
    <x v="1"/>
  </r>
  <r>
    <x v="966"/>
    <x v="14"/>
    <n v="127"/>
    <x v="4"/>
    <x v="316"/>
    <n v="145"/>
    <n v="2.6"/>
    <n v="2024"/>
    <x v="5"/>
    <x v="0"/>
    <x v="1"/>
    <x v="1"/>
    <n v="42"/>
    <x v="2"/>
  </r>
  <r>
    <x v="967"/>
    <x v="5"/>
    <n v="96"/>
    <x v="3"/>
    <x v="316"/>
    <n v="115"/>
    <n v="4.9000000000000004"/>
    <n v="2024"/>
    <x v="5"/>
    <x v="0"/>
    <x v="0"/>
    <x v="1"/>
    <n v="22"/>
    <x v="2"/>
  </r>
  <r>
    <x v="968"/>
    <x v="13"/>
    <n v="151"/>
    <x v="1"/>
    <x v="316"/>
    <n v="117"/>
    <n v="2"/>
    <n v="2024"/>
    <x v="5"/>
    <x v="0"/>
    <x v="3"/>
    <x v="0"/>
    <n v="41"/>
    <x v="1"/>
  </r>
  <r>
    <x v="969"/>
    <x v="14"/>
    <n v="158"/>
    <x v="0"/>
    <x v="317"/>
    <n v="36"/>
    <n v="4.7"/>
    <n v="2024"/>
    <x v="6"/>
    <x v="0"/>
    <x v="0"/>
    <x v="1"/>
    <n v="42"/>
    <x v="2"/>
  </r>
  <r>
    <x v="970"/>
    <x v="2"/>
    <n v="45"/>
    <x v="0"/>
    <x v="317"/>
    <n v="84"/>
    <n v="2.8"/>
    <n v="2024"/>
    <x v="6"/>
    <x v="0"/>
    <x v="1"/>
    <x v="0"/>
    <n v="37"/>
    <x v="1"/>
  </r>
  <r>
    <x v="971"/>
    <x v="8"/>
    <n v="141"/>
    <x v="0"/>
    <x v="317"/>
    <n v="66"/>
    <n v="3.2"/>
    <n v="2024"/>
    <x v="6"/>
    <x v="0"/>
    <x v="1"/>
    <x v="0"/>
    <n v="31"/>
    <x v="2"/>
  </r>
  <r>
    <x v="972"/>
    <x v="6"/>
    <n v="147"/>
    <x v="3"/>
    <x v="317"/>
    <n v="76"/>
    <n v="4.7"/>
    <n v="2024"/>
    <x v="6"/>
    <x v="0"/>
    <x v="0"/>
    <x v="1"/>
    <n v="30"/>
    <x v="2"/>
  </r>
  <r>
    <x v="973"/>
    <x v="11"/>
    <n v="126"/>
    <x v="3"/>
    <x v="317"/>
    <n v="185"/>
    <n v="4.8"/>
    <n v="2024"/>
    <x v="6"/>
    <x v="0"/>
    <x v="0"/>
    <x v="1"/>
    <n v="43"/>
    <x v="2"/>
  </r>
  <r>
    <x v="974"/>
    <x v="2"/>
    <n v="126"/>
    <x v="2"/>
    <x v="318"/>
    <n v="80"/>
    <n v="4.7"/>
    <n v="2024"/>
    <x v="0"/>
    <x v="0"/>
    <x v="0"/>
    <x v="0"/>
    <n v="37"/>
    <x v="1"/>
  </r>
  <r>
    <x v="975"/>
    <x v="7"/>
    <n v="32"/>
    <x v="3"/>
    <x v="318"/>
    <n v="148"/>
    <n v="4"/>
    <n v="2024"/>
    <x v="0"/>
    <x v="0"/>
    <x v="2"/>
    <x v="1"/>
    <n v="37"/>
    <x v="2"/>
  </r>
  <r>
    <x v="976"/>
    <x v="2"/>
    <n v="84"/>
    <x v="4"/>
    <x v="319"/>
    <n v="180"/>
    <n v="4.9000000000000004"/>
    <n v="2024"/>
    <x v="2"/>
    <x v="0"/>
    <x v="0"/>
    <x v="0"/>
    <n v="37"/>
    <x v="1"/>
  </r>
  <r>
    <x v="977"/>
    <x v="9"/>
    <n v="120"/>
    <x v="2"/>
    <x v="320"/>
    <n v="190"/>
    <n v="3.7"/>
    <n v="2024"/>
    <x v="3"/>
    <x v="0"/>
    <x v="2"/>
    <x v="1"/>
    <n v="25"/>
    <x v="1"/>
  </r>
  <r>
    <x v="978"/>
    <x v="4"/>
    <n v="93"/>
    <x v="3"/>
    <x v="320"/>
    <n v="38"/>
    <n v="4.5"/>
    <n v="2024"/>
    <x v="3"/>
    <x v="0"/>
    <x v="0"/>
    <x v="1"/>
    <n v="30"/>
    <x v="0"/>
  </r>
  <r>
    <x v="979"/>
    <x v="5"/>
    <n v="76"/>
    <x v="1"/>
    <x v="321"/>
    <n v="82"/>
    <n v="2.1"/>
    <n v="2024"/>
    <x v="4"/>
    <x v="0"/>
    <x v="3"/>
    <x v="1"/>
    <n v="22"/>
    <x v="2"/>
  </r>
  <r>
    <x v="980"/>
    <x v="14"/>
    <n v="89"/>
    <x v="3"/>
    <x v="322"/>
    <n v="88"/>
    <n v="2.8"/>
    <n v="2024"/>
    <x v="0"/>
    <x v="0"/>
    <x v="1"/>
    <x v="1"/>
    <n v="42"/>
    <x v="2"/>
  </r>
  <r>
    <x v="981"/>
    <x v="3"/>
    <n v="91"/>
    <x v="4"/>
    <x v="322"/>
    <n v="42"/>
    <n v="4.0999999999999996"/>
    <n v="2024"/>
    <x v="0"/>
    <x v="0"/>
    <x v="2"/>
    <x v="1"/>
    <n v="38"/>
    <x v="1"/>
  </r>
  <r>
    <x v="982"/>
    <x v="10"/>
    <n v="7"/>
    <x v="0"/>
    <x v="323"/>
    <n v="64"/>
    <n v="3.3"/>
    <n v="2024"/>
    <x v="1"/>
    <x v="2"/>
    <x v="1"/>
    <x v="0"/>
    <n v="23"/>
    <x v="1"/>
  </r>
  <r>
    <x v="983"/>
    <x v="7"/>
    <n v="140"/>
    <x v="0"/>
    <x v="323"/>
    <n v="105"/>
    <n v="1.7"/>
    <n v="2024"/>
    <x v="1"/>
    <x v="0"/>
    <x v="3"/>
    <x v="1"/>
    <n v="37"/>
    <x v="2"/>
  </r>
  <r>
    <x v="984"/>
    <x v="1"/>
    <n v="58"/>
    <x v="2"/>
    <x v="323"/>
    <n v="25"/>
    <n v="3.6"/>
    <n v="2024"/>
    <x v="1"/>
    <x v="0"/>
    <x v="2"/>
    <x v="0"/>
    <n v="36"/>
    <x v="0"/>
  </r>
  <r>
    <x v="985"/>
    <x v="0"/>
    <n v="90"/>
    <x v="1"/>
    <x v="324"/>
    <n v="176"/>
    <n v="3.6"/>
    <n v="2024"/>
    <x v="2"/>
    <x v="0"/>
    <x v="2"/>
    <x v="0"/>
    <n v="26"/>
    <x v="0"/>
  </r>
  <r>
    <x v="986"/>
    <x v="0"/>
    <n v="106"/>
    <x v="3"/>
    <x v="325"/>
    <n v="46"/>
    <n v="4.5999999999999996"/>
    <n v="2024"/>
    <x v="3"/>
    <x v="0"/>
    <x v="0"/>
    <x v="0"/>
    <n v="26"/>
    <x v="0"/>
  </r>
  <r>
    <x v="987"/>
    <x v="9"/>
    <n v="72"/>
    <x v="0"/>
    <x v="325"/>
    <n v="164"/>
    <n v="4.8"/>
    <n v="2024"/>
    <x v="3"/>
    <x v="0"/>
    <x v="0"/>
    <x v="1"/>
    <n v="25"/>
    <x v="1"/>
  </r>
  <r>
    <x v="988"/>
    <x v="10"/>
    <n v="124"/>
    <x v="0"/>
    <x v="326"/>
    <n v="64"/>
    <n v="4.5"/>
    <n v="2024"/>
    <x v="4"/>
    <x v="0"/>
    <x v="0"/>
    <x v="0"/>
    <n v="23"/>
    <x v="1"/>
  </r>
  <r>
    <x v="989"/>
    <x v="8"/>
    <n v="86"/>
    <x v="4"/>
    <x v="326"/>
    <n v="205"/>
    <n v="4.5"/>
    <n v="2024"/>
    <x v="4"/>
    <x v="0"/>
    <x v="0"/>
    <x v="0"/>
    <n v="31"/>
    <x v="2"/>
  </r>
  <r>
    <x v="990"/>
    <x v="2"/>
    <n v="164"/>
    <x v="4"/>
    <x v="327"/>
    <n v="100"/>
    <n v="4.5999999999999996"/>
    <n v="2024"/>
    <x v="5"/>
    <x v="0"/>
    <x v="0"/>
    <x v="0"/>
    <n v="37"/>
    <x v="1"/>
  </r>
  <r>
    <x v="991"/>
    <x v="4"/>
    <n v="40"/>
    <x v="1"/>
    <x v="327"/>
    <n v="111"/>
    <n v="4.5999999999999996"/>
    <n v="2024"/>
    <x v="5"/>
    <x v="0"/>
    <x v="0"/>
    <x v="1"/>
    <n v="30"/>
    <x v="0"/>
  </r>
  <r>
    <x v="992"/>
    <x v="3"/>
    <n v="76"/>
    <x v="2"/>
    <x v="327"/>
    <n v="80"/>
    <n v="3.5"/>
    <n v="2024"/>
    <x v="5"/>
    <x v="0"/>
    <x v="2"/>
    <x v="1"/>
    <n v="38"/>
    <x v="1"/>
  </r>
  <r>
    <x v="993"/>
    <x v="10"/>
    <n v="95"/>
    <x v="3"/>
    <x v="327"/>
    <n v="50"/>
    <n v="2.9"/>
    <n v="2024"/>
    <x v="5"/>
    <x v="0"/>
    <x v="1"/>
    <x v="0"/>
    <n v="23"/>
    <x v="1"/>
  </r>
  <r>
    <x v="994"/>
    <x v="3"/>
    <n v="113"/>
    <x v="0"/>
    <x v="328"/>
    <n v="165"/>
    <n v="4.7"/>
    <n v="2024"/>
    <x v="6"/>
    <x v="0"/>
    <x v="0"/>
    <x v="1"/>
    <n v="38"/>
    <x v="1"/>
  </r>
  <r>
    <x v="995"/>
    <x v="8"/>
    <n v="81"/>
    <x v="0"/>
    <x v="328"/>
    <n v="28"/>
    <n v="3.9"/>
    <n v="2024"/>
    <x v="6"/>
    <x v="0"/>
    <x v="2"/>
    <x v="0"/>
    <n v="31"/>
    <x v="2"/>
  </r>
  <r>
    <x v="996"/>
    <x v="5"/>
    <n v="127"/>
    <x v="3"/>
    <x v="328"/>
    <n v="215"/>
    <n v="3.8"/>
    <n v="2024"/>
    <x v="6"/>
    <x v="0"/>
    <x v="2"/>
    <x v="1"/>
    <n v="22"/>
    <x v="2"/>
  </r>
  <r>
    <x v="997"/>
    <x v="7"/>
    <n v="146"/>
    <x v="0"/>
    <x v="329"/>
    <n v="115"/>
    <n v="2.2999999999999998"/>
    <n v="2024"/>
    <x v="0"/>
    <x v="0"/>
    <x v="3"/>
    <x v="1"/>
    <n v="37"/>
    <x v="2"/>
  </r>
  <r>
    <x v="998"/>
    <x v="6"/>
    <n v="123"/>
    <x v="0"/>
    <x v="329"/>
    <n v="64"/>
    <n v="3.7"/>
    <n v="2024"/>
    <x v="0"/>
    <x v="0"/>
    <x v="2"/>
    <x v="1"/>
    <n v="30"/>
    <x v="2"/>
  </r>
  <r>
    <x v="999"/>
    <x v="9"/>
    <n v="114"/>
    <x v="2"/>
    <x v="329"/>
    <n v="40"/>
    <n v="3.9"/>
    <n v="2024"/>
    <x v="0"/>
    <x v="0"/>
    <x v="2"/>
    <x v="1"/>
    <n v="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 PIVOT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5" firstHeaderRow="1" firstDataRow="2" firstDataCol="0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16">
        <item x="13"/>
        <item x="8"/>
        <item x="0"/>
        <item x="1"/>
        <item x="2"/>
        <item x="10"/>
        <item x="5"/>
        <item x="14"/>
        <item x="9"/>
        <item x="6"/>
        <item x="4"/>
        <item x="12"/>
        <item x="7"/>
        <item x="3"/>
        <item x="1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mount" fld="14" baseField="0" baseItem="0"/>
    <dataField name="Sum of Total Duration" fld="15" baseField="0" baseItem="0"/>
    <dataField name="Average of Satisfaction Rating" fld="6" subtotal="average" baseField="0" baseItem="0"/>
    <dataField name="Count of Call number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alls" displayName="calls" ref="B3:O1003" totalsRowShown="0">
  <autoFilter ref="B3:O1003">
    <filterColumn colId="11"/>
    <filterColumn colId="12"/>
    <filterColumn colId="13"/>
  </autoFilter>
  <tableColumns count="14">
    <tableColumn id="1" name="Call number"/>
    <tableColumn id="2" name="Call number2"/>
    <tableColumn id="3" name="Call number3"/>
    <tableColumn id="4" name="Representative" dataDxfId="16"/>
    <tableColumn id="5" name="Date of Call" dataDxfId="15"/>
    <tableColumn id="6" name="Purchase Amount"/>
    <tableColumn id="7" name="Satisfaction Rating"/>
    <tableColumn id="8" name="FY" dataDxfId="14">
      <calculatedColumnFormula>IF(MONTH(calls[[#This Row],[Date of Call]])&lt;=6, YEAR(calls[[#This Row],[Date of Call]]), YEAR(calls[[#This Row],[Date of Call]])+1)</calculatedColumnFormula>
    </tableColumn>
    <tableColumn id="9" name="Day of week" dataDxfId="13">
      <calculatedColumnFormula>TEXT(calls[[#This Row],[Date of Call]],"DDDD")</calculatedColumnFormula>
    </tableColumn>
    <tableColumn id="10" name="Duration Bucket" dataDxfId="12">
      <calculatedColumnFormula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calculatedColumnFormula>
    </tableColumn>
    <tableColumn id="11" name="Rating rounded" dataDxfId="11">
      <calculatedColumnFormula>ROUND(calls[[#This Row],[Satisfaction Rating]],0)</calculatedColumnFormula>
    </tableColumn>
    <tableColumn id="12" name="Gender" dataDxfId="10">
      <calculatedColumnFormula>VLOOKUP(calls[[#This Row],[Call number2]],customers[#All],2,FALSE)</calculatedColumnFormula>
    </tableColumn>
    <tableColumn id="13" name="age" dataDxfId="9">
      <calculatedColumnFormula>VLOOKUP(calls[[#This Row],[Call number2]],customers[],3,FALSE)</calculatedColumnFormula>
    </tableColumn>
    <tableColumn id="14" name="city" dataDxfId="8">
      <calculatedColumnFormula>VLOOKUP(calls[[#This Row],[Call number2]],customers[#All],4,FALSE)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Q3:T18" totalsRowShown="0" headerRowDxfId="7" headerRowBorderDxfId="6" tableBorderDxfId="5" totalsRowBorderDxfId="4">
  <autoFilter ref="Q3:T18"/>
  <tableColumns count="4">
    <tableColumn id="1" name="Customer ID" dataDxfId="3"/>
    <tableColumn id="2" name="Gedner" dataDxfId="2"/>
    <tableColumn id="3" name="Age" dataDxfId="1"/>
    <tableColumn id="4" name="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Custom 13">
      <a:majorFont>
        <a:latin typeface="Aptos ExtraBold"/>
        <a:ea typeface=""/>
        <a:cs typeface=""/>
      </a:majorFont>
      <a:minorFont>
        <a:latin typeface="Aptos"/>
        <a:ea typeface=""/>
        <a:cs typeface="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"/>
  <sheetViews>
    <sheetView workbookViewId="0">
      <selection activeCell="B10" sqref="B10"/>
    </sheetView>
  </sheetViews>
  <sheetFormatPr defaultRowHeight="14.25"/>
  <cols>
    <col min="1" max="1" width="19.25" bestFit="1" customWidth="1"/>
    <col min="2" max="2" width="20.375" bestFit="1" customWidth="1"/>
    <col min="3" max="3" width="28.125" bestFit="1" customWidth="1"/>
    <col min="4" max="4" width="19.875" customWidth="1"/>
    <col min="5" max="5" width="23.125" bestFit="1" customWidth="1"/>
  </cols>
  <sheetData>
    <row r="3" spans="1:5">
      <c r="A3" s="19" t="s">
        <v>1043</v>
      </c>
    </row>
    <row r="4" spans="1:5">
      <c r="A4" t="s">
        <v>1042</v>
      </c>
      <c r="B4" t="s">
        <v>1044</v>
      </c>
      <c r="C4" t="s">
        <v>1045</v>
      </c>
      <c r="D4" t="s">
        <v>1046</v>
      </c>
    </row>
    <row r="5" spans="1:5">
      <c r="A5" s="21">
        <v>96623</v>
      </c>
      <c r="B5" s="21">
        <v>89850</v>
      </c>
      <c r="C5" s="21">
        <v>3.8854000000000033</v>
      </c>
      <c r="D5" s="21">
        <v>1000</v>
      </c>
    </row>
    <row r="10" spans="1:5" ht="15">
      <c r="A10" s="22" t="s">
        <v>1042</v>
      </c>
      <c r="B10" s="22" t="s">
        <v>1044</v>
      </c>
      <c r="C10" s="22" t="s">
        <v>1045</v>
      </c>
      <c r="D10" s="22" t="s">
        <v>1046</v>
      </c>
      <c r="E10" s="22" t="s">
        <v>1047</v>
      </c>
    </row>
    <row r="11" spans="1:5">
      <c r="A11" s="21">
        <v>96623</v>
      </c>
      <c r="B11" s="21">
        <v>89850</v>
      </c>
      <c r="C11" s="21">
        <v>3.8854000000000033</v>
      </c>
      <c r="D11" s="21">
        <v>1000</v>
      </c>
      <c r="E11">
        <f>COUNTIFS(Data!L:L,5)</f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T1003"/>
  <sheetViews>
    <sheetView topLeftCell="B4" workbookViewId="0">
      <selection activeCell="B3" sqref="B3:O1003"/>
    </sheetView>
  </sheetViews>
  <sheetFormatPr defaultRowHeight="14.25"/>
  <cols>
    <col min="1" max="1" width="3.25" customWidth="1"/>
    <col min="2" max="2" width="13.5" customWidth="1"/>
    <col min="3" max="3" width="13.875" customWidth="1"/>
    <col min="4" max="4" width="8.5" customWidth="1"/>
    <col min="5" max="5" width="18.75" customWidth="1"/>
    <col min="6" max="6" width="15.25" customWidth="1"/>
    <col min="7" max="7" width="18.5" customWidth="1"/>
    <col min="8" max="8" width="19.75" customWidth="1"/>
    <col min="9" max="9" width="5.25" customWidth="1"/>
    <col min="10" max="10" width="13.5" customWidth="1"/>
    <col min="11" max="11" width="17.375" customWidth="1"/>
    <col min="12" max="12" width="16.75" customWidth="1"/>
    <col min="13" max="16" width="7.5" customWidth="1"/>
    <col min="17" max="17" width="14.625" customWidth="1"/>
    <col min="20" max="20" width="10.625" customWidth="1"/>
  </cols>
  <sheetData>
    <row r="1" spans="2:20" s="4" customFormat="1" ht="48" customHeight="1">
      <c r="B1" s="5" t="s">
        <v>1002</v>
      </c>
    </row>
    <row r="2" spans="2:20">
      <c r="R2" s="1"/>
    </row>
    <row r="3" spans="2:20" ht="15">
      <c r="B3" s="13" t="s">
        <v>24</v>
      </c>
      <c r="C3" s="13" t="s">
        <v>1048</v>
      </c>
      <c r="D3" s="13" t="s">
        <v>1049</v>
      </c>
      <c r="E3" s="14" t="s">
        <v>2</v>
      </c>
      <c r="F3" s="14" t="s">
        <v>3</v>
      </c>
      <c r="G3" s="13" t="s">
        <v>1</v>
      </c>
      <c r="H3" s="13" t="s">
        <v>993</v>
      </c>
      <c r="I3" t="s">
        <v>1035</v>
      </c>
      <c r="J3" t="s">
        <v>1036</v>
      </c>
      <c r="K3" s="20" t="s">
        <v>1037</v>
      </c>
      <c r="L3" t="s">
        <v>1038</v>
      </c>
      <c r="M3" t="s">
        <v>1039</v>
      </c>
      <c r="N3" t="s">
        <v>1040</v>
      </c>
      <c r="O3" t="s">
        <v>1041</v>
      </c>
      <c r="Q3" s="8" t="s">
        <v>0</v>
      </c>
      <c r="R3" s="9" t="s">
        <v>994</v>
      </c>
      <c r="S3" s="9" t="s">
        <v>995</v>
      </c>
      <c r="T3" s="10" t="s">
        <v>996</v>
      </c>
    </row>
    <row r="4" spans="2:20">
      <c r="B4" t="s">
        <v>25</v>
      </c>
      <c r="C4" t="s">
        <v>19</v>
      </c>
      <c r="D4">
        <v>116</v>
      </c>
      <c r="E4" s="15" t="s">
        <v>9</v>
      </c>
      <c r="F4" s="16">
        <v>44927</v>
      </c>
      <c r="G4">
        <v>128</v>
      </c>
      <c r="H4">
        <v>4.9000000000000004</v>
      </c>
      <c r="I4">
        <f>IF(MONTH(calls[[#This Row],[Date of Call]])&lt;=6, YEAR(calls[[#This Row],[Date of Call]]), YEAR(calls[[#This Row],[Date of Call]])+1)</f>
        <v>2023</v>
      </c>
      <c r="J4" t="str">
        <f>TEXT(calls[[#This Row],[Date of Call]],"DDDD")</f>
        <v>Sunday</v>
      </c>
      <c r="K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">
        <f>ROUND(calls[[#This Row],[Satisfaction Rating]],0)</f>
        <v>5</v>
      </c>
      <c r="M4" s="21" t="str">
        <f>VLOOKUP(calls[[#This Row],[Call number2]],customers[#All],2,FALSE)</f>
        <v>Male</v>
      </c>
      <c r="N4" s="21">
        <f>VLOOKUP(calls[[#This Row],[Call number2]],customers[],3,FALSE)</f>
        <v>26</v>
      </c>
      <c r="O4" s="21" t="str">
        <f>VLOOKUP(calls[[#This Row],[Call number2]],customers[#All],4,FALSE)</f>
        <v>Cincinnati</v>
      </c>
      <c r="Q4" s="6" t="s">
        <v>16</v>
      </c>
      <c r="R4" s="3" t="s">
        <v>997</v>
      </c>
      <c r="S4" s="2">
        <v>41</v>
      </c>
      <c r="T4" s="7" t="s">
        <v>999</v>
      </c>
    </row>
    <row r="5" spans="2:20">
      <c r="B5" t="s">
        <v>26</v>
      </c>
      <c r="C5" t="s">
        <v>11</v>
      </c>
      <c r="D5">
        <v>119</v>
      </c>
      <c r="E5" s="15" t="s">
        <v>9</v>
      </c>
      <c r="F5" s="16">
        <v>44927</v>
      </c>
      <c r="G5">
        <v>135</v>
      </c>
      <c r="H5">
        <v>2.9</v>
      </c>
      <c r="I5">
        <f>IF(MONTH(calls[[#This Row],[Date of Call]])&lt;=6, YEAR(calls[[#This Row],[Date of Call]]), YEAR(calls[[#This Row],[Date of Call]])+1)</f>
        <v>2023</v>
      </c>
      <c r="J5" t="str">
        <f>TEXT(calls[[#This Row],[Date of Call]],"DDDD")</f>
        <v>Sunday</v>
      </c>
      <c r="K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">
        <f>ROUND(calls[[#This Row],[Satisfaction Rating]],0)</f>
        <v>3</v>
      </c>
      <c r="M5" s="21" t="str">
        <f>VLOOKUP(calls[[#This Row],[Call number2]],customers[#All],2,FALSE)</f>
        <v>Male</v>
      </c>
      <c r="N5" s="21">
        <f>VLOOKUP(calls[[#This Row],[Call number2]],customers[],3,FALSE)</f>
        <v>36</v>
      </c>
      <c r="O5" s="21" t="str">
        <f>VLOOKUP(calls[[#This Row],[Call number2]],customers[#All],4,FALSE)</f>
        <v>Cincinnati</v>
      </c>
      <c r="Q5" s="6" t="s">
        <v>23</v>
      </c>
      <c r="R5" s="3" t="s">
        <v>997</v>
      </c>
      <c r="S5" s="2">
        <v>31</v>
      </c>
      <c r="T5" s="7" t="s">
        <v>1000</v>
      </c>
    </row>
    <row r="6" spans="2:20">
      <c r="B6" t="s">
        <v>27</v>
      </c>
      <c r="C6" t="s">
        <v>22</v>
      </c>
      <c r="D6">
        <v>68</v>
      </c>
      <c r="E6" s="15" t="s">
        <v>8</v>
      </c>
      <c r="F6" s="16">
        <v>44927</v>
      </c>
      <c r="G6">
        <v>66</v>
      </c>
      <c r="H6">
        <v>4.7</v>
      </c>
      <c r="I6">
        <f>IF(MONTH(calls[[#This Row],[Date of Call]])&lt;=6, YEAR(calls[[#This Row],[Date of Call]]), YEAR(calls[[#This Row],[Date of Call]])+1)</f>
        <v>2023</v>
      </c>
      <c r="J6" t="str">
        <f>TEXT(calls[[#This Row],[Date of Call]],"DDDD")</f>
        <v>Sunday</v>
      </c>
      <c r="K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">
        <f>ROUND(calls[[#This Row],[Satisfaction Rating]],0)</f>
        <v>5</v>
      </c>
      <c r="M6" s="21" t="str">
        <f>VLOOKUP(calls[[#This Row],[Call number2]],customers[#All],2,FALSE)</f>
        <v>Male</v>
      </c>
      <c r="N6" s="21">
        <f>VLOOKUP(calls[[#This Row],[Call number2]],customers[],3,FALSE)</f>
        <v>37</v>
      </c>
      <c r="O6" s="21" t="str">
        <f>VLOOKUP(calls[[#This Row],[Call number2]],customers[#All],4,FALSE)</f>
        <v>Columbus</v>
      </c>
      <c r="Q6" s="6" t="s">
        <v>19</v>
      </c>
      <c r="R6" s="3" t="s">
        <v>997</v>
      </c>
      <c r="S6" s="2">
        <v>26</v>
      </c>
      <c r="T6" s="7" t="s">
        <v>1001</v>
      </c>
    </row>
    <row r="7" spans="2:20">
      <c r="B7" t="s">
        <v>28</v>
      </c>
      <c r="C7" t="s">
        <v>20</v>
      </c>
      <c r="D7">
        <v>119</v>
      </c>
      <c r="E7" s="15" t="s">
        <v>8</v>
      </c>
      <c r="F7" s="16">
        <v>44927</v>
      </c>
      <c r="G7">
        <v>22</v>
      </c>
      <c r="H7">
        <v>2.9</v>
      </c>
      <c r="I7">
        <f>IF(MONTH(calls[[#This Row],[Date of Call]])&lt;=6, YEAR(calls[[#This Row],[Date of Call]]), YEAR(calls[[#This Row],[Date of Call]])+1)</f>
        <v>2023</v>
      </c>
      <c r="J7" t="str">
        <f>TEXT(calls[[#This Row],[Date of Call]],"DDDD")</f>
        <v>Sunday</v>
      </c>
      <c r="K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">
        <f>ROUND(calls[[#This Row],[Satisfaction Rating]],0)</f>
        <v>3</v>
      </c>
      <c r="M7" s="21" t="str">
        <f>VLOOKUP(calls[[#This Row],[Call number2]],customers[#All],2,FALSE)</f>
        <v>Female</v>
      </c>
      <c r="N7" s="21">
        <f>VLOOKUP(calls[[#This Row],[Call number2]],customers[],3,FALSE)</f>
        <v>38</v>
      </c>
      <c r="O7" s="21" t="str">
        <f>VLOOKUP(calls[[#This Row],[Call number2]],customers[#All],4,FALSE)</f>
        <v>Columbus</v>
      </c>
      <c r="Q7" s="6" t="s">
        <v>11</v>
      </c>
      <c r="R7" s="3" t="s">
        <v>997</v>
      </c>
      <c r="S7" s="2">
        <v>36</v>
      </c>
      <c r="T7" s="7" t="s">
        <v>1001</v>
      </c>
    </row>
    <row r="8" spans="2:20">
      <c r="B8" t="s">
        <v>29</v>
      </c>
      <c r="C8" t="s">
        <v>7</v>
      </c>
      <c r="D8">
        <v>128</v>
      </c>
      <c r="E8" s="15" t="s">
        <v>10</v>
      </c>
      <c r="F8" s="16">
        <v>44928</v>
      </c>
      <c r="G8">
        <v>31</v>
      </c>
      <c r="H8">
        <v>2.8</v>
      </c>
      <c r="I8">
        <f>IF(MONTH(calls[[#This Row],[Date of Call]])&lt;=6, YEAR(calls[[#This Row],[Date of Call]]), YEAR(calls[[#This Row],[Date of Call]])+1)</f>
        <v>2023</v>
      </c>
      <c r="J8" t="str">
        <f>TEXT(calls[[#This Row],[Date of Call]],"DDDD")</f>
        <v>Monday</v>
      </c>
      <c r="K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">
        <f>ROUND(calls[[#This Row],[Satisfaction Rating]],0)</f>
        <v>3</v>
      </c>
      <c r="M8" s="21" t="str">
        <f>VLOOKUP(calls[[#This Row],[Call number2]],customers[#All],2,FALSE)</f>
        <v>Female</v>
      </c>
      <c r="N8" s="21">
        <f>VLOOKUP(calls[[#This Row],[Call number2]],customers[],3,FALSE)</f>
        <v>30</v>
      </c>
      <c r="O8" s="21" t="str">
        <f>VLOOKUP(calls[[#This Row],[Call number2]],customers[#All],4,FALSE)</f>
        <v>Cincinnati</v>
      </c>
      <c r="Q8" s="6" t="s">
        <v>22</v>
      </c>
      <c r="R8" s="3" t="s">
        <v>997</v>
      </c>
      <c r="S8" s="2">
        <v>37</v>
      </c>
      <c r="T8" s="7" t="s">
        <v>999</v>
      </c>
    </row>
    <row r="9" spans="2:20">
      <c r="B9" t="s">
        <v>30</v>
      </c>
      <c r="C9" t="s">
        <v>7</v>
      </c>
      <c r="D9">
        <v>49</v>
      </c>
      <c r="E9" s="15" t="s">
        <v>8</v>
      </c>
      <c r="F9" s="16">
        <v>44929</v>
      </c>
      <c r="G9">
        <v>135</v>
      </c>
      <c r="H9">
        <v>4.8</v>
      </c>
      <c r="I9">
        <f>IF(MONTH(calls[[#This Row],[Date of Call]])&lt;=6, YEAR(calls[[#This Row],[Date of Call]]), YEAR(calls[[#This Row],[Date of Call]])+1)</f>
        <v>2023</v>
      </c>
      <c r="J9" t="str">
        <f>TEXT(calls[[#This Row],[Date of Call]],"DDDD")</f>
        <v>Tuesday</v>
      </c>
      <c r="K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">
        <f>ROUND(calls[[#This Row],[Satisfaction Rating]],0)</f>
        <v>5</v>
      </c>
      <c r="M9" s="21" t="str">
        <f>VLOOKUP(calls[[#This Row],[Call number2]],customers[#All],2,FALSE)</f>
        <v>Female</v>
      </c>
      <c r="N9" s="21">
        <f>VLOOKUP(calls[[#This Row],[Call number2]],customers[],3,FALSE)</f>
        <v>30</v>
      </c>
      <c r="O9" s="21" t="str">
        <f>VLOOKUP(calls[[#This Row],[Call number2]],customers[#All],4,FALSE)</f>
        <v>Cincinnati</v>
      </c>
      <c r="Q9" s="6" t="s">
        <v>6</v>
      </c>
      <c r="R9" s="3" t="s">
        <v>997</v>
      </c>
      <c r="S9" s="2">
        <v>23</v>
      </c>
      <c r="T9" s="7" t="s">
        <v>999</v>
      </c>
    </row>
    <row r="10" spans="2:20">
      <c r="B10" t="s">
        <v>31</v>
      </c>
      <c r="C10" t="s">
        <v>14</v>
      </c>
      <c r="D10">
        <v>84</v>
      </c>
      <c r="E10" s="15" t="s">
        <v>9</v>
      </c>
      <c r="F10" s="16">
        <v>44929</v>
      </c>
      <c r="G10">
        <v>60</v>
      </c>
      <c r="H10">
        <v>4.7</v>
      </c>
      <c r="I10">
        <f>IF(MONTH(calls[[#This Row],[Date of Call]])&lt;=6, YEAR(calls[[#This Row],[Date of Call]]), YEAR(calls[[#This Row],[Date of Call]])+1)</f>
        <v>2023</v>
      </c>
      <c r="J10" t="str">
        <f>TEXT(calls[[#This Row],[Date of Call]],"DDDD")</f>
        <v>Tuesday</v>
      </c>
      <c r="K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">
        <f>ROUND(calls[[#This Row],[Satisfaction Rating]],0)</f>
        <v>5</v>
      </c>
      <c r="M10" s="21" t="str">
        <f>VLOOKUP(calls[[#This Row],[Call number2]],customers[#All],2,FALSE)</f>
        <v>Female</v>
      </c>
      <c r="N10" s="21">
        <f>VLOOKUP(calls[[#This Row],[Call number2]],customers[],3,FALSE)</f>
        <v>22</v>
      </c>
      <c r="O10" s="21" t="str">
        <f>VLOOKUP(calls[[#This Row],[Call number2]],customers[#All],4,FALSE)</f>
        <v>Cleveland</v>
      </c>
      <c r="Q10" s="6" t="s">
        <v>14</v>
      </c>
      <c r="R10" s="3" t="s">
        <v>998</v>
      </c>
      <c r="S10" s="2">
        <v>22</v>
      </c>
      <c r="T10" s="7" t="s">
        <v>1000</v>
      </c>
    </row>
    <row r="11" spans="2:20">
      <c r="B11" t="s">
        <v>32</v>
      </c>
      <c r="C11" t="s">
        <v>19</v>
      </c>
      <c r="D11">
        <v>103</v>
      </c>
      <c r="E11" s="15" t="s">
        <v>12</v>
      </c>
      <c r="F11" s="16">
        <v>44929</v>
      </c>
      <c r="G11">
        <v>148</v>
      </c>
      <c r="H11">
        <v>4.4000000000000004</v>
      </c>
      <c r="I11">
        <f>IF(MONTH(calls[[#This Row],[Date of Call]])&lt;=6, YEAR(calls[[#This Row],[Date of Call]]), YEAR(calls[[#This Row],[Date of Call]])+1)</f>
        <v>2023</v>
      </c>
      <c r="J11" t="str">
        <f>TEXT(calls[[#This Row],[Date of Call]],"DDDD")</f>
        <v>Tuesday</v>
      </c>
      <c r="K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">
        <f>ROUND(calls[[#This Row],[Satisfaction Rating]],0)</f>
        <v>4</v>
      </c>
      <c r="M11" s="21" t="str">
        <f>VLOOKUP(calls[[#This Row],[Call number2]],customers[#All],2,FALSE)</f>
        <v>Male</v>
      </c>
      <c r="N11" s="21">
        <f>VLOOKUP(calls[[#This Row],[Call number2]],customers[],3,FALSE)</f>
        <v>26</v>
      </c>
      <c r="O11" s="21" t="str">
        <f>VLOOKUP(calls[[#This Row],[Call number2]],customers[#All],4,FALSE)</f>
        <v>Cincinnati</v>
      </c>
      <c r="Q11" s="6" t="s">
        <v>4</v>
      </c>
      <c r="R11" s="3" t="s">
        <v>998</v>
      </c>
      <c r="S11" s="2">
        <v>42</v>
      </c>
      <c r="T11" s="7" t="s">
        <v>1000</v>
      </c>
    </row>
    <row r="12" spans="2:20">
      <c r="B12" t="s">
        <v>33</v>
      </c>
      <c r="C12" t="s">
        <v>22</v>
      </c>
      <c r="D12">
        <v>31</v>
      </c>
      <c r="E12" s="15" t="s">
        <v>8</v>
      </c>
      <c r="F12" s="16">
        <v>44929</v>
      </c>
      <c r="G12">
        <v>135</v>
      </c>
      <c r="H12">
        <v>3.6</v>
      </c>
      <c r="I12">
        <f>IF(MONTH(calls[[#This Row],[Date of Call]])&lt;=6, YEAR(calls[[#This Row],[Date of Call]]), YEAR(calls[[#This Row],[Date of Call]])+1)</f>
        <v>2023</v>
      </c>
      <c r="J12" t="str">
        <f>TEXT(calls[[#This Row],[Date of Call]],"DDDD")</f>
        <v>Tuesday</v>
      </c>
      <c r="K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">
        <f>ROUND(calls[[#This Row],[Satisfaction Rating]],0)</f>
        <v>4</v>
      </c>
      <c r="M12" s="21" t="str">
        <f>VLOOKUP(calls[[#This Row],[Call number2]],customers[#All],2,FALSE)</f>
        <v>Male</v>
      </c>
      <c r="N12" s="21">
        <f>VLOOKUP(calls[[#This Row],[Call number2]],customers[],3,FALSE)</f>
        <v>37</v>
      </c>
      <c r="O12" s="21" t="str">
        <f>VLOOKUP(calls[[#This Row],[Call number2]],customers[#All],4,FALSE)</f>
        <v>Columbus</v>
      </c>
      <c r="Q12" s="6" t="s">
        <v>21</v>
      </c>
      <c r="R12" s="3" t="s">
        <v>998</v>
      </c>
      <c r="S12" s="2">
        <v>25</v>
      </c>
      <c r="T12" s="7" t="s">
        <v>999</v>
      </c>
    </row>
    <row r="13" spans="2:20">
      <c r="B13" t="s">
        <v>34</v>
      </c>
      <c r="C13" t="s">
        <v>17</v>
      </c>
      <c r="D13">
        <v>44</v>
      </c>
      <c r="E13" s="15" t="s">
        <v>5</v>
      </c>
      <c r="F13" s="16">
        <v>44929</v>
      </c>
      <c r="G13">
        <v>105</v>
      </c>
      <c r="H13">
        <v>2.9</v>
      </c>
      <c r="I13">
        <f>IF(MONTH(calls[[#This Row],[Date of Call]])&lt;=6, YEAR(calls[[#This Row],[Date of Call]]), YEAR(calls[[#This Row],[Date of Call]])+1)</f>
        <v>2023</v>
      </c>
      <c r="J13" t="str">
        <f>TEXT(calls[[#This Row],[Date of Call]],"DDDD")</f>
        <v>Tuesday</v>
      </c>
      <c r="K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">
        <f>ROUND(calls[[#This Row],[Satisfaction Rating]],0)</f>
        <v>3</v>
      </c>
      <c r="M13" s="21" t="str">
        <f>VLOOKUP(calls[[#This Row],[Call number2]],customers[#All],2,FALSE)</f>
        <v>Female</v>
      </c>
      <c r="N13" s="21">
        <f>VLOOKUP(calls[[#This Row],[Call number2]],customers[],3,FALSE)</f>
        <v>30</v>
      </c>
      <c r="O13" s="21" t="str">
        <f>VLOOKUP(calls[[#This Row],[Call number2]],customers[#All],4,FALSE)</f>
        <v>Cleveland</v>
      </c>
      <c r="Q13" s="6" t="s">
        <v>17</v>
      </c>
      <c r="R13" s="3" t="s">
        <v>998</v>
      </c>
      <c r="S13" s="2">
        <v>30</v>
      </c>
      <c r="T13" s="7" t="s">
        <v>1000</v>
      </c>
    </row>
    <row r="14" spans="2:20">
      <c r="B14" t="s">
        <v>35</v>
      </c>
      <c r="C14" t="s">
        <v>7</v>
      </c>
      <c r="D14">
        <v>102</v>
      </c>
      <c r="E14" s="15" t="s">
        <v>8</v>
      </c>
      <c r="F14" s="16">
        <v>44929</v>
      </c>
      <c r="G14">
        <v>69</v>
      </c>
      <c r="H14">
        <v>4.9000000000000004</v>
      </c>
      <c r="I14">
        <f>IF(MONTH(calls[[#This Row],[Date of Call]])&lt;=6, YEAR(calls[[#This Row],[Date of Call]]), YEAR(calls[[#This Row],[Date of Call]])+1)</f>
        <v>2023</v>
      </c>
      <c r="J14" t="str">
        <f>TEXT(calls[[#This Row],[Date of Call]],"DDDD")</f>
        <v>Tuesday</v>
      </c>
      <c r="K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">
        <f>ROUND(calls[[#This Row],[Satisfaction Rating]],0)</f>
        <v>5</v>
      </c>
      <c r="M14" s="21" t="str">
        <f>VLOOKUP(calls[[#This Row],[Call number2]],customers[#All],2,FALSE)</f>
        <v>Female</v>
      </c>
      <c r="N14" s="21">
        <f>VLOOKUP(calls[[#This Row],[Call number2]],customers[],3,FALSE)</f>
        <v>30</v>
      </c>
      <c r="O14" s="21" t="str">
        <f>VLOOKUP(calls[[#This Row],[Call number2]],customers[#All],4,FALSE)</f>
        <v>Cincinnati</v>
      </c>
      <c r="Q14" s="6" t="s">
        <v>7</v>
      </c>
      <c r="R14" s="3" t="s">
        <v>998</v>
      </c>
      <c r="S14" s="2">
        <v>30</v>
      </c>
      <c r="T14" s="7" t="s">
        <v>1001</v>
      </c>
    </row>
    <row r="15" spans="2:20">
      <c r="B15" t="s">
        <v>36</v>
      </c>
      <c r="C15" t="s">
        <v>13</v>
      </c>
      <c r="D15">
        <v>135</v>
      </c>
      <c r="E15" s="15" t="s">
        <v>9</v>
      </c>
      <c r="F15" s="16">
        <v>44929</v>
      </c>
      <c r="G15">
        <v>46</v>
      </c>
      <c r="H15">
        <v>3.4</v>
      </c>
      <c r="I15">
        <f>IF(MONTH(calls[[#This Row],[Date of Call]])&lt;=6, YEAR(calls[[#This Row],[Date of Call]]), YEAR(calls[[#This Row],[Date of Call]])+1)</f>
        <v>2023</v>
      </c>
      <c r="J15" t="str">
        <f>TEXT(calls[[#This Row],[Date of Call]],"DDDD")</f>
        <v>Tuesday</v>
      </c>
      <c r="K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">
        <f>ROUND(calls[[#This Row],[Satisfaction Rating]],0)</f>
        <v>3</v>
      </c>
      <c r="M15" s="21" t="str">
        <f>VLOOKUP(calls[[#This Row],[Call number2]],customers[#All],2,FALSE)</f>
        <v>Female</v>
      </c>
      <c r="N15" s="21">
        <f>VLOOKUP(calls[[#This Row],[Call number2]],customers[],3,FALSE)</f>
        <v>37</v>
      </c>
      <c r="O15" s="21" t="str">
        <f>VLOOKUP(calls[[#This Row],[Call number2]],customers[#All],4,FALSE)</f>
        <v>Cleveland</v>
      </c>
      <c r="Q15" s="6" t="s">
        <v>15</v>
      </c>
      <c r="R15" s="3" t="s">
        <v>998</v>
      </c>
      <c r="S15" s="2">
        <v>28</v>
      </c>
      <c r="T15" s="7" t="s">
        <v>1001</v>
      </c>
    </row>
    <row r="16" spans="2:20">
      <c r="B16" t="s">
        <v>37</v>
      </c>
      <c r="C16" t="s">
        <v>23</v>
      </c>
      <c r="D16">
        <v>98</v>
      </c>
      <c r="E16" s="15" t="s">
        <v>8</v>
      </c>
      <c r="F16" s="16">
        <v>44930</v>
      </c>
      <c r="G16">
        <v>108</v>
      </c>
      <c r="H16">
        <v>3.5</v>
      </c>
      <c r="I16">
        <f>IF(MONTH(calls[[#This Row],[Date of Call]])&lt;=6, YEAR(calls[[#This Row],[Date of Call]]), YEAR(calls[[#This Row],[Date of Call]])+1)</f>
        <v>2023</v>
      </c>
      <c r="J16" t="str">
        <f>TEXT(calls[[#This Row],[Date of Call]],"DDDD")</f>
        <v>Wednesday</v>
      </c>
      <c r="K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">
        <f>ROUND(calls[[#This Row],[Satisfaction Rating]],0)</f>
        <v>4</v>
      </c>
      <c r="M16" s="21" t="str">
        <f>VLOOKUP(calls[[#This Row],[Call number2]],customers[#All],2,FALSE)</f>
        <v>Male</v>
      </c>
      <c r="N16" s="21">
        <f>VLOOKUP(calls[[#This Row],[Call number2]],customers[],3,FALSE)</f>
        <v>31</v>
      </c>
      <c r="O16" s="21" t="str">
        <f>VLOOKUP(calls[[#This Row],[Call number2]],customers[#All],4,FALSE)</f>
        <v>Cleveland</v>
      </c>
      <c r="Q16" s="6" t="s">
        <v>13</v>
      </c>
      <c r="R16" s="3" t="s">
        <v>998</v>
      </c>
      <c r="S16" s="2">
        <v>37</v>
      </c>
      <c r="T16" s="7" t="s">
        <v>1000</v>
      </c>
    </row>
    <row r="17" spans="2:20">
      <c r="B17" t="s">
        <v>38</v>
      </c>
      <c r="C17" t="s">
        <v>17</v>
      </c>
      <c r="D17">
        <v>139</v>
      </c>
      <c r="E17" s="15" t="s">
        <v>8</v>
      </c>
      <c r="F17" s="16">
        <v>44930</v>
      </c>
      <c r="G17">
        <v>96</v>
      </c>
      <c r="H17">
        <v>4</v>
      </c>
      <c r="I17">
        <f>IF(MONTH(calls[[#This Row],[Date of Call]])&lt;=6, YEAR(calls[[#This Row],[Date of Call]]), YEAR(calls[[#This Row],[Date of Call]])+1)</f>
        <v>2023</v>
      </c>
      <c r="J17" t="str">
        <f>TEXT(calls[[#This Row],[Date of Call]],"DDDD")</f>
        <v>Wednesday</v>
      </c>
      <c r="K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">
        <f>ROUND(calls[[#This Row],[Satisfaction Rating]],0)</f>
        <v>4</v>
      </c>
      <c r="M17" s="21" t="str">
        <f>VLOOKUP(calls[[#This Row],[Call number2]],customers[#All],2,FALSE)</f>
        <v>Female</v>
      </c>
      <c r="N17" s="21">
        <f>VLOOKUP(calls[[#This Row],[Call number2]],customers[],3,FALSE)</f>
        <v>30</v>
      </c>
      <c r="O17" s="21" t="str">
        <f>VLOOKUP(calls[[#This Row],[Call number2]],customers[#All],4,FALSE)</f>
        <v>Cleveland</v>
      </c>
      <c r="Q17" s="6" t="s">
        <v>20</v>
      </c>
      <c r="R17" s="3" t="s">
        <v>998</v>
      </c>
      <c r="S17" s="2">
        <v>38</v>
      </c>
      <c r="T17" s="7" t="s">
        <v>999</v>
      </c>
    </row>
    <row r="18" spans="2:20">
      <c r="B18" t="s">
        <v>39</v>
      </c>
      <c r="C18" t="s">
        <v>13</v>
      </c>
      <c r="D18">
        <v>48</v>
      </c>
      <c r="E18" s="15" t="s">
        <v>10</v>
      </c>
      <c r="F18" s="16">
        <v>44930</v>
      </c>
      <c r="G18">
        <v>68</v>
      </c>
      <c r="H18">
        <v>4.9000000000000004</v>
      </c>
      <c r="I18">
        <f>IF(MONTH(calls[[#This Row],[Date of Call]])&lt;=6, YEAR(calls[[#This Row],[Date of Call]]), YEAR(calls[[#This Row],[Date of Call]])+1)</f>
        <v>2023</v>
      </c>
      <c r="J18" t="str">
        <f>TEXT(calls[[#This Row],[Date of Call]],"DDDD")</f>
        <v>Wednesday</v>
      </c>
      <c r="K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">
        <f>ROUND(calls[[#This Row],[Satisfaction Rating]],0)</f>
        <v>5</v>
      </c>
      <c r="M18" s="21" t="str">
        <f>VLOOKUP(calls[[#This Row],[Call number2]],customers[#All],2,FALSE)</f>
        <v>Female</v>
      </c>
      <c r="N18" s="21">
        <f>VLOOKUP(calls[[#This Row],[Call number2]],customers[],3,FALSE)</f>
        <v>37</v>
      </c>
      <c r="O18" s="21" t="str">
        <f>VLOOKUP(calls[[#This Row],[Call number2]],customers[#All],4,FALSE)</f>
        <v>Cleveland</v>
      </c>
      <c r="Q18" s="6" t="s">
        <v>18</v>
      </c>
      <c r="R18" s="17" t="s">
        <v>998</v>
      </c>
      <c r="S18" s="11">
        <v>43</v>
      </c>
      <c r="T18" s="12" t="s">
        <v>1000</v>
      </c>
    </row>
    <row r="19" spans="2:20">
      <c r="B19" t="s">
        <v>40</v>
      </c>
      <c r="C19" t="s">
        <v>17</v>
      </c>
      <c r="D19">
        <v>176</v>
      </c>
      <c r="E19" s="15" t="s">
        <v>9</v>
      </c>
      <c r="F19" s="16">
        <v>44931</v>
      </c>
      <c r="G19">
        <v>24</v>
      </c>
      <c r="H19">
        <v>4.8</v>
      </c>
      <c r="I19">
        <f>IF(MONTH(calls[[#This Row],[Date of Call]])&lt;=6, YEAR(calls[[#This Row],[Date of Call]]), YEAR(calls[[#This Row],[Date of Call]])+1)</f>
        <v>2023</v>
      </c>
      <c r="J19" t="str">
        <f>TEXT(calls[[#This Row],[Date of Call]],"DDDD")</f>
        <v>Thursday</v>
      </c>
      <c r="K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">
        <f>ROUND(calls[[#This Row],[Satisfaction Rating]],0)</f>
        <v>5</v>
      </c>
      <c r="M19" s="21" t="str">
        <f>VLOOKUP(calls[[#This Row],[Call number2]],customers[#All],2,FALSE)</f>
        <v>Female</v>
      </c>
      <c r="N19" s="21">
        <f>VLOOKUP(calls[[#This Row],[Call number2]],customers[],3,FALSE)</f>
        <v>30</v>
      </c>
      <c r="O19" s="21" t="str">
        <f>VLOOKUP(calls[[#This Row],[Call number2]],customers[#All],4,FALSE)</f>
        <v>Cleveland</v>
      </c>
    </row>
    <row r="20" spans="2:20">
      <c r="B20" t="s">
        <v>41</v>
      </c>
      <c r="C20" t="s">
        <v>17</v>
      </c>
      <c r="D20">
        <v>99</v>
      </c>
      <c r="E20" s="15" t="s">
        <v>10</v>
      </c>
      <c r="F20" s="16">
        <v>44931</v>
      </c>
      <c r="G20">
        <v>195</v>
      </c>
      <c r="H20">
        <v>3.9</v>
      </c>
      <c r="I20">
        <f>IF(MONTH(calls[[#This Row],[Date of Call]])&lt;=6, YEAR(calls[[#This Row],[Date of Call]]), YEAR(calls[[#This Row],[Date of Call]])+1)</f>
        <v>2023</v>
      </c>
      <c r="J20" t="str">
        <f>TEXT(calls[[#This Row],[Date of Call]],"DDDD")</f>
        <v>Thursday</v>
      </c>
      <c r="K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">
        <f>ROUND(calls[[#This Row],[Satisfaction Rating]],0)</f>
        <v>4</v>
      </c>
      <c r="M20" s="21" t="str">
        <f>VLOOKUP(calls[[#This Row],[Call number2]],customers[#All],2,FALSE)</f>
        <v>Female</v>
      </c>
      <c r="N20" s="21">
        <f>VLOOKUP(calls[[#This Row],[Call number2]],customers[],3,FALSE)</f>
        <v>30</v>
      </c>
      <c r="O20" s="21" t="str">
        <f>VLOOKUP(calls[[#This Row],[Call number2]],customers[#All],4,FALSE)</f>
        <v>Cleveland</v>
      </c>
    </row>
    <row r="21" spans="2:20">
      <c r="B21" t="s">
        <v>42</v>
      </c>
      <c r="C21" t="s">
        <v>21</v>
      </c>
      <c r="D21">
        <v>28</v>
      </c>
      <c r="E21" s="15" t="s">
        <v>5</v>
      </c>
      <c r="F21" s="16">
        <v>44931</v>
      </c>
      <c r="G21">
        <v>28</v>
      </c>
      <c r="H21">
        <v>3.8</v>
      </c>
      <c r="I21">
        <f>IF(MONTH(calls[[#This Row],[Date of Call]])&lt;=6, YEAR(calls[[#This Row],[Date of Call]]), YEAR(calls[[#This Row],[Date of Call]])+1)</f>
        <v>2023</v>
      </c>
      <c r="J21" t="str">
        <f>TEXT(calls[[#This Row],[Date of Call]],"DDDD")</f>
        <v>Thursday</v>
      </c>
      <c r="K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21">
        <f>ROUND(calls[[#This Row],[Satisfaction Rating]],0)</f>
        <v>4</v>
      </c>
      <c r="M21" s="21" t="str">
        <f>VLOOKUP(calls[[#This Row],[Call number2]],customers[#All],2,FALSE)</f>
        <v>Female</v>
      </c>
      <c r="N21" s="21">
        <f>VLOOKUP(calls[[#This Row],[Call number2]],customers[],3,FALSE)</f>
        <v>25</v>
      </c>
      <c r="O21" s="21" t="str">
        <f>VLOOKUP(calls[[#This Row],[Call number2]],customers[#All],4,FALSE)</f>
        <v>Columbus</v>
      </c>
    </row>
    <row r="22" spans="2:20">
      <c r="B22" t="s">
        <v>43</v>
      </c>
      <c r="C22" t="s">
        <v>14</v>
      </c>
      <c r="D22">
        <v>54</v>
      </c>
      <c r="E22" s="15" t="s">
        <v>8</v>
      </c>
      <c r="F22" s="16">
        <v>44931</v>
      </c>
      <c r="G22">
        <v>170</v>
      </c>
      <c r="H22">
        <v>4.3</v>
      </c>
      <c r="I22">
        <f>IF(MONTH(calls[[#This Row],[Date of Call]])&lt;=6, YEAR(calls[[#This Row],[Date of Call]]), YEAR(calls[[#This Row],[Date of Call]])+1)</f>
        <v>2023</v>
      </c>
      <c r="J22" t="str">
        <f>TEXT(calls[[#This Row],[Date of Call]],"DDDD")</f>
        <v>Thursday</v>
      </c>
      <c r="K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">
        <f>ROUND(calls[[#This Row],[Satisfaction Rating]],0)</f>
        <v>4</v>
      </c>
      <c r="M22" s="21" t="str">
        <f>VLOOKUP(calls[[#This Row],[Call number2]],customers[#All],2,FALSE)</f>
        <v>Female</v>
      </c>
      <c r="N22" s="21">
        <f>VLOOKUP(calls[[#This Row],[Call number2]],customers[],3,FALSE)</f>
        <v>22</v>
      </c>
      <c r="O22" s="21" t="str">
        <f>VLOOKUP(calls[[#This Row],[Call number2]],customers[#All],4,FALSE)</f>
        <v>Cleveland</v>
      </c>
    </row>
    <row r="23" spans="2:20">
      <c r="B23" t="s">
        <v>44</v>
      </c>
      <c r="C23" t="s">
        <v>6</v>
      </c>
      <c r="D23">
        <v>48</v>
      </c>
      <c r="E23" s="15" t="s">
        <v>9</v>
      </c>
      <c r="F23" s="16">
        <v>44932</v>
      </c>
      <c r="G23">
        <v>30</v>
      </c>
      <c r="H23">
        <v>4.4000000000000004</v>
      </c>
      <c r="I23">
        <f>IF(MONTH(calls[[#This Row],[Date of Call]])&lt;=6, YEAR(calls[[#This Row],[Date of Call]]), YEAR(calls[[#This Row],[Date of Call]])+1)</f>
        <v>2023</v>
      </c>
      <c r="J23" t="str">
        <f>TEXT(calls[[#This Row],[Date of Call]],"DDDD")</f>
        <v>Friday</v>
      </c>
      <c r="K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">
        <f>ROUND(calls[[#This Row],[Satisfaction Rating]],0)</f>
        <v>4</v>
      </c>
      <c r="M23" s="21" t="str">
        <f>VLOOKUP(calls[[#This Row],[Call number2]],customers[#All],2,FALSE)</f>
        <v>Male</v>
      </c>
      <c r="N23" s="21">
        <f>VLOOKUP(calls[[#This Row],[Call number2]],customers[],3,FALSE)</f>
        <v>23</v>
      </c>
      <c r="O23" s="21" t="str">
        <f>VLOOKUP(calls[[#This Row],[Call number2]],customers[#All],4,FALSE)</f>
        <v>Columbus</v>
      </c>
    </row>
    <row r="24" spans="2:20">
      <c r="B24" t="s">
        <v>45</v>
      </c>
      <c r="C24" t="s">
        <v>11</v>
      </c>
      <c r="D24">
        <v>128</v>
      </c>
      <c r="E24" s="15" t="s">
        <v>9</v>
      </c>
      <c r="F24" s="16">
        <v>44932</v>
      </c>
      <c r="G24">
        <v>72</v>
      </c>
      <c r="H24">
        <v>5</v>
      </c>
      <c r="I24">
        <f>IF(MONTH(calls[[#This Row],[Date of Call]])&lt;=6, YEAR(calls[[#This Row],[Date of Call]]), YEAR(calls[[#This Row],[Date of Call]])+1)</f>
        <v>2023</v>
      </c>
      <c r="J24" t="str">
        <f>TEXT(calls[[#This Row],[Date of Call]],"DDDD")</f>
        <v>Friday</v>
      </c>
      <c r="K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">
        <f>ROUND(calls[[#This Row],[Satisfaction Rating]],0)</f>
        <v>5</v>
      </c>
      <c r="M24" s="21" t="str">
        <f>VLOOKUP(calls[[#This Row],[Call number2]],customers[#All],2,FALSE)</f>
        <v>Male</v>
      </c>
      <c r="N24" s="21">
        <f>VLOOKUP(calls[[#This Row],[Call number2]],customers[],3,FALSE)</f>
        <v>36</v>
      </c>
      <c r="O24" s="21" t="str">
        <f>VLOOKUP(calls[[#This Row],[Call number2]],customers[#All],4,FALSE)</f>
        <v>Cincinnati</v>
      </c>
    </row>
    <row r="25" spans="2:20">
      <c r="B25" t="s">
        <v>46</v>
      </c>
      <c r="C25" t="s">
        <v>11</v>
      </c>
      <c r="D25">
        <v>38</v>
      </c>
      <c r="E25" s="15" t="s">
        <v>12</v>
      </c>
      <c r="F25" s="16">
        <v>44933</v>
      </c>
      <c r="G25">
        <v>92</v>
      </c>
      <c r="H25">
        <v>4.9000000000000004</v>
      </c>
      <c r="I25">
        <f>IF(MONTH(calls[[#This Row],[Date of Call]])&lt;=6, YEAR(calls[[#This Row],[Date of Call]]), YEAR(calls[[#This Row],[Date of Call]])+1)</f>
        <v>2023</v>
      </c>
      <c r="J25" t="str">
        <f>TEXT(calls[[#This Row],[Date of Call]],"DDDD")</f>
        <v>Saturday</v>
      </c>
      <c r="K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">
        <f>ROUND(calls[[#This Row],[Satisfaction Rating]],0)</f>
        <v>5</v>
      </c>
      <c r="M25" s="21" t="str">
        <f>VLOOKUP(calls[[#This Row],[Call number2]],customers[#All],2,FALSE)</f>
        <v>Male</v>
      </c>
      <c r="N25" s="21">
        <f>VLOOKUP(calls[[#This Row],[Call number2]],customers[],3,FALSE)</f>
        <v>36</v>
      </c>
      <c r="O25" s="21" t="str">
        <f>VLOOKUP(calls[[#This Row],[Call number2]],customers[#All],4,FALSE)</f>
        <v>Cincinnati</v>
      </c>
    </row>
    <row r="26" spans="2:20">
      <c r="B26" t="s">
        <v>47</v>
      </c>
      <c r="C26" t="s">
        <v>19</v>
      </c>
      <c r="D26">
        <v>67</v>
      </c>
      <c r="E26" s="15" t="s">
        <v>12</v>
      </c>
      <c r="F26" s="16">
        <v>44934</v>
      </c>
      <c r="G26">
        <v>165</v>
      </c>
      <c r="H26">
        <v>4.5</v>
      </c>
      <c r="I26">
        <f>IF(MONTH(calls[[#This Row],[Date of Call]])&lt;=6, YEAR(calls[[#This Row],[Date of Call]]), YEAR(calls[[#This Row],[Date of Call]])+1)</f>
        <v>2023</v>
      </c>
      <c r="J26" t="str">
        <f>TEXT(calls[[#This Row],[Date of Call]],"DDDD")</f>
        <v>Sunday</v>
      </c>
      <c r="K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">
        <f>ROUND(calls[[#This Row],[Satisfaction Rating]],0)</f>
        <v>5</v>
      </c>
      <c r="M26" s="21" t="str">
        <f>VLOOKUP(calls[[#This Row],[Call number2]],customers[#All],2,FALSE)</f>
        <v>Male</v>
      </c>
      <c r="N26" s="21">
        <f>VLOOKUP(calls[[#This Row],[Call number2]],customers[],3,FALSE)</f>
        <v>26</v>
      </c>
      <c r="O26" s="21" t="str">
        <f>VLOOKUP(calls[[#This Row],[Call number2]],customers[#All],4,FALSE)</f>
        <v>Cincinnati</v>
      </c>
    </row>
    <row r="27" spans="2:20">
      <c r="B27" t="s">
        <v>48</v>
      </c>
      <c r="C27" t="s">
        <v>18</v>
      </c>
      <c r="D27">
        <v>58</v>
      </c>
      <c r="E27" s="15" t="s">
        <v>8</v>
      </c>
      <c r="F27" s="16">
        <v>44934</v>
      </c>
      <c r="G27">
        <v>140</v>
      </c>
      <c r="H27">
        <v>2.1</v>
      </c>
      <c r="I27">
        <f>IF(MONTH(calls[[#This Row],[Date of Call]])&lt;=6, YEAR(calls[[#This Row],[Date of Call]]), YEAR(calls[[#This Row],[Date of Call]])+1)</f>
        <v>2023</v>
      </c>
      <c r="J27" t="str">
        <f>TEXT(calls[[#This Row],[Date of Call]],"DDDD")</f>
        <v>Sunday</v>
      </c>
      <c r="K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">
        <f>ROUND(calls[[#This Row],[Satisfaction Rating]],0)</f>
        <v>2</v>
      </c>
      <c r="M27" s="21" t="str">
        <f>VLOOKUP(calls[[#This Row],[Call number2]],customers[#All],2,FALSE)</f>
        <v>Female</v>
      </c>
      <c r="N27" s="21">
        <f>VLOOKUP(calls[[#This Row],[Call number2]],customers[],3,FALSE)</f>
        <v>43</v>
      </c>
      <c r="O27" s="21" t="str">
        <f>VLOOKUP(calls[[#This Row],[Call number2]],customers[#All],4,FALSE)</f>
        <v>Cleveland</v>
      </c>
    </row>
    <row r="28" spans="2:20">
      <c r="B28" t="s">
        <v>49</v>
      </c>
      <c r="C28" t="s">
        <v>17</v>
      </c>
      <c r="D28">
        <v>54</v>
      </c>
      <c r="E28" s="15" t="s">
        <v>10</v>
      </c>
      <c r="F28" s="16">
        <v>44934</v>
      </c>
      <c r="G28">
        <v>111</v>
      </c>
      <c r="H28">
        <v>3.3</v>
      </c>
      <c r="I28">
        <f>IF(MONTH(calls[[#This Row],[Date of Call]])&lt;=6, YEAR(calls[[#This Row],[Date of Call]]), YEAR(calls[[#This Row],[Date of Call]])+1)</f>
        <v>2023</v>
      </c>
      <c r="J28" t="str">
        <f>TEXT(calls[[#This Row],[Date of Call]],"DDDD")</f>
        <v>Sunday</v>
      </c>
      <c r="K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">
        <f>ROUND(calls[[#This Row],[Satisfaction Rating]],0)</f>
        <v>3</v>
      </c>
      <c r="M28" s="21" t="str">
        <f>VLOOKUP(calls[[#This Row],[Call number2]],customers[#All],2,FALSE)</f>
        <v>Female</v>
      </c>
      <c r="N28" s="21">
        <f>VLOOKUP(calls[[#This Row],[Call number2]],customers[],3,FALSE)</f>
        <v>30</v>
      </c>
      <c r="O28" s="21" t="str">
        <f>VLOOKUP(calls[[#This Row],[Call number2]],customers[#All],4,FALSE)</f>
        <v>Cleveland</v>
      </c>
    </row>
    <row r="29" spans="2:20">
      <c r="B29" t="s">
        <v>50</v>
      </c>
      <c r="C29" t="s">
        <v>15</v>
      </c>
      <c r="D29">
        <v>28</v>
      </c>
      <c r="E29" s="15" t="s">
        <v>9</v>
      </c>
      <c r="F29" s="16">
        <v>44935</v>
      </c>
      <c r="G29">
        <v>63</v>
      </c>
      <c r="H29">
        <v>4.0999999999999996</v>
      </c>
      <c r="I29">
        <f>IF(MONTH(calls[[#This Row],[Date of Call]])&lt;=6, YEAR(calls[[#This Row],[Date of Call]]), YEAR(calls[[#This Row],[Date of Call]])+1)</f>
        <v>2023</v>
      </c>
      <c r="J29" t="str">
        <f>TEXT(calls[[#This Row],[Date of Call]],"DDDD")</f>
        <v>Monday</v>
      </c>
      <c r="K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29">
        <f>ROUND(calls[[#This Row],[Satisfaction Rating]],0)</f>
        <v>4</v>
      </c>
      <c r="M29" s="21" t="str">
        <f>VLOOKUP(calls[[#This Row],[Call number2]],customers[#All],2,FALSE)</f>
        <v>Female</v>
      </c>
      <c r="N29" s="21">
        <f>VLOOKUP(calls[[#This Row],[Call number2]],customers[],3,FALSE)</f>
        <v>28</v>
      </c>
      <c r="O29" s="21" t="str">
        <f>VLOOKUP(calls[[#This Row],[Call number2]],customers[#All],4,FALSE)</f>
        <v>Cincinnati</v>
      </c>
    </row>
    <row r="30" spans="2:20">
      <c r="B30" t="s">
        <v>51</v>
      </c>
      <c r="C30" t="s">
        <v>23</v>
      </c>
      <c r="D30">
        <v>73</v>
      </c>
      <c r="E30" s="15" t="s">
        <v>9</v>
      </c>
      <c r="F30" s="16">
        <v>44935</v>
      </c>
      <c r="G30">
        <v>80</v>
      </c>
      <c r="H30">
        <v>4.2</v>
      </c>
      <c r="I30">
        <f>IF(MONTH(calls[[#This Row],[Date of Call]])&lt;=6, YEAR(calls[[#This Row],[Date of Call]]), YEAR(calls[[#This Row],[Date of Call]])+1)</f>
        <v>2023</v>
      </c>
      <c r="J30" t="str">
        <f>TEXT(calls[[#This Row],[Date of Call]],"DDDD")</f>
        <v>Monday</v>
      </c>
      <c r="K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">
        <f>ROUND(calls[[#This Row],[Satisfaction Rating]],0)</f>
        <v>4</v>
      </c>
      <c r="M30" s="21" t="str">
        <f>VLOOKUP(calls[[#This Row],[Call number2]],customers[#All],2,FALSE)</f>
        <v>Male</v>
      </c>
      <c r="N30" s="21">
        <f>VLOOKUP(calls[[#This Row],[Call number2]],customers[],3,FALSE)</f>
        <v>31</v>
      </c>
      <c r="O30" s="21" t="str">
        <f>VLOOKUP(calls[[#This Row],[Call number2]],customers[#All],4,FALSE)</f>
        <v>Cleveland</v>
      </c>
    </row>
    <row r="31" spans="2:20">
      <c r="B31" t="s">
        <v>52</v>
      </c>
      <c r="C31" t="s">
        <v>7</v>
      </c>
      <c r="D31">
        <v>81</v>
      </c>
      <c r="E31" s="15" t="s">
        <v>9</v>
      </c>
      <c r="F31" s="16">
        <v>44936</v>
      </c>
      <c r="G31">
        <v>50</v>
      </c>
      <c r="H31">
        <v>4.5999999999999996</v>
      </c>
      <c r="I31">
        <f>IF(MONTH(calls[[#This Row],[Date of Call]])&lt;=6, YEAR(calls[[#This Row],[Date of Call]]), YEAR(calls[[#This Row],[Date of Call]])+1)</f>
        <v>2023</v>
      </c>
      <c r="J31" t="str">
        <f>TEXT(calls[[#This Row],[Date of Call]],"DDDD")</f>
        <v>Tuesday</v>
      </c>
      <c r="K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">
        <f>ROUND(calls[[#This Row],[Satisfaction Rating]],0)</f>
        <v>5</v>
      </c>
      <c r="M31" s="21" t="str">
        <f>VLOOKUP(calls[[#This Row],[Call number2]],customers[#All],2,FALSE)</f>
        <v>Female</v>
      </c>
      <c r="N31" s="21">
        <f>VLOOKUP(calls[[#This Row],[Call number2]],customers[],3,FALSE)</f>
        <v>30</v>
      </c>
      <c r="O31" s="21" t="str">
        <f>VLOOKUP(calls[[#This Row],[Call number2]],customers[#All],4,FALSE)</f>
        <v>Cincinnati</v>
      </c>
    </row>
    <row r="32" spans="2:20">
      <c r="B32" t="s">
        <v>53</v>
      </c>
      <c r="C32" t="s">
        <v>21</v>
      </c>
      <c r="D32">
        <v>31</v>
      </c>
      <c r="E32" s="15" t="s">
        <v>12</v>
      </c>
      <c r="F32" s="16">
        <v>44936</v>
      </c>
      <c r="G32">
        <v>123</v>
      </c>
      <c r="H32">
        <v>2.9</v>
      </c>
      <c r="I32">
        <f>IF(MONTH(calls[[#This Row],[Date of Call]])&lt;=6, YEAR(calls[[#This Row],[Date of Call]]), YEAR(calls[[#This Row],[Date of Call]])+1)</f>
        <v>2023</v>
      </c>
      <c r="J32" t="str">
        <f>TEXT(calls[[#This Row],[Date of Call]],"DDDD")</f>
        <v>Tuesday</v>
      </c>
      <c r="K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">
        <f>ROUND(calls[[#This Row],[Satisfaction Rating]],0)</f>
        <v>3</v>
      </c>
      <c r="M32" s="21" t="str">
        <f>VLOOKUP(calls[[#This Row],[Call number2]],customers[#All],2,FALSE)</f>
        <v>Female</v>
      </c>
      <c r="N32" s="21">
        <f>VLOOKUP(calls[[#This Row],[Call number2]],customers[],3,FALSE)</f>
        <v>25</v>
      </c>
      <c r="O32" s="21" t="str">
        <f>VLOOKUP(calls[[#This Row],[Call number2]],customers[#All],4,FALSE)</f>
        <v>Columbus</v>
      </c>
    </row>
    <row r="33" spans="2:15">
      <c r="B33" t="s">
        <v>54</v>
      </c>
      <c r="C33" t="s">
        <v>18</v>
      </c>
      <c r="D33">
        <v>155</v>
      </c>
      <c r="E33" s="15" t="s">
        <v>10</v>
      </c>
      <c r="F33" s="16">
        <v>44936</v>
      </c>
      <c r="G33">
        <v>110</v>
      </c>
      <c r="H33">
        <v>4.8</v>
      </c>
      <c r="I33">
        <f>IF(MONTH(calls[[#This Row],[Date of Call]])&lt;=6, YEAR(calls[[#This Row],[Date of Call]]), YEAR(calls[[#This Row],[Date of Call]])+1)</f>
        <v>2023</v>
      </c>
      <c r="J33" t="str">
        <f>TEXT(calls[[#This Row],[Date of Call]],"DDDD")</f>
        <v>Tuesday</v>
      </c>
      <c r="K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">
        <f>ROUND(calls[[#This Row],[Satisfaction Rating]],0)</f>
        <v>5</v>
      </c>
      <c r="M33" s="21" t="str">
        <f>VLOOKUP(calls[[#This Row],[Call number2]],customers[#All],2,FALSE)</f>
        <v>Female</v>
      </c>
      <c r="N33" s="21">
        <f>VLOOKUP(calls[[#This Row],[Call number2]],customers[],3,FALSE)</f>
        <v>43</v>
      </c>
      <c r="O33" s="21" t="str">
        <f>VLOOKUP(calls[[#This Row],[Call number2]],customers[#All],4,FALSE)</f>
        <v>Cleveland</v>
      </c>
    </row>
    <row r="34" spans="2:15">
      <c r="B34" t="s">
        <v>55</v>
      </c>
      <c r="C34" t="s">
        <v>21</v>
      </c>
      <c r="D34">
        <v>80</v>
      </c>
      <c r="E34" s="15" t="s">
        <v>9</v>
      </c>
      <c r="F34" s="16">
        <v>44936</v>
      </c>
      <c r="G34">
        <v>140</v>
      </c>
      <c r="H34">
        <v>4.2</v>
      </c>
      <c r="I34">
        <f>IF(MONTH(calls[[#This Row],[Date of Call]])&lt;=6, YEAR(calls[[#This Row],[Date of Call]]), YEAR(calls[[#This Row],[Date of Call]])+1)</f>
        <v>2023</v>
      </c>
      <c r="J34" t="str">
        <f>TEXT(calls[[#This Row],[Date of Call]],"DDDD")</f>
        <v>Tuesday</v>
      </c>
      <c r="K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">
        <f>ROUND(calls[[#This Row],[Satisfaction Rating]],0)</f>
        <v>4</v>
      </c>
      <c r="M34" s="21" t="str">
        <f>VLOOKUP(calls[[#This Row],[Call number2]],customers[#All],2,FALSE)</f>
        <v>Female</v>
      </c>
      <c r="N34" s="21">
        <f>VLOOKUP(calls[[#This Row],[Call number2]],customers[],3,FALSE)</f>
        <v>25</v>
      </c>
      <c r="O34" s="21" t="str">
        <f>VLOOKUP(calls[[#This Row],[Call number2]],customers[#All],4,FALSE)</f>
        <v>Columbus</v>
      </c>
    </row>
    <row r="35" spans="2:15">
      <c r="B35" t="s">
        <v>56</v>
      </c>
      <c r="C35" t="s">
        <v>7</v>
      </c>
      <c r="D35">
        <v>82</v>
      </c>
      <c r="E35" s="15" t="s">
        <v>9</v>
      </c>
      <c r="F35" s="16">
        <v>44938</v>
      </c>
      <c r="G35">
        <v>42</v>
      </c>
      <c r="H35">
        <v>3.7</v>
      </c>
      <c r="I35">
        <f>IF(MONTH(calls[[#This Row],[Date of Call]])&lt;=6, YEAR(calls[[#This Row],[Date of Call]]), YEAR(calls[[#This Row],[Date of Call]])+1)</f>
        <v>2023</v>
      </c>
      <c r="J35" t="str">
        <f>TEXT(calls[[#This Row],[Date of Call]],"DDDD")</f>
        <v>Thursday</v>
      </c>
      <c r="K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">
        <f>ROUND(calls[[#This Row],[Satisfaction Rating]],0)</f>
        <v>4</v>
      </c>
      <c r="M35" s="21" t="str">
        <f>VLOOKUP(calls[[#This Row],[Call number2]],customers[#All],2,FALSE)</f>
        <v>Female</v>
      </c>
      <c r="N35" s="21">
        <f>VLOOKUP(calls[[#This Row],[Call number2]],customers[],3,FALSE)</f>
        <v>30</v>
      </c>
      <c r="O35" s="21" t="str">
        <f>VLOOKUP(calls[[#This Row],[Call number2]],customers[#All],4,FALSE)</f>
        <v>Cincinnati</v>
      </c>
    </row>
    <row r="36" spans="2:15">
      <c r="B36" t="s">
        <v>57</v>
      </c>
      <c r="C36" t="s">
        <v>7</v>
      </c>
      <c r="D36">
        <v>29</v>
      </c>
      <c r="E36" s="15" t="s">
        <v>10</v>
      </c>
      <c r="F36" s="16">
        <v>44938</v>
      </c>
      <c r="G36">
        <v>170</v>
      </c>
      <c r="H36">
        <v>5</v>
      </c>
      <c r="I36">
        <f>IF(MONTH(calls[[#This Row],[Date of Call]])&lt;=6, YEAR(calls[[#This Row],[Date of Call]]), YEAR(calls[[#This Row],[Date of Call]])+1)</f>
        <v>2023</v>
      </c>
      <c r="J36" t="str">
        <f>TEXT(calls[[#This Row],[Date of Call]],"DDDD")</f>
        <v>Thursday</v>
      </c>
      <c r="K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6">
        <f>ROUND(calls[[#This Row],[Satisfaction Rating]],0)</f>
        <v>5</v>
      </c>
      <c r="M36" s="21" t="str">
        <f>VLOOKUP(calls[[#This Row],[Call number2]],customers[#All],2,FALSE)</f>
        <v>Female</v>
      </c>
      <c r="N36" s="21">
        <f>VLOOKUP(calls[[#This Row],[Call number2]],customers[],3,FALSE)</f>
        <v>30</v>
      </c>
      <c r="O36" s="21" t="str">
        <f>VLOOKUP(calls[[#This Row],[Call number2]],customers[#All],4,FALSE)</f>
        <v>Cincinnati</v>
      </c>
    </row>
    <row r="37" spans="2:15">
      <c r="B37" t="s">
        <v>58</v>
      </c>
      <c r="C37" t="s">
        <v>6</v>
      </c>
      <c r="D37">
        <v>160</v>
      </c>
      <c r="E37" s="15" t="s">
        <v>8</v>
      </c>
      <c r="F37" s="16">
        <v>44940</v>
      </c>
      <c r="G37">
        <v>105</v>
      </c>
      <c r="H37">
        <v>5</v>
      </c>
      <c r="I37">
        <f>IF(MONTH(calls[[#This Row],[Date of Call]])&lt;=6, YEAR(calls[[#This Row],[Date of Call]]), YEAR(calls[[#This Row],[Date of Call]])+1)</f>
        <v>2023</v>
      </c>
      <c r="J37" t="str">
        <f>TEXT(calls[[#This Row],[Date of Call]],"DDDD")</f>
        <v>Saturday</v>
      </c>
      <c r="K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">
        <f>ROUND(calls[[#This Row],[Satisfaction Rating]],0)</f>
        <v>5</v>
      </c>
      <c r="M37" s="21" t="str">
        <f>VLOOKUP(calls[[#This Row],[Call number2]],customers[#All],2,FALSE)</f>
        <v>Male</v>
      </c>
      <c r="N37" s="21">
        <f>VLOOKUP(calls[[#This Row],[Call number2]],customers[],3,FALSE)</f>
        <v>23</v>
      </c>
      <c r="O37" s="21" t="str">
        <f>VLOOKUP(calls[[#This Row],[Call number2]],customers[#All],4,FALSE)</f>
        <v>Columbus</v>
      </c>
    </row>
    <row r="38" spans="2:15">
      <c r="B38" t="s">
        <v>59</v>
      </c>
      <c r="C38" t="s">
        <v>16</v>
      </c>
      <c r="D38">
        <v>105</v>
      </c>
      <c r="E38" s="15" t="s">
        <v>9</v>
      </c>
      <c r="F38" s="16">
        <v>44941</v>
      </c>
      <c r="G38">
        <v>125</v>
      </c>
      <c r="H38">
        <v>4.8</v>
      </c>
      <c r="I38">
        <f>IF(MONTH(calls[[#This Row],[Date of Call]])&lt;=6, YEAR(calls[[#This Row],[Date of Call]]), YEAR(calls[[#This Row],[Date of Call]])+1)</f>
        <v>2023</v>
      </c>
      <c r="J38" t="str">
        <f>TEXT(calls[[#This Row],[Date of Call]],"DDDD")</f>
        <v>Sunday</v>
      </c>
      <c r="K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">
        <f>ROUND(calls[[#This Row],[Satisfaction Rating]],0)</f>
        <v>5</v>
      </c>
      <c r="M38" s="21" t="str">
        <f>VLOOKUP(calls[[#This Row],[Call number2]],customers[#All],2,FALSE)</f>
        <v>Male</v>
      </c>
      <c r="N38" s="21">
        <f>VLOOKUP(calls[[#This Row],[Call number2]],customers[],3,FALSE)</f>
        <v>41</v>
      </c>
      <c r="O38" s="21" t="str">
        <f>VLOOKUP(calls[[#This Row],[Call number2]],customers[#All],4,FALSE)</f>
        <v>Columbus</v>
      </c>
    </row>
    <row r="39" spans="2:15">
      <c r="B39" t="s">
        <v>60</v>
      </c>
      <c r="C39" t="s">
        <v>21</v>
      </c>
      <c r="D39">
        <v>75</v>
      </c>
      <c r="E39" s="15" t="s">
        <v>5</v>
      </c>
      <c r="F39" s="16">
        <v>44941</v>
      </c>
      <c r="G39">
        <v>26</v>
      </c>
      <c r="H39">
        <v>2.4</v>
      </c>
      <c r="I39">
        <f>IF(MONTH(calls[[#This Row],[Date of Call]])&lt;=6, YEAR(calls[[#This Row],[Date of Call]]), YEAR(calls[[#This Row],[Date of Call]])+1)</f>
        <v>2023</v>
      </c>
      <c r="J39" t="str">
        <f>TEXT(calls[[#This Row],[Date of Call]],"DDDD")</f>
        <v>Sunday</v>
      </c>
      <c r="K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">
        <f>ROUND(calls[[#This Row],[Satisfaction Rating]],0)</f>
        <v>2</v>
      </c>
      <c r="M39" s="21" t="str">
        <f>VLOOKUP(calls[[#This Row],[Call number2]],customers[#All],2,FALSE)</f>
        <v>Female</v>
      </c>
      <c r="N39" s="21">
        <f>VLOOKUP(calls[[#This Row],[Call number2]],customers[],3,FALSE)</f>
        <v>25</v>
      </c>
      <c r="O39" s="21" t="str">
        <f>VLOOKUP(calls[[#This Row],[Call number2]],customers[#All],4,FALSE)</f>
        <v>Columbus</v>
      </c>
    </row>
    <row r="40" spans="2:15">
      <c r="B40" t="s">
        <v>61</v>
      </c>
      <c r="C40" t="s">
        <v>18</v>
      </c>
      <c r="D40">
        <v>94</v>
      </c>
      <c r="E40" s="15" t="s">
        <v>5</v>
      </c>
      <c r="F40" s="16">
        <v>44942</v>
      </c>
      <c r="G40">
        <v>120</v>
      </c>
      <c r="H40">
        <v>3.1</v>
      </c>
      <c r="I40">
        <f>IF(MONTH(calls[[#This Row],[Date of Call]])&lt;=6, YEAR(calls[[#This Row],[Date of Call]]), YEAR(calls[[#This Row],[Date of Call]])+1)</f>
        <v>2023</v>
      </c>
      <c r="J40" t="str">
        <f>TEXT(calls[[#This Row],[Date of Call]],"DDDD")</f>
        <v>Monday</v>
      </c>
      <c r="K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">
        <f>ROUND(calls[[#This Row],[Satisfaction Rating]],0)</f>
        <v>3</v>
      </c>
      <c r="M40" s="21" t="str">
        <f>VLOOKUP(calls[[#This Row],[Call number2]],customers[#All],2,FALSE)</f>
        <v>Female</v>
      </c>
      <c r="N40" s="21">
        <f>VLOOKUP(calls[[#This Row],[Call number2]],customers[],3,FALSE)</f>
        <v>43</v>
      </c>
      <c r="O40" s="21" t="str">
        <f>VLOOKUP(calls[[#This Row],[Call number2]],customers[#All],4,FALSE)</f>
        <v>Cleveland</v>
      </c>
    </row>
    <row r="41" spans="2:15">
      <c r="B41" t="s">
        <v>62</v>
      </c>
      <c r="C41" t="s">
        <v>11</v>
      </c>
      <c r="D41">
        <v>90</v>
      </c>
      <c r="E41" s="15" t="s">
        <v>8</v>
      </c>
      <c r="F41" s="16">
        <v>44942</v>
      </c>
      <c r="G41">
        <v>132</v>
      </c>
      <c r="H41">
        <v>3.2</v>
      </c>
      <c r="I41">
        <f>IF(MONTH(calls[[#This Row],[Date of Call]])&lt;=6, YEAR(calls[[#This Row],[Date of Call]]), YEAR(calls[[#This Row],[Date of Call]])+1)</f>
        <v>2023</v>
      </c>
      <c r="J41" t="str">
        <f>TEXT(calls[[#This Row],[Date of Call]],"DDDD")</f>
        <v>Monday</v>
      </c>
      <c r="K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">
        <f>ROUND(calls[[#This Row],[Satisfaction Rating]],0)</f>
        <v>3</v>
      </c>
      <c r="M41" s="21" t="str">
        <f>VLOOKUP(calls[[#This Row],[Call number2]],customers[#All],2,FALSE)</f>
        <v>Male</v>
      </c>
      <c r="N41" s="21">
        <f>VLOOKUP(calls[[#This Row],[Call number2]],customers[],3,FALSE)</f>
        <v>36</v>
      </c>
      <c r="O41" s="21" t="str">
        <f>VLOOKUP(calls[[#This Row],[Call number2]],customers[#All],4,FALSE)</f>
        <v>Cincinnati</v>
      </c>
    </row>
    <row r="42" spans="2:15">
      <c r="B42" t="s">
        <v>63</v>
      </c>
      <c r="C42" t="s">
        <v>18</v>
      </c>
      <c r="D42">
        <v>81</v>
      </c>
      <c r="E42" s="15" t="s">
        <v>12</v>
      </c>
      <c r="F42" s="16">
        <v>44943</v>
      </c>
      <c r="G42">
        <v>86</v>
      </c>
      <c r="H42">
        <v>2.4</v>
      </c>
      <c r="I42">
        <f>IF(MONTH(calls[[#This Row],[Date of Call]])&lt;=6, YEAR(calls[[#This Row],[Date of Call]]), YEAR(calls[[#This Row],[Date of Call]])+1)</f>
        <v>2023</v>
      </c>
      <c r="J42" t="str">
        <f>TEXT(calls[[#This Row],[Date of Call]],"DDDD")</f>
        <v>Tuesday</v>
      </c>
      <c r="K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">
        <f>ROUND(calls[[#This Row],[Satisfaction Rating]],0)</f>
        <v>2</v>
      </c>
      <c r="M42" s="21" t="str">
        <f>VLOOKUP(calls[[#This Row],[Call number2]],customers[#All],2,FALSE)</f>
        <v>Female</v>
      </c>
      <c r="N42" s="21">
        <f>VLOOKUP(calls[[#This Row],[Call number2]],customers[],3,FALSE)</f>
        <v>43</v>
      </c>
      <c r="O42" s="21" t="str">
        <f>VLOOKUP(calls[[#This Row],[Call number2]],customers[#All],4,FALSE)</f>
        <v>Cleveland</v>
      </c>
    </row>
    <row r="43" spans="2:15">
      <c r="B43" t="s">
        <v>64</v>
      </c>
      <c r="C43" t="s">
        <v>21</v>
      </c>
      <c r="D43">
        <v>106</v>
      </c>
      <c r="E43" s="15" t="s">
        <v>9</v>
      </c>
      <c r="F43" s="16">
        <v>44943</v>
      </c>
      <c r="G43">
        <v>108</v>
      </c>
      <c r="H43">
        <v>5</v>
      </c>
      <c r="I43">
        <f>IF(MONTH(calls[[#This Row],[Date of Call]])&lt;=6, YEAR(calls[[#This Row],[Date of Call]]), YEAR(calls[[#This Row],[Date of Call]])+1)</f>
        <v>2023</v>
      </c>
      <c r="J43" t="str">
        <f>TEXT(calls[[#This Row],[Date of Call]],"DDDD")</f>
        <v>Tuesday</v>
      </c>
      <c r="K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">
        <f>ROUND(calls[[#This Row],[Satisfaction Rating]],0)</f>
        <v>5</v>
      </c>
      <c r="M43" s="21" t="str">
        <f>VLOOKUP(calls[[#This Row],[Call number2]],customers[#All],2,FALSE)</f>
        <v>Female</v>
      </c>
      <c r="N43" s="21">
        <f>VLOOKUP(calls[[#This Row],[Call number2]],customers[],3,FALSE)</f>
        <v>25</v>
      </c>
      <c r="O43" s="21" t="str">
        <f>VLOOKUP(calls[[#This Row],[Call number2]],customers[#All],4,FALSE)</f>
        <v>Columbus</v>
      </c>
    </row>
    <row r="44" spans="2:15">
      <c r="B44" t="s">
        <v>65</v>
      </c>
      <c r="C44" t="s">
        <v>11</v>
      </c>
      <c r="D44">
        <v>74</v>
      </c>
      <c r="E44" s="15" t="s">
        <v>12</v>
      </c>
      <c r="F44" s="16">
        <v>44943</v>
      </c>
      <c r="G44">
        <v>96</v>
      </c>
      <c r="H44">
        <v>4.7</v>
      </c>
      <c r="I44">
        <f>IF(MONTH(calls[[#This Row],[Date of Call]])&lt;=6, YEAR(calls[[#This Row],[Date of Call]]), YEAR(calls[[#This Row],[Date of Call]])+1)</f>
        <v>2023</v>
      </c>
      <c r="J44" t="str">
        <f>TEXT(calls[[#This Row],[Date of Call]],"DDDD")</f>
        <v>Tuesday</v>
      </c>
      <c r="K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">
        <f>ROUND(calls[[#This Row],[Satisfaction Rating]],0)</f>
        <v>5</v>
      </c>
      <c r="M44" s="21" t="str">
        <f>VLOOKUP(calls[[#This Row],[Call number2]],customers[#All],2,FALSE)</f>
        <v>Male</v>
      </c>
      <c r="N44" s="21">
        <f>VLOOKUP(calls[[#This Row],[Call number2]],customers[],3,FALSE)</f>
        <v>36</v>
      </c>
      <c r="O44" s="21" t="str">
        <f>VLOOKUP(calls[[#This Row],[Call number2]],customers[#All],4,FALSE)</f>
        <v>Cincinnati</v>
      </c>
    </row>
    <row r="45" spans="2:15">
      <c r="B45" t="s">
        <v>66</v>
      </c>
      <c r="C45" t="s">
        <v>17</v>
      </c>
      <c r="D45">
        <v>105</v>
      </c>
      <c r="E45" s="15" t="s">
        <v>8</v>
      </c>
      <c r="F45" s="16">
        <v>44944</v>
      </c>
      <c r="G45">
        <v>80</v>
      </c>
      <c r="H45">
        <v>4.7</v>
      </c>
      <c r="I45">
        <f>IF(MONTH(calls[[#This Row],[Date of Call]])&lt;=6, YEAR(calls[[#This Row],[Date of Call]]), YEAR(calls[[#This Row],[Date of Call]])+1)</f>
        <v>2023</v>
      </c>
      <c r="J45" t="str">
        <f>TEXT(calls[[#This Row],[Date of Call]],"DDDD")</f>
        <v>Wednesday</v>
      </c>
      <c r="K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">
        <f>ROUND(calls[[#This Row],[Satisfaction Rating]],0)</f>
        <v>5</v>
      </c>
      <c r="M45" s="21" t="str">
        <f>VLOOKUP(calls[[#This Row],[Call number2]],customers[#All],2,FALSE)</f>
        <v>Female</v>
      </c>
      <c r="N45" s="21">
        <f>VLOOKUP(calls[[#This Row],[Call number2]],customers[],3,FALSE)</f>
        <v>30</v>
      </c>
      <c r="O45" s="21" t="str">
        <f>VLOOKUP(calls[[#This Row],[Call number2]],customers[#All],4,FALSE)</f>
        <v>Cleveland</v>
      </c>
    </row>
    <row r="46" spans="2:15">
      <c r="B46" t="s">
        <v>67</v>
      </c>
      <c r="C46" t="s">
        <v>21</v>
      </c>
      <c r="D46">
        <v>89</v>
      </c>
      <c r="E46" s="15" t="s">
        <v>9</v>
      </c>
      <c r="F46" s="16">
        <v>44944</v>
      </c>
      <c r="G46">
        <v>155</v>
      </c>
      <c r="H46">
        <v>4.0999999999999996</v>
      </c>
      <c r="I46">
        <f>IF(MONTH(calls[[#This Row],[Date of Call]])&lt;=6, YEAR(calls[[#This Row],[Date of Call]]), YEAR(calls[[#This Row],[Date of Call]])+1)</f>
        <v>2023</v>
      </c>
      <c r="J46" t="str">
        <f>TEXT(calls[[#This Row],[Date of Call]],"DDDD")</f>
        <v>Wednesday</v>
      </c>
      <c r="K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">
        <f>ROUND(calls[[#This Row],[Satisfaction Rating]],0)</f>
        <v>4</v>
      </c>
      <c r="M46" s="21" t="str">
        <f>VLOOKUP(calls[[#This Row],[Call number2]],customers[#All],2,FALSE)</f>
        <v>Female</v>
      </c>
      <c r="N46" s="21">
        <f>VLOOKUP(calls[[#This Row],[Call number2]],customers[],3,FALSE)</f>
        <v>25</v>
      </c>
      <c r="O46" s="21" t="str">
        <f>VLOOKUP(calls[[#This Row],[Call number2]],customers[#All],4,FALSE)</f>
        <v>Columbus</v>
      </c>
    </row>
    <row r="47" spans="2:15">
      <c r="B47" t="s">
        <v>68</v>
      </c>
      <c r="C47" t="s">
        <v>13</v>
      </c>
      <c r="D47">
        <v>132</v>
      </c>
      <c r="E47" s="15" t="s">
        <v>5</v>
      </c>
      <c r="F47" s="16">
        <v>44944</v>
      </c>
      <c r="G47">
        <v>168</v>
      </c>
      <c r="H47">
        <v>4.0999999999999996</v>
      </c>
      <c r="I47">
        <f>IF(MONTH(calls[[#This Row],[Date of Call]])&lt;=6, YEAR(calls[[#This Row],[Date of Call]]), YEAR(calls[[#This Row],[Date of Call]])+1)</f>
        <v>2023</v>
      </c>
      <c r="J47" t="str">
        <f>TEXT(calls[[#This Row],[Date of Call]],"DDDD")</f>
        <v>Wednesday</v>
      </c>
      <c r="K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">
        <f>ROUND(calls[[#This Row],[Satisfaction Rating]],0)</f>
        <v>4</v>
      </c>
      <c r="M47" s="21" t="str">
        <f>VLOOKUP(calls[[#This Row],[Call number2]],customers[#All],2,FALSE)</f>
        <v>Female</v>
      </c>
      <c r="N47" s="21">
        <f>VLOOKUP(calls[[#This Row],[Call number2]],customers[],3,FALSE)</f>
        <v>37</v>
      </c>
      <c r="O47" s="21" t="str">
        <f>VLOOKUP(calls[[#This Row],[Call number2]],customers[#All],4,FALSE)</f>
        <v>Cleveland</v>
      </c>
    </row>
    <row r="48" spans="2:15">
      <c r="B48" t="s">
        <v>69</v>
      </c>
      <c r="C48" t="s">
        <v>16</v>
      </c>
      <c r="D48">
        <v>105</v>
      </c>
      <c r="E48" s="15" t="s">
        <v>10</v>
      </c>
      <c r="F48" s="16">
        <v>44944</v>
      </c>
      <c r="G48">
        <v>56</v>
      </c>
      <c r="H48">
        <v>3.6</v>
      </c>
      <c r="I48">
        <f>IF(MONTH(calls[[#This Row],[Date of Call]])&lt;=6, YEAR(calls[[#This Row],[Date of Call]]), YEAR(calls[[#This Row],[Date of Call]])+1)</f>
        <v>2023</v>
      </c>
      <c r="J48" t="str">
        <f>TEXT(calls[[#This Row],[Date of Call]],"DDDD")</f>
        <v>Wednesday</v>
      </c>
      <c r="K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">
        <f>ROUND(calls[[#This Row],[Satisfaction Rating]],0)</f>
        <v>4</v>
      </c>
      <c r="M48" s="21" t="str">
        <f>VLOOKUP(calls[[#This Row],[Call number2]],customers[#All],2,FALSE)</f>
        <v>Male</v>
      </c>
      <c r="N48" s="21">
        <f>VLOOKUP(calls[[#This Row],[Call number2]],customers[],3,FALSE)</f>
        <v>41</v>
      </c>
      <c r="O48" s="21" t="str">
        <f>VLOOKUP(calls[[#This Row],[Call number2]],customers[#All],4,FALSE)</f>
        <v>Columbus</v>
      </c>
    </row>
    <row r="49" spans="2:15">
      <c r="B49" t="s">
        <v>70</v>
      </c>
      <c r="C49" t="s">
        <v>7</v>
      </c>
      <c r="D49">
        <v>13</v>
      </c>
      <c r="E49" s="15" t="s">
        <v>5</v>
      </c>
      <c r="F49" s="16">
        <v>44945</v>
      </c>
      <c r="G49">
        <v>32</v>
      </c>
      <c r="H49">
        <v>4.4000000000000004</v>
      </c>
      <c r="I49">
        <f>IF(MONTH(calls[[#This Row],[Date of Call]])&lt;=6, YEAR(calls[[#This Row],[Date of Call]]), YEAR(calls[[#This Row],[Date of Call]])+1)</f>
        <v>2023</v>
      </c>
      <c r="J49" t="str">
        <f>TEXT(calls[[#This Row],[Date of Call]],"DDDD")</f>
        <v>Thursday</v>
      </c>
      <c r="K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9">
        <f>ROUND(calls[[#This Row],[Satisfaction Rating]],0)</f>
        <v>4</v>
      </c>
      <c r="M49" s="21" t="str">
        <f>VLOOKUP(calls[[#This Row],[Call number2]],customers[#All],2,FALSE)</f>
        <v>Female</v>
      </c>
      <c r="N49" s="21">
        <f>VLOOKUP(calls[[#This Row],[Call number2]],customers[],3,FALSE)</f>
        <v>30</v>
      </c>
      <c r="O49" s="21" t="str">
        <f>VLOOKUP(calls[[#This Row],[Call number2]],customers[#All],4,FALSE)</f>
        <v>Cincinnati</v>
      </c>
    </row>
    <row r="50" spans="2:15">
      <c r="B50" t="s">
        <v>71</v>
      </c>
      <c r="C50" t="s">
        <v>20</v>
      </c>
      <c r="D50">
        <v>131</v>
      </c>
      <c r="E50" s="15" t="s">
        <v>10</v>
      </c>
      <c r="F50" s="16">
        <v>44945</v>
      </c>
      <c r="G50">
        <v>78</v>
      </c>
      <c r="H50">
        <v>4.4000000000000004</v>
      </c>
      <c r="I50">
        <f>IF(MONTH(calls[[#This Row],[Date of Call]])&lt;=6, YEAR(calls[[#This Row],[Date of Call]]), YEAR(calls[[#This Row],[Date of Call]])+1)</f>
        <v>2023</v>
      </c>
      <c r="J50" t="str">
        <f>TEXT(calls[[#This Row],[Date of Call]],"DDDD")</f>
        <v>Thursday</v>
      </c>
      <c r="K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">
        <f>ROUND(calls[[#This Row],[Satisfaction Rating]],0)</f>
        <v>4</v>
      </c>
      <c r="M50" s="21" t="str">
        <f>VLOOKUP(calls[[#This Row],[Call number2]],customers[#All],2,FALSE)</f>
        <v>Female</v>
      </c>
      <c r="N50" s="21">
        <f>VLOOKUP(calls[[#This Row],[Call number2]],customers[],3,FALSE)</f>
        <v>38</v>
      </c>
      <c r="O50" s="21" t="str">
        <f>VLOOKUP(calls[[#This Row],[Call number2]],customers[#All],4,FALSE)</f>
        <v>Columbus</v>
      </c>
    </row>
    <row r="51" spans="2:15">
      <c r="B51" t="s">
        <v>72</v>
      </c>
      <c r="C51" t="s">
        <v>11</v>
      </c>
      <c r="D51">
        <v>104</v>
      </c>
      <c r="E51" s="15" t="s">
        <v>9</v>
      </c>
      <c r="F51" s="16">
        <v>44945</v>
      </c>
      <c r="G51">
        <v>86</v>
      </c>
      <c r="H51">
        <v>4</v>
      </c>
      <c r="I51">
        <f>IF(MONTH(calls[[#This Row],[Date of Call]])&lt;=6, YEAR(calls[[#This Row],[Date of Call]]), YEAR(calls[[#This Row],[Date of Call]])+1)</f>
        <v>2023</v>
      </c>
      <c r="J51" t="str">
        <f>TEXT(calls[[#This Row],[Date of Call]],"DDDD")</f>
        <v>Thursday</v>
      </c>
      <c r="K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">
        <f>ROUND(calls[[#This Row],[Satisfaction Rating]],0)</f>
        <v>4</v>
      </c>
      <c r="M51" s="21" t="str">
        <f>VLOOKUP(calls[[#This Row],[Call number2]],customers[#All],2,FALSE)</f>
        <v>Male</v>
      </c>
      <c r="N51" s="21">
        <f>VLOOKUP(calls[[#This Row],[Call number2]],customers[],3,FALSE)</f>
        <v>36</v>
      </c>
      <c r="O51" s="21" t="str">
        <f>VLOOKUP(calls[[#This Row],[Call number2]],customers[#All],4,FALSE)</f>
        <v>Cincinnati</v>
      </c>
    </row>
    <row r="52" spans="2:15">
      <c r="B52" t="s">
        <v>73</v>
      </c>
      <c r="C52" t="s">
        <v>19</v>
      </c>
      <c r="D52">
        <v>90</v>
      </c>
      <c r="E52" s="15" t="s">
        <v>8</v>
      </c>
      <c r="F52" s="16">
        <v>44946</v>
      </c>
      <c r="G52">
        <v>64</v>
      </c>
      <c r="H52">
        <v>3.8</v>
      </c>
      <c r="I52">
        <f>IF(MONTH(calls[[#This Row],[Date of Call]])&lt;=6, YEAR(calls[[#This Row],[Date of Call]]), YEAR(calls[[#This Row],[Date of Call]])+1)</f>
        <v>2023</v>
      </c>
      <c r="J52" t="str">
        <f>TEXT(calls[[#This Row],[Date of Call]],"DDDD")</f>
        <v>Friday</v>
      </c>
      <c r="K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">
        <f>ROUND(calls[[#This Row],[Satisfaction Rating]],0)</f>
        <v>4</v>
      </c>
      <c r="M52" s="21" t="str">
        <f>VLOOKUP(calls[[#This Row],[Call number2]],customers[#All],2,FALSE)</f>
        <v>Male</v>
      </c>
      <c r="N52" s="21">
        <f>VLOOKUP(calls[[#This Row],[Call number2]],customers[],3,FALSE)</f>
        <v>26</v>
      </c>
      <c r="O52" s="21" t="str">
        <f>VLOOKUP(calls[[#This Row],[Call number2]],customers[#All],4,FALSE)</f>
        <v>Cincinnati</v>
      </c>
    </row>
    <row r="53" spans="2:15">
      <c r="B53" t="s">
        <v>74</v>
      </c>
      <c r="C53" t="s">
        <v>15</v>
      </c>
      <c r="D53">
        <v>37</v>
      </c>
      <c r="E53" s="15" t="s">
        <v>8</v>
      </c>
      <c r="F53" s="16">
        <v>44946</v>
      </c>
      <c r="G53">
        <v>96</v>
      </c>
      <c r="H53">
        <v>3.6</v>
      </c>
      <c r="I53">
        <f>IF(MONTH(calls[[#This Row],[Date of Call]])&lt;=6, YEAR(calls[[#This Row],[Date of Call]]), YEAR(calls[[#This Row],[Date of Call]])+1)</f>
        <v>2023</v>
      </c>
      <c r="J53" t="str">
        <f>TEXT(calls[[#This Row],[Date of Call]],"DDDD")</f>
        <v>Friday</v>
      </c>
      <c r="K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">
        <f>ROUND(calls[[#This Row],[Satisfaction Rating]],0)</f>
        <v>4</v>
      </c>
      <c r="M53" s="21" t="str">
        <f>VLOOKUP(calls[[#This Row],[Call number2]],customers[#All],2,FALSE)</f>
        <v>Female</v>
      </c>
      <c r="N53" s="21">
        <f>VLOOKUP(calls[[#This Row],[Call number2]],customers[],3,FALSE)</f>
        <v>28</v>
      </c>
      <c r="O53" s="21" t="str">
        <f>VLOOKUP(calls[[#This Row],[Call number2]],customers[#All],4,FALSE)</f>
        <v>Cincinnati</v>
      </c>
    </row>
    <row r="54" spans="2:15">
      <c r="B54" t="s">
        <v>75</v>
      </c>
      <c r="C54" t="s">
        <v>23</v>
      </c>
      <c r="D54">
        <v>149</v>
      </c>
      <c r="E54" s="15" t="s">
        <v>10</v>
      </c>
      <c r="F54" s="16">
        <v>44946</v>
      </c>
      <c r="G54">
        <v>72</v>
      </c>
      <c r="H54">
        <v>4.3</v>
      </c>
      <c r="I54">
        <f>IF(MONTH(calls[[#This Row],[Date of Call]])&lt;=6, YEAR(calls[[#This Row],[Date of Call]]), YEAR(calls[[#This Row],[Date of Call]])+1)</f>
        <v>2023</v>
      </c>
      <c r="J54" t="str">
        <f>TEXT(calls[[#This Row],[Date of Call]],"DDDD")</f>
        <v>Friday</v>
      </c>
      <c r="K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">
        <f>ROUND(calls[[#This Row],[Satisfaction Rating]],0)</f>
        <v>4</v>
      </c>
      <c r="M54" s="21" t="str">
        <f>VLOOKUP(calls[[#This Row],[Call number2]],customers[#All],2,FALSE)</f>
        <v>Male</v>
      </c>
      <c r="N54" s="21">
        <f>VLOOKUP(calls[[#This Row],[Call number2]],customers[],3,FALSE)</f>
        <v>31</v>
      </c>
      <c r="O54" s="21" t="str">
        <f>VLOOKUP(calls[[#This Row],[Call number2]],customers[#All],4,FALSE)</f>
        <v>Cleveland</v>
      </c>
    </row>
    <row r="55" spans="2:15">
      <c r="B55" t="s">
        <v>76</v>
      </c>
      <c r="C55" t="s">
        <v>13</v>
      </c>
      <c r="D55">
        <v>100</v>
      </c>
      <c r="E55" s="15" t="s">
        <v>12</v>
      </c>
      <c r="F55" s="16">
        <v>44947</v>
      </c>
      <c r="G55">
        <v>135</v>
      </c>
      <c r="H55">
        <v>3.8</v>
      </c>
      <c r="I55">
        <f>IF(MONTH(calls[[#This Row],[Date of Call]])&lt;=6, YEAR(calls[[#This Row],[Date of Call]]), YEAR(calls[[#This Row],[Date of Call]])+1)</f>
        <v>2023</v>
      </c>
      <c r="J55" t="str">
        <f>TEXT(calls[[#This Row],[Date of Call]],"DDDD")</f>
        <v>Saturday</v>
      </c>
      <c r="K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">
        <f>ROUND(calls[[#This Row],[Satisfaction Rating]],0)</f>
        <v>4</v>
      </c>
      <c r="M55" s="21" t="str">
        <f>VLOOKUP(calls[[#This Row],[Call number2]],customers[#All],2,FALSE)</f>
        <v>Female</v>
      </c>
      <c r="N55" s="21">
        <f>VLOOKUP(calls[[#This Row],[Call number2]],customers[],3,FALSE)</f>
        <v>37</v>
      </c>
      <c r="O55" s="21" t="str">
        <f>VLOOKUP(calls[[#This Row],[Call number2]],customers[#All],4,FALSE)</f>
        <v>Cleveland</v>
      </c>
    </row>
    <row r="56" spans="2:15">
      <c r="B56" t="s">
        <v>77</v>
      </c>
      <c r="C56" t="s">
        <v>13</v>
      </c>
      <c r="D56">
        <v>79</v>
      </c>
      <c r="E56" s="15" t="s">
        <v>5</v>
      </c>
      <c r="F56" s="16">
        <v>44947</v>
      </c>
      <c r="G56">
        <v>140</v>
      </c>
      <c r="H56">
        <v>4.5</v>
      </c>
      <c r="I56">
        <f>IF(MONTH(calls[[#This Row],[Date of Call]])&lt;=6, YEAR(calls[[#This Row],[Date of Call]]), YEAR(calls[[#This Row],[Date of Call]])+1)</f>
        <v>2023</v>
      </c>
      <c r="J56" t="str">
        <f>TEXT(calls[[#This Row],[Date of Call]],"DDDD")</f>
        <v>Saturday</v>
      </c>
      <c r="K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">
        <f>ROUND(calls[[#This Row],[Satisfaction Rating]],0)</f>
        <v>5</v>
      </c>
      <c r="M56" s="21" t="str">
        <f>VLOOKUP(calls[[#This Row],[Call number2]],customers[#All],2,FALSE)</f>
        <v>Female</v>
      </c>
      <c r="N56" s="21">
        <f>VLOOKUP(calls[[#This Row],[Call number2]],customers[],3,FALSE)</f>
        <v>37</v>
      </c>
      <c r="O56" s="21" t="str">
        <f>VLOOKUP(calls[[#This Row],[Call number2]],customers[#All],4,FALSE)</f>
        <v>Cleveland</v>
      </c>
    </row>
    <row r="57" spans="2:15">
      <c r="B57" t="s">
        <v>78</v>
      </c>
      <c r="C57" t="s">
        <v>4</v>
      </c>
      <c r="D57">
        <v>157</v>
      </c>
      <c r="E57" s="15" t="s">
        <v>10</v>
      </c>
      <c r="F57" s="16">
        <v>44947</v>
      </c>
      <c r="G57">
        <v>69</v>
      </c>
      <c r="H57">
        <v>4.5</v>
      </c>
      <c r="I57">
        <f>IF(MONTH(calls[[#This Row],[Date of Call]])&lt;=6, YEAR(calls[[#This Row],[Date of Call]]), YEAR(calls[[#This Row],[Date of Call]])+1)</f>
        <v>2023</v>
      </c>
      <c r="J57" t="str">
        <f>TEXT(calls[[#This Row],[Date of Call]],"DDDD")</f>
        <v>Saturday</v>
      </c>
      <c r="K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">
        <f>ROUND(calls[[#This Row],[Satisfaction Rating]],0)</f>
        <v>5</v>
      </c>
      <c r="M57" s="21" t="str">
        <f>VLOOKUP(calls[[#This Row],[Call number2]],customers[#All],2,FALSE)</f>
        <v>Female</v>
      </c>
      <c r="N57" s="21">
        <f>VLOOKUP(calls[[#This Row],[Call number2]],customers[],3,FALSE)</f>
        <v>42</v>
      </c>
      <c r="O57" s="21" t="str">
        <f>VLOOKUP(calls[[#This Row],[Call number2]],customers[#All],4,FALSE)</f>
        <v>Cleveland</v>
      </c>
    </row>
    <row r="58" spans="2:15">
      <c r="B58" t="s">
        <v>79</v>
      </c>
      <c r="C58" t="s">
        <v>13</v>
      </c>
      <c r="D58">
        <v>59</v>
      </c>
      <c r="E58" s="15" t="s">
        <v>9</v>
      </c>
      <c r="F58" s="16">
        <v>44948</v>
      </c>
      <c r="G58">
        <v>136</v>
      </c>
      <c r="H58">
        <v>4.5999999999999996</v>
      </c>
      <c r="I58">
        <f>IF(MONTH(calls[[#This Row],[Date of Call]])&lt;=6, YEAR(calls[[#This Row],[Date of Call]]), YEAR(calls[[#This Row],[Date of Call]])+1)</f>
        <v>2023</v>
      </c>
      <c r="J58" t="str">
        <f>TEXT(calls[[#This Row],[Date of Call]],"DDDD")</f>
        <v>Sunday</v>
      </c>
      <c r="K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">
        <f>ROUND(calls[[#This Row],[Satisfaction Rating]],0)</f>
        <v>5</v>
      </c>
      <c r="M58" s="21" t="str">
        <f>VLOOKUP(calls[[#This Row],[Call number2]],customers[#All],2,FALSE)</f>
        <v>Female</v>
      </c>
      <c r="N58" s="21">
        <f>VLOOKUP(calls[[#This Row],[Call number2]],customers[],3,FALSE)</f>
        <v>37</v>
      </c>
      <c r="O58" s="21" t="str">
        <f>VLOOKUP(calls[[#This Row],[Call number2]],customers[#All],4,FALSE)</f>
        <v>Cleveland</v>
      </c>
    </row>
    <row r="59" spans="2:15">
      <c r="B59" t="s">
        <v>80</v>
      </c>
      <c r="C59" t="s">
        <v>15</v>
      </c>
      <c r="D59">
        <v>83</v>
      </c>
      <c r="E59" s="15" t="s">
        <v>10</v>
      </c>
      <c r="F59" s="16">
        <v>44948</v>
      </c>
      <c r="G59">
        <v>28</v>
      </c>
      <c r="H59">
        <v>4.5</v>
      </c>
      <c r="I59">
        <f>IF(MONTH(calls[[#This Row],[Date of Call]])&lt;=6, YEAR(calls[[#This Row],[Date of Call]]), YEAR(calls[[#This Row],[Date of Call]])+1)</f>
        <v>2023</v>
      </c>
      <c r="J59" t="str">
        <f>TEXT(calls[[#This Row],[Date of Call]],"DDDD")</f>
        <v>Sunday</v>
      </c>
      <c r="K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">
        <f>ROUND(calls[[#This Row],[Satisfaction Rating]],0)</f>
        <v>5</v>
      </c>
      <c r="M59" s="21" t="str">
        <f>VLOOKUP(calls[[#This Row],[Call number2]],customers[#All],2,FALSE)</f>
        <v>Female</v>
      </c>
      <c r="N59" s="21">
        <f>VLOOKUP(calls[[#This Row],[Call number2]],customers[],3,FALSE)</f>
        <v>28</v>
      </c>
      <c r="O59" s="21" t="str">
        <f>VLOOKUP(calls[[#This Row],[Call number2]],customers[#All],4,FALSE)</f>
        <v>Cincinnati</v>
      </c>
    </row>
    <row r="60" spans="2:15">
      <c r="B60" t="s">
        <v>81</v>
      </c>
      <c r="C60" t="s">
        <v>4</v>
      </c>
      <c r="D60">
        <v>58</v>
      </c>
      <c r="E60" s="15" t="s">
        <v>8</v>
      </c>
      <c r="F60" s="16">
        <v>44949</v>
      </c>
      <c r="G60">
        <v>135</v>
      </c>
      <c r="H60">
        <v>3.3</v>
      </c>
      <c r="I60">
        <f>IF(MONTH(calls[[#This Row],[Date of Call]])&lt;=6, YEAR(calls[[#This Row],[Date of Call]]), YEAR(calls[[#This Row],[Date of Call]])+1)</f>
        <v>2023</v>
      </c>
      <c r="J60" t="str">
        <f>TEXT(calls[[#This Row],[Date of Call]],"DDDD")</f>
        <v>Monday</v>
      </c>
      <c r="K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">
        <f>ROUND(calls[[#This Row],[Satisfaction Rating]],0)</f>
        <v>3</v>
      </c>
      <c r="M60" s="21" t="str">
        <f>VLOOKUP(calls[[#This Row],[Call number2]],customers[#All],2,FALSE)</f>
        <v>Female</v>
      </c>
      <c r="N60" s="21">
        <f>VLOOKUP(calls[[#This Row],[Call number2]],customers[],3,FALSE)</f>
        <v>42</v>
      </c>
      <c r="O60" s="21" t="str">
        <f>VLOOKUP(calls[[#This Row],[Call number2]],customers[#All],4,FALSE)</f>
        <v>Cleveland</v>
      </c>
    </row>
    <row r="61" spans="2:15">
      <c r="B61" t="s">
        <v>82</v>
      </c>
      <c r="C61" t="s">
        <v>18</v>
      </c>
      <c r="D61">
        <v>118</v>
      </c>
      <c r="E61" s="15" t="s">
        <v>8</v>
      </c>
      <c r="F61" s="16">
        <v>44949</v>
      </c>
      <c r="G61">
        <v>126</v>
      </c>
      <c r="H61">
        <v>2.2999999999999998</v>
      </c>
      <c r="I61">
        <f>IF(MONTH(calls[[#This Row],[Date of Call]])&lt;=6, YEAR(calls[[#This Row],[Date of Call]]), YEAR(calls[[#This Row],[Date of Call]])+1)</f>
        <v>2023</v>
      </c>
      <c r="J61" t="str">
        <f>TEXT(calls[[#This Row],[Date of Call]],"DDDD")</f>
        <v>Monday</v>
      </c>
      <c r="K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">
        <f>ROUND(calls[[#This Row],[Satisfaction Rating]],0)</f>
        <v>2</v>
      </c>
      <c r="M61" s="21" t="str">
        <f>VLOOKUP(calls[[#This Row],[Call number2]],customers[#All],2,FALSE)</f>
        <v>Female</v>
      </c>
      <c r="N61" s="21">
        <f>VLOOKUP(calls[[#This Row],[Call number2]],customers[],3,FALSE)</f>
        <v>43</v>
      </c>
      <c r="O61" s="21" t="str">
        <f>VLOOKUP(calls[[#This Row],[Call number2]],customers[#All],4,FALSE)</f>
        <v>Cleveland</v>
      </c>
    </row>
    <row r="62" spans="2:15">
      <c r="B62" t="s">
        <v>83</v>
      </c>
      <c r="C62" t="s">
        <v>7</v>
      </c>
      <c r="D62">
        <v>63</v>
      </c>
      <c r="E62" s="15" t="s">
        <v>9</v>
      </c>
      <c r="F62" s="16">
        <v>44949</v>
      </c>
      <c r="G62">
        <v>160</v>
      </c>
      <c r="H62">
        <v>4.3</v>
      </c>
      <c r="I62">
        <f>IF(MONTH(calls[[#This Row],[Date of Call]])&lt;=6, YEAR(calls[[#This Row],[Date of Call]]), YEAR(calls[[#This Row],[Date of Call]])+1)</f>
        <v>2023</v>
      </c>
      <c r="J62" t="str">
        <f>TEXT(calls[[#This Row],[Date of Call]],"DDDD")</f>
        <v>Monday</v>
      </c>
      <c r="K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">
        <f>ROUND(calls[[#This Row],[Satisfaction Rating]],0)</f>
        <v>4</v>
      </c>
      <c r="M62" s="21" t="str">
        <f>VLOOKUP(calls[[#This Row],[Call number2]],customers[#All],2,FALSE)</f>
        <v>Female</v>
      </c>
      <c r="N62" s="21">
        <f>VLOOKUP(calls[[#This Row],[Call number2]],customers[],3,FALSE)</f>
        <v>30</v>
      </c>
      <c r="O62" s="21" t="str">
        <f>VLOOKUP(calls[[#This Row],[Call number2]],customers[#All],4,FALSE)</f>
        <v>Cincinnati</v>
      </c>
    </row>
    <row r="63" spans="2:15">
      <c r="B63" t="s">
        <v>84</v>
      </c>
      <c r="C63" t="s">
        <v>4</v>
      </c>
      <c r="D63">
        <v>95</v>
      </c>
      <c r="E63" s="15" t="s">
        <v>8</v>
      </c>
      <c r="F63" s="16">
        <v>44950</v>
      </c>
      <c r="G63">
        <v>48</v>
      </c>
      <c r="H63">
        <v>4.5999999999999996</v>
      </c>
      <c r="I63">
        <f>IF(MONTH(calls[[#This Row],[Date of Call]])&lt;=6, YEAR(calls[[#This Row],[Date of Call]]), YEAR(calls[[#This Row],[Date of Call]])+1)</f>
        <v>2023</v>
      </c>
      <c r="J63" t="str">
        <f>TEXT(calls[[#This Row],[Date of Call]],"DDDD")</f>
        <v>Tuesday</v>
      </c>
      <c r="K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">
        <f>ROUND(calls[[#This Row],[Satisfaction Rating]],0)</f>
        <v>5</v>
      </c>
      <c r="M63" s="21" t="str">
        <f>VLOOKUP(calls[[#This Row],[Call number2]],customers[#All],2,FALSE)</f>
        <v>Female</v>
      </c>
      <c r="N63" s="21">
        <f>VLOOKUP(calls[[#This Row],[Call number2]],customers[],3,FALSE)</f>
        <v>42</v>
      </c>
      <c r="O63" s="21" t="str">
        <f>VLOOKUP(calls[[#This Row],[Call number2]],customers[#All],4,FALSE)</f>
        <v>Cleveland</v>
      </c>
    </row>
    <row r="64" spans="2:15">
      <c r="B64" t="s">
        <v>85</v>
      </c>
      <c r="C64" t="s">
        <v>13</v>
      </c>
      <c r="D64">
        <v>74</v>
      </c>
      <c r="E64" s="15" t="s">
        <v>10</v>
      </c>
      <c r="F64" s="16">
        <v>44950</v>
      </c>
      <c r="G64">
        <v>66</v>
      </c>
      <c r="H64">
        <v>4</v>
      </c>
      <c r="I64">
        <f>IF(MONTH(calls[[#This Row],[Date of Call]])&lt;=6, YEAR(calls[[#This Row],[Date of Call]]), YEAR(calls[[#This Row],[Date of Call]])+1)</f>
        <v>2023</v>
      </c>
      <c r="J64" t="str">
        <f>TEXT(calls[[#This Row],[Date of Call]],"DDDD")</f>
        <v>Tuesday</v>
      </c>
      <c r="K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">
        <f>ROUND(calls[[#This Row],[Satisfaction Rating]],0)</f>
        <v>4</v>
      </c>
      <c r="M64" s="21" t="str">
        <f>VLOOKUP(calls[[#This Row],[Call number2]],customers[#All],2,FALSE)</f>
        <v>Female</v>
      </c>
      <c r="N64" s="21">
        <f>VLOOKUP(calls[[#This Row],[Call number2]],customers[],3,FALSE)</f>
        <v>37</v>
      </c>
      <c r="O64" s="21" t="str">
        <f>VLOOKUP(calls[[#This Row],[Call number2]],customers[#All],4,FALSE)</f>
        <v>Cleveland</v>
      </c>
    </row>
    <row r="65" spans="2:15">
      <c r="B65" t="s">
        <v>86</v>
      </c>
      <c r="C65" t="s">
        <v>17</v>
      </c>
      <c r="D65">
        <v>130</v>
      </c>
      <c r="E65" s="15" t="s">
        <v>12</v>
      </c>
      <c r="F65" s="16">
        <v>44950</v>
      </c>
      <c r="G65">
        <v>126</v>
      </c>
      <c r="H65">
        <v>2.5</v>
      </c>
      <c r="I65">
        <f>IF(MONTH(calls[[#This Row],[Date of Call]])&lt;=6, YEAR(calls[[#This Row],[Date of Call]]), YEAR(calls[[#This Row],[Date of Call]])+1)</f>
        <v>2023</v>
      </c>
      <c r="J65" t="str">
        <f>TEXT(calls[[#This Row],[Date of Call]],"DDDD")</f>
        <v>Tuesday</v>
      </c>
      <c r="K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">
        <f>ROUND(calls[[#This Row],[Satisfaction Rating]],0)</f>
        <v>3</v>
      </c>
      <c r="M65" s="21" t="str">
        <f>VLOOKUP(calls[[#This Row],[Call number2]],customers[#All],2,FALSE)</f>
        <v>Female</v>
      </c>
      <c r="N65" s="21">
        <f>VLOOKUP(calls[[#This Row],[Call number2]],customers[],3,FALSE)</f>
        <v>30</v>
      </c>
      <c r="O65" s="21" t="str">
        <f>VLOOKUP(calls[[#This Row],[Call number2]],customers[#All],4,FALSE)</f>
        <v>Cleveland</v>
      </c>
    </row>
    <row r="66" spans="2:15">
      <c r="B66" t="s">
        <v>87</v>
      </c>
      <c r="C66" t="s">
        <v>18</v>
      </c>
      <c r="D66">
        <v>110</v>
      </c>
      <c r="E66" s="15" t="s">
        <v>5</v>
      </c>
      <c r="F66" s="16">
        <v>44950</v>
      </c>
      <c r="G66">
        <v>96</v>
      </c>
      <c r="H66">
        <v>5</v>
      </c>
      <c r="I66">
        <f>IF(MONTH(calls[[#This Row],[Date of Call]])&lt;=6, YEAR(calls[[#This Row],[Date of Call]]), YEAR(calls[[#This Row],[Date of Call]])+1)</f>
        <v>2023</v>
      </c>
      <c r="J66" t="str">
        <f>TEXT(calls[[#This Row],[Date of Call]],"DDDD")</f>
        <v>Tuesday</v>
      </c>
      <c r="K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">
        <f>ROUND(calls[[#This Row],[Satisfaction Rating]],0)</f>
        <v>5</v>
      </c>
      <c r="M66" s="21" t="str">
        <f>VLOOKUP(calls[[#This Row],[Call number2]],customers[#All],2,FALSE)</f>
        <v>Female</v>
      </c>
      <c r="N66" s="21">
        <f>VLOOKUP(calls[[#This Row],[Call number2]],customers[],3,FALSE)</f>
        <v>43</v>
      </c>
      <c r="O66" s="21" t="str">
        <f>VLOOKUP(calls[[#This Row],[Call number2]],customers[#All],4,FALSE)</f>
        <v>Cleveland</v>
      </c>
    </row>
    <row r="67" spans="2:15">
      <c r="B67" t="s">
        <v>88</v>
      </c>
      <c r="C67" t="s">
        <v>13</v>
      </c>
      <c r="D67">
        <v>71</v>
      </c>
      <c r="E67" s="15" t="s">
        <v>9</v>
      </c>
      <c r="F67" s="16">
        <v>44951</v>
      </c>
      <c r="G67">
        <v>90</v>
      </c>
      <c r="H67">
        <v>3.8</v>
      </c>
      <c r="I67">
        <f>IF(MONTH(calls[[#This Row],[Date of Call]])&lt;=6, YEAR(calls[[#This Row],[Date of Call]]), YEAR(calls[[#This Row],[Date of Call]])+1)</f>
        <v>2023</v>
      </c>
      <c r="J67" t="str">
        <f>TEXT(calls[[#This Row],[Date of Call]],"DDDD")</f>
        <v>Wednesday</v>
      </c>
      <c r="K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">
        <f>ROUND(calls[[#This Row],[Satisfaction Rating]],0)</f>
        <v>4</v>
      </c>
      <c r="M67" s="21" t="str">
        <f>VLOOKUP(calls[[#This Row],[Call number2]],customers[#All],2,FALSE)</f>
        <v>Female</v>
      </c>
      <c r="N67" s="21">
        <f>VLOOKUP(calls[[#This Row],[Call number2]],customers[],3,FALSE)</f>
        <v>37</v>
      </c>
      <c r="O67" s="21" t="str">
        <f>VLOOKUP(calls[[#This Row],[Call number2]],customers[#All],4,FALSE)</f>
        <v>Cleveland</v>
      </c>
    </row>
    <row r="68" spans="2:15">
      <c r="B68" t="s">
        <v>89</v>
      </c>
      <c r="C68" t="s">
        <v>16</v>
      </c>
      <c r="D68">
        <v>147</v>
      </c>
      <c r="E68" s="15" t="s">
        <v>12</v>
      </c>
      <c r="F68" s="16">
        <v>44951</v>
      </c>
      <c r="G68">
        <v>105</v>
      </c>
      <c r="H68">
        <v>4.4000000000000004</v>
      </c>
      <c r="I68">
        <f>IF(MONTH(calls[[#This Row],[Date of Call]])&lt;=6, YEAR(calls[[#This Row],[Date of Call]]), YEAR(calls[[#This Row],[Date of Call]])+1)</f>
        <v>2023</v>
      </c>
      <c r="J68" t="str">
        <f>TEXT(calls[[#This Row],[Date of Call]],"DDDD")</f>
        <v>Wednesday</v>
      </c>
      <c r="K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">
        <f>ROUND(calls[[#This Row],[Satisfaction Rating]],0)</f>
        <v>4</v>
      </c>
      <c r="M68" s="21" t="str">
        <f>VLOOKUP(calls[[#This Row],[Call number2]],customers[#All],2,FALSE)</f>
        <v>Male</v>
      </c>
      <c r="N68" s="21">
        <f>VLOOKUP(calls[[#This Row],[Call number2]],customers[],3,FALSE)</f>
        <v>41</v>
      </c>
      <c r="O68" s="21" t="str">
        <f>VLOOKUP(calls[[#This Row],[Call number2]],customers[#All],4,FALSE)</f>
        <v>Columbus</v>
      </c>
    </row>
    <row r="69" spans="2:15">
      <c r="B69" t="s">
        <v>90</v>
      </c>
      <c r="C69" t="s">
        <v>11</v>
      </c>
      <c r="D69">
        <v>69</v>
      </c>
      <c r="E69" s="15" t="s">
        <v>8</v>
      </c>
      <c r="F69" s="16">
        <v>44952</v>
      </c>
      <c r="G69">
        <v>40</v>
      </c>
      <c r="H69">
        <v>3.8</v>
      </c>
      <c r="I69">
        <f>IF(MONTH(calls[[#This Row],[Date of Call]])&lt;=6, YEAR(calls[[#This Row],[Date of Call]]), YEAR(calls[[#This Row],[Date of Call]])+1)</f>
        <v>2023</v>
      </c>
      <c r="J69" t="str">
        <f>TEXT(calls[[#This Row],[Date of Call]],"DDDD")</f>
        <v>Thursday</v>
      </c>
      <c r="K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">
        <f>ROUND(calls[[#This Row],[Satisfaction Rating]],0)</f>
        <v>4</v>
      </c>
      <c r="M69" s="21" t="str">
        <f>VLOOKUP(calls[[#This Row],[Call number2]],customers[#All],2,FALSE)</f>
        <v>Male</v>
      </c>
      <c r="N69" s="21">
        <f>VLOOKUP(calls[[#This Row],[Call number2]],customers[],3,FALSE)</f>
        <v>36</v>
      </c>
      <c r="O69" s="21" t="str">
        <f>VLOOKUP(calls[[#This Row],[Call number2]],customers[#All],4,FALSE)</f>
        <v>Cincinnati</v>
      </c>
    </row>
    <row r="70" spans="2:15">
      <c r="B70" t="s">
        <v>91</v>
      </c>
      <c r="C70" t="s">
        <v>18</v>
      </c>
      <c r="D70">
        <v>50</v>
      </c>
      <c r="E70" s="15" t="s">
        <v>9</v>
      </c>
      <c r="F70" s="16">
        <v>44952</v>
      </c>
      <c r="G70">
        <v>60</v>
      </c>
      <c r="H70">
        <v>2</v>
      </c>
      <c r="I70">
        <f>IF(MONTH(calls[[#This Row],[Date of Call]])&lt;=6, YEAR(calls[[#This Row],[Date of Call]]), YEAR(calls[[#This Row],[Date of Call]])+1)</f>
        <v>2023</v>
      </c>
      <c r="J70" t="str">
        <f>TEXT(calls[[#This Row],[Date of Call]],"DDDD")</f>
        <v>Thursday</v>
      </c>
      <c r="K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">
        <f>ROUND(calls[[#This Row],[Satisfaction Rating]],0)</f>
        <v>2</v>
      </c>
      <c r="M70" s="21" t="str">
        <f>VLOOKUP(calls[[#This Row],[Call number2]],customers[#All],2,FALSE)</f>
        <v>Female</v>
      </c>
      <c r="N70" s="21">
        <f>VLOOKUP(calls[[#This Row],[Call number2]],customers[],3,FALSE)</f>
        <v>43</v>
      </c>
      <c r="O70" s="21" t="str">
        <f>VLOOKUP(calls[[#This Row],[Call number2]],customers[#All],4,FALSE)</f>
        <v>Cleveland</v>
      </c>
    </row>
    <row r="71" spans="2:15">
      <c r="B71" t="s">
        <v>92</v>
      </c>
      <c r="C71" t="s">
        <v>17</v>
      </c>
      <c r="D71">
        <v>124</v>
      </c>
      <c r="E71" s="15" t="s">
        <v>12</v>
      </c>
      <c r="F71" s="16">
        <v>44953</v>
      </c>
      <c r="G71">
        <v>215</v>
      </c>
      <c r="H71">
        <v>4.0999999999999996</v>
      </c>
      <c r="I71">
        <f>IF(MONTH(calls[[#This Row],[Date of Call]])&lt;=6, YEAR(calls[[#This Row],[Date of Call]]), YEAR(calls[[#This Row],[Date of Call]])+1)</f>
        <v>2023</v>
      </c>
      <c r="J71" t="str">
        <f>TEXT(calls[[#This Row],[Date of Call]],"DDDD")</f>
        <v>Friday</v>
      </c>
      <c r="K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">
        <f>ROUND(calls[[#This Row],[Satisfaction Rating]],0)</f>
        <v>4</v>
      </c>
      <c r="M71" s="21" t="str">
        <f>VLOOKUP(calls[[#This Row],[Call number2]],customers[#All],2,FALSE)</f>
        <v>Female</v>
      </c>
      <c r="N71" s="21">
        <f>VLOOKUP(calls[[#This Row],[Call number2]],customers[],3,FALSE)</f>
        <v>30</v>
      </c>
      <c r="O71" s="21" t="str">
        <f>VLOOKUP(calls[[#This Row],[Call number2]],customers[#All],4,FALSE)</f>
        <v>Cleveland</v>
      </c>
    </row>
    <row r="72" spans="2:15">
      <c r="B72" t="s">
        <v>93</v>
      </c>
      <c r="C72" t="s">
        <v>22</v>
      </c>
      <c r="D72">
        <v>81</v>
      </c>
      <c r="E72" s="15" t="s">
        <v>10</v>
      </c>
      <c r="F72" s="16">
        <v>44953</v>
      </c>
      <c r="G72">
        <v>156</v>
      </c>
      <c r="H72">
        <v>2.6</v>
      </c>
      <c r="I72">
        <f>IF(MONTH(calls[[#This Row],[Date of Call]])&lt;=6, YEAR(calls[[#This Row],[Date of Call]]), YEAR(calls[[#This Row],[Date of Call]])+1)</f>
        <v>2023</v>
      </c>
      <c r="J72" t="str">
        <f>TEXT(calls[[#This Row],[Date of Call]],"DDDD")</f>
        <v>Friday</v>
      </c>
      <c r="K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">
        <f>ROUND(calls[[#This Row],[Satisfaction Rating]],0)</f>
        <v>3</v>
      </c>
      <c r="M72" s="21" t="str">
        <f>VLOOKUP(calls[[#This Row],[Call number2]],customers[#All],2,FALSE)</f>
        <v>Male</v>
      </c>
      <c r="N72" s="21">
        <f>VLOOKUP(calls[[#This Row],[Call number2]],customers[],3,FALSE)</f>
        <v>37</v>
      </c>
      <c r="O72" s="21" t="str">
        <f>VLOOKUP(calls[[#This Row],[Call number2]],customers[#All],4,FALSE)</f>
        <v>Columbus</v>
      </c>
    </row>
    <row r="73" spans="2:15">
      <c r="B73" t="s">
        <v>94</v>
      </c>
      <c r="C73" t="s">
        <v>6</v>
      </c>
      <c r="D73">
        <v>141</v>
      </c>
      <c r="E73" s="15" t="s">
        <v>5</v>
      </c>
      <c r="F73" s="16">
        <v>44953</v>
      </c>
      <c r="G73">
        <v>54</v>
      </c>
      <c r="H73">
        <v>0</v>
      </c>
      <c r="I73">
        <f>IF(MONTH(calls[[#This Row],[Date of Call]])&lt;=6, YEAR(calls[[#This Row],[Date of Call]]), YEAR(calls[[#This Row],[Date of Call]])+1)</f>
        <v>2023</v>
      </c>
      <c r="J73" t="str">
        <f>TEXT(calls[[#This Row],[Date of Call]],"DDDD")</f>
        <v>Friday</v>
      </c>
      <c r="K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">
        <f>ROUND(calls[[#This Row],[Satisfaction Rating]],0)</f>
        <v>0</v>
      </c>
      <c r="M73" s="21" t="str">
        <f>VLOOKUP(calls[[#This Row],[Call number2]],customers[#All],2,FALSE)</f>
        <v>Male</v>
      </c>
      <c r="N73" s="21">
        <f>VLOOKUP(calls[[#This Row],[Call number2]],customers[],3,FALSE)</f>
        <v>23</v>
      </c>
      <c r="O73" s="21" t="str">
        <f>VLOOKUP(calls[[#This Row],[Call number2]],customers[#All],4,FALSE)</f>
        <v>Columbus</v>
      </c>
    </row>
    <row r="74" spans="2:15">
      <c r="B74" t="s">
        <v>95</v>
      </c>
      <c r="C74" t="s">
        <v>6</v>
      </c>
      <c r="D74">
        <v>168</v>
      </c>
      <c r="E74" s="15" t="s">
        <v>5</v>
      </c>
      <c r="F74" s="16">
        <v>44954</v>
      </c>
      <c r="G74">
        <v>160</v>
      </c>
      <c r="H74">
        <v>3.9</v>
      </c>
      <c r="I74">
        <f>IF(MONTH(calls[[#This Row],[Date of Call]])&lt;=6, YEAR(calls[[#This Row],[Date of Call]]), YEAR(calls[[#This Row],[Date of Call]])+1)</f>
        <v>2023</v>
      </c>
      <c r="J74" t="str">
        <f>TEXT(calls[[#This Row],[Date of Call]],"DDDD")</f>
        <v>Saturday</v>
      </c>
      <c r="K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">
        <f>ROUND(calls[[#This Row],[Satisfaction Rating]],0)</f>
        <v>4</v>
      </c>
      <c r="M74" s="21" t="str">
        <f>VLOOKUP(calls[[#This Row],[Call number2]],customers[#All],2,FALSE)</f>
        <v>Male</v>
      </c>
      <c r="N74" s="21">
        <f>VLOOKUP(calls[[#This Row],[Call number2]],customers[],3,FALSE)</f>
        <v>23</v>
      </c>
      <c r="O74" s="21" t="str">
        <f>VLOOKUP(calls[[#This Row],[Call number2]],customers[#All],4,FALSE)</f>
        <v>Columbus</v>
      </c>
    </row>
    <row r="75" spans="2:15">
      <c r="B75" t="s">
        <v>96</v>
      </c>
      <c r="C75" t="s">
        <v>16</v>
      </c>
      <c r="D75">
        <v>101</v>
      </c>
      <c r="E75" s="15" t="s">
        <v>10</v>
      </c>
      <c r="F75" s="16">
        <v>44954</v>
      </c>
      <c r="G75">
        <v>80</v>
      </c>
      <c r="H75">
        <v>4.8</v>
      </c>
      <c r="I75">
        <f>IF(MONTH(calls[[#This Row],[Date of Call]])&lt;=6, YEAR(calls[[#This Row],[Date of Call]]), YEAR(calls[[#This Row],[Date of Call]])+1)</f>
        <v>2023</v>
      </c>
      <c r="J75" t="str">
        <f>TEXT(calls[[#This Row],[Date of Call]],"DDDD")</f>
        <v>Saturday</v>
      </c>
      <c r="K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">
        <f>ROUND(calls[[#This Row],[Satisfaction Rating]],0)</f>
        <v>5</v>
      </c>
      <c r="M75" s="21" t="str">
        <f>VLOOKUP(calls[[#This Row],[Call number2]],customers[#All],2,FALSE)</f>
        <v>Male</v>
      </c>
      <c r="N75" s="21">
        <f>VLOOKUP(calls[[#This Row],[Call number2]],customers[],3,FALSE)</f>
        <v>41</v>
      </c>
      <c r="O75" s="21" t="str">
        <f>VLOOKUP(calls[[#This Row],[Call number2]],customers[#All],4,FALSE)</f>
        <v>Columbus</v>
      </c>
    </row>
    <row r="76" spans="2:15">
      <c r="B76" t="s">
        <v>97</v>
      </c>
      <c r="C76" t="s">
        <v>13</v>
      </c>
      <c r="D76">
        <v>67</v>
      </c>
      <c r="E76" s="15" t="s">
        <v>10</v>
      </c>
      <c r="F76" s="16">
        <v>44954</v>
      </c>
      <c r="G76">
        <v>168</v>
      </c>
      <c r="H76">
        <v>2.6</v>
      </c>
      <c r="I76">
        <f>IF(MONTH(calls[[#This Row],[Date of Call]])&lt;=6, YEAR(calls[[#This Row],[Date of Call]]), YEAR(calls[[#This Row],[Date of Call]])+1)</f>
        <v>2023</v>
      </c>
      <c r="J76" t="str">
        <f>TEXT(calls[[#This Row],[Date of Call]],"DDDD")</f>
        <v>Saturday</v>
      </c>
      <c r="K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">
        <f>ROUND(calls[[#This Row],[Satisfaction Rating]],0)</f>
        <v>3</v>
      </c>
      <c r="M76" s="21" t="str">
        <f>VLOOKUP(calls[[#This Row],[Call number2]],customers[#All],2,FALSE)</f>
        <v>Female</v>
      </c>
      <c r="N76" s="21">
        <f>VLOOKUP(calls[[#This Row],[Call number2]],customers[],3,FALSE)</f>
        <v>37</v>
      </c>
      <c r="O76" s="21" t="str">
        <f>VLOOKUP(calls[[#This Row],[Call number2]],customers[#All],4,FALSE)</f>
        <v>Cleveland</v>
      </c>
    </row>
    <row r="77" spans="2:15">
      <c r="B77" t="s">
        <v>98</v>
      </c>
      <c r="C77" t="s">
        <v>4</v>
      </c>
      <c r="D77">
        <v>114</v>
      </c>
      <c r="E77" s="15" t="s">
        <v>5</v>
      </c>
      <c r="F77" s="16">
        <v>44956</v>
      </c>
      <c r="G77">
        <v>42</v>
      </c>
      <c r="H77">
        <v>2.6</v>
      </c>
      <c r="I77">
        <f>IF(MONTH(calls[[#This Row],[Date of Call]])&lt;=6, YEAR(calls[[#This Row],[Date of Call]]), YEAR(calls[[#This Row],[Date of Call]])+1)</f>
        <v>2023</v>
      </c>
      <c r="J77" t="str">
        <f>TEXT(calls[[#This Row],[Date of Call]],"DDDD")</f>
        <v>Monday</v>
      </c>
      <c r="K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">
        <f>ROUND(calls[[#This Row],[Satisfaction Rating]],0)</f>
        <v>3</v>
      </c>
      <c r="M77" s="21" t="str">
        <f>VLOOKUP(calls[[#This Row],[Call number2]],customers[#All],2,FALSE)</f>
        <v>Female</v>
      </c>
      <c r="N77" s="21">
        <f>VLOOKUP(calls[[#This Row],[Call number2]],customers[],3,FALSE)</f>
        <v>42</v>
      </c>
      <c r="O77" s="21" t="str">
        <f>VLOOKUP(calls[[#This Row],[Call number2]],customers[#All],4,FALSE)</f>
        <v>Cleveland</v>
      </c>
    </row>
    <row r="78" spans="2:15">
      <c r="B78" t="s">
        <v>99</v>
      </c>
      <c r="C78" t="s">
        <v>22</v>
      </c>
      <c r="D78">
        <v>42</v>
      </c>
      <c r="E78" s="15" t="s">
        <v>10</v>
      </c>
      <c r="F78" s="16">
        <v>44956</v>
      </c>
      <c r="G78">
        <v>205</v>
      </c>
      <c r="H78">
        <v>3.6</v>
      </c>
      <c r="I78">
        <f>IF(MONTH(calls[[#This Row],[Date of Call]])&lt;=6, YEAR(calls[[#This Row],[Date of Call]]), YEAR(calls[[#This Row],[Date of Call]])+1)</f>
        <v>2023</v>
      </c>
      <c r="J78" t="str">
        <f>TEXT(calls[[#This Row],[Date of Call]],"DDDD")</f>
        <v>Monday</v>
      </c>
      <c r="K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">
        <f>ROUND(calls[[#This Row],[Satisfaction Rating]],0)</f>
        <v>4</v>
      </c>
      <c r="M78" s="21" t="str">
        <f>VLOOKUP(calls[[#This Row],[Call number2]],customers[#All],2,FALSE)</f>
        <v>Male</v>
      </c>
      <c r="N78" s="21">
        <f>VLOOKUP(calls[[#This Row],[Call number2]],customers[],3,FALSE)</f>
        <v>37</v>
      </c>
      <c r="O78" s="21" t="str">
        <f>VLOOKUP(calls[[#This Row],[Call number2]],customers[#All],4,FALSE)</f>
        <v>Columbus</v>
      </c>
    </row>
    <row r="79" spans="2:15">
      <c r="B79" t="s">
        <v>100</v>
      </c>
      <c r="C79" t="s">
        <v>7</v>
      </c>
      <c r="D79">
        <v>69</v>
      </c>
      <c r="E79" s="15" t="s">
        <v>5</v>
      </c>
      <c r="F79" s="16">
        <v>44956</v>
      </c>
      <c r="G79">
        <v>108</v>
      </c>
      <c r="H79">
        <v>3.3</v>
      </c>
      <c r="I79">
        <f>IF(MONTH(calls[[#This Row],[Date of Call]])&lt;=6, YEAR(calls[[#This Row],[Date of Call]]), YEAR(calls[[#This Row],[Date of Call]])+1)</f>
        <v>2023</v>
      </c>
      <c r="J79" t="str">
        <f>TEXT(calls[[#This Row],[Date of Call]],"DDDD")</f>
        <v>Monday</v>
      </c>
      <c r="K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">
        <f>ROUND(calls[[#This Row],[Satisfaction Rating]],0)</f>
        <v>3</v>
      </c>
      <c r="M79" s="21" t="str">
        <f>VLOOKUP(calls[[#This Row],[Call number2]],customers[#All],2,FALSE)</f>
        <v>Female</v>
      </c>
      <c r="N79" s="21">
        <f>VLOOKUP(calls[[#This Row],[Call number2]],customers[],3,FALSE)</f>
        <v>30</v>
      </c>
      <c r="O79" s="21" t="str">
        <f>VLOOKUP(calls[[#This Row],[Call number2]],customers[#All],4,FALSE)</f>
        <v>Cincinnati</v>
      </c>
    </row>
    <row r="80" spans="2:15">
      <c r="B80" t="s">
        <v>101</v>
      </c>
      <c r="C80" t="s">
        <v>17</v>
      </c>
      <c r="D80">
        <v>145</v>
      </c>
      <c r="E80" s="15" t="s">
        <v>8</v>
      </c>
      <c r="F80" s="16">
        <v>44956</v>
      </c>
      <c r="G80">
        <v>78</v>
      </c>
      <c r="H80">
        <v>1.9</v>
      </c>
      <c r="I80">
        <f>IF(MONTH(calls[[#This Row],[Date of Call]])&lt;=6, YEAR(calls[[#This Row],[Date of Call]]), YEAR(calls[[#This Row],[Date of Call]])+1)</f>
        <v>2023</v>
      </c>
      <c r="J80" t="str">
        <f>TEXT(calls[[#This Row],[Date of Call]],"DDDD")</f>
        <v>Monday</v>
      </c>
      <c r="K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">
        <f>ROUND(calls[[#This Row],[Satisfaction Rating]],0)</f>
        <v>2</v>
      </c>
      <c r="M80" s="21" t="str">
        <f>VLOOKUP(calls[[#This Row],[Call number2]],customers[#All],2,FALSE)</f>
        <v>Female</v>
      </c>
      <c r="N80" s="21">
        <f>VLOOKUP(calls[[#This Row],[Call number2]],customers[],3,FALSE)</f>
        <v>30</v>
      </c>
      <c r="O80" s="21" t="str">
        <f>VLOOKUP(calls[[#This Row],[Call number2]],customers[#All],4,FALSE)</f>
        <v>Cleveland</v>
      </c>
    </row>
    <row r="81" spans="2:15">
      <c r="B81" t="s">
        <v>102</v>
      </c>
      <c r="C81" t="s">
        <v>11</v>
      </c>
      <c r="D81">
        <v>43</v>
      </c>
      <c r="E81" s="15" t="s">
        <v>5</v>
      </c>
      <c r="F81" s="16">
        <v>44956</v>
      </c>
      <c r="G81">
        <v>23</v>
      </c>
      <c r="H81">
        <v>4.9000000000000004</v>
      </c>
      <c r="I81">
        <f>IF(MONTH(calls[[#This Row],[Date of Call]])&lt;=6, YEAR(calls[[#This Row],[Date of Call]]), YEAR(calls[[#This Row],[Date of Call]])+1)</f>
        <v>2023</v>
      </c>
      <c r="J81" t="str">
        <f>TEXT(calls[[#This Row],[Date of Call]],"DDDD")</f>
        <v>Monday</v>
      </c>
      <c r="K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">
        <f>ROUND(calls[[#This Row],[Satisfaction Rating]],0)</f>
        <v>5</v>
      </c>
      <c r="M81" s="21" t="str">
        <f>VLOOKUP(calls[[#This Row],[Call number2]],customers[#All],2,FALSE)</f>
        <v>Male</v>
      </c>
      <c r="N81" s="21">
        <f>VLOOKUP(calls[[#This Row],[Call number2]],customers[],3,FALSE)</f>
        <v>36</v>
      </c>
      <c r="O81" s="21" t="str">
        <f>VLOOKUP(calls[[#This Row],[Call number2]],customers[#All],4,FALSE)</f>
        <v>Cincinnati</v>
      </c>
    </row>
    <row r="82" spans="2:15">
      <c r="B82" t="s">
        <v>103</v>
      </c>
      <c r="C82" t="s">
        <v>7</v>
      </c>
      <c r="D82">
        <v>62</v>
      </c>
      <c r="E82" s="15" t="s">
        <v>9</v>
      </c>
      <c r="F82" s="16">
        <v>44957</v>
      </c>
      <c r="G82">
        <v>99</v>
      </c>
      <c r="H82">
        <v>3.6</v>
      </c>
      <c r="I82">
        <f>IF(MONTH(calls[[#This Row],[Date of Call]])&lt;=6, YEAR(calls[[#This Row],[Date of Call]]), YEAR(calls[[#This Row],[Date of Call]])+1)</f>
        <v>2023</v>
      </c>
      <c r="J82" t="str">
        <f>TEXT(calls[[#This Row],[Date of Call]],"DDDD")</f>
        <v>Tuesday</v>
      </c>
      <c r="K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">
        <f>ROUND(calls[[#This Row],[Satisfaction Rating]],0)</f>
        <v>4</v>
      </c>
      <c r="M82" s="21" t="str">
        <f>VLOOKUP(calls[[#This Row],[Call number2]],customers[#All],2,FALSE)</f>
        <v>Female</v>
      </c>
      <c r="N82" s="21">
        <f>VLOOKUP(calls[[#This Row],[Call number2]],customers[],3,FALSE)</f>
        <v>30</v>
      </c>
      <c r="O82" s="21" t="str">
        <f>VLOOKUP(calls[[#This Row],[Call number2]],customers[#All],4,FALSE)</f>
        <v>Cincinnati</v>
      </c>
    </row>
    <row r="83" spans="2:15">
      <c r="B83" t="s">
        <v>104</v>
      </c>
      <c r="C83" t="s">
        <v>21</v>
      </c>
      <c r="D83">
        <v>79</v>
      </c>
      <c r="E83" s="15" t="s">
        <v>5</v>
      </c>
      <c r="F83" s="16">
        <v>44958</v>
      </c>
      <c r="G83">
        <v>148</v>
      </c>
      <c r="H83">
        <v>4.5</v>
      </c>
      <c r="I83">
        <f>IF(MONTH(calls[[#This Row],[Date of Call]])&lt;=6, YEAR(calls[[#This Row],[Date of Call]]), YEAR(calls[[#This Row],[Date of Call]])+1)</f>
        <v>2023</v>
      </c>
      <c r="J83" t="str">
        <f>TEXT(calls[[#This Row],[Date of Call]],"DDDD")</f>
        <v>Wednesday</v>
      </c>
      <c r="K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">
        <f>ROUND(calls[[#This Row],[Satisfaction Rating]],0)</f>
        <v>5</v>
      </c>
      <c r="M83" s="21" t="str">
        <f>VLOOKUP(calls[[#This Row],[Call number2]],customers[#All],2,FALSE)</f>
        <v>Female</v>
      </c>
      <c r="N83" s="21">
        <f>VLOOKUP(calls[[#This Row],[Call number2]],customers[],3,FALSE)</f>
        <v>25</v>
      </c>
      <c r="O83" s="21" t="str">
        <f>VLOOKUP(calls[[#This Row],[Call number2]],customers[#All],4,FALSE)</f>
        <v>Columbus</v>
      </c>
    </row>
    <row r="84" spans="2:15">
      <c r="B84" t="s">
        <v>105</v>
      </c>
      <c r="C84" t="s">
        <v>17</v>
      </c>
      <c r="D84">
        <v>45</v>
      </c>
      <c r="E84" s="15" t="s">
        <v>12</v>
      </c>
      <c r="F84" s="16">
        <v>44958</v>
      </c>
      <c r="G84">
        <v>34</v>
      </c>
      <c r="H84">
        <v>3.7</v>
      </c>
      <c r="I84">
        <f>IF(MONTH(calls[[#This Row],[Date of Call]])&lt;=6, YEAR(calls[[#This Row],[Date of Call]]), YEAR(calls[[#This Row],[Date of Call]])+1)</f>
        <v>2023</v>
      </c>
      <c r="J84" t="str">
        <f>TEXT(calls[[#This Row],[Date of Call]],"DDDD")</f>
        <v>Wednesday</v>
      </c>
      <c r="K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">
        <f>ROUND(calls[[#This Row],[Satisfaction Rating]],0)</f>
        <v>4</v>
      </c>
      <c r="M84" s="21" t="str">
        <f>VLOOKUP(calls[[#This Row],[Call number2]],customers[#All],2,FALSE)</f>
        <v>Female</v>
      </c>
      <c r="N84" s="21">
        <f>VLOOKUP(calls[[#This Row],[Call number2]],customers[],3,FALSE)</f>
        <v>30</v>
      </c>
      <c r="O84" s="21" t="str">
        <f>VLOOKUP(calls[[#This Row],[Call number2]],customers[#All],4,FALSE)</f>
        <v>Cleveland</v>
      </c>
    </row>
    <row r="85" spans="2:15">
      <c r="B85" t="s">
        <v>106</v>
      </c>
      <c r="C85" t="s">
        <v>7</v>
      </c>
      <c r="D85">
        <v>137</v>
      </c>
      <c r="E85" s="15" t="s">
        <v>5</v>
      </c>
      <c r="F85" s="16">
        <v>44958</v>
      </c>
      <c r="G85">
        <v>86</v>
      </c>
      <c r="H85">
        <v>4.8</v>
      </c>
      <c r="I85">
        <f>IF(MONTH(calls[[#This Row],[Date of Call]])&lt;=6, YEAR(calls[[#This Row],[Date of Call]]), YEAR(calls[[#This Row],[Date of Call]])+1)</f>
        <v>2023</v>
      </c>
      <c r="J85" t="str">
        <f>TEXT(calls[[#This Row],[Date of Call]],"DDDD")</f>
        <v>Wednesday</v>
      </c>
      <c r="K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">
        <f>ROUND(calls[[#This Row],[Satisfaction Rating]],0)</f>
        <v>5</v>
      </c>
      <c r="M85" s="21" t="str">
        <f>VLOOKUP(calls[[#This Row],[Call number2]],customers[#All],2,FALSE)</f>
        <v>Female</v>
      </c>
      <c r="N85" s="21">
        <f>VLOOKUP(calls[[#This Row],[Call number2]],customers[],3,FALSE)</f>
        <v>30</v>
      </c>
      <c r="O85" s="21" t="str">
        <f>VLOOKUP(calls[[#This Row],[Call number2]],customers[#All],4,FALSE)</f>
        <v>Cincinnati</v>
      </c>
    </row>
    <row r="86" spans="2:15">
      <c r="B86" t="s">
        <v>107</v>
      </c>
      <c r="C86" t="s">
        <v>4</v>
      </c>
      <c r="D86">
        <v>109</v>
      </c>
      <c r="E86" s="15" t="s">
        <v>9</v>
      </c>
      <c r="F86" s="16">
        <v>44958</v>
      </c>
      <c r="G86">
        <v>105</v>
      </c>
      <c r="H86">
        <v>3.3</v>
      </c>
      <c r="I86">
        <f>IF(MONTH(calls[[#This Row],[Date of Call]])&lt;=6, YEAR(calls[[#This Row],[Date of Call]]), YEAR(calls[[#This Row],[Date of Call]])+1)</f>
        <v>2023</v>
      </c>
      <c r="J86" t="str">
        <f>TEXT(calls[[#This Row],[Date of Call]],"DDDD")</f>
        <v>Wednesday</v>
      </c>
      <c r="K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">
        <f>ROUND(calls[[#This Row],[Satisfaction Rating]],0)</f>
        <v>3</v>
      </c>
      <c r="M86" s="21" t="str">
        <f>VLOOKUP(calls[[#This Row],[Call number2]],customers[#All],2,FALSE)</f>
        <v>Female</v>
      </c>
      <c r="N86" s="21">
        <f>VLOOKUP(calls[[#This Row],[Call number2]],customers[],3,FALSE)</f>
        <v>42</v>
      </c>
      <c r="O86" s="21" t="str">
        <f>VLOOKUP(calls[[#This Row],[Call number2]],customers[#All],4,FALSE)</f>
        <v>Cleveland</v>
      </c>
    </row>
    <row r="87" spans="2:15">
      <c r="B87" t="s">
        <v>108</v>
      </c>
      <c r="C87" t="s">
        <v>11</v>
      </c>
      <c r="D87">
        <v>78</v>
      </c>
      <c r="E87" s="15" t="s">
        <v>9</v>
      </c>
      <c r="F87" s="16">
        <v>44958</v>
      </c>
      <c r="G87">
        <v>62</v>
      </c>
      <c r="H87">
        <v>3.1</v>
      </c>
      <c r="I87">
        <f>IF(MONTH(calls[[#This Row],[Date of Call]])&lt;=6, YEAR(calls[[#This Row],[Date of Call]]), YEAR(calls[[#This Row],[Date of Call]])+1)</f>
        <v>2023</v>
      </c>
      <c r="J87" t="str">
        <f>TEXT(calls[[#This Row],[Date of Call]],"DDDD")</f>
        <v>Wednesday</v>
      </c>
      <c r="K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">
        <f>ROUND(calls[[#This Row],[Satisfaction Rating]],0)</f>
        <v>3</v>
      </c>
      <c r="M87" s="21" t="str">
        <f>VLOOKUP(calls[[#This Row],[Call number2]],customers[#All],2,FALSE)</f>
        <v>Male</v>
      </c>
      <c r="N87" s="21">
        <f>VLOOKUP(calls[[#This Row],[Call number2]],customers[],3,FALSE)</f>
        <v>36</v>
      </c>
      <c r="O87" s="21" t="str">
        <f>VLOOKUP(calls[[#This Row],[Call number2]],customers[#All],4,FALSE)</f>
        <v>Cincinnati</v>
      </c>
    </row>
    <row r="88" spans="2:15">
      <c r="B88" t="s">
        <v>109</v>
      </c>
      <c r="C88" t="s">
        <v>7</v>
      </c>
      <c r="D88">
        <v>137</v>
      </c>
      <c r="E88" s="15" t="s">
        <v>12</v>
      </c>
      <c r="F88" s="16">
        <v>44958</v>
      </c>
      <c r="G88">
        <v>90</v>
      </c>
      <c r="H88">
        <v>4.0999999999999996</v>
      </c>
      <c r="I88">
        <f>IF(MONTH(calls[[#This Row],[Date of Call]])&lt;=6, YEAR(calls[[#This Row],[Date of Call]]), YEAR(calls[[#This Row],[Date of Call]])+1)</f>
        <v>2023</v>
      </c>
      <c r="J88" t="str">
        <f>TEXT(calls[[#This Row],[Date of Call]],"DDDD")</f>
        <v>Wednesday</v>
      </c>
      <c r="K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">
        <f>ROUND(calls[[#This Row],[Satisfaction Rating]],0)</f>
        <v>4</v>
      </c>
      <c r="M88" s="21" t="str">
        <f>VLOOKUP(calls[[#This Row],[Call number2]],customers[#All],2,FALSE)</f>
        <v>Female</v>
      </c>
      <c r="N88" s="21">
        <f>VLOOKUP(calls[[#This Row],[Call number2]],customers[],3,FALSE)</f>
        <v>30</v>
      </c>
      <c r="O88" s="21" t="str">
        <f>VLOOKUP(calls[[#This Row],[Call number2]],customers[#All],4,FALSE)</f>
        <v>Cincinnati</v>
      </c>
    </row>
    <row r="89" spans="2:15">
      <c r="B89" t="s">
        <v>110</v>
      </c>
      <c r="C89" t="s">
        <v>20</v>
      </c>
      <c r="D89">
        <v>99</v>
      </c>
      <c r="E89" s="15" t="s">
        <v>9</v>
      </c>
      <c r="F89" s="16">
        <v>44959</v>
      </c>
      <c r="G89">
        <v>112</v>
      </c>
      <c r="H89">
        <v>4.9000000000000004</v>
      </c>
      <c r="I89">
        <f>IF(MONTH(calls[[#This Row],[Date of Call]])&lt;=6, YEAR(calls[[#This Row],[Date of Call]]), YEAR(calls[[#This Row],[Date of Call]])+1)</f>
        <v>2023</v>
      </c>
      <c r="J89" t="str">
        <f>TEXT(calls[[#This Row],[Date of Call]],"DDDD")</f>
        <v>Thursday</v>
      </c>
      <c r="K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">
        <f>ROUND(calls[[#This Row],[Satisfaction Rating]],0)</f>
        <v>5</v>
      </c>
      <c r="M89" s="21" t="str">
        <f>VLOOKUP(calls[[#This Row],[Call number2]],customers[#All],2,FALSE)</f>
        <v>Female</v>
      </c>
      <c r="N89" s="21">
        <f>VLOOKUP(calls[[#This Row],[Call number2]],customers[],3,FALSE)</f>
        <v>38</v>
      </c>
      <c r="O89" s="21" t="str">
        <f>VLOOKUP(calls[[#This Row],[Call number2]],customers[#All],4,FALSE)</f>
        <v>Columbus</v>
      </c>
    </row>
    <row r="90" spans="2:15">
      <c r="B90" t="s">
        <v>111</v>
      </c>
      <c r="C90" t="s">
        <v>18</v>
      </c>
      <c r="D90">
        <v>100</v>
      </c>
      <c r="E90" s="15" t="s">
        <v>9</v>
      </c>
      <c r="F90" s="16">
        <v>44959</v>
      </c>
      <c r="G90">
        <v>135</v>
      </c>
      <c r="H90">
        <v>4</v>
      </c>
      <c r="I90">
        <f>IF(MONTH(calls[[#This Row],[Date of Call]])&lt;=6, YEAR(calls[[#This Row],[Date of Call]]), YEAR(calls[[#This Row],[Date of Call]])+1)</f>
        <v>2023</v>
      </c>
      <c r="J90" t="str">
        <f>TEXT(calls[[#This Row],[Date of Call]],"DDDD")</f>
        <v>Thursday</v>
      </c>
      <c r="K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">
        <f>ROUND(calls[[#This Row],[Satisfaction Rating]],0)</f>
        <v>4</v>
      </c>
      <c r="M90" s="21" t="str">
        <f>VLOOKUP(calls[[#This Row],[Call number2]],customers[#All],2,FALSE)</f>
        <v>Female</v>
      </c>
      <c r="N90" s="21">
        <f>VLOOKUP(calls[[#This Row],[Call number2]],customers[],3,FALSE)</f>
        <v>43</v>
      </c>
      <c r="O90" s="21" t="str">
        <f>VLOOKUP(calls[[#This Row],[Call number2]],customers[#All],4,FALSE)</f>
        <v>Cleveland</v>
      </c>
    </row>
    <row r="91" spans="2:15">
      <c r="B91" t="s">
        <v>112</v>
      </c>
      <c r="C91" t="s">
        <v>11</v>
      </c>
      <c r="D91">
        <v>47</v>
      </c>
      <c r="E91" s="15" t="s">
        <v>8</v>
      </c>
      <c r="F91" s="16">
        <v>44959</v>
      </c>
      <c r="G91">
        <v>34</v>
      </c>
      <c r="H91">
        <v>2.1</v>
      </c>
      <c r="I91">
        <f>IF(MONTH(calls[[#This Row],[Date of Call]])&lt;=6, YEAR(calls[[#This Row],[Date of Call]]), YEAR(calls[[#This Row],[Date of Call]])+1)</f>
        <v>2023</v>
      </c>
      <c r="J91" t="str">
        <f>TEXT(calls[[#This Row],[Date of Call]],"DDDD")</f>
        <v>Thursday</v>
      </c>
      <c r="K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">
        <f>ROUND(calls[[#This Row],[Satisfaction Rating]],0)</f>
        <v>2</v>
      </c>
      <c r="M91" s="21" t="str">
        <f>VLOOKUP(calls[[#This Row],[Call number2]],customers[#All],2,FALSE)</f>
        <v>Male</v>
      </c>
      <c r="N91" s="21">
        <f>VLOOKUP(calls[[#This Row],[Call number2]],customers[],3,FALSE)</f>
        <v>36</v>
      </c>
      <c r="O91" s="21" t="str">
        <f>VLOOKUP(calls[[#This Row],[Call number2]],customers[#All],4,FALSE)</f>
        <v>Cincinnati</v>
      </c>
    </row>
    <row r="92" spans="2:15">
      <c r="B92" t="s">
        <v>113</v>
      </c>
      <c r="C92" t="s">
        <v>4</v>
      </c>
      <c r="D92">
        <v>87</v>
      </c>
      <c r="E92" s="15" t="s">
        <v>10</v>
      </c>
      <c r="F92" s="16">
        <v>44959</v>
      </c>
      <c r="G92">
        <v>155</v>
      </c>
      <c r="H92">
        <v>4.5</v>
      </c>
      <c r="I92">
        <f>IF(MONTH(calls[[#This Row],[Date of Call]])&lt;=6, YEAR(calls[[#This Row],[Date of Call]]), YEAR(calls[[#This Row],[Date of Call]])+1)</f>
        <v>2023</v>
      </c>
      <c r="J92" t="str">
        <f>TEXT(calls[[#This Row],[Date of Call]],"DDDD")</f>
        <v>Thursday</v>
      </c>
      <c r="K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">
        <f>ROUND(calls[[#This Row],[Satisfaction Rating]],0)</f>
        <v>5</v>
      </c>
      <c r="M92" s="21" t="str">
        <f>VLOOKUP(calls[[#This Row],[Call number2]],customers[#All],2,FALSE)</f>
        <v>Female</v>
      </c>
      <c r="N92" s="21">
        <f>VLOOKUP(calls[[#This Row],[Call number2]],customers[],3,FALSE)</f>
        <v>42</v>
      </c>
      <c r="O92" s="21" t="str">
        <f>VLOOKUP(calls[[#This Row],[Call number2]],customers[#All],4,FALSE)</f>
        <v>Cleveland</v>
      </c>
    </row>
    <row r="93" spans="2:15">
      <c r="B93" t="s">
        <v>114</v>
      </c>
      <c r="C93" t="s">
        <v>20</v>
      </c>
      <c r="D93">
        <v>143</v>
      </c>
      <c r="E93" s="15" t="s">
        <v>10</v>
      </c>
      <c r="F93" s="16">
        <v>44961</v>
      </c>
      <c r="G93">
        <v>124</v>
      </c>
      <c r="H93">
        <v>4.9000000000000004</v>
      </c>
      <c r="I93">
        <f>IF(MONTH(calls[[#This Row],[Date of Call]])&lt;=6, YEAR(calls[[#This Row],[Date of Call]]), YEAR(calls[[#This Row],[Date of Call]])+1)</f>
        <v>2023</v>
      </c>
      <c r="J93" t="str">
        <f>TEXT(calls[[#This Row],[Date of Call]],"DDDD")</f>
        <v>Saturday</v>
      </c>
      <c r="K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">
        <f>ROUND(calls[[#This Row],[Satisfaction Rating]],0)</f>
        <v>5</v>
      </c>
      <c r="M93" s="21" t="str">
        <f>VLOOKUP(calls[[#This Row],[Call number2]],customers[#All],2,FALSE)</f>
        <v>Female</v>
      </c>
      <c r="N93" s="21">
        <f>VLOOKUP(calls[[#This Row],[Call number2]],customers[],3,FALSE)</f>
        <v>38</v>
      </c>
      <c r="O93" s="21" t="str">
        <f>VLOOKUP(calls[[#This Row],[Call number2]],customers[#All],4,FALSE)</f>
        <v>Columbus</v>
      </c>
    </row>
    <row r="94" spans="2:15">
      <c r="B94" t="s">
        <v>115</v>
      </c>
      <c r="C94" t="s">
        <v>18</v>
      </c>
      <c r="D94">
        <v>84</v>
      </c>
      <c r="E94" s="15" t="s">
        <v>9</v>
      </c>
      <c r="F94" s="16">
        <v>44961</v>
      </c>
      <c r="G94">
        <v>195</v>
      </c>
      <c r="H94">
        <v>4.0999999999999996</v>
      </c>
      <c r="I94">
        <f>IF(MONTH(calls[[#This Row],[Date of Call]])&lt;=6, YEAR(calls[[#This Row],[Date of Call]]), YEAR(calls[[#This Row],[Date of Call]])+1)</f>
        <v>2023</v>
      </c>
      <c r="J94" t="str">
        <f>TEXT(calls[[#This Row],[Date of Call]],"DDDD")</f>
        <v>Saturday</v>
      </c>
      <c r="K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">
        <f>ROUND(calls[[#This Row],[Satisfaction Rating]],0)</f>
        <v>4</v>
      </c>
      <c r="M94" s="21" t="str">
        <f>VLOOKUP(calls[[#This Row],[Call number2]],customers[#All],2,FALSE)</f>
        <v>Female</v>
      </c>
      <c r="N94" s="21">
        <f>VLOOKUP(calls[[#This Row],[Call number2]],customers[],3,FALSE)</f>
        <v>43</v>
      </c>
      <c r="O94" s="21" t="str">
        <f>VLOOKUP(calls[[#This Row],[Call number2]],customers[#All],4,FALSE)</f>
        <v>Cleveland</v>
      </c>
    </row>
    <row r="95" spans="2:15">
      <c r="B95" t="s">
        <v>116</v>
      </c>
      <c r="C95" t="s">
        <v>16</v>
      </c>
      <c r="D95">
        <v>55</v>
      </c>
      <c r="E95" s="15" t="s">
        <v>10</v>
      </c>
      <c r="F95" s="16">
        <v>44962</v>
      </c>
      <c r="G95">
        <v>78</v>
      </c>
      <c r="H95">
        <v>4.5</v>
      </c>
      <c r="I95">
        <f>IF(MONTH(calls[[#This Row],[Date of Call]])&lt;=6, YEAR(calls[[#This Row],[Date of Call]]), YEAR(calls[[#This Row],[Date of Call]])+1)</f>
        <v>2023</v>
      </c>
      <c r="J95" t="str">
        <f>TEXT(calls[[#This Row],[Date of Call]],"DDDD")</f>
        <v>Sunday</v>
      </c>
      <c r="K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">
        <f>ROUND(calls[[#This Row],[Satisfaction Rating]],0)</f>
        <v>5</v>
      </c>
      <c r="M95" s="21" t="str">
        <f>VLOOKUP(calls[[#This Row],[Call number2]],customers[#All],2,FALSE)</f>
        <v>Male</v>
      </c>
      <c r="N95" s="21">
        <f>VLOOKUP(calls[[#This Row],[Call number2]],customers[],3,FALSE)</f>
        <v>41</v>
      </c>
      <c r="O95" s="21" t="str">
        <f>VLOOKUP(calls[[#This Row],[Call number2]],customers[#All],4,FALSE)</f>
        <v>Columbus</v>
      </c>
    </row>
    <row r="96" spans="2:15">
      <c r="B96" t="s">
        <v>117</v>
      </c>
      <c r="C96" t="s">
        <v>14</v>
      </c>
      <c r="D96">
        <v>135</v>
      </c>
      <c r="E96" s="15" t="s">
        <v>12</v>
      </c>
      <c r="F96" s="16">
        <v>44964</v>
      </c>
      <c r="G96">
        <v>35</v>
      </c>
      <c r="H96">
        <v>4.8</v>
      </c>
      <c r="I96">
        <f>IF(MONTH(calls[[#This Row],[Date of Call]])&lt;=6, YEAR(calls[[#This Row],[Date of Call]]), YEAR(calls[[#This Row],[Date of Call]])+1)</f>
        <v>2023</v>
      </c>
      <c r="J96" t="str">
        <f>TEXT(calls[[#This Row],[Date of Call]],"DDDD")</f>
        <v>Tuesday</v>
      </c>
      <c r="K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">
        <f>ROUND(calls[[#This Row],[Satisfaction Rating]],0)</f>
        <v>5</v>
      </c>
      <c r="M96" s="21" t="str">
        <f>VLOOKUP(calls[[#This Row],[Call number2]],customers[#All],2,FALSE)</f>
        <v>Female</v>
      </c>
      <c r="N96" s="21">
        <f>VLOOKUP(calls[[#This Row],[Call number2]],customers[],3,FALSE)</f>
        <v>22</v>
      </c>
      <c r="O96" s="21" t="str">
        <f>VLOOKUP(calls[[#This Row],[Call number2]],customers[#All],4,FALSE)</f>
        <v>Cleveland</v>
      </c>
    </row>
    <row r="97" spans="2:15">
      <c r="B97" t="s">
        <v>118</v>
      </c>
      <c r="C97" t="s">
        <v>15</v>
      </c>
      <c r="D97">
        <v>152</v>
      </c>
      <c r="E97" s="15" t="s">
        <v>8</v>
      </c>
      <c r="F97" s="16">
        <v>44964</v>
      </c>
      <c r="G97">
        <v>123</v>
      </c>
      <c r="H97">
        <v>4.5999999999999996</v>
      </c>
      <c r="I97">
        <f>IF(MONTH(calls[[#This Row],[Date of Call]])&lt;=6, YEAR(calls[[#This Row],[Date of Call]]), YEAR(calls[[#This Row],[Date of Call]])+1)</f>
        <v>2023</v>
      </c>
      <c r="J97" t="str">
        <f>TEXT(calls[[#This Row],[Date of Call]],"DDDD")</f>
        <v>Tuesday</v>
      </c>
      <c r="K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">
        <f>ROUND(calls[[#This Row],[Satisfaction Rating]],0)</f>
        <v>5</v>
      </c>
      <c r="M97" s="21" t="str">
        <f>VLOOKUP(calls[[#This Row],[Call number2]],customers[#All],2,FALSE)</f>
        <v>Female</v>
      </c>
      <c r="N97" s="21">
        <f>VLOOKUP(calls[[#This Row],[Call number2]],customers[],3,FALSE)</f>
        <v>28</v>
      </c>
      <c r="O97" s="21" t="str">
        <f>VLOOKUP(calls[[#This Row],[Call number2]],customers[#All],4,FALSE)</f>
        <v>Cincinnati</v>
      </c>
    </row>
    <row r="98" spans="2:15">
      <c r="B98" t="s">
        <v>119</v>
      </c>
      <c r="C98" t="s">
        <v>22</v>
      </c>
      <c r="D98">
        <v>132</v>
      </c>
      <c r="E98" s="15" t="s">
        <v>8</v>
      </c>
      <c r="F98" s="16">
        <v>44964</v>
      </c>
      <c r="G98">
        <v>43</v>
      </c>
      <c r="H98">
        <v>4.5999999999999996</v>
      </c>
      <c r="I98">
        <f>IF(MONTH(calls[[#This Row],[Date of Call]])&lt;=6, YEAR(calls[[#This Row],[Date of Call]]), YEAR(calls[[#This Row],[Date of Call]])+1)</f>
        <v>2023</v>
      </c>
      <c r="J98" t="str">
        <f>TEXT(calls[[#This Row],[Date of Call]],"DDDD")</f>
        <v>Tuesday</v>
      </c>
      <c r="K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">
        <f>ROUND(calls[[#This Row],[Satisfaction Rating]],0)</f>
        <v>5</v>
      </c>
      <c r="M98" s="21" t="str">
        <f>VLOOKUP(calls[[#This Row],[Call number2]],customers[#All],2,FALSE)</f>
        <v>Male</v>
      </c>
      <c r="N98" s="21">
        <f>VLOOKUP(calls[[#This Row],[Call number2]],customers[],3,FALSE)</f>
        <v>37</v>
      </c>
      <c r="O98" s="21" t="str">
        <f>VLOOKUP(calls[[#This Row],[Call number2]],customers[#All],4,FALSE)</f>
        <v>Columbus</v>
      </c>
    </row>
    <row r="99" spans="2:15">
      <c r="B99" t="s">
        <v>120</v>
      </c>
      <c r="C99" t="s">
        <v>6</v>
      </c>
      <c r="D99">
        <v>60</v>
      </c>
      <c r="E99" s="15" t="s">
        <v>9</v>
      </c>
      <c r="F99" s="16">
        <v>44965</v>
      </c>
      <c r="G99">
        <v>69</v>
      </c>
      <c r="H99">
        <v>4.3</v>
      </c>
      <c r="I99">
        <f>IF(MONTH(calls[[#This Row],[Date of Call]])&lt;=6, YEAR(calls[[#This Row],[Date of Call]]), YEAR(calls[[#This Row],[Date of Call]])+1)</f>
        <v>2023</v>
      </c>
      <c r="J99" t="str">
        <f>TEXT(calls[[#This Row],[Date of Call]],"DDDD")</f>
        <v>Wednesday</v>
      </c>
      <c r="K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">
        <f>ROUND(calls[[#This Row],[Satisfaction Rating]],0)</f>
        <v>4</v>
      </c>
      <c r="M99" s="21" t="str">
        <f>VLOOKUP(calls[[#This Row],[Call number2]],customers[#All],2,FALSE)</f>
        <v>Male</v>
      </c>
      <c r="N99" s="21">
        <f>VLOOKUP(calls[[#This Row],[Call number2]],customers[],3,FALSE)</f>
        <v>23</v>
      </c>
      <c r="O99" s="21" t="str">
        <f>VLOOKUP(calls[[#This Row],[Call number2]],customers[#All],4,FALSE)</f>
        <v>Columbus</v>
      </c>
    </row>
    <row r="100" spans="2:15">
      <c r="B100" t="s">
        <v>121</v>
      </c>
      <c r="C100" t="s">
        <v>15</v>
      </c>
      <c r="D100">
        <v>95</v>
      </c>
      <c r="E100" s="15" t="s">
        <v>8</v>
      </c>
      <c r="F100" s="16">
        <v>44965</v>
      </c>
      <c r="G100">
        <v>130</v>
      </c>
      <c r="H100">
        <v>5</v>
      </c>
      <c r="I100">
        <f>IF(MONTH(calls[[#This Row],[Date of Call]])&lt;=6, YEAR(calls[[#This Row],[Date of Call]]), YEAR(calls[[#This Row],[Date of Call]])+1)</f>
        <v>2023</v>
      </c>
      <c r="J100" t="str">
        <f>TEXT(calls[[#This Row],[Date of Call]],"DDDD")</f>
        <v>Wednesday</v>
      </c>
      <c r="K1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0">
        <f>ROUND(calls[[#This Row],[Satisfaction Rating]],0)</f>
        <v>5</v>
      </c>
      <c r="M100" s="21" t="str">
        <f>VLOOKUP(calls[[#This Row],[Call number2]],customers[#All],2,FALSE)</f>
        <v>Female</v>
      </c>
      <c r="N100" s="21">
        <f>VLOOKUP(calls[[#This Row],[Call number2]],customers[],3,FALSE)</f>
        <v>28</v>
      </c>
      <c r="O100" s="21" t="str">
        <f>VLOOKUP(calls[[#This Row],[Call number2]],customers[#All],4,FALSE)</f>
        <v>Cincinnati</v>
      </c>
    </row>
    <row r="101" spans="2:15">
      <c r="B101" t="s">
        <v>122</v>
      </c>
      <c r="C101" t="s">
        <v>19</v>
      </c>
      <c r="D101">
        <v>96</v>
      </c>
      <c r="E101" s="15" t="s">
        <v>5</v>
      </c>
      <c r="F101" s="16">
        <v>44965</v>
      </c>
      <c r="G101">
        <v>120</v>
      </c>
      <c r="H101">
        <v>4</v>
      </c>
      <c r="I101">
        <f>IF(MONTH(calls[[#This Row],[Date of Call]])&lt;=6, YEAR(calls[[#This Row],[Date of Call]]), YEAR(calls[[#This Row],[Date of Call]])+1)</f>
        <v>2023</v>
      </c>
      <c r="J101" t="str">
        <f>TEXT(calls[[#This Row],[Date of Call]],"DDDD")</f>
        <v>Wednesday</v>
      </c>
      <c r="K1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1">
        <f>ROUND(calls[[#This Row],[Satisfaction Rating]],0)</f>
        <v>4</v>
      </c>
      <c r="M101" s="21" t="str">
        <f>VLOOKUP(calls[[#This Row],[Call number2]],customers[#All],2,FALSE)</f>
        <v>Male</v>
      </c>
      <c r="N101" s="21">
        <f>VLOOKUP(calls[[#This Row],[Call number2]],customers[],3,FALSE)</f>
        <v>26</v>
      </c>
      <c r="O101" s="21" t="str">
        <f>VLOOKUP(calls[[#This Row],[Call number2]],customers[#All],4,FALSE)</f>
        <v>Cincinnati</v>
      </c>
    </row>
    <row r="102" spans="2:15">
      <c r="B102" t="s">
        <v>123</v>
      </c>
      <c r="C102" t="s">
        <v>16</v>
      </c>
      <c r="D102">
        <v>45</v>
      </c>
      <c r="E102" s="15" t="s">
        <v>9</v>
      </c>
      <c r="F102" s="16">
        <v>44966</v>
      </c>
      <c r="G102">
        <v>84</v>
      </c>
      <c r="H102">
        <v>4.5999999999999996</v>
      </c>
      <c r="I102">
        <f>IF(MONTH(calls[[#This Row],[Date of Call]])&lt;=6, YEAR(calls[[#This Row],[Date of Call]]), YEAR(calls[[#This Row],[Date of Call]])+1)</f>
        <v>2023</v>
      </c>
      <c r="J102" t="str">
        <f>TEXT(calls[[#This Row],[Date of Call]],"DDDD")</f>
        <v>Thursday</v>
      </c>
      <c r="K1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2">
        <f>ROUND(calls[[#This Row],[Satisfaction Rating]],0)</f>
        <v>5</v>
      </c>
      <c r="M102" s="21" t="str">
        <f>VLOOKUP(calls[[#This Row],[Call number2]],customers[#All],2,FALSE)</f>
        <v>Male</v>
      </c>
      <c r="N102" s="21">
        <f>VLOOKUP(calls[[#This Row],[Call number2]],customers[],3,FALSE)</f>
        <v>41</v>
      </c>
      <c r="O102" s="21" t="str">
        <f>VLOOKUP(calls[[#This Row],[Call number2]],customers[#All],4,FALSE)</f>
        <v>Columbus</v>
      </c>
    </row>
    <row r="103" spans="2:15">
      <c r="B103" t="s">
        <v>124</v>
      </c>
      <c r="C103" t="s">
        <v>19</v>
      </c>
      <c r="D103">
        <v>132</v>
      </c>
      <c r="E103" s="15" t="s">
        <v>5</v>
      </c>
      <c r="F103" s="16">
        <v>44967</v>
      </c>
      <c r="G103">
        <v>112</v>
      </c>
      <c r="H103">
        <v>4.5</v>
      </c>
      <c r="I103">
        <f>IF(MONTH(calls[[#This Row],[Date of Call]])&lt;=6, YEAR(calls[[#This Row],[Date of Call]]), YEAR(calls[[#This Row],[Date of Call]])+1)</f>
        <v>2023</v>
      </c>
      <c r="J103" t="str">
        <f>TEXT(calls[[#This Row],[Date of Call]],"DDDD")</f>
        <v>Friday</v>
      </c>
      <c r="K1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3">
        <f>ROUND(calls[[#This Row],[Satisfaction Rating]],0)</f>
        <v>5</v>
      </c>
      <c r="M103" s="21" t="str">
        <f>VLOOKUP(calls[[#This Row],[Call number2]],customers[#All],2,FALSE)</f>
        <v>Male</v>
      </c>
      <c r="N103" s="21">
        <f>VLOOKUP(calls[[#This Row],[Call number2]],customers[],3,FALSE)</f>
        <v>26</v>
      </c>
      <c r="O103" s="21" t="str">
        <f>VLOOKUP(calls[[#This Row],[Call number2]],customers[#All],4,FALSE)</f>
        <v>Cincinnati</v>
      </c>
    </row>
    <row r="104" spans="2:15">
      <c r="B104" t="s">
        <v>125</v>
      </c>
      <c r="C104" t="s">
        <v>13</v>
      </c>
      <c r="D104">
        <v>95</v>
      </c>
      <c r="E104" s="15" t="s">
        <v>9</v>
      </c>
      <c r="F104" s="16">
        <v>44967</v>
      </c>
      <c r="G104">
        <v>66</v>
      </c>
      <c r="H104">
        <v>4.5999999999999996</v>
      </c>
      <c r="I104">
        <f>IF(MONTH(calls[[#This Row],[Date of Call]])&lt;=6, YEAR(calls[[#This Row],[Date of Call]]), YEAR(calls[[#This Row],[Date of Call]])+1)</f>
        <v>2023</v>
      </c>
      <c r="J104" t="str">
        <f>TEXT(calls[[#This Row],[Date of Call]],"DDDD")</f>
        <v>Friday</v>
      </c>
      <c r="K1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4">
        <f>ROUND(calls[[#This Row],[Satisfaction Rating]],0)</f>
        <v>5</v>
      </c>
      <c r="M104" s="21" t="str">
        <f>VLOOKUP(calls[[#This Row],[Call number2]],customers[#All],2,FALSE)</f>
        <v>Female</v>
      </c>
      <c r="N104" s="21">
        <f>VLOOKUP(calls[[#This Row],[Call number2]],customers[],3,FALSE)</f>
        <v>37</v>
      </c>
      <c r="O104" s="21" t="str">
        <f>VLOOKUP(calls[[#This Row],[Call number2]],customers[#All],4,FALSE)</f>
        <v>Cleveland</v>
      </c>
    </row>
    <row r="105" spans="2:15">
      <c r="B105" t="s">
        <v>126</v>
      </c>
      <c r="C105" t="s">
        <v>15</v>
      </c>
      <c r="D105">
        <v>131</v>
      </c>
      <c r="E105" s="15" t="s">
        <v>10</v>
      </c>
      <c r="F105" s="16">
        <v>44967</v>
      </c>
      <c r="G105">
        <v>172</v>
      </c>
      <c r="H105">
        <v>2.6</v>
      </c>
      <c r="I105">
        <f>IF(MONTH(calls[[#This Row],[Date of Call]])&lt;=6, YEAR(calls[[#This Row],[Date of Call]]), YEAR(calls[[#This Row],[Date of Call]])+1)</f>
        <v>2023</v>
      </c>
      <c r="J105" t="str">
        <f>TEXT(calls[[#This Row],[Date of Call]],"DDDD")</f>
        <v>Friday</v>
      </c>
      <c r="K1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5">
        <f>ROUND(calls[[#This Row],[Satisfaction Rating]],0)</f>
        <v>3</v>
      </c>
      <c r="M105" s="21" t="str">
        <f>VLOOKUP(calls[[#This Row],[Call number2]],customers[#All],2,FALSE)</f>
        <v>Female</v>
      </c>
      <c r="N105" s="21">
        <f>VLOOKUP(calls[[#This Row],[Call number2]],customers[],3,FALSE)</f>
        <v>28</v>
      </c>
      <c r="O105" s="21" t="str">
        <f>VLOOKUP(calls[[#This Row],[Call number2]],customers[#All],4,FALSE)</f>
        <v>Cincinnati</v>
      </c>
    </row>
    <row r="106" spans="2:15">
      <c r="B106" t="s">
        <v>127</v>
      </c>
      <c r="C106" t="s">
        <v>21</v>
      </c>
      <c r="D106">
        <v>67</v>
      </c>
      <c r="E106" s="15" t="s">
        <v>12</v>
      </c>
      <c r="F106" s="16">
        <v>44968</v>
      </c>
      <c r="G106">
        <v>24</v>
      </c>
      <c r="H106">
        <v>4.3</v>
      </c>
      <c r="I106">
        <f>IF(MONTH(calls[[#This Row],[Date of Call]])&lt;=6, YEAR(calls[[#This Row],[Date of Call]]), YEAR(calls[[#This Row],[Date of Call]])+1)</f>
        <v>2023</v>
      </c>
      <c r="J106" t="str">
        <f>TEXT(calls[[#This Row],[Date of Call]],"DDDD")</f>
        <v>Saturday</v>
      </c>
      <c r="K1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6">
        <f>ROUND(calls[[#This Row],[Satisfaction Rating]],0)</f>
        <v>4</v>
      </c>
      <c r="M106" s="21" t="str">
        <f>VLOOKUP(calls[[#This Row],[Call number2]],customers[#All],2,FALSE)</f>
        <v>Female</v>
      </c>
      <c r="N106" s="21">
        <f>VLOOKUP(calls[[#This Row],[Call number2]],customers[],3,FALSE)</f>
        <v>25</v>
      </c>
      <c r="O106" s="21" t="str">
        <f>VLOOKUP(calls[[#This Row],[Call number2]],customers[#All],4,FALSE)</f>
        <v>Columbus</v>
      </c>
    </row>
    <row r="107" spans="2:15">
      <c r="B107" t="s">
        <v>128</v>
      </c>
      <c r="C107" t="s">
        <v>20</v>
      </c>
      <c r="D107">
        <v>111</v>
      </c>
      <c r="E107" s="15" t="s">
        <v>10</v>
      </c>
      <c r="F107" s="16">
        <v>44969</v>
      </c>
      <c r="G107">
        <v>43</v>
      </c>
      <c r="H107">
        <v>3.9</v>
      </c>
      <c r="I107">
        <f>IF(MONTH(calls[[#This Row],[Date of Call]])&lt;=6, YEAR(calls[[#This Row],[Date of Call]]), YEAR(calls[[#This Row],[Date of Call]])+1)</f>
        <v>2023</v>
      </c>
      <c r="J107" t="str">
        <f>TEXT(calls[[#This Row],[Date of Call]],"DDDD")</f>
        <v>Sunday</v>
      </c>
      <c r="K1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7">
        <f>ROUND(calls[[#This Row],[Satisfaction Rating]],0)</f>
        <v>4</v>
      </c>
      <c r="M107" s="21" t="str">
        <f>VLOOKUP(calls[[#This Row],[Call number2]],customers[#All],2,FALSE)</f>
        <v>Female</v>
      </c>
      <c r="N107" s="21">
        <f>VLOOKUP(calls[[#This Row],[Call number2]],customers[],3,FALSE)</f>
        <v>38</v>
      </c>
      <c r="O107" s="21" t="str">
        <f>VLOOKUP(calls[[#This Row],[Call number2]],customers[#All],4,FALSE)</f>
        <v>Columbus</v>
      </c>
    </row>
    <row r="108" spans="2:15">
      <c r="B108" t="s">
        <v>129</v>
      </c>
      <c r="C108" t="s">
        <v>22</v>
      </c>
      <c r="D108">
        <v>78</v>
      </c>
      <c r="E108" s="15" t="s">
        <v>8</v>
      </c>
      <c r="F108" s="16">
        <v>44969</v>
      </c>
      <c r="G108">
        <v>23</v>
      </c>
      <c r="H108">
        <v>5</v>
      </c>
      <c r="I108">
        <f>IF(MONTH(calls[[#This Row],[Date of Call]])&lt;=6, YEAR(calls[[#This Row],[Date of Call]]), YEAR(calls[[#This Row],[Date of Call]])+1)</f>
        <v>2023</v>
      </c>
      <c r="J108" t="str">
        <f>TEXT(calls[[#This Row],[Date of Call]],"DDDD")</f>
        <v>Sunday</v>
      </c>
      <c r="K1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8">
        <f>ROUND(calls[[#This Row],[Satisfaction Rating]],0)</f>
        <v>5</v>
      </c>
      <c r="M108" s="21" t="str">
        <f>VLOOKUP(calls[[#This Row],[Call number2]],customers[#All],2,FALSE)</f>
        <v>Male</v>
      </c>
      <c r="N108" s="21">
        <f>VLOOKUP(calls[[#This Row],[Call number2]],customers[],3,FALSE)</f>
        <v>37</v>
      </c>
      <c r="O108" s="21" t="str">
        <f>VLOOKUP(calls[[#This Row],[Call number2]],customers[#All],4,FALSE)</f>
        <v>Columbus</v>
      </c>
    </row>
    <row r="109" spans="2:15">
      <c r="B109" t="s">
        <v>130</v>
      </c>
      <c r="C109" t="s">
        <v>23</v>
      </c>
      <c r="D109">
        <v>28</v>
      </c>
      <c r="E109" s="15" t="s">
        <v>5</v>
      </c>
      <c r="F109" s="16">
        <v>44969</v>
      </c>
      <c r="G109">
        <v>74</v>
      </c>
      <c r="H109">
        <v>3.5</v>
      </c>
      <c r="I109">
        <f>IF(MONTH(calls[[#This Row],[Date of Call]])&lt;=6, YEAR(calls[[#This Row],[Date of Call]]), YEAR(calls[[#This Row],[Date of Call]])+1)</f>
        <v>2023</v>
      </c>
      <c r="J109" t="str">
        <f>TEXT(calls[[#This Row],[Date of Call]],"DDDD")</f>
        <v>Sunday</v>
      </c>
      <c r="K1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09">
        <f>ROUND(calls[[#This Row],[Satisfaction Rating]],0)</f>
        <v>4</v>
      </c>
      <c r="M109" s="21" t="str">
        <f>VLOOKUP(calls[[#This Row],[Call number2]],customers[#All],2,FALSE)</f>
        <v>Male</v>
      </c>
      <c r="N109" s="21">
        <f>VLOOKUP(calls[[#This Row],[Call number2]],customers[],3,FALSE)</f>
        <v>31</v>
      </c>
      <c r="O109" s="21" t="str">
        <f>VLOOKUP(calls[[#This Row],[Call number2]],customers[#All],4,FALSE)</f>
        <v>Cleveland</v>
      </c>
    </row>
    <row r="110" spans="2:15">
      <c r="B110" t="s">
        <v>131</v>
      </c>
      <c r="C110" t="s">
        <v>11</v>
      </c>
      <c r="D110">
        <v>127</v>
      </c>
      <c r="E110" s="15" t="s">
        <v>12</v>
      </c>
      <c r="F110" s="16">
        <v>44970</v>
      </c>
      <c r="G110">
        <v>165</v>
      </c>
      <c r="H110">
        <v>4.7</v>
      </c>
      <c r="I110">
        <f>IF(MONTH(calls[[#This Row],[Date of Call]])&lt;=6, YEAR(calls[[#This Row],[Date of Call]]), YEAR(calls[[#This Row],[Date of Call]])+1)</f>
        <v>2023</v>
      </c>
      <c r="J110" t="str">
        <f>TEXT(calls[[#This Row],[Date of Call]],"DDDD")</f>
        <v>Monday</v>
      </c>
      <c r="K1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0">
        <f>ROUND(calls[[#This Row],[Satisfaction Rating]],0)</f>
        <v>5</v>
      </c>
      <c r="M110" s="21" t="str">
        <f>VLOOKUP(calls[[#This Row],[Call number2]],customers[#All],2,FALSE)</f>
        <v>Male</v>
      </c>
      <c r="N110" s="21">
        <f>VLOOKUP(calls[[#This Row],[Call number2]],customers[],3,FALSE)</f>
        <v>36</v>
      </c>
      <c r="O110" s="21" t="str">
        <f>VLOOKUP(calls[[#This Row],[Call number2]],customers[#All],4,FALSE)</f>
        <v>Cincinnati</v>
      </c>
    </row>
    <row r="111" spans="2:15">
      <c r="B111" t="s">
        <v>132</v>
      </c>
      <c r="C111" t="s">
        <v>18</v>
      </c>
      <c r="D111">
        <v>137</v>
      </c>
      <c r="E111" s="15" t="s">
        <v>10</v>
      </c>
      <c r="F111" s="16">
        <v>44970</v>
      </c>
      <c r="G111">
        <v>34</v>
      </c>
      <c r="H111">
        <v>2.9</v>
      </c>
      <c r="I111">
        <f>IF(MONTH(calls[[#This Row],[Date of Call]])&lt;=6, YEAR(calls[[#This Row],[Date of Call]]), YEAR(calls[[#This Row],[Date of Call]])+1)</f>
        <v>2023</v>
      </c>
      <c r="J111" t="str">
        <f>TEXT(calls[[#This Row],[Date of Call]],"DDDD")</f>
        <v>Monday</v>
      </c>
      <c r="K1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1">
        <f>ROUND(calls[[#This Row],[Satisfaction Rating]],0)</f>
        <v>3</v>
      </c>
      <c r="M111" s="21" t="str">
        <f>VLOOKUP(calls[[#This Row],[Call number2]],customers[#All],2,FALSE)</f>
        <v>Female</v>
      </c>
      <c r="N111" s="21">
        <f>VLOOKUP(calls[[#This Row],[Call number2]],customers[],3,FALSE)</f>
        <v>43</v>
      </c>
      <c r="O111" s="21" t="str">
        <f>VLOOKUP(calls[[#This Row],[Call number2]],customers[#All],4,FALSE)</f>
        <v>Cleveland</v>
      </c>
    </row>
    <row r="112" spans="2:15">
      <c r="B112" t="s">
        <v>133</v>
      </c>
      <c r="C112" t="s">
        <v>11</v>
      </c>
      <c r="D112">
        <v>76</v>
      </c>
      <c r="E112" s="15" t="s">
        <v>5</v>
      </c>
      <c r="F112" s="16">
        <v>44970</v>
      </c>
      <c r="G112">
        <v>64</v>
      </c>
      <c r="H112">
        <v>3.4</v>
      </c>
      <c r="I112">
        <f>IF(MONTH(calls[[#This Row],[Date of Call]])&lt;=6, YEAR(calls[[#This Row],[Date of Call]]), YEAR(calls[[#This Row],[Date of Call]])+1)</f>
        <v>2023</v>
      </c>
      <c r="J112" t="str">
        <f>TEXT(calls[[#This Row],[Date of Call]],"DDDD")</f>
        <v>Monday</v>
      </c>
      <c r="K1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2">
        <f>ROUND(calls[[#This Row],[Satisfaction Rating]],0)</f>
        <v>3</v>
      </c>
      <c r="M112" s="21" t="str">
        <f>VLOOKUP(calls[[#This Row],[Call number2]],customers[#All],2,FALSE)</f>
        <v>Male</v>
      </c>
      <c r="N112" s="21">
        <f>VLOOKUP(calls[[#This Row],[Call number2]],customers[],3,FALSE)</f>
        <v>36</v>
      </c>
      <c r="O112" s="21" t="str">
        <f>VLOOKUP(calls[[#This Row],[Call number2]],customers[#All],4,FALSE)</f>
        <v>Cincinnati</v>
      </c>
    </row>
    <row r="113" spans="2:15">
      <c r="B113" t="s">
        <v>134</v>
      </c>
      <c r="C113" t="s">
        <v>22</v>
      </c>
      <c r="D113">
        <v>80</v>
      </c>
      <c r="E113" s="15" t="s">
        <v>12</v>
      </c>
      <c r="F113" s="16">
        <v>44971</v>
      </c>
      <c r="G113">
        <v>155</v>
      </c>
      <c r="H113">
        <v>3.2</v>
      </c>
      <c r="I113">
        <f>IF(MONTH(calls[[#This Row],[Date of Call]])&lt;=6, YEAR(calls[[#This Row],[Date of Call]]), YEAR(calls[[#This Row],[Date of Call]])+1)</f>
        <v>2023</v>
      </c>
      <c r="J113" t="str">
        <f>TEXT(calls[[#This Row],[Date of Call]],"DDDD")</f>
        <v>Tuesday</v>
      </c>
      <c r="K1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3">
        <f>ROUND(calls[[#This Row],[Satisfaction Rating]],0)</f>
        <v>3</v>
      </c>
      <c r="M113" s="21" t="str">
        <f>VLOOKUP(calls[[#This Row],[Call number2]],customers[#All],2,FALSE)</f>
        <v>Male</v>
      </c>
      <c r="N113" s="21">
        <f>VLOOKUP(calls[[#This Row],[Call number2]],customers[],3,FALSE)</f>
        <v>37</v>
      </c>
      <c r="O113" s="21" t="str">
        <f>VLOOKUP(calls[[#This Row],[Call number2]],customers[#All],4,FALSE)</f>
        <v>Columbus</v>
      </c>
    </row>
    <row r="114" spans="2:15">
      <c r="B114" t="s">
        <v>135</v>
      </c>
      <c r="C114" t="s">
        <v>11</v>
      </c>
      <c r="D114">
        <v>95</v>
      </c>
      <c r="E114" s="15" t="s">
        <v>8</v>
      </c>
      <c r="F114" s="16">
        <v>44972</v>
      </c>
      <c r="G114">
        <v>120</v>
      </c>
      <c r="H114">
        <v>4.8</v>
      </c>
      <c r="I114">
        <f>IF(MONTH(calls[[#This Row],[Date of Call]])&lt;=6, YEAR(calls[[#This Row],[Date of Call]]), YEAR(calls[[#This Row],[Date of Call]])+1)</f>
        <v>2023</v>
      </c>
      <c r="J114" t="str">
        <f>TEXT(calls[[#This Row],[Date of Call]],"DDDD")</f>
        <v>Wednesday</v>
      </c>
      <c r="K1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4">
        <f>ROUND(calls[[#This Row],[Satisfaction Rating]],0)</f>
        <v>5</v>
      </c>
      <c r="M114" s="21" t="str">
        <f>VLOOKUP(calls[[#This Row],[Call number2]],customers[#All],2,FALSE)</f>
        <v>Male</v>
      </c>
      <c r="N114" s="21">
        <f>VLOOKUP(calls[[#This Row],[Call number2]],customers[],3,FALSE)</f>
        <v>36</v>
      </c>
      <c r="O114" s="21" t="str">
        <f>VLOOKUP(calls[[#This Row],[Call number2]],customers[#All],4,FALSE)</f>
        <v>Cincinnati</v>
      </c>
    </row>
    <row r="115" spans="2:15">
      <c r="B115" t="s">
        <v>136</v>
      </c>
      <c r="C115" t="s">
        <v>6</v>
      </c>
      <c r="D115">
        <v>30</v>
      </c>
      <c r="E115" s="15" t="s">
        <v>5</v>
      </c>
      <c r="F115" s="16">
        <v>44972</v>
      </c>
      <c r="G115">
        <v>105</v>
      </c>
      <c r="H115">
        <v>3.6</v>
      </c>
      <c r="I115">
        <f>IF(MONTH(calls[[#This Row],[Date of Call]])&lt;=6, YEAR(calls[[#This Row],[Date of Call]]), YEAR(calls[[#This Row],[Date of Call]])+1)</f>
        <v>2023</v>
      </c>
      <c r="J115" t="str">
        <f>TEXT(calls[[#This Row],[Date of Call]],"DDDD")</f>
        <v>Wednesday</v>
      </c>
      <c r="K1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5">
        <f>ROUND(calls[[#This Row],[Satisfaction Rating]],0)</f>
        <v>4</v>
      </c>
      <c r="M115" s="21" t="str">
        <f>VLOOKUP(calls[[#This Row],[Call number2]],customers[#All],2,FALSE)</f>
        <v>Male</v>
      </c>
      <c r="N115" s="21">
        <f>VLOOKUP(calls[[#This Row],[Call number2]],customers[],3,FALSE)</f>
        <v>23</v>
      </c>
      <c r="O115" s="21" t="str">
        <f>VLOOKUP(calls[[#This Row],[Call number2]],customers[#All],4,FALSE)</f>
        <v>Columbus</v>
      </c>
    </row>
    <row r="116" spans="2:15">
      <c r="B116" t="s">
        <v>137</v>
      </c>
      <c r="C116" t="s">
        <v>7</v>
      </c>
      <c r="D116">
        <v>19</v>
      </c>
      <c r="E116" s="15" t="s">
        <v>10</v>
      </c>
      <c r="F116" s="16">
        <v>44972</v>
      </c>
      <c r="G116">
        <v>28</v>
      </c>
      <c r="H116">
        <v>4.9000000000000004</v>
      </c>
      <c r="I116">
        <f>IF(MONTH(calls[[#This Row],[Date of Call]])&lt;=6, YEAR(calls[[#This Row],[Date of Call]]), YEAR(calls[[#This Row],[Date of Call]])+1)</f>
        <v>2023</v>
      </c>
      <c r="J116" t="str">
        <f>TEXT(calls[[#This Row],[Date of Call]],"DDDD")</f>
        <v>Wednesday</v>
      </c>
      <c r="K1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16">
        <f>ROUND(calls[[#This Row],[Satisfaction Rating]],0)</f>
        <v>5</v>
      </c>
      <c r="M116" s="21" t="str">
        <f>VLOOKUP(calls[[#This Row],[Call number2]],customers[#All],2,FALSE)</f>
        <v>Female</v>
      </c>
      <c r="N116" s="21">
        <f>VLOOKUP(calls[[#This Row],[Call number2]],customers[],3,FALSE)</f>
        <v>30</v>
      </c>
      <c r="O116" s="21" t="str">
        <f>VLOOKUP(calls[[#This Row],[Call number2]],customers[#All],4,FALSE)</f>
        <v>Cincinnati</v>
      </c>
    </row>
    <row r="117" spans="2:15">
      <c r="B117" t="s">
        <v>138</v>
      </c>
      <c r="C117" t="s">
        <v>17</v>
      </c>
      <c r="D117">
        <v>38</v>
      </c>
      <c r="E117" s="15" t="s">
        <v>12</v>
      </c>
      <c r="F117" s="16">
        <v>44972</v>
      </c>
      <c r="G117">
        <v>100</v>
      </c>
      <c r="H117">
        <v>4.8</v>
      </c>
      <c r="I117">
        <f>IF(MONTH(calls[[#This Row],[Date of Call]])&lt;=6, YEAR(calls[[#This Row],[Date of Call]]), YEAR(calls[[#This Row],[Date of Call]])+1)</f>
        <v>2023</v>
      </c>
      <c r="J117" t="str">
        <f>TEXT(calls[[#This Row],[Date of Call]],"DDDD")</f>
        <v>Wednesday</v>
      </c>
      <c r="K1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7">
        <f>ROUND(calls[[#This Row],[Satisfaction Rating]],0)</f>
        <v>5</v>
      </c>
      <c r="M117" s="21" t="str">
        <f>VLOOKUP(calls[[#This Row],[Call number2]],customers[#All],2,FALSE)</f>
        <v>Female</v>
      </c>
      <c r="N117" s="21">
        <f>VLOOKUP(calls[[#This Row],[Call number2]],customers[],3,FALSE)</f>
        <v>30</v>
      </c>
      <c r="O117" s="21" t="str">
        <f>VLOOKUP(calls[[#This Row],[Call number2]],customers[#All],4,FALSE)</f>
        <v>Cleveland</v>
      </c>
    </row>
    <row r="118" spans="2:15">
      <c r="B118" t="s">
        <v>139</v>
      </c>
      <c r="C118" t="s">
        <v>13</v>
      </c>
      <c r="D118">
        <v>55</v>
      </c>
      <c r="E118" s="15" t="s">
        <v>10</v>
      </c>
      <c r="F118" s="16">
        <v>44972</v>
      </c>
      <c r="G118">
        <v>23</v>
      </c>
      <c r="H118">
        <v>3.6</v>
      </c>
      <c r="I118">
        <f>IF(MONTH(calls[[#This Row],[Date of Call]])&lt;=6, YEAR(calls[[#This Row],[Date of Call]]), YEAR(calls[[#This Row],[Date of Call]])+1)</f>
        <v>2023</v>
      </c>
      <c r="J118" t="str">
        <f>TEXT(calls[[#This Row],[Date of Call]],"DDDD")</f>
        <v>Wednesday</v>
      </c>
      <c r="K1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18">
        <f>ROUND(calls[[#This Row],[Satisfaction Rating]],0)</f>
        <v>4</v>
      </c>
      <c r="M118" s="21" t="str">
        <f>VLOOKUP(calls[[#This Row],[Call number2]],customers[#All],2,FALSE)</f>
        <v>Female</v>
      </c>
      <c r="N118" s="21">
        <f>VLOOKUP(calls[[#This Row],[Call number2]],customers[],3,FALSE)</f>
        <v>37</v>
      </c>
      <c r="O118" s="21" t="str">
        <f>VLOOKUP(calls[[#This Row],[Call number2]],customers[#All],4,FALSE)</f>
        <v>Cleveland</v>
      </c>
    </row>
    <row r="119" spans="2:15">
      <c r="B119" t="s">
        <v>140</v>
      </c>
      <c r="C119" t="s">
        <v>21</v>
      </c>
      <c r="D119">
        <v>27</v>
      </c>
      <c r="E119" s="15" t="s">
        <v>5</v>
      </c>
      <c r="F119" s="16">
        <v>44973</v>
      </c>
      <c r="G119">
        <v>70</v>
      </c>
      <c r="H119">
        <v>3.9</v>
      </c>
      <c r="I119">
        <f>IF(MONTH(calls[[#This Row],[Date of Call]])&lt;=6, YEAR(calls[[#This Row],[Date of Call]]), YEAR(calls[[#This Row],[Date of Call]])+1)</f>
        <v>2023</v>
      </c>
      <c r="J119" t="str">
        <f>TEXT(calls[[#This Row],[Date of Call]],"DDDD")</f>
        <v>Thursday</v>
      </c>
      <c r="K1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19">
        <f>ROUND(calls[[#This Row],[Satisfaction Rating]],0)</f>
        <v>4</v>
      </c>
      <c r="M119" s="21" t="str">
        <f>VLOOKUP(calls[[#This Row],[Call number2]],customers[#All],2,FALSE)</f>
        <v>Female</v>
      </c>
      <c r="N119" s="21">
        <f>VLOOKUP(calls[[#This Row],[Call number2]],customers[],3,FALSE)</f>
        <v>25</v>
      </c>
      <c r="O119" s="21" t="str">
        <f>VLOOKUP(calls[[#This Row],[Call number2]],customers[#All],4,FALSE)</f>
        <v>Columbus</v>
      </c>
    </row>
    <row r="120" spans="2:15">
      <c r="B120" t="s">
        <v>141</v>
      </c>
      <c r="C120" t="s">
        <v>21</v>
      </c>
      <c r="D120">
        <v>32</v>
      </c>
      <c r="E120" s="15" t="s">
        <v>5</v>
      </c>
      <c r="F120" s="16">
        <v>44973</v>
      </c>
      <c r="G120">
        <v>37</v>
      </c>
      <c r="H120">
        <v>1.9</v>
      </c>
      <c r="I120">
        <f>IF(MONTH(calls[[#This Row],[Date of Call]])&lt;=6, YEAR(calls[[#This Row],[Date of Call]]), YEAR(calls[[#This Row],[Date of Call]])+1)</f>
        <v>2023</v>
      </c>
      <c r="J120" t="str">
        <f>TEXT(calls[[#This Row],[Date of Call]],"DDDD")</f>
        <v>Thursday</v>
      </c>
      <c r="K1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0">
        <f>ROUND(calls[[#This Row],[Satisfaction Rating]],0)</f>
        <v>2</v>
      </c>
      <c r="M120" s="21" t="str">
        <f>VLOOKUP(calls[[#This Row],[Call number2]],customers[#All],2,FALSE)</f>
        <v>Female</v>
      </c>
      <c r="N120" s="21">
        <f>VLOOKUP(calls[[#This Row],[Call number2]],customers[],3,FALSE)</f>
        <v>25</v>
      </c>
      <c r="O120" s="21" t="str">
        <f>VLOOKUP(calls[[#This Row],[Call number2]],customers[#All],4,FALSE)</f>
        <v>Columbus</v>
      </c>
    </row>
    <row r="121" spans="2:15">
      <c r="B121" t="s">
        <v>142</v>
      </c>
      <c r="C121" t="s">
        <v>23</v>
      </c>
      <c r="D121">
        <v>116</v>
      </c>
      <c r="E121" s="15" t="s">
        <v>9</v>
      </c>
      <c r="F121" s="16">
        <v>44973</v>
      </c>
      <c r="G121">
        <v>140</v>
      </c>
      <c r="H121">
        <v>3.6</v>
      </c>
      <c r="I121">
        <f>IF(MONTH(calls[[#This Row],[Date of Call]])&lt;=6, YEAR(calls[[#This Row],[Date of Call]]), YEAR(calls[[#This Row],[Date of Call]])+1)</f>
        <v>2023</v>
      </c>
      <c r="J121" t="str">
        <f>TEXT(calls[[#This Row],[Date of Call]],"DDDD")</f>
        <v>Thursday</v>
      </c>
      <c r="K1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1">
        <f>ROUND(calls[[#This Row],[Satisfaction Rating]],0)</f>
        <v>4</v>
      </c>
      <c r="M121" s="21" t="str">
        <f>VLOOKUP(calls[[#This Row],[Call number2]],customers[#All],2,FALSE)</f>
        <v>Male</v>
      </c>
      <c r="N121" s="21">
        <f>VLOOKUP(calls[[#This Row],[Call number2]],customers[],3,FALSE)</f>
        <v>31</v>
      </c>
      <c r="O121" s="21" t="str">
        <f>VLOOKUP(calls[[#This Row],[Call number2]],customers[#All],4,FALSE)</f>
        <v>Cleveland</v>
      </c>
    </row>
    <row r="122" spans="2:15">
      <c r="B122" t="s">
        <v>143</v>
      </c>
      <c r="C122" t="s">
        <v>19</v>
      </c>
      <c r="D122">
        <v>99</v>
      </c>
      <c r="E122" s="15" t="s">
        <v>8</v>
      </c>
      <c r="F122" s="16">
        <v>44973</v>
      </c>
      <c r="G122">
        <v>78</v>
      </c>
      <c r="H122">
        <v>4.0999999999999996</v>
      </c>
      <c r="I122">
        <f>IF(MONTH(calls[[#This Row],[Date of Call]])&lt;=6, YEAR(calls[[#This Row],[Date of Call]]), YEAR(calls[[#This Row],[Date of Call]])+1)</f>
        <v>2023</v>
      </c>
      <c r="J122" t="str">
        <f>TEXT(calls[[#This Row],[Date of Call]],"DDDD")</f>
        <v>Thursday</v>
      </c>
      <c r="K1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2">
        <f>ROUND(calls[[#This Row],[Satisfaction Rating]],0)</f>
        <v>4</v>
      </c>
      <c r="M122" s="21" t="str">
        <f>VLOOKUP(calls[[#This Row],[Call number2]],customers[#All],2,FALSE)</f>
        <v>Male</v>
      </c>
      <c r="N122" s="21">
        <f>VLOOKUP(calls[[#This Row],[Call number2]],customers[],3,FALSE)</f>
        <v>26</v>
      </c>
      <c r="O122" s="21" t="str">
        <f>VLOOKUP(calls[[#This Row],[Call number2]],customers[#All],4,FALSE)</f>
        <v>Cincinnati</v>
      </c>
    </row>
    <row r="123" spans="2:15">
      <c r="B123" t="s">
        <v>144</v>
      </c>
      <c r="C123" t="s">
        <v>11</v>
      </c>
      <c r="D123">
        <v>75</v>
      </c>
      <c r="E123" s="15" t="s">
        <v>5</v>
      </c>
      <c r="F123" s="16">
        <v>44974</v>
      </c>
      <c r="G123">
        <v>21</v>
      </c>
      <c r="H123">
        <v>4.2</v>
      </c>
      <c r="I123">
        <f>IF(MONTH(calls[[#This Row],[Date of Call]])&lt;=6, YEAR(calls[[#This Row],[Date of Call]]), YEAR(calls[[#This Row],[Date of Call]])+1)</f>
        <v>2023</v>
      </c>
      <c r="J123" t="str">
        <f>TEXT(calls[[#This Row],[Date of Call]],"DDDD")</f>
        <v>Friday</v>
      </c>
      <c r="K1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3">
        <f>ROUND(calls[[#This Row],[Satisfaction Rating]],0)</f>
        <v>4</v>
      </c>
      <c r="M123" s="21" t="str">
        <f>VLOOKUP(calls[[#This Row],[Call number2]],customers[#All],2,FALSE)</f>
        <v>Male</v>
      </c>
      <c r="N123" s="21">
        <f>VLOOKUP(calls[[#This Row],[Call number2]],customers[],3,FALSE)</f>
        <v>36</v>
      </c>
      <c r="O123" s="21" t="str">
        <f>VLOOKUP(calls[[#This Row],[Call number2]],customers[#All],4,FALSE)</f>
        <v>Cincinnati</v>
      </c>
    </row>
    <row r="124" spans="2:15">
      <c r="B124" t="s">
        <v>145</v>
      </c>
      <c r="C124" t="s">
        <v>22</v>
      </c>
      <c r="D124">
        <v>57</v>
      </c>
      <c r="E124" s="15" t="s">
        <v>9</v>
      </c>
      <c r="F124" s="16">
        <v>44974</v>
      </c>
      <c r="G124">
        <v>88</v>
      </c>
      <c r="H124">
        <v>4.3</v>
      </c>
      <c r="I124">
        <f>IF(MONTH(calls[[#This Row],[Date of Call]])&lt;=6, YEAR(calls[[#This Row],[Date of Call]]), YEAR(calls[[#This Row],[Date of Call]])+1)</f>
        <v>2023</v>
      </c>
      <c r="J124" t="str">
        <f>TEXT(calls[[#This Row],[Date of Call]],"DDDD")</f>
        <v>Friday</v>
      </c>
      <c r="K1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4">
        <f>ROUND(calls[[#This Row],[Satisfaction Rating]],0)</f>
        <v>4</v>
      </c>
      <c r="M124" s="21" t="str">
        <f>VLOOKUP(calls[[#This Row],[Call number2]],customers[#All],2,FALSE)</f>
        <v>Male</v>
      </c>
      <c r="N124" s="21">
        <f>VLOOKUP(calls[[#This Row],[Call number2]],customers[],3,FALSE)</f>
        <v>37</v>
      </c>
      <c r="O124" s="21" t="str">
        <f>VLOOKUP(calls[[#This Row],[Call number2]],customers[#All],4,FALSE)</f>
        <v>Columbus</v>
      </c>
    </row>
    <row r="125" spans="2:15">
      <c r="B125" t="s">
        <v>146</v>
      </c>
      <c r="C125" t="s">
        <v>14</v>
      </c>
      <c r="D125">
        <v>155</v>
      </c>
      <c r="E125" s="15" t="s">
        <v>9</v>
      </c>
      <c r="F125" s="16">
        <v>44975</v>
      </c>
      <c r="G125">
        <v>180</v>
      </c>
      <c r="H125">
        <v>2.2000000000000002</v>
      </c>
      <c r="I125">
        <f>IF(MONTH(calls[[#This Row],[Date of Call]])&lt;=6, YEAR(calls[[#This Row],[Date of Call]]), YEAR(calls[[#This Row],[Date of Call]])+1)</f>
        <v>2023</v>
      </c>
      <c r="J125" t="str">
        <f>TEXT(calls[[#This Row],[Date of Call]],"DDDD")</f>
        <v>Saturday</v>
      </c>
      <c r="K1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5">
        <f>ROUND(calls[[#This Row],[Satisfaction Rating]],0)</f>
        <v>2</v>
      </c>
      <c r="M125" s="21" t="str">
        <f>VLOOKUP(calls[[#This Row],[Call number2]],customers[#All],2,FALSE)</f>
        <v>Female</v>
      </c>
      <c r="N125" s="21">
        <f>VLOOKUP(calls[[#This Row],[Call number2]],customers[],3,FALSE)</f>
        <v>22</v>
      </c>
      <c r="O125" s="21" t="str">
        <f>VLOOKUP(calls[[#This Row],[Call number2]],customers[#All],4,FALSE)</f>
        <v>Cleveland</v>
      </c>
    </row>
    <row r="126" spans="2:15">
      <c r="B126" t="s">
        <v>147</v>
      </c>
      <c r="C126" t="s">
        <v>19</v>
      </c>
      <c r="D126">
        <v>68</v>
      </c>
      <c r="E126" s="15" t="s">
        <v>8</v>
      </c>
      <c r="F126" s="16">
        <v>44975</v>
      </c>
      <c r="G126">
        <v>22</v>
      </c>
      <c r="H126">
        <v>3.3</v>
      </c>
      <c r="I126">
        <f>IF(MONTH(calls[[#This Row],[Date of Call]])&lt;=6, YEAR(calls[[#This Row],[Date of Call]]), YEAR(calls[[#This Row],[Date of Call]])+1)</f>
        <v>2023</v>
      </c>
      <c r="J126" t="str">
        <f>TEXT(calls[[#This Row],[Date of Call]],"DDDD")</f>
        <v>Saturday</v>
      </c>
      <c r="K1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6">
        <f>ROUND(calls[[#This Row],[Satisfaction Rating]],0)</f>
        <v>3</v>
      </c>
      <c r="M126" s="21" t="str">
        <f>VLOOKUP(calls[[#This Row],[Call number2]],customers[#All],2,FALSE)</f>
        <v>Male</v>
      </c>
      <c r="N126" s="21">
        <f>VLOOKUP(calls[[#This Row],[Call number2]],customers[],3,FALSE)</f>
        <v>26</v>
      </c>
      <c r="O126" s="21" t="str">
        <f>VLOOKUP(calls[[#This Row],[Call number2]],customers[#All],4,FALSE)</f>
        <v>Cincinnati</v>
      </c>
    </row>
    <row r="127" spans="2:15">
      <c r="B127" t="s">
        <v>148</v>
      </c>
      <c r="C127" t="s">
        <v>17</v>
      </c>
      <c r="D127">
        <v>95</v>
      </c>
      <c r="E127" s="15" t="s">
        <v>8</v>
      </c>
      <c r="F127" s="16">
        <v>44975</v>
      </c>
      <c r="G127">
        <v>52</v>
      </c>
      <c r="H127">
        <v>4.8</v>
      </c>
      <c r="I127">
        <f>IF(MONTH(calls[[#This Row],[Date of Call]])&lt;=6, YEAR(calls[[#This Row],[Date of Call]]), YEAR(calls[[#This Row],[Date of Call]])+1)</f>
        <v>2023</v>
      </c>
      <c r="J127" t="str">
        <f>TEXT(calls[[#This Row],[Date of Call]],"DDDD")</f>
        <v>Saturday</v>
      </c>
      <c r="K1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7">
        <f>ROUND(calls[[#This Row],[Satisfaction Rating]],0)</f>
        <v>5</v>
      </c>
      <c r="M127" s="21" t="str">
        <f>VLOOKUP(calls[[#This Row],[Call number2]],customers[#All],2,FALSE)</f>
        <v>Female</v>
      </c>
      <c r="N127" s="21">
        <f>VLOOKUP(calls[[#This Row],[Call number2]],customers[],3,FALSE)</f>
        <v>30</v>
      </c>
      <c r="O127" s="21" t="str">
        <f>VLOOKUP(calls[[#This Row],[Call number2]],customers[#All],4,FALSE)</f>
        <v>Cleveland</v>
      </c>
    </row>
    <row r="128" spans="2:15">
      <c r="B128" t="s">
        <v>149</v>
      </c>
      <c r="C128" t="s">
        <v>18</v>
      </c>
      <c r="D128">
        <v>65</v>
      </c>
      <c r="E128" s="15" t="s">
        <v>9</v>
      </c>
      <c r="F128" s="16">
        <v>44976</v>
      </c>
      <c r="G128">
        <v>80</v>
      </c>
      <c r="H128">
        <v>4</v>
      </c>
      <c r="I128">
        <f>IF(MONTH(calls[[#This Row],[Date of Call]])&lt;=6, YEAR(calls[[#This Row],[Date of Call]]), YEAR(calls[[#This Row],[Date of Call]])+1)</f>
        <v>2023</v>
      </c>
      <c r="J128" t="str">
        <f>TEXT(calls[[#This Row],[Date of Call]],"DDDD")</f>
        <v>Sunday</v>
      </c>
      <c r="K1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8">
        <f>ROUND(calls[[#This Row],[Satisfaction Rating]],0)</f>
        <v>4</v>
      </c>
      <c r="M128" s="21" t="str">
        <f>VLOOKUP(calls[[#This Row],[Call number2]],customers[#All],2,FALSE)</f>
        <v>Female</v>
      </c>
      <c r="N128" s="21">
        <f>VLOOKUP(calls[[#This Row],[Call number2]],customers[],3,FALSE)</f>
        <v>43</v>
      </c>
      <c r="O128" s="21" t="str">
        <f>VLOOKUP(calls[[#This Row],[Call number2]],customers[#All],4,FALSE)</f>
        <v>Cleveland</v>
      </c>
    </row>
    <row r="129" spans="2:15">
      <c r="B129" t="s">
        <v>150</v>
      </c>
      <c r="C129" t="s">
        <v>7</v>
      </c>
      <c r="D129">
        <v>114</v>
      </c>
      <c r="E129" s="15" t="s">
        <v>10</v>
      </c>
      <c r="F129" s="16">
        <v>44976</v>
      </c>
      <c r="G129">
        <v>54</v>
      </c>
      <c r="H129">
        <v>1.1000000000000001</v>
      </c>
      <c r="I129">
        <f>IF(MONTH(calls[[#This Row],[Date of Call]])&lt;=6, YEAR(calls[[#This Row],[Date of Call]]), YEAR(calls[[#This Row],[Date of Call]])+1)</f>
        <v>2023</v>
      </c>
      <c r="J129" t="str">
        <f>TEXT(calls[[#This Row],[Date of Call]],"DDDD")</f>
        <v>Sunday</v>
      </c>
      <c r="K1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29">
        <f>ROUND(calls[[#This Row],[Satisfaction Rating]],0)</f>
        <v>1</v>
      </c>
      <c r="M129" s="21" t="str">
        <f>VLOOKUP(calls[[#This Row],[Call number2]],customers[#All],2,FALSE)</f>
        <v>Female</v>
      </c>
      <c r="N129" s="21">
        <f>VLOOKUP(calls[[#This Row],[Call number2]],customers[],3,FALSE)</f>
        <v>30</v>
      </c>
      <c r="O129" s="21" t="str">
        <f>VLOOKUP(calls[[#This Row],[Call number2]],customers[#All],4,FALSE)</f>
        <v>Cincinnati</v>
      </c>
    </row>
    <row r="130" spans="2:15">
      <c r="B130" t="s">
        <v>151</v>
      </c>
      <c r="C130" t="s">
        <v>11</v>
      </c>
      <c r="D130">
        <v>155</v>
      </c>
      <c r="E130" s="15" t="s">
        <v>10</v>
      </c>
      <c r="F130" s="16">
        <v>44977</v>
      </c>
      <c r="G130">
        <v>80</v>
      </c>
      <c r="H130">
        <v>3.9</v>
      </c>
      <c r="I130">
        <f>IF(MONTH(calls[[#This Row],[Date of Call]])&lt;=6, YEAR(calls[[#This Row],[Date of Call]]), YEAR(calls[[#This Row],[Date of Call]])+1)</f>
        <v>2023</v>
      </c>
      <c r="J130" t="str">
        <f>TEXT(calls[[#This Row],[Date of Call]],"DDDD")</f>
        <v>Monday</v>
      </c>
      <c r="K1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0">
        <f>ROUND(calls[[#This Row],[Satisfaction Rating]],0)</f>
        <v>4</v>
      </c>
      <c r="M130" s="21" t="str">
        <f>VLOOKUP(calls[[#This Row],[Call number2]],customers[#All],2,FALSE)</f>
        <v>Male</v>
      </c>
      <c r="N130" s="21">
        <f>VLOOKUP(calls[[#This Row],[Call number2]],customers[],3,FALSE)</f>
        <v>36</v>
      </c>
      <c r="O130" s="21" t="str">
        <f>VLOOKUP(calls[[#This Row],[Call number2]],customers[#All],4,FALSE)</f>
        <v>Cincinnati</v>
      </c>
    </row>
    <row r="131" spans="2:15">
      <c r="B131" t="s">
        <v>152</v>
      </c>
      <c r="C131" t="s">
        <v>18</v>
      </c>
      <c r="D131">
        <v>114</v>
      </c>
      <c r="E131" s="15" t="s">
        <v>9</v>
      </c>
      <c r="F131" s="16">
        <v>44978</v>
      </c>
      <c r="G131">
        <v>120</v>
      </c>
      <c r="H131">
        <v>1.8</v>
      </c>
      <c r="I131">
        <f>IF(MONTH(calls[[#This Row],[Date of Call]])&lt;=6, YEAR(calls[[#This Row],[Date of Call]]), YEAR(calls[[#This Row],[Date of Call]])+1)</f>
        <v>2023</v>
      </c>
      <c r="J131" t="str">
        <f>TEXT(calls[[#This Row],[Date of Call]],"DDDD")</f>
        <v>Tuesday</v>
      </c>
      <c r="K1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1">
        <f>ROUND(calls[[#This Row],[Satisfaction Rating]],0)</f>
        <v>2</v>
      </c>
      <c r="M131" s="21" t="str">
        <f>VLOOKUP(calls[[#This Row],[Call number2]],customers[#All],2,FALSE)</f>
        <v>Female</v>
      </c>
      <c r="N131" s="21">
        <f>VLOOKUP(calls[[#This Row],[Call number2]],customers[],3,FALSE)</f>
        <v>43</v>
      </c>
      <c r="O131" s="21" t="str">
        <f>VLOOKUP(calls[[#This Row],[Call number2]],customers[#All],4,FALSE)</f>
        <v>Cleveland</v>
      </c>
    </row>
    <row r="132" spans="2:15">
      <c r="B132" t="s">
        <v>153</v>
      </c>
      <c r="C132" t="s">
        <v>14</v>
      </c>
      <c r="D132">
        <v>130</v>
      </c>
      <c r="E132" s="15" t="s">
        <v>12</v>
      </c>
      <c r="F132" s="16">
        <v>44978</v>
      </c>
      <c r="G132">
        <v>150</v>
      </c>
      <c r="H132">
        <v>1</v>
      </c>
      <c r="I132">
        <f>IF(MONTH(calls[[#This Row],[Date of Call]])&lt;=6, YEAR(calls[[#This Row],[Date of Call]]), YEAR(calls[[#This Row],[Date of Call]])+1)</f>
        <v>2023</v>
      </c>
      <c r="J132" t="str">
        <f>TEXT(calls[[#This Row],[Date of Call]],"DDDD")</f>
        <v>Tuesday</v>
      </c>
      <c r="K1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2">
        <f>ROUND(calls[[#This Row],[Satisfaction Rating]],0)</f>
        <v>1</v>
      </c>
      <c r="M132" s="21" t="str">
        <f>VLOOKUP(calls[[#This Row],[Call number2]],customers[#All],2,FALSE)</f>
        <v>Female</v>
      </c>
      <c r="N132" s="21">
        <f>VLOOKUP(calls[[#This Row],[Call number2]],customers[],3,FALSE)</f>
        <v>22</v>
      </c>
      <c r="O132" s="21" t="str">
        <f>VLOOKUP(calls[[#This Row],[Call number2]],customers[#All],4,FALSE)</f>
        <v>Cleveland</v>
      </c>
    </row>
    <row r="133" spans="2:15">
      <c r="B133" t="s">
        <v>154</v>
      </c>
      <c r="C133" t="s">
        <v>11</v>
      </c>
      <c r="D133">
        <v>89</v>
      </c>
      <c r="E133" s="15" t="s">
        <v>9</v>
      </c>
      <c r="F133" s="16">
        <v>44978</v>
      </c>
      <c r="G133">
        <v>90</v>
      </c>
      <c r="H133">
        <v>4.3</v>
      </c>
      <c r="I133">
        <f>IF(MONTH(calls[[#This Row],[Date of Call]])&lt;=6, YEAR(calls[[#This Row],[Date of Call]]), YEAR(calls[[#This Row],[Date of Call]])+1)</f>
        <v>2023</v>
      </c>
      <c r="J133" t="str">
        <f>TEXT(calls[[#This Row],[Date of Call]],"DDDD")</f>
        <v>Tuesday</v>
      </c>
      <c r="K1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3">
        <f>ROUND(calls[[#This Row],[Satisfaction Rating]],0)</f>
        <v>4</v>
      </c>
      <c r="M133" s="21" t="str">
        <f>VLOOKUP(calls[[#This Row],[Call number2]],customers[#All],2,FALSE)</f>
        <v>Male</v>
      </c>
      <c r="N133" s="21">
        <f>VLOOKUP(calls[[#This Row],[Call number2]],customers[],3,FALSE)</f>
        <v>36</v>
      </c>
      <c r="O133" s="21" t="str">
        <f>VLOOKUP(calls[[#This Row],[Call number2]],customers[#All],4,FALSE)</f>
        <v>Cincinnati</v>
      </c>
    </row>
    <row r="134" spans="2:15">
      <c r="B134" t="s">
        <v>155</v>
      </c>
      <c r="C134" t="s">
        <v>16</v>
      </c>
      <c r="D134">
        <v>61</v>
      </c>
      <c r="E134" s="15" t="s">
        <v>5</v>
      </c>
      <c r="F134" s="16">
        <v>44979</v>
      </c>
      <c r="G134">
        <v>140</v>
      </c>
      <c r="H134">
        <v>3.4</v>
      </c>
      <c r="I134">
        <f>IF(MONTH(calls[[#This Row],[Date of Call]])&lt;=6, YEAR(calls[[#This Row],[Date of Call]]), YEAR(calls[[#This Row],[Date of Call]])+1)</f>
        <v>2023</v>
      </c>
      <c r="J134" t="str">
        <f>TEXT(calls[[#This Row],[Date of Call]],"DDDD")</f>
        <v>Wednesday</v>
      </c>
      <c r="K1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4">
        <f>ROUND(calls[[#This Row],[Satisfaction Rating]],0)</f>
        <v>3</v>
      </c>
      <c r="M134" s="21" t="str">
        <f>VLOOKUP(calls[[#This Row],[Call number2]],customers[#All],2,FALSE)</f>
        <v>Male</v>
      </c>
      <c r="N134" s="21">
        <f>VLOOKUP(calls[[#This Row],[Call number2]],customers[],3,FALSE)</f>
        <v>41</v>
      </c>
      <c r="O134" s="21" t="str">
        <f>VLOOKUP(calls[[#This Row],[Call number2]],customers[#All],4,FALSE)</f>
        <v>Columbus</v>
      </c>
    </row>
    <row r="135" spans="2:15">
      <c r="B135" t="s">
        <v>156</v>
      </c>
      <c r="C135" t="s">
        <v>17</v>
      </c>
      <c r="D135">
        <v>154</v>
      </c>
      <c r="E135" s="15" t="s">
        <v>10</v>
      </c>
      <c r="F135" s="16">
        <v>44979</v>
      </c>
      <c r="G135">
        <v>22</v>
      </c>
      <c r="H135">
        <v>3.4</v>
      </c>
      <c r="I135">
        <f>IF(MONTH(calls[[#This Row],[Date of Call]])&lt;=6, YEAR(calls[[#This Row],[Date of Call]]), YEAR(calls[[#This Row],[Date of Call]])+1)</f>
        <v>2023</v>
      </c>
      <c r="J135" t="str">
        <f>TEXT(calls[[#This Row],[Date of Call]],"DDDD")</f>
        <v>Wednesday</v>
      </c>
      <c r="K1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5">
        <f>ROUND(calls[[#This Row],[Satisfaction Rating]],0)</f>
        <v>3</v>
      </c>
      <c r="M135" s="21" t="str">
        <f>VLOOKUP(calls[[#This Row],[Call number2]],customers[#All],2,FALSE)</f>
        <v>Female</v>
      </c>
      <c r="N135" s="21">
        <f>VLOOKUP(calls[[#This Row],[Call number2]],customers[],3,FALSE)</f>
        <v>30</v>
      </c>
      <c r="O135" s="21" t="str">
        <f>VLOOKUP(calls[[#This Row],[Call number2]],customers[#All],4,FALSE)</f>
        <v>Cleveland</v>
      </c>
    </row>
    <row r="136" spans="2:15">
      <c r="B136" t="s">
        <v>157</v>
      </c>
      <c r="C136" t="s">
        <v>18</v>
      </c>
      <c r="D136">
        <v>115</v>
      </c>
      <c r="E136" s="15" t="s">
        <v>12</v>
      </c>
      <c r="F136" s="16">
        <v>44980</v>
      </c>
      <c r="G136">
        <v>150</v>
      </c>
      <c r="H136">
        <v>4.0999999999999996</v>
      </c>
      <c r="I136">
        <f>IF(MONTH(calls[[#This Row],[Date of Call]])&lt;=6, YEAR(calls[[#This Row],[Date of Call]]), YEAR(calls[[#This Row],[Date of Call]])+1)</f>
        <v>2023</v>
      </c>
      <c r="J136" t="str">
        <f>TEXT(calls[[#This Row],[Date of Call]],"DDDD")</f>
        <v>Thursday</v>
      </c>
      <c r="K1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6">
        <f>ROUND(calls[[#This Row],[Satisfaction Rating]],0)</f>
        <v>4</v>
      </c>
      <c r="M136" s="21" t="str">
        <f>VLOOKUP(calls[[#This Row],[Call number2]],customers[#All],2,FALSE)</f>
        <v>Female</v>
      </c>
      <c r="N136" s="21">
        <f>VLOOKUP(calls[[#This Row],[Call number2]],customers[],3,FALSE)</f>
        <v>43</v>
      </c>
      <c r="O136" s="21" t="str">
        <f>VLOOKUP(calls[[#This Row],[Call number2]],customers[#All],4,FALSE)</f>
        <v>Cleveland</v>
      </c>
    </row>
    <row r="137" spans="2:15">
      <c r="B137" t="s">
        <v>158</v>
      </c>
      <c r="C137" t="s">
        <v>4</v>
      </c>
      <c r="D137">
        <v>138</v>
      </c>
      <c r="E137" s="15" t="s">
        <v>8</v>
      </c>
      <c r="F137" s="16">
        <v>44981</v>
      </c>
      <c r="G137">
        <v>35</v>
      </c>
      <c r="H137">
        <v>4.8</v>
      </c>
      <c r="I137">
        <f>IF(MONTH(calls[[#This Row],[Date of Call]])&lt;=6, YEAR(calls[[#This Row],[Date of Call]]), YEAR(calls[[#This Row],[Date of Call]])+1)</f>
        <v>2023</v>
      </c>
      <c r="J137" t="str">
        <f>TEXT(calls[[#This Row],[Date of Call]],"DDDD")</f>
        <v>Friday</v>
      </c>
      <c r="K1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7">
        <f>ROUND(calls[[#This Row],[Satisfaction Rating]],0)</f>
        <v>5</v>
      </c>
      <c r="M137" s="21" t="str">
        <f>VLOOKUP(calls[[#This Row],[Call number2]],customers[#All],2,FALSE)</f>
        <v>Female</v>
      </c>
      <c r="N137" s="21">
        <f>VLOOKUP(calls[[#This Row],[Call number2]],customers[],3,FALSE)</f>
        <v>42</v>
      </c>
      <c r="O137" s="21" t="str">
        <f>VLOOKUP(calls[[#This Row],[Call number2]],customers[#All],4,FALSE)</f>
        <v>Cleveland</v>
      </c>
    </row>
    <row r="138" spans="2:15">
      <c r="B138" t="s">
        <v>159</v>
      </c>
      <c r="C138" t="s">
        <v>20</v>
      </c>
      <c r="D138">
        <v>153</v>
      </c>
      <c r="E138" s="15" t="s">
        <v>9</v>
      </c>
      <c r="F138" s="16">
        <v>44981</v>
      </c>
      <c r="G138">
        <v>200</v>
      </c>
      <c r="H138">
        <v>2</v>
      </c>
      <c r="I138">
        <f>IF(MONTH(calls[[#This Row],[Date of Call]])&lt;=6, YEAR(calls[[#This Row],[Date of Call]]), YEAR(calls[[#This Row],[Date of Call]])+1)</f>
        <v>2023</v>
      </c>
      <c r="J138" t="str">
        <f>TEXT(calls[[#This Row],[Date of Call]],"DDDD")</f>
        <v>Friday</v>
      </c>
      <c r="K1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8">
        <f>ROUND(calls[[#This Row],[Satisfaction Rating]],0)</f>
        <v>2</v>
      </c>
      <c r="M138" s="21" t="str">
        <f>VLOOKUP(calls[[#This Row],[Call number2]],customers[#All],2,FALSE)</f>
        <v>Female</v>
      </c>
      <c r="N138" s="21">
        <f>VLOOKUP(calls[[#This Row],[Call number2]],customers[],3,FALSE)</f>
        <v>38</v>
      </c>
      <c r="O138" s="21" t="str">
        <f>VLOOKUP(calls[[#This Row],[Call number2]],customers[#All],4,FALSE)</f>
        <v>Columbus</v>
      </c>
    </row>
    <row r="139" spans="2:15">
      <c r="B139" t="s">
        <v>160</v>
      </c>
      <c r="C139" t="s">
        <v>18</v>
      </c>
      <c r="D139">
        <v>61</v>
      </c>
      <c r="E139" s="15" t="s">
        <v>5</v>
      </c>
      <c r="F139" s="16">
        <v>44982</v>
      </c>
      <c r="G139">
        <v>150</v>
      </c>
      <c r="H139">
        <v>4.5999999999999996</v>
      </c>
      <c r="I139">
        <f>IF(MONTH(calls[[#This Row],[Date of Call]])&lt;=6, YEAR(calls[[#This Row],[Date of Call]]), YEAR(calls[[#This Row],[Date of Call]])+1)</f>
        <v>2023</v>
      </c>
      <c r="J139" t="str">
        <f>TEXT(calls[[#This Row],[Date of Call]],"DDDD")</f>
        <v>Saturday</v>
      </c>
      <c r="K1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39">
        <f>ROUND(calls[[#This Row],[Satisfaction Rating]],0)</f>
        <v>5</v>
      </c>
      <c r="M139" s="21" t="str">
        <f>VLOOKUP(calls[[#This Row],[Call number2]],customers[#All],2,FALSE)</f>
        <v>Female</v>
      </c>
      <c r="N139" s="21">
        <f>VLOOKUP(calls[[#This Row],[Call number2]],customers[],3,FALSE)</f>
        <v>43</v>
      </c>
      <c r="O139" s="21" t="str">
        <f>VLOOKUP(calls[[#This Row],[Call number2]],customers[#All],4,FALSE)</f>
        <v>Cleveland</v>
      </c>
    </row>
    <row r="140" spans="2:15">
      <c r="B140" t="s">
        <v>161</v>
      </c>
      <c r="C140" t="s">
        <v>21</v>
      </c>
      <c r="D140">
        <v>62</v>
      </c>
      <c r="E140" s="15" t="s">
        <v>9</v>
      </c>
      <c r="F140" s="16">
        <v>44982</v>
      </c>
      <c r="G140">
        <v>21</v>
      </c>
      <c r="H140">
        <v>2.6</v>
      </c>
      <c r="I140">
        <f>IF(MONTH(calls[[#This Row],[Date of Call]])&lt;=6, YEAR(calls[[#This Row],[Date of Call]]), YEAR(calls[[#This Row],[Date of Call]])+1)</f>
        <v>2023</v>
      </c>
      <c r="J140" t="str">
        <f>TEXT(calls[[#This Row],[Date of Call]],"DDDD")</f>
        <v>Saturday</v>
      </c>
      <c r="K1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0">
        <f>ROUND(calls[[#This Row],[Satisfaction Rating]],0)</f>
        <v>3</v>
      </c>
      <c r="M140" s="21" t="str">
        <f>VLOOKUP(calls[[#This Row],[Call number2]],customers[#All],2,FALSE)</f>
        <v>Female</v>
      </c>
      <c r="N140" s="21">
        <f>VLOOKUP(calls[[#This Row],[Call number2]],customers[],3,FALSE)</f>
        <v>25</v>
      </c>
      <c r="O140" s="21" t="str">
        <f>VLOOKUP(calls[[#This Row],[Call number2]],customers[#All],4,FALSE)</f>
        <v>Columbus</v>
      </c>
    </row>
    <row r="141" spans="2:15">
      <c r="B141" t="s">
        <v>162</v>
      </c>
      <c r="C141" t="s">
        <v>16</v>
      </c>
      <c r="D141">
        <v>151</v>
      </c>
      <c r="E141" s="15" t="s">
        <v>12</v>
      </c>
      <c r="F141" s="16">
        <v>44983</v>
      </c>
      <c r="G141">
        <v>46</v>
      </c>
      <c r="H141">
        <v>4.9000000000000004</v>
      </c>
      <c r="I141">
        <f>IF(MONTH(calls[[#This Row],[Date of Call]])&lt;=6, YEAR(calls[[#This Row],[Date of Call]]), YEAR(calls[[#This Row],[Date of Call]])+1)</f>
        <v>2023</v>
      </c>
      <c r="J141" t="str">
        <f>TEXT(calls[[#This Row],[Date of Call]],"DDDD")</f>
        <v>Sunday</v>
      </c>
      <c r="K1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1">
        <f>ROUND(calls[[#This Row],[Satisfaction Rating]],0)</f>
        <v>5</v>
      </c>
      <c r="M141" s="21" t="str">
        <f>VLOOKUP(calls[[#This Row],[Call number2]],customers[#All],2,FALSE)</f>
        <v>Male</v>
      </c>
      <c r="N141" s="21">
        <f>VLOOKUP(calls[[#This Row],[Call number2]],customers[],3,FALSE)</f>
        <v>41</v>
      </c>
      <c r="O141" s="21" t="str">
        <f>VLOOKUP(calls[[#This Row],[Call number2]],customers[#All],4,FALSE)</f>
        <v>Columbus</v>
      </c>
    </row>
    <row r="142" spans="2:15">
      <c r="B142" t="s">
        <v>163</v>
      </c>
      <c r="C142" t="s">
        <v>15</v>
      </c>
      <c r="D142">
        <v>102</v>
      </c>
      <c r="E142" s="15" t="s">
        <v>10</v>
      </c>
      <c r="F142" s="16">
        <v>44983</v>
      </c>
      <c r="G142">
        <v>165</v>
      </c>
      <c r="H142">
        <v>2.7</v>
      </c>
      <c r="I142">
        <f>IF(MONTH(calls[[#This Row],[Date of Call]])&lt;=6, YEAR(calls[[#This Row],[Date of Call]]), YEAR(calls[[#This Row],[Date of Call]])+1)</f>
        <v>2023</v>
      </c>
      <c r="J142" t="str">
        <f>TEXT(calls[[#This Row],[Date of Call]],"DDDD")</f>
        <v>Sunday</v>
      </c>
      <c r="K1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2">
        <f>ROUND(calls[[#This Row],[Satisfaction Rating]],0)</f>
        <v>3</v>
      </c>
      <c r="M142" s="21" t="str">
        <f>VLOOKUP(calls[[#This Row],[Call number2]],customers[#All],2,FALSE)</f>
        <v>Female</v>
      </c>
      <c r="N142" s="21">
        <f>VLOOKUP(calls[[#This Row],[Call number2]],customers[],3,FALSE)</f>
        <v>28</v>
      </c>
      <c r="O142" s="21" t="str">
        <f>VLOOKUP(calls[[#This Row],[Call number2]],customers[#All],4,FALSE)</f>
        <v>Cincinnati</v>
      </c>
    </row>
    <row r="143" spans="2:15">
      <c r="B143" t="s">
        <v>164</v>
      </c>
      <c r="C143" t="s">
        <v>6</v>
      </c>
      <c r="D143">
        <v>64</v>
      </c>
      <c r="E143" s="15" t="s">
        <v>9</v>
      </c>
      <c r="F143" s="16">
        <v>44983</v>
      </c>
      <c r="G143">
        <v>84</v>
      </c>
      <c r="H143">
        <v>4.0999999999999996</v>
      </c>
      <c r="I143">
        <f>IF(MONTH(calls[[#This Row],[Date of Call]])&lt;=6, YEAR(calls[[#This Row],[Date of Call]]), YEAR(calls[[#This Row],[Date of Call]])+1)</f>
        <v>2023</v>
      </c>
      <c r="J143" t="str">
        <f>TEXT(calls[[#This Row],[Date of Call]],"DDDD")</f>
        <v>Sunday</v>
      </c>
      <c r="K1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3">
        <f>ROUND(calls[[#This Row],[Satisfaction Rating]],0)</f>
        <v>4</v>
      </c>
      <c r="M143" s="21" t="str">
        <f>VLOOKUP(calls[[#This Row],[Call number2]],customers[#All],2,FALSE)</f>
        <v>Male</v>
      </c>
      <c r="N143" s="21">
        <f>VLOOKUP(calls[[#This Row],[Call number2]],customers[],3,FALSE)</f>
        <v>23</v>
      </c>
      <c r="O143" s="21" t="str">
        <f>VLOOKUP(calls[[#This Row],[Call number2]],customers[#All],4,FALSE)</f>
        <v>Columbus</v>
      </c>
    </row>
    <row r="144" spans="2:15">
      <c r="B144" t="s">
        <v>165</v>
      </c>
      <c r="C144" t="s">
        <v>11</v>
      </c>
      <c r="D144">
        <v>6</v>
      </c>
      <c r="E144" s="15" t="s">
        <v>10</v>
      </c>
      <c r="F144" s="16">
        <v>44984</v>
      </c>
      <c r="G144">
        <v>102</v>
      </c>
      <c r="H144">
        <v>4.4000000000000004</v>
      </c>
      <c r="I144">
        <f>IF(MONTH(calls[[#This Row],[Date of Call]])&lt;=6, YEAR(calls[[#This Row],[Date of Call]]), YEAR(calls[[#This Row],[Date of Call]])+1)</f>
        <v>2023</v>
      </c>
      <c r="J144" t="str">
        <f>TEXT(calls[[#This Row],[Date of Call]],"DDDD")</f>
        <v>Monday</v>
      </c>
      <c r="K1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144">
        <f>ROUND(calls[[#This Row],[Satisfaction Rating]],0)</f>
        <v>4</v>
      </c>
      <c r="M144" s="21" t="str">
        <f>VLOOKUP(calls[[#This Row],[Call number2]],customers[#All],2,FALSE)</f>
        <v>Male</v>
      </c>
      <c r="N144" s="21">
        <f>VLOOKUP(calls[[#This Row],[Call number2]],customers[],3,FALSE)</f>
        <v>36</v>
      </c>
      <c r="O144" s="21" t="str">
        <f>VLOOKUP(calls[[#This Row],[Call number2]],customers[#All],4,FALSE)</f>
        <v>Cincinnati</v>
      </c>
    </row>
    <row r="145" spans="2:15">
      <c r="B145" t="s">
        <v>166</v>
      </c>
      <c r="C145" t="s">
        <v>6</v>
      </c>
      <c r="D145">
        <v>129</v>
      </c>
      <c r="E145" s="15" t="s">
        <v>9</v>
      </c>
      <c r="F145" s="16">
        <v>44984</v>
      </c>
      <c r="G145">
        <v>180</v>
      </c>
      <c r="H145">
        <v>4.8</v>
      </c>
      <c r="I145">
        <f>IF(MONTH(calls[[#This Row],[Date of Call]])&lt;=6, YEAR(calls[[#This Row],[Date of Call]]), YEAR(calls[[#This Row],[Date of Call]])+1)</f>
        <v>2023</v>
      </c>
      <c r="J145" t="str">
        <f>TEXT(calls[[#This Row],[Date of Call]],"DDDD")</f>
        <v>Monday</v>
      </c>
      <c r="K1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5">
        <f>ROUND(calls[[#This Row],[Satisfaction Rating]],0)</f>
        <v>5</v>
      </c>
      <c r="M145" s="21" t="str">
        <f>VLOOKUP(calls[[#This Row],[Call number2]],customers[#All],2,FALSE)</f>
        <v>Male</v>
      </c>
      <c r="N145" s="21">
        <f>VLOOKUP(calls[[#This Row],[Call number2]],customers[],3,FALSE)</f>
        <v>23</v>
      </c>
      <c r="O145" s="21" t="str">
        <f>VLOOKUP(calls[[#This Row],[Call number2]],customers[#All],4,FALSE)</f>
        <v>Columbus</v>
      </c>
    </row>
    <row r="146" spans="2:15">
      <c r="B146" t="s">
        <v>167</v>
      </c>
      <c r="C146" t="s">
        <v>21</v>
      </c>
      <c r="D146">
        <v>42</v>
      </c>
      <c r="E146" s="15" t="s">
        <v>12</v>
      </c>
      <c r="F146" s="16">
        <v>44985</v>
      </c>
      <c r="G146">
        <v>111</v>
      </c>
      <c r="H146">
        <v>3</v>
      </c>
      <c r="I146">
        <f>IF(MONTH(calls[[#This Row],[Date of Call]])&lt;=6, YEAR(calls[[#This Row],[Date of Call]]), YEAR(calls[[#This Row],[Date of Call]])+1)</f>
        <v>2023</v>
      </c>
      <c r="J146" t="str">
        <f>TEXT(calls[[#This Row],[Date of Call]],"DDDD")</f>
        <v>Tuesday</v>
      </c>
      <c r="K1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6">
        <f>ROUND(calls[[#This Row],[Satisfaction Rating]],0)</f>
        <v>3</v>
      </c>
      <c r="M146" s="21" t="str">
        <f>VLOOKUP(calls[[#This Row],[Call number2]],customers[#All],2,FALSE)</f>
        <v>Female</v>
      </c>
      <c r="N146" s="21">
        <f>VLOOKUP(calls[[#This Row],[Call number2]],customers[],3,FALSE)</f>
        <v>25</v>
      </c>
      <c r="O146" s="21" t="str">
        <f>VLOOKUP(calls[[#This Row],[Call number2]],customers[#All],4,FALSE)</f>
        <v>Columbus</v>
      </c>
    </row>
    <row r="147" spans="2:15">
      <c r="B147" t="s">
        <v>168</v>
      </c>
      <c r="C147" t="s">
        <v>21</v>
      </c>
      <c r="D147">
        <v>71</v>
      </c>
      <c r="E147" s="15" t="s">
        <v>5</v>
      </c>
      <c r="F147" s="16">
        <v>44985</v>
      </c>
      <c r="G147">
        <v>104</v>
      </c>
      <c r="H147">
        <v>3.1</v>
      </c>
      <c r="I147">
        <f>IF(MONTH(calls[[#This Row],[Date of Call]])&lt;=6, YEAR(calls[[#This Row],[Date of Call]]), YEAR(calls[[#This Row],[Date of Call]])+1)</f>
        <v>2023</v>
      </c>
      <c r="J147" t="str">
        <f>TEXT(calls[[#This Row],[Date of Call]],"DDDD")</f>
        <v>Tuesday</v>
      </c>
      <c r="K1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7">
        <f>ROUND(calls[[#This Row],[Satisfaction Rating]],0)</f>
        <v>3</v>
      </c>
      <c r="M147" s="21" t="str">
        <f>VLOOKUP(calls[[#This Row],[Call number2]],customers[#All],2,FALSE)</f>
        <v>Female</v>
      </c>
      <c r="N147" s="21">
        <f>VLOOKUP(calls[[#This Row],[Call number2]],customers[],3,FALSE)</f>
        <v>25</v>
      </c>
      <c r="O147" s="21" t="str">
        <f>VLOOKUP(calls[[#This Row],[Call number2]],customers[#All],4,FALSE)</f>
        <v>Columbus</v>
      </c>
    </row>
    <row r="148" spans="2:15">
      <c r="B148" t="s">
        <v>169</v>
      </c>
      <c r="C148" t="s">
        <v>22</v>
      </c>
      <c r="D148">
        <v>53</v>
      </c>
      <c r="E148" s="15" t="s">
        <v>10</v>
      </c>
      <c r="F148" s="16">
        <v>44985</v>
      </c>
      <c r="G148">
        <v>80</v>
      </c>
      <c r="H148">
        <v>2.6</v>
      </c>
      <c r="I148">
        <f>IF(MONTH(calls[[#This Row],[Date of Call]])&lt;=6, YEAR(calls[[#This Row],[Date of Call]]), YEAR(calls[[#This Row],[Date of Call]])+1)</f>
        <v>2023</v>
      </c>
      <c r="J148" t="str">
        <f>TEXT(calls[[#This Row],[Date of Call]],"DDDD")</f>
        <v>Tuesday</v>
      </c>
      <c r="K1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8">
        <f>ROUND(calls[[#This Row],[Satisfaction Rating]],0)</f>
        <v>3</v>
      </c>
      <c r="M148" s="21" t="str">
        <f>VLOOKUP(calls[[#This Row],[Call number2]],customers[#All],2,FALSE)</f>
        <v>Male</v>
      </c>
      <c r="N148" s="21">
        <f>VLOOKUP(calls[[#This Row],[Call number2]],customers[],3,FALSE)</f>
        <v>37</v>
      </c>
      <c r="O148" s="21" t="str">
        <f>VLOOKUP(calls[[#This Row],[Call number2]],customers[#All],4,FALSE)</f>
        <v>Columbus</v>
      </c>
    </row>
    <row r="149" spans="2:15">
      <c r="B149" t="s">
        <v>170</v>
      </c>
      <c r="C149" t="s">
        <v>7</v>
      </c>
      <c r="D149">
        <v>155</v>
      </c>
      <c r="E149" s="15" t="s">
        <v>5</v>
      </c>
      <c r="F149" s="16">
        <v>44986</v>
      </c>
      <c r="G149">
        <v>132</v>
      </c>
      <c r="H149">
        <v>4.5999999999999996</v>
      </c>
      <c r="I149">
        <f>IF(MONTH(calls[[#This Row],[Date of Call]])&lt;=6, YEAR(calls[[#This Row],[Date of Call]]), YEAR(calls[[#This Row],[Date of Call]])+1)</f>
        <v>2023</v>
      </c>
      <c r="J149" t="str">
        <f>TEXT(calls[[#This Row],[Date of Call]],"DDDD")</f>
        <v>Wednesday</v>
      </c>
      <c r="K1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49">
        <f>ROUND(calls[[#This Row],[Satisfaction Rating]],0)</f>
        <v>5</v>
      </c>
      <c r="M149" s="21" t="str">
        <f>VLOOKUP(calls[[#This Row],[Call number2]],customers[#All],2,FALSE)</f>
        <v>Female</v>
      </c>
      <c r="N149" s="21">
        <f>VLOOKUP(calls[[#This Row],[Call number2]],customers[],3,FALSE)</f>
        <v>30</v>
      </c>
      <c r="O149" s="21" t="str">
        <f>VLOOKUP(calls[[#This Row],[Call number2]],customers[#All],4,FALSE)</f>
        <v>Cincinnati</v>
      </c>
    </row>
    <row r="150" spans="2:15">
      <c r="B150" t="s">
        <v>171</v>
      </c>
      <c r="C150" t="s">
        <v>7</v>
      </c>
      <c r="D150">
        <v>90</v>
      </c>
      <c r="E150" s="15" t="s">
        <v>12</v>
      </c>
      <c r="F150" s="16">
        <v>44986</v>
      </c>
      <c r="G150">
        <v>170</v>
      </c>
      <c r="H150">
        <v>3.7</v>
      </c>
      <c r="I150">
        <f>IF(MONTH(calls[[#This Row],[Date of Call]])&lt;=6, YEAR(calls[[#This Row],[Date of Call]]), YEAR(calls[[#This Row],[Date of Call]])+1)</f>
        <v>2023</v>
      </c>
      <c r="J150" t="str">
        <f>TEXT(calls[[#This Row],[Date of Call]],"DDDD")</f>
        <v>Wednesday</v>
      </c>
      <c r="K1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0">
        <f>ROUND(calls[[#This Row],[Satisfaction Rating]],0)</f>
        <v>4</v>
      </c>
      <c r="M150" s="21" t="str">
        <f>VLOOKUP(calls[[#This Row],[Call number2]],customers[#All],2,FALSE)</f>
        <v>Female</v>
      </c>
      <c r="N150" s="21">
        <f>VLOOKUP(calls[[#This Row],[Call number2]],customers[],3,FALSE)</f>
        <v>30</v>
      </c>
      <c r="O150" s="21" t="str">
        <f>VLOOKUP(calls[[#This Row],[Call number2]],customers[#All],4,FALSE)</f>
        <v>Cincinnati</v>
      </c>
    </row>
    <row r="151" spans="2:15">
      <c r="B151" t="s">
        <v>172</v>
      </c>
      <c r="C151" t="s">
        <v>6</v>
      </c>
      <c r="D151">
        <v>166</v>
      </c>
      <c r="E151" s="15" t="s">
        <v>8</v>
      </c>
      <c r="F151" s="16">
        <v>44986</v>
      </c>
      <c r="G151">
        <v>36</v>
      </c>
      <c r="H151">
        <v>3.8</v>
      </c>
      <c r="I151">
        <f>IF(MONTH(calls[[#This Row],[Date of Call]])&lt;=6, YEAR(calls[[#This Row],[Date of Call]]), YEAR(calls[[#This Row],[Date of Call]])+1)</f>
        <v>2023</v>
      </c>
      <c r="J151" t="str">
        <f>TEXT(calls[[#This Row],[Date of Call]],"DDDD")</f>
        <v>Wednesday</v>
      </c>
      <c r="K1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1">
        <f>ROUND(calls[[#This Row],[Satisfaction Rating]],0)</f>
        <v>4</v>
      </c>
      <c r="M151" s="21" t="str">
        <f>VLOOKUP(calls[[#This Row],[Call number2]],customers[#All],2,FALSE)</f>
        <v>Male</v>
      </c>
      <c r="N151" s="21">
        <f>VLOOKUP(calls[[#This Row],[Call number2]],customers[],3,FALSE)</f>
        <v>23</v>
      </c>
      <c r="O151" s="21" t="str">
        <f>VLOOKUP(calls[[#This Row],[Call number2]],customers[#All],4,FALSE)</f>
        <v>Columbus</v>
      </c>
    </row>
    <row r="152" spans="2:15">
      <c r="B152" t="s">
        <v>173</v>
      </c>
      <c r="C152" t="s">
        <v>23</v>
      </c>
      <c r="D152">
        <v>89</v>
      </c>
      <c r="E152" s="15" t="s">
        <v>5</v>
      </c>
      <c r="F152" s="16">
        <v>44986</v>
      </c>
      <c r="G152">
        <v>126</v>
      </c>
      <c r="H152">
        <v>3.6</v>
      </c>
      <c r="I152">
        <f>IF(MONTH(calls[[#This Row],[Date of Call]])&lt;=6, YEAR(calls[[#This Row],[Date of Call]]), YEAR(calls[[#This Row],[Date of Call]])+1)</f>
        <v>2023</v>
      </c>
      <c r="J152" t="str">
        <f>TEXT(calls[[#This Row],[Date of Call]],"DDDD")</f>
        <v>Wednesday</v>
      </c>
      <c r="K1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2">
        <f>ROUND(calls[[#This Row],[Satisfaction Rating]],0)</f>
        <v>4</v>
      </c>
      <c r="M152" s="21" t="str">
        <f>VLOOKUP(calls[[#This Row],[Call number2]],customers[#All],2,FALSE)</f>
        <v>Male</v>
      </c>
      <c r="N152" s="21">
        <f>VLOOKUP(calls[[#This Row],[Call number2]],customers[],3,FALSE)</f>
        <v>31</v>
      </c>
      <c r="O152" s="21" t="str">
        <f>VLOOKUP(calls[[#This Row],[Call number2]],customers[#All],4,FALSE)</f>
        <v>Cleveland</v>
      </c>
    </row>
    <row r="153" spans="2:15">
      <c r="B153" t="s">
        <v>174</v>
      </c>
      <c r="C153" t="s">
        <v>18</v>
      </c>
      <c r="D153">
        <v>152</v>
      </c>
      <c r="E153" s="15" t="s">
        <v>10</v>
      </c>
      <c r="F153" s="16">
        <v>44986</v>
      </c>
      <c r="G153">
        <v>215</v>
      </c>
      <c r="H153">
        <v>4.4000000000000004</v>
      </c>
      <c r="I153">
        <f>IF(MONTH(calls[[#This Row],[Date of Call]])&lt;=6, YEAR(calls[[#This Row],[Date of Call]]), YEAR(calls[[#This Row],[Date of Call]])+1)</f>
        <v>2023</v>
      </c>
      <c r="J153" t="str">
        <f>TEXT(calls[[#This Row],[Date of Call]],"DDDD")</f>
        <v>Wednesday</v>
      </c>
      <c r="K1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3">
        <f>ROUND(calls[[#This Row],[Satisfaction Rating]],0)</f>
        <v>4</v>
      </c>
      <c r="M153" s="21" t="str">
        <f>VLOOKUP(calls[[#This Row],[Call number2]],customers[#All],2,FALSE)</f>
        <v>Female</v>
      </c>
      <c r="N153" s="21">
        <f>VLOOKUP(calls[[#This Row],[Call number2]],customers[],3,FALSE)</f>
        <v>43</v>
      </c>
      <c r="O153" s="21" t="str">
        <f>VLOOKUP(calls[[#This Row],[Call number2]],customers[#All],4,FALSE)</f>
        <v>Cleveland</v>
      </c>
    </row>
    <row r="154" spans="2:15">
      <c r="B154" t="s">
        <v>175</v>
      </c>
      <c r="C154" t="s">
        <v>23</v>
      </c>
      <c r="D154">
        <v>137</v>
      </c>
      <c r="E154" s="15" t="s">
        <v>12</v>
      </c>
      <c r="F154" s="16">
        <v>44986</v>
      </c>
      <c r="G154">
        <v>114</v>
      </c>
      <c r="H154">
        <v>3.2</v>
      </c>
      <c r="I154">
        <f>IF(MONTH(calls[[#This Row],[Date of Call]])&lt;=6, YEAR(calls[[#This Row],[Date of Call]]), YEAR(calls[[#This Row],[Date of Call]])+1)</f>
        <v>2023</v>
      </c>
      <c r="J154" t="str">
        <f>TEXT(calls[[#This Row],[Date of Call]],"DDDD")</f>
        <v>Wednesday</v>
      </c>
      <c r="K1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4">
        <f>ROUND(calls[[#This Row],[Satisfaction Rating]],0)</f>
        <v>3</v>
      </c>
      <c r="M154" s="21" t="str">
        <f>VLOOKUP(calls[[#This Row],[Call number2]],customers[#All],2,FALSE)</f>
        <v>Male</v>
      </c>
      <c r="N154" s="21">
        <f>VLOOKUP(calls[[#This Row],[Call number2]],customers[],3,FALSE)</f>
        <v>31</v>
      </c>
      <c r="O154" s="21" t="str">
        <f>VLOOKUP(calls[[#This Row],[Call number2]],customers[#All],4,FALSE)</f>
        <v>Cleveland</v>
      </c>
    </row>
    <row r="155" spans="2:15">
      <c r="B155" t="s">
        <v>176</v>
      </c>
      <c r="C155" t="s">
        <v>23</v>
      </c>
      <c r="D155">
        <v>43</v>
      </c>
      <c r="E155" s="15" t="s">
        <v>12</v>
      </c>
      <c r="F155" s="16">
        <v>44986</v>
      </c>
      <c r="G155">
        <v>99</v>
      </c>
      <c r="H155">
        <v>4.7</v>
      </c>
      <c r="I155">
        <f>IF(MONTH(calls[[#This Row],[Date of Call]])&lt;=6, YEAR(calls[[#This Row],[Date of Call]]), YEAR(calls[[#This Row],[Date of Call]])+1)</f>
        <v>2023</v>
      </c>
      <c r="J155" t="str">
        <f>TEXT(calls[[#This Row],[Date of Call]],"DDDD")</f>
        <v>Wednesday</v>
      </c>
      <c r="K1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5">
        <f>ROUND(calls[[#This Row],[Satisfaction Rating]],0)</f>
        <v>5</v>
      </c>
      <c r="M155" s="21" t="str">
        <f>VLOOKUP(calls[[#This Row],[Call number2]],customers[#All],2,FALSE)</f>
        <v>Male</v>
      </c>
      <c r="N155" s="21">
        <f>VLOOKUP(calls[[#This Row],[Call number2]],customers[],3,FALSE)</f>
        <v>31</v>
      </c>
      <c r="O155" s="21" t="str">
        <f>VLOOKUP(calls[[#This Row],[Call number2]],customers[#All],4,FALSE)</f>
        <v>Cleveland</v>
      </c>
    </row>
    <row r="156" spans="2:15">
      <c r="B156" t="s">
        <v>177</v>
      </c>
      <c r="C156" t="s">
        <v>17</v>
      </c>
      <c r="D156">
        <v>114</v>
      </c>
      <c r="E156" s="15" t="s">
        <v>12</v>
      </c>
      <c r="F156" s="16">
        <v>44987</v>
      </c>
      <c r="G156">
        <v>23</v>
      </c>
      <c r="H156">
        <v>4.8</v>
      </c>
      <c r="I156">
        <f>IF(MONTH(calls[[#This Row],[Date of Call]])&lt;=6, YEAR(calls[[#This Row],[Date of Call]]), YEAR(calls[[#This Row],[Date of Call]])+1)</f>
        <v>2023</v>
      </c>
      <c r="J156" t="str">
        <f>TEXT(calls[[#This Row],[Date of Call]],"DDDD")</f>
        <v>Thursday</v>
      </c>
      <c r="K1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6">
        <f>ROUND(calls[[#This Row],[Satisfaction Rating]],0)</f>
        <v>5</v>
      </c>
      <c r="M156" s="21" t="str">
        <f>VLOOKUP(calls[[#This Row],[Call number2]],customers[#All],2,FALSE)</f>
        <v>Female</v>
      </c>
      <c r="N156" s="21">
        <f>VLOOKUP(calls[[#This Row],[Call number2]],customers[],3,FALSE)</f>
        <v>30</v>
      </c>
      <c r="O156" s="21" t="str">
        <f>VLOOKUP(calls[[#This Row],[Call number2]],customers[#All],4,FALSE)</f>
        <v>Cleveland</v>
      </c>
    </row>
    <row r="157" spans="2:15">
      <c r="B157" t="s">
        <v>178</v>
      </c>
      <c r="C157" t="s">
        <v>20</v>
      </c>
      <c r="D157">
        <v>103</v>
      </c>
      <c r="E157" s="15" t="s">
        <v>5</v>
      </c>
      <c r="F157" s="16">
        <v>44987</v>
      </c>
      <c r="G157">
        <v>75</v>
      </c>
      <c r="H157">
        <v>2.7</v>
      </c>
      <c r="I157">
        <f>IF(MONTH(calls[[#This Row],[Date of Call]])&lt;=6, YEAR(calls[[#This Row],[Date of Call]]), YEAR(calls[[#This Row],[Date of Call]])+1)</f>
        <v>2023</v>
      </c>
      <c r="J157" t="str">
        <f>TEXT(calls[[#This Row],[Date of Call]],"DDDD")</f>
        <v>Thursday</v>
      </c>
      <c r="K1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7">
        <f>ROUND(calls[[#This Row],[Satisfaction Rating]],0)</f>
        <v>3</v>
      </c>
      <c r="M157" s="21" t="str">
        <f>VLOOKUP(calls[[#This Row],[Call number2]],customers[#All],2,FALSE)</f>
        <v>Female</v>
      </c>
      <c r="N157" s="21">
        <f>VLOOKUP(calls[[#This Row],[Call number2]],customers[],3,FALSE)</f>
        <v>38</v>
      </c>
      <c r="O157" s="21" t="str">
        <f>VLOOKUP(calls[[#This Row],[Call number2]],customers[#All],4,FALSE)</f>
        <v>Columbus</v>
      </c>
    </row>
    <row r="158" spans="2:15">
      <c r="B158" t="s">
        <v>179</v>
      </c>
      <c r="C158" t="s">
        <v>23</v>
      </c>
      <c r="D158">
        <v>98</v>
      </c>
      <c r="E158" s="15" t="s">
        <v>10</v>
      </c>
      <c r="F158" s="16">
        <v>44987</v>
      </c>
      <c r="G158">
        <v>100</v>
      </c>
      <c r="H158">
        <v>3.8</v>
      </c>
      <c r="I158">
        <f>IF(MONTH(calls[[#This Row],[Date of Call]])&lt;=6, YEAR(calls[[#This Row],[Date of Call]]), YEAR(calls[[#This Row],[Date of Call]])+1)</f>
        <v>2023</v>
      </c>
      <c r="J158" t="str">
        <f>TEXT(calls[[#This Row],[Date of Call]],"DDDD")</f>
        <v>Thursday</v>
      </c>
      <c r="K1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8">
        <f>ROUND(calls[[#This Row],[Satisfaction Rating]],0)</f>
        <v>4</v>
      </c>
      <c r="M158" s="21" t="str">
        <f>VLOOKUP(calls[[#This Row],[Call number2]],customers[#All],2,FALSE)</f>
        <v>Male</v>
      </c>
      <c r="N158" s="21">
        <f>VLOOKUP(calls[[#This Row],[Call number2]],customers[],3,FALSE)</f>
        <v>31</v>
      </c>
      <c r="O158" s="21" t="str">
        <f>VLOOKUP(calls[[#This Row],[Call number2]],customers[#All],4,FALSE)</f>
        <v>Cleveland</v>
      </c>
    </row>
    <row r="159" spans="2:15">
      <c r="B159" t="s">
        <v>180</v>
      </c>
      <c r="C159" t="s">
        <v>6</v>
      </c>
      <c r="D159">
        <v>106</v>
      </c>
      <c r="E159" s="15" t="s">
        <v>8</v>
      </c>
      <c r="F159" s="16">
        <v>44987</v>
      </c>
      <c r="G159">
        <v>108</v>
      </c>
      <c r="H159">
        <v>4.3</v>
      </c>
      <c r="I159">
        <f>IF(MONTH(calls[[#This Row],[Date of Call]])&lt;=6, YEAR(calls[[#This Row],[Date of Call]]), YEAR(calls[[#This Row],[Date of Call]])+1)</f>
        <v>2023</v>
      </c>
      <c r="J159" t="str">
        <f>TEXT(calls[[#This Row],[Date of Call]],"DDDD")</f>
        <v>Thursday</v>
      </c>
      <c r="K1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59">
        <f>ROUND(calls[[#This Row],[Satisfaction Rating]],0)</f>
        <v>4</v>
      </c>
      <c r="M159" s="21" t="str">
        <f>VLOOKUP(calls[[#This Row],[Call number2]],customers[#All],2,FALSE)</f>
        <v>Male</v>
      </c>
      <c r="N159" s="21">
        <f>VLOOKUP(calls[[#This Row],[Call number2]],customers[],3,FALSE)</f>
        <v>23</v>
      </c>
      <c r="O159" s="21" t="str">
        <f>VLOOKUP(calls[[#This Row],[Call number2]],customers[#All],4,FALSE)</f>
        <v>Columbus</v>
      </c>
    </row>
    <row r="160" spans="2:15">
      <c r="B160" t="s">
        <v>181</v>
      </c>
      <c r="C160" t="s">
        <v>11</v>
      </c>
      <c r="D160">
        <v>96</v>
      </c>
      <c r="E160" s="15" t="s">
        <v>8</v>
      </c>
      <c r="F160" s="16">
        <v>44987</v>
      </c>
      <c r="G160">
        <v>108</v>
      </c>
      <c r="H160">
        <v>5</v>
      </c>
      <c r="I160">
        <f>IF(MONTH(calls[[#This Row],[Date of Call]])&lt;=6, YEAR(calls[[#This Row],[Date of Call]]), YEAR(calls[[#This Row],[Date of Call]])+1)</f>
        <v>2023</v>
      </c>
      <c r="J160" t="str">
        <f>TEXT(calls[[#This Row],[Date of Call]],"DDDD")</f>
        <v>Thursday</v>
      </c>
      <c r="K1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0">
        <f>ROUND(calls[[#This Row],[Satisfaction Rating]],0)</f>
        <v>5</v>
      </c>
      <c r="M160" s="21" t="str">
        <f>VLOOKUP(calls[[#This Row],[Call number2]],customers[#All],2,FALSE)</f>
        <v>Male</v>
      </c>
      <c r="N160" s="21">
        <f>VLOOKUP(calls[[#This Row],[Call number2]],customers[],3,FALSE)</f>
        <v>36</v>
      </c>
      <c r="O160" s="21" t="str">
        <f>VLOOKUP(calls[[#This Row],[Call number2]],customers[#All],4,FALSE)</f>
        <v>Cincinnati</v>
      </c>
    </row>
    <row r="161" spans="2:15">
      <c r="B161" t="s">
        <v>182</v>
      </c>
      <c r="C161" t="s">
        <v>20</v>
      </c>
      <c r="D161">
        <v>70</v>
      </c>
      <c r="E161" s="15" t="s">
        <v>8</v>
      </c>
      <c r="F161" s="16">
        <v>44987</v>
      </c>
      <c r="G161">
        <v>28</v>
      </c>
      <c r="H161">
        <v>4.8</v>
      </c>
      <c r="I161">
        <f>IF(MONTH(calls[[#This Row],[Date of Call]])&lt;=6, YEAR(calls[[#This Row],[Date of Call]]), YEAR(calls[[#This Row],[Date of Call]])+1)</f>
        <v>2023</v>
      </c>
      <c r="J161" t="str">
        <f>TEXT(calls[[#This Row],[Date of Call]],"DDDD")</f>
        <v>Thursday</v>
      </c>
      <c r="K1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1">
        <f>ROUND(calls[[#This Row],[Satisfaction Rating]],0)</f>
        <v>5</v>
      </c>
      <c r="M161" s="21" t="str">
        <f>VLOOKUP(calls[[#This Row],[Call number2]],customers[#All],2,FALSE)</f>
        <v>Female</v>
      </c>
      <c r="N161" s="21">
        <f>VLOOKUP(calls[[#This Row],[Call number2]],customers[],3,FALSE)</f>
        <v>38</v>
      </c>
      <c r="O161" s="21" t="str">
        <f>VLOOKUP(calls[[#This Row],[Call number2]],customers[#All],4,FALSE)</f>
        <v>Columbus</v>
      </c>
    </row>
    <row r="162" spans="2:15">
      <c r="B162" t="s">
        <v>183</v>
      </c>
      <c r="C162" t="s">
        <v>21</v>
      </c>
      <c r="D162">
        <v>86</v>
      </c>
      <c r="E162" s="15" t="s">
        <v>9</v>
      </c>
      <c r="F162" s="16">
        <v>44988</v>
      </c>
      <c r="G162">
        <v>70</v>
      </c>
      <c r="H162">
        <v>4.9000000000000004</v>
      </c>
      <c r="I162">
        <f>IF(MONTH(calls[[#This Row],[Date of Call]])&lt;=6, YEAR(calls[[#This Row],[Date of Call]]), YEAR(calls[[#This Row],[Date of Call]])+1)</f>
        <v>2023</v>
      </c>
      <c r="J162" t="str">
        <f>TEXT(calls[[#This Row],[Date of Call]],"DDDD")</f>
        <v>Friday</v>
      </c>
      <c r="K1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2">
        <f>ROUND(calls[[#This Row],[Satisfaction Rating]],0)</f>
        <v>5</v>
      </c>
      <c r="M162" s="21" t="str">
        <f>VLOOKUP(calls[[#This Row],[Call number2]],customers[#All],2,FALSE)</f>
        <v>Female</v>
      </c>
      <c r="N162" s="21">
        <f>VLOOKUP(calls[[#This Row],[Call number2]],customers[],3,FALSE)</f>
        <v>25</v>
      </c>
      <c r="O162" s="21" t="str">
        <f>VLOOKUP(calls[[#This Row],[Call number2]],customers[#All],4,FALSE)</f>
        <v>Columbus</v>
      </c>
    </row>
    <row r="163" spans="2:15">
      <c r="B163" t="s">
        <v>184</v>
      </c>
      <c r="C163" t="s">
        <v>22</v>
      </c>
      <c r="D163">
        <v>64</v>
      </c>
      <c r="E163" s="15" t="s">
        <v>9</v>
      </c>
      <c r="F163" s="16">
        <v>44988</v>
      </c>
      <c r="G163">
        <v>172</v>
      </c>
      <c r="H163">
        <v>4.0999999999999996</v>
      </c>
      <c r="I163">
        <f>IF(MONTH(calls[[#This Row],[Date of Call]])&lt;=6, YEAR(calls[[#This Row],[Date of Call]]), YEAR(calls[[#This Row],[Date of Call]])+1)</f>
        <v>2023</v>
      </c>
      <c r="J163" t="str">
        <f>TEXT(calls[[#This Row],[Date of Call]],"DDDD")</f>
        <v>Friday</v>
      </c>
      <c r="K1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3">
        <f>ROUND(calls[[#This Row],[Satisfaction Rating]],0)</f>
        <v>4</v>
      </c>
      <c r="M163" s="21" t="str">
        <f>VLOOKUP(calls[[#This Row],[Call number2]],customers[#All],2,FALSE)</f>
        <v>Male</v>
      </c>
      <c r="N163" s="21">
        <f>VLOOKUP(calls[[#This Row],[Call number2]],customers[],3,FALSE)</f>
        <v>37</v>
      </c>
      <c r="O163" s="21" t="str">
        <f>VLOOKUP(calls[[#This Row],[Call number2]],customers[#All],4,FALSE)</f>
        <v>Columbus</v>
      </c>
    </row>
    <row r="164" spans="2:15">
      <c r="B164" t="s">
        <v>185</v>
      </c>
      <c r="C164" t="s">
        <v>11</v>
      </c>
      <c r="D164">
        <v>113</v>
      </c>
      <c r="E164" s="15" t="s">
        <v>10</v>
      </c>
      <c r="F164" s="16">
        <v>44988</v>
      </c>
      <c r="G164">
        <v>123</v>
      </c>
      <c r="H164">
        <v>4.4000000000000004</v>
      </c>
      <c r="I164">
        <f>IF(MONTH(calls[[#This Row],[Date of Call]])&lt;=6, YEAR(calls[[#This Row],[Date of Call]]), YEAR(calls[[#This Row],[Date of Call]])+1)</f>
        <v>2023</v>
      </c>
      <c r="J164" t="str">
        <f>TEXT(calls[[#This Row],[Date of Call]],"DDDD")</f>
        <v>Friday</v>
      </c>
      <c r="K1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4">
        <f>ROUND(calls[[#This Row],[Satisfaction Rating]],0)</f>
        <v>4</v>
      </c>
      <c r="M164" s="21" t="str">
        <f>VLOOKUP(calls[[#This Row],[Call number2]],customers[#All],2,FALSE)</f>
        <v>Male</v>
      </c>
      <c r="N164" s="21">
        <f>VLOOKUP(calls[[#This Row],[Call number2]],customers[],3,FALSE)</f>
        <v>36</v>
      </c>
      <c r="O164" s="21" t="str">
        <f>VLOOKUP(calls[[#This Row],[Call number2]],customers[#All],4,FALSE)</f>
        <v>Cincinnati</v>
      </c>
    </row>
    <row r="165" spans="2:15">
      <c r="B165" t="s">
        <v>186</v>
      </c>
      <c r="C165" t="s">
        <v>11</v>
      </c>
      <c r="D165">
        <v>21</v>
      </c>
      <c r="E165" s="15" t="s">
        <v>8</v>
      </c>
      <c r="F165" s="16">
        <v>44988</v>
      </c>
      <c r="G165">
        <v>93</v>
      </c>
      <c r="H165">
        <v>3.4</v>
      </c>
      <c r="I165">
        <f>IF(MONTH(calls[[#This Row],[Date of Call]])&lt;=6, YEAR(calls[[#This Row],[Date of Call]]), YEAR(calls[[#This Row],[Date of Call]])+1)</f>
        <v>2023</v>
      </c>
      <c r="J165" t="str">
        <f>TEXT(calls[[#This Row],[Date of Call]],"DDDD")</f>
        <v>Friday</v>
      </c>
      <c r="K1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65">
        <f>ROUND(calls[[#This Row],[Satisfaction Rating]],0)</f>
        <v>3</v>
      </c>
      <c r="M165" s="21" t="str">
        <f>VLOOKUP(calls[[#This Row],[Call number2]],customers[#All],2,FALSE)</f>
        <v>Male</v>
      </c>
      <c r="N165" s="21">
        <f>VLOOKUP(calls[[#This Row],[Call number2]],customers[],3,FALSE)</f>
        <v>36</v>
      </c>
      <c r="O165" s="21" t="str">
        <f>VLOOKUP(calls[[#This Row],[Call number2]],customers[#All],4,FALSE)</f>
        <v>Cincinnati</v>
      </c>
    </row>
    <row r="166" spans="2:15">
      <c r="B166" t="s">
        <v>187</v>
      </c>
      <c r="C166" t="s">
        <v>15</v>
      </c>
      <c r="D166">
        <v>107</v>
      </c>
      <c r="E166" s="15" t="s">
        <v>9</v>
      </c>
      <c r="F166" s="16">
        <v>44988</v>
      </c>
      <c r="G166">
        <v>66</v>
      </c>
      <c r="H166">
        <v>4</v>
      </c>
      <c r="I166">
        <f>IF(MONTH(calls[[#This Row],[Date of Call]])&lt;=6, YEAR(calls[[#This Row],[Date of Call]]), YEAR(calls[[#This Row],[Date of Call]])+1)</f>
        <v>2023</v>
      </c>
      <c r="J166" t="str">
        <f>TEXT(calls[[#This Row],[Date of Call]],"DDDD")</f>
        <v>Friday</v>
      </c>
      <c r="K1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6">
        <f>ROUND(calls[[#This Row],[Satisfaction Rating]],0)</f>
        <v>4</v>
      </c>
      <c r="M166" s="21" t="str">
        <f>VLOOKUP(calls[[#This Row],[Call number2]],customers[#All],2,FALSE)</f>
        <v>Female</v>
      </c>
      <c r="N166" s="21">
        <f>VLOOKUP(calls[[#This Row],[Call number2]],customers[],3,FALSE)</f>
        <v>28</v>
      </c>
      <c r="O166" s="21" t="str">
        <f>VLOOKUP(calls[[#This Row],[Call number2]],customers[#All],4,FALSE)</f>
        <v>Cincinnati</v>
      </c>
    </row>
    <row r="167" spans="2:15">
      <c r="B167" t="s">
        <v>188</v>
      </c>
      <c r="C167" t="s">
        <v>15</v>
      </c>
      <c r="D167">
        <v>131</v>
      </c>
      <c r="E167" s="15" t="s">
        <v>8</v>
      </c>
      <c r="F167" s="16">
        <v>44988</v>
      </c>
      <c r="G167">
        <v>39</v>
      </c>
      <c r="H167">
        <v>2.4</v>
      </c>
      <c r="I167">
        <f>IF(MONTH(calls[[#This Row],[Date of Call]])&lt;=6, YEAR(calls[[#This Row],[Date of Call]]), YEAR(calls[[#This Row],[Date of Call]])+1)</f>
        <v>2023</v>
      </c>
      <c r="J167" t="str">
        <f>TEXT(calls[[#This Row],[Date of Call]],"DDDD")</f>
        <v>Friday</v>
      </c>
      <c r="K1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7">
        <f>ROUND(calls[[#This Row],[Satisfaction Rating]],0)</f>
        <v>2</v>
      </c>
      <c r="M167" s="21" t="str">
        <f>VLOOKUP(calls[[#This Row],[Call number2]],customers[#All],2,FALSE)</f>
        <v>Female</v>
      </c>
      <c r="N167" s="21">
        <f>VLOOKUP(calls[[#This Row],[Call number2]],customers[],3,FALSE)</f>
        <v>28</v>
      </c>
      <c r="O167" s="21" t="str">
        <f>VLOOKUP(calls[[#This Row],[Call number2]],customers[#All],4,FALSE)</f>
        <v>Cincinnati</v>
      </c>
    </row>
    <row r="168" spans="2:15">
      <c r="B168" t="s">
        <v>189</v>
      </c>
      <c r="C168" t="s">
        <v>19</v>
      </c>
      <c r="D168">
        <v>11</v>
      </c>
      <c r="E168" s="15" t="s">
        <v>5</v>
      </c>
      <c r="F168" s="16">
        <v>44988</v>
      </c>
      <c r="G168">
        <v>25</v>
      </c>
      <c r="H168">
        <v>2.1</v>
      </c>
      <c r="I168">
        <f>IF(MONTH(calls[[#This Row],[Date of Call]])&lt;=6, YEAR(calls[[#This Row],[Date of Call]]), YEAR(calls[[#This Row],[Date of Call]])+1)</f>
        <v>2023</v>
      </c>
      <c r="J168" t="str">
        <f>TEXT(calls[[#This Row],[Date of Call]],"DDDD")</f>
        <v>Friday</v>
      </c>
      <c r="K1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68">
        <f>ROUND(calls[[#This Row],[Satisfaction Rating]],0)</f>
        <v>2</v>
      </c>
      <c r="M168" s="21" t="str">
        <f>VLOOKUP(calls[[#This Row],[Call number2]],customers[#All],2,FALSE)</f>
        <v>Male</v>
      </c>
      <c r="N168" s="21">
        <f>VLOOKUP(calls[[#This Row],[Call number2]],customers[],3,FALSE)</f>
        <v>26</v>
      </c>
      <c r="O168" s="21" t="str">
        <f>VLOOKUP(calls[[#This Row],[Call number2]],customers[#All],4,FALSE)</f>
        <v>Cincinnati</v>
      </c>
    </row>
    <row r="169" spans="2:15">
      <c r="B169" t="s">
        <v>190</v>
      </c>
      <c r="C169" t="s">
        <v>16</v>
      </c>
      <c r="D169">
        <v>86</v>
      </c>
      <c r="E169" s="15" t="s">
        <v>10</v>
      </c>
      <c r="F169" s="16">
        <v>44988</v>
      </c>
      <c r="G169">
        <v>68</v>
      </c>
      <c r="H169">
        <v>3</v>
      </c>
      <c r="I169">
        <f>IF(MONTH(calls[[#This Row],[Date of Call]])&lt;=6, YEAR(calls[[#This Row],[Date of Call]]), YEAR(calls[[#This Row],[Date of Call]])+1)</f>
        <v>2023</v>
      </c>
      <c r="J169" t="str">
        <f>TEXT(calls[[#This Row],[Date of Call]],"DDDD")</f>
        <v>Friday</v>
      </c>
      <c r="K1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69">
        <f>ROUND(calls[[#This Row],[Satisfaction Rating]],0)</f>
        <v>3</v>
      </c>
      <c r="M169" s="21" t="str">
        <f>VLOOKUP(calls[[#This Row],[Call number2]],customers[#All],2,FALSE)</f>
        <v>Male</v>
      </c>
      <c r="N169" s="21">
        <f>VLOOKUP(calls[[#This Row],[Call number2]],customers[],3,FALSE)</f>
        <v>41</v>
      </c>
      <c r="O169" s="21" t="str">
        <f>VLOOKUP(calls[[#This Row],[Call number2]],customers[#All],4,FALSE)</f>
        <v>Columbus</v>
      </c>
    </row>
    <row r="170" spans="2:15">
      <c r="B170" t="s">
        <v>191</v>
      </c>
      <c r="C170" t="s">
        <v>22</v>
      </c>
      <c r="D170">
        <v>28</v>
      </c>
      <c r="E170" s="15" t="s">
        <v>5</v>
      </c>
      <c r="F170" s="16">
        <v>44988</v>
      </c>
      <c r="G170">
        <v>84</v>
      </c>
      <c r="H170">
        <v>3.2</v>
      </c>
      <c r="I170">
        <f>IF(MONTH(calls[[#This Row],[Date of Call]])&lt;=6, YEAR(calls[[#This Row],[Date of Call]]), YEAR(calls[[#This Row],[Date of Call]])+1)</f>
        <v>2023</v>
      </c>
      <c r="J170" t="str">
        <f>TEXT(calls[[#This Row],[Date of Call]],"DDDD")</f>
        <v>Friday</v>
      </c>
      <c r="K1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70">
        <f>ROUND(calls[[#This Row],[Satisfaction Rating]],0)</f>
        <v>3</v>
      </c>
      <c r="M170" s="21" t="str">
        <f>VLOOKUP(calls[[#This Row],[Call number2]],customers[#All],2,FALSE)</f>
        <v>Male</v>
      </c>
      <c r="N170" s="21">
        <f>VLOOKUP(calls[[#This Row],[Call number2]],customers[],3,FALSE)</f>
        <v>37</v>
      </c>
      <c r="O170" s="21" t="str">
        <f>VLOOKUP(calls[[#This Row],[Call number2]],customers[#All],4,FALSE)</f>
        <v>Columbus</v>
      </c>
    </row>
    <row r="171" spans="2:15">
      <c r="B171" t="s">
        <v>192</v>
      </c>
      <c r="C171" t="s">
        <v>7</v>
      </c>
      <c r="D171">
        <v>139</v>
      </c>
      <c r="E171" s="15" t="s">
        <v>8</v>
      </c>
      <c r="F171" s="16">
        <v>44989</v>
      </c>
      <c r="G171">
        <v>88</v>
      </c>
      <c r="H171">
        <v>3.4</v>
      </c>
      <c r="I171">
        <f>IF(MONTH(calls[[#This Row],[Date of Call]])&lt;=6, YEAR(calls[[#This Row],[Date of Call]]), YEAR(calls[[#This Row],[Date of Call]])+1)</f>
        <v>2023</v>
      </c>
      <c r="J171" t="str">
        <f>TEXT(calls[[#This Row],[Date of Call]],"DDDD")</f>
        <v>Saturday</v>
      </c>
      <c r="K1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1">
        <f>ROUND(calls[[#This Row],[Satisfaction Rating]],0)</f>
        <v>3</v>
      </c>
      <c r="M171" s="21" t="str">
        <f>VLOOKUP(calls[[#This Row],[Call number2]],customers[#All],2,FALSE)</f>
        <v>Female</v>
      </c>
      <c r="N171" s="21">
        <f>VLOOKUP(calls[[#This Row],[Call number2]],customers[],3,FALSE)</f>
        <v>30</v>
      </c>
      <c r="O171" s="21" t="str">
        <f>VLOOKUP(calls[[#This Row],[Call number2]],customers[#All],4,FALSE)</f>
        <v>Cincinnati</v>
      </c>
    </row>
    <row r="172" spans="2:15">
      <c r="B172" t="s">
        <v>193</v>
      </c>
      <c r="C172" t="s">
        <v>6</v>
      </c>
      <c r="D172">
        <v>82</v>
      </c>
      <c r="E172" s="15" t="s">
        <v>10</v>
      </c>
      <c r="F172" s="16">
        <v>44989</v>
      </c>
      <c r="G172">
        <v>93</v>
      </c>
      <c r="H172">
        <v>2.7</v>
      </c>
      <c r="I172">
        <f>IF(MONTH(calls[[#This Row],[Date of Call]])&lt;=6, YEAR(calls[[#This Row],[Date of Call]]), YEAR(calls[[#This Row],[Date of Call]])+1)</f>
        <v>2023</v>
      </c>
      <c r="J172" t="str">
        <f>TEXT(calls[[#This Row],[Date of Call]],"DDDD")</f>
        <v>Saturday</v>
      </c>
      <c r="K1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2">
        <f>ROUND(calls[[#This Row],[Satisfaction Rating]],0)</f>
        <v>3</v>
      </c>
      <c r="M172" s="21" t="str">
        <f>VLOOKUP(calls[[#This Row],[Call number2]],customers[#All],2,FALSE)</f>
        <v>Male</v>
      </c>
      <c r="N172" s="21">
        <f>VLOOKUP(calls[[#This Row],[Call number2]],customers[],3,FALSE)</f>
        <v>23</v>
      </c>
      <c r="O172" s="21" t="str">
        <f>VLOOKUP(calls[[#This Row],[Call number2]],customers[#All],4,FALSE)</f>
        <v>Columbus</v>
      </c>
    </row>
    <row r="173" spans="2:15">
      <c r="B173" t="s">
        <v>194</v>
      </c>
      <c r="C173" t="s">
        <v>11</v>
      </c>
      <c r="D173">
        <v>101</v>
      </c>
      <c r="E173" s="15" t="s">
        <v>5</v>
      </c>
      <c r="F173" s="16">
        <v>44989</v>
      </c>
      <c r="G173">
        <v>128</v>
      </c>
      <c r="H173">
        <v>5</v>
      </c>
      <c r="I173">
        <f>IF(MONTH(calls[[#This Row],[Date of Call]])&lt;=6, YEAR(calls[[#This Row],[Date of Call]]), YEAR(calls[[#This Row],[Date of Call]])+1)</f>
        <v>2023</v>
      </c>
      <c r="J173" t="str">
        <f>TEXT(calls[[#This Row],[Date of Call]],"DDDD")</f>
        <v>Saturday</v>
      </c>
      <c r="K1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3">
        <f>ROUND(calls[[#This Row],[Satisfaction Rating]],0)</f>
        <v>5</v>
      </c>
      <c r="M173" s="21" t="str">
        <f>VLOOKUP(calls[[#This Row],[Call number2]],customers[#All],2,FALSE)</f>
        <v>Male</v>
      </c>
      <c r="N173" s="21">
        <f>VLOOKUP(calls[[#This Row],[Call number2]],customers[],3,FALSE)</f>
        <v>36</v>
      </c>
      <c r="O173" s="21" t="str">
        <f>VLOOKUP(calls[[#This Row],[Call number2]],customers[#All],4,FALSE)</f>
        <v>Cincinnati</v>
      </c>
    </row>
    <row r="174" spans="2:15">
      <c r="B174" t="s">
        <v>195</v>
      </c>
      <c r="C174" t="s">
        <v>22</v>
      </c>
      <c r="D174">
        <v>75</v>
      </c>
      <c r="E174" s="15" t="s">
        <v>12</v>
      </c>
      <c r="F174" s="16">
        <v>44989</v>
      </c>
      <c r="G174">
        <v>40</v>
      </c>
      <c r="H174">
        <v>3.4</v>
      </c>
      <c r="I174">
        <f>IF(MONTH(calls[[#This Row],[Date of Call]])&lt;=6, YEAR(calls[[#This Row],[Date of Call]]), YEAR(calls[[#This Row],[Date of Call]])+1)</f>
        <v>2023</v>
      </c>
      <c r="J174" t="str">
        <f>TEXT(calls[[#This Row],[Date of Call]],"DDDD")</f>
        <v>Saturday</v>
      </c>
      <c r="K1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4">
        <f>ROUND(calls[[#This Row],[Satisfaction Rating]],0)</f>
        <v>3</v>
      </c>
      <c r="M174" s="21" t="str">
        <f>VLOOKUP(calls[[#This Row],[Call number2]],customers[#All],2,FALSE)</f>
        <v>Male</v>
      </c>
      <c r="N174" s="21">
        <f>VLOOKUP(calls[[#This Row],[Call number2]],customers[],3,FALSE)</f>
        <v>37</v>
      </c>
      <c r="O174" s="21" t="str">
        <f>VLOOKUP(calls[[#This Row],[Call number2]],customers[#All],4,FALSE)</f>
        <v>Columbus</v>
      </c>
    </row>
    <row r="175" spans="2:15">
      <c r="B175" t="s">
        <v>196</v>
      </c>
      <c r="C175" t="s">
        <v>17</v>
      </c>
      <c r="D175">
        <v>40</v>
      </c>
      <c r="E175" s="15" t="s">
        <v>5</v>
      </c>
      <c r="F175" s="16">
        <v>44990</v>
      </c>
      <c r="G175">
        <v>92</v>
      </c>
      <c r="H175">
        <v>4.7</v>
      </c>
      <c r="I175">
        <f>IF(MONTH(calls[[#This Row],[Date of Call]])&lt;=6, YEAR(calls[[#This Row],[Date of Call]]), YEAR(calls[[#This Row],[Date of Call]])+1)</f>
        <v>2023</v>
      </c>
      <c r="J175" t="str">
        <f>TEXT(calls[[#This Row],[Date of Call]],"DDDD")</f>
        <v>Sunday</v>
      </c>
      <c r="K1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5">
        <f>ROUND(calls[[#This Row],[Satisfaction Rating]],0)</f>
        <v>5</v>
      </c>
      <c r="M175" s="21" t="str">
        <f>VLOOKUP(calls[[#This Row],[Call number2]],customers[#All],2,FALSE)</f>
        <v>Female</v>
      </c>
      <c r="N175" s="21">
        <f>VLOOKUP(calls[[#This Row],[Call number2]],customers[],3,FALSE)</f>
        <v>30</v>
      </c>
      <c r="O175" s="21" t="str">
        <f>VLOOKUP(calls[[#This Row],[Call number2]],customers[#All],4,FALSE)</f>
        <v>Cleveland</v>
      </c>
    </row>
    <row r="176" spans="2:15">
      <c r="B176" t="s">
        <v>197</v>
      </c>
      <c r="C176" t="s">
        <v>23</v>
      </c>
      <c r="D176">
        <v>86</v>
      </c>
      <c r="E176" s="15" t="s">
        <v>8</v>
      </c>
      <c r="F176" s="16">
        <v>44990</v>
      </c>
      <c r="G176">
        <v>27</v>
      </c>
      <c r="H176">
        <v>4.5</v>
      </c>
      <c r="I176">
        <f>IF(MONTH(calls[[#This Row],[Date of Call]])&lt;=6, YEAR(calls[[#This Row],[Date of Call]]), YEAR(calls[[#This Row],[Date of Call]])+1)</f>
        <v>2023</v>
      </c>
      <c r="J176" t="str">
        <f>TEXT(calls[[#This Row],[Date of Call]],"DDDD")</f>
        <v>Sunday</v>
      </c>
      <c r="K1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6">
        <f>ROUND(calls[[#This Row],[Satisfaction Rating]],0)</f>
        <v>5</v>
      </c>
      <c r="M176" s="21" t="str">
        <f>VLOOKUP(calls[[#This Row],[Call number2]],customers[#All],2,FALSE)</f>
        <v>Male</v>
      </c>
      <c r="N176" s="21">
        <f>VLOOKUP(calls[[#This Row],[Call number2]],customers[],3,FALSE)</f>
        <v>31</v>
      </c>
      <c r="O176" s="21" t="str">
        <f>VLOOKUP(calls[[#This Row],[Call number2]],customers[#All],4,FALSE)</f>
        <v>Cleveland</v>
      </c>
    </row>
    <row r="177" spans="2:15">
      <c r="B177" t="s">
        <v>198</v>
      </c>
      <c r="C177" t="s">
        <v>14</v>
      </c>
      <c r="D177">
        <v>131</v>
      </c>
      <c r="E177" s="15" t="s">
        <v>9</v>
      </c>
      <c r="F177" s="16">
        <v>44990</v>
      </c>
      <c r="G177">
        <v>140</v>
      </c>
      <c r="H177">
        <v>4.0999999999999996</v>
      </c>
      <c r="I177">
        <f>IF(MONTH(calls[[#This Row],[Date of Call]])&lt;=6, YEAR(calls[[#This Row],[Date of Call]]), YEAR(calls[[#This Row],[Date of Call]])+1)</f>
        <v>2023</v>
      </c>
      <c r="J177" t="str">
        <f>TEXT(calls[[#This Row],[Date of Call]],"DDDD")</f>
        <v>Sunday</v>
      </c>
      <c r="K1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7">
        <f>ROUND(calls[[#This Row],[Satisfaction Rating]],0)</f>
        <v>4</v>
      </c>
      <c r="M177" s="21" t="str">
        <f>VLOOKUP(calls[[#This Row],[Call number2]],customers[#All],2,FALSE)</f>
        <v>Female</v>
      </c>
      <c r="N177" s="21">
        <f>VLOOKUP(calls[[#This Row],[Call number2]],customers[],3,FALSE)</f>
        <v>22</v>
      </c>
      <c r="O177" s="21" t="str">
        <f>VLOOKUP(calls[[#This Row],[Call number2]],customers[#All],4,FALSE)</f>
        <v>Cleveland</v>
      </c>
    </row>
    <row r="178" spans="2:15">
      <c r="B178" t="s">
        <v>199</v>
      </c>
      <c r="C178" t="s">
        <v>15</v>
      </c>
      <c r="D178">
        <v>67</v>
      </c>
      <c r="E178" s="15" t="s">
        <v>10</v>
      </c>
      <c r="F178" s="16">
        <v>44990</v>
      </c>
      <c r="G178">
        <v>40</v>
      </c>
      <c r="H178">
        <v>5</v>
      </c>
      <c r="I178">
        <f>IF(MONTH(calls[[#This Row],[Date of Call]])&lt;=6, YEAR(calls[[#This Row],[Date of Call]]), YEAR(calls[[#This Row],[Date of Call]])+1)</f>
        <v>2023</v>
      </c>
      <c r="J178" t="str">
        <f>TEXT(calls[[#This Row],[Date of Call]],"DDDD")</f>
        <v>Sunday</v>
      </c>
      <c r="K1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8">
        <f>ROUND(calls[[#This Row],[Satisfaction Rating]],0)</f>
        <v>5</v>
      </c>
      <c r="M178" s="21" t="str">
        <f>VLOOKUP(calls[[#This Row],[Call number2]],customers[#All],2,FALSE)</f>
        <v>Female</v>
      </c>
      <c r="N178" s="21">
        <f>VLOOKUP(calls[[#This Row],[Call number2]],customers[],3,FALSE)</f>
        <v>28</v>
      </c>
      <c r="O178" s="21" t="str">
        <f>VLOOKUP(calls[[#This Row],[Call number2]],customers[#All],4,FALSE)</f>
        <v>Cincinnati</v>
      </c>
    </row>
    <row r="179" spans="2:15">
      <c r="B179" t="s">
        <v>200</v>
      </c>
      <c r="C179" t="s">
        <v>4</v>
      </c>
      <c r="D179">
        <v>71</v>
      </c>
      <c r="E179" s="15" t="s">
        <v>5</v>
      </c>
      <c r="F179" s="16">
        <v>44990</v>
      </c>
      <c r="G179">
        <v>102</v>
      </c>
      <c r="H179">
        <v>4.7</v>
      </c>
      <c r="I179">
        <f>IF(MONTH(calls[[#This Row],[Date of Call]])&lt;=6, YEAR(calls[[#This Row],[Date of Call]]), YEAR(calls[[#This Row],[Date of Call]])+1)</f>
        <v>2023</v>
      </c>
      <c r="J179" t="str">
        <f>TEXT(calls[[#This Row],[Date of Call]],"DDDD")</f>
        <v>Sunday</v>
      </c>
      <c r="K1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79">
        <f>ROUND(calls[[#This Row],[Satisfaction Rating]],0)</f>
        <v>5</v>
      </c>
      <c r="M179" s="21" t="str">
        <f>VLOOKUP(calls[[#This Row],[Call number2]],customers[#All],2,FALSE)</f>
        <v>Female</v>
      </c>
      <c r="N179" s="21">
        <f>VLOOKUP(calls[[#This Row],[Call number2]],customers[],3,FALSE)</f>
        <v>42</v>
      </c>
      <c r="O179" s="21" t="str">
        <f>VLOOKUP(calls[[#This Row],[Call number2]],customers[#All],4,FALSE)</f>
        <v>Cleveland</v>
      </c>
    </row>
    <row r="180" spans="2:15">
      <c r="B180" t="s">
        <v>201</v>
      </c>
      <c r="C180" t="s">
        <v>14</v>
      </c>
      <c r="D180">
        <v>113</v>
      </c>
      <c r="E180" s="15" t="s">
        <v>9</v>
      </c>
      <c r="F180" s="16">
        <v>44990</v>
      </c>
      <c r="G180">
        <v>42</v>
      </c>
      <c r="H180">
        <v>4.2</v>
      </c>
      <c r="I180">
        <f>IF(MONTH(calls[[#This Row],[Date of Call]])&lt;=6, YEAR(calls[[#This Row],[Date of Call]]), YEAR(calls[[#This Row],[Date of Call]])+1)</f>
        <v>2023</v>
      </c>
      <c r="J180" t="str">
        <f>TEXT(calls[[#This Row],[Date of Call]],"DDDD")</f>
        <v>Sunday</v>
      </c>
      <c r="K1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0">
        <f>ROUND(calls[[#This Row],[Satisfaction Rating]],0)</f>
        <v>4</v>
      </c>
      <c r="M180" s="21" t="str">
        <f>VLOOKUP(calls[[#This Row],[Call number2]],customers[#All],2,FALSE)</f>
        <v>Female</v>
      </c>
      <c r="N180" s="21">
        <f>VLOOKUP(calls[[#This Row],[Call number2]],customers[],3,FALSE)</f>
        <v>22</v>
      </c>
      <c r="O180" s="21" t="str">
        <f>VLOOKUP(calls[[#This Row],[Call number2]],customers[#All],4,FALSE)</f>
        <v>Cleveland</v>
      </c>
    </row>
    <row r="181" spans="2:15">
      <c r="B181" t="s">
        <v>202</v>
      </c>
      <c r="C181" t="s">
        <v>6</v>
      </c>
      <c r="D181">
        <v>53</v>
      </c>
      <c r="E181" s="15" t="s">
        <v>8</v>
      </c>
      <c r="F181" s="16">
        <v>44991</v>
      </c>
      <c r="G181">
        <v>210</v>
      </c>
      <c r="H181">
        <v>3.9</v>
      </c>
      <c r="I181">
        <f>IF(MONTH(calls[[#This Row],[Date of Call]])&lt;=6, YEAR(calls[[#This Row],[Date of Call]]), YEAR(calls[[#This Row],[Date of Call]])+1)</f>
        <v>2023</v>
      </c>
      <c r="J181" t="str">
        <f>TEXT(calls[[#This Row],[Date of Call]],"DDDD")</f>
        <v>Monday</v>
      </c>
      <c r="K1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1">
        <f>ROUND(calls[[#This Row],[Satisfaction Rating]],0)</f>
        <v>4</v>
      </c>
      <c r="M181" s="21" t="str">
        <f>VLOOKUP(calls[[#This Row],[Call number2]],customers[#All],2,FALSE)</f>
        <v>Male</v>
      </c>
      <c r="N181" s="21">
        <f>VLOOKUP(calls[[#This Row],[Call number2]],customers[],3,FALSE)</f>
        <v>23</v>
      </c>
      <c r="O181" s="21" t="str">
        <f>VLOOKUP(calls[[#This Row],[Call number2]],customers[#All],4,FALSE)</f>
        <v>Columbus</v>
      </c>
    </row>
    <row r="182" spans="2:15">
      <c r="B182" t="s">
        <v>203</v>
      </c>
      <c r="C182" t="s">
        <v>14</v>
      </c>
      <c r="D182">
        <v>153</v>
      </c>
      <c r="E182" s="15" t="s">
        <v>10</v>
      </c>
      <c r="F182" s="16">
        <v>44991</v>
      </c>
      <c r="G182">
        <v>34</v>
      </c>
      <c r="H182">
        <v>3</v>
      </c>
      <c r="I182">
        <f>IF(MONTH(calls[[#This Row],[Date of Call]])&lt;=6, YEAR(calls[[#This Row],[Date of Call]]), YEAR(calls[[#This Row],[Date of Call]])+1)</f>
        <v>2023</v>
      </c>
      <c r="J182" t="str">
        <f>TEXT(calls[[#This Row],[Date of Call]],"DDDD")</f>
        <v>Monday</v>
      </c>
      <c r="K1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2">
        <f>ROUND(calls[[#This Row],[Satisfaction Rating]],0)</f>
        <v>3</v>
      </c>
      <c r="M182" s="21" t="str">
        <f>VLOOKUP(calls[[#This Row],[Call number2]],customers[#All],2,FALSE)</f>
        <v>Female</v>
      </c>
      <c r="N182" s="21">
        <f>VLOOKUP(calls[[#This Row],[Call number2]],customers[],3,FALSE)</f>
        <v>22</v>
      </c>
      <c r="O182" s="21" t="str">
        <f>VLOOKUP(calls[[#This Row],[Call number2]],customers[#All],4,FALSE)</f>
        <v>Cleveland</v>
      </c>
    </row>
    <row r="183" spans="2:15">
      <c r="B183" t="s">
        <v>204</v>
      </c>
      <c r="C183" t="s">
        <v>15</v>
      </c>
      <c r="D183">
        <v>73</v>
      </c>
      <c r="E183" s="15" t="s">
        <v>12</v>
      </c>
      <c r="F183" s="16">
        <v>44991</v>
      </c>
      <c r="G183">
        <v>215</v>
      </c>
      <c r="H183">
        <v>3.6</v>
      </c>
      <c r="I183">
        <f>IF(MONTH(calls[[#This Row],[Date of Call]])&lt;=6, YEAR(calls[[#This Row],[Date of Call]]), YEAR(calls[[#This Row],[Date of Call]])+1)</f>
        <v>2023</v>
      </c>
      <c r="J183" t="str">
        <f>TEXT(calls[[#This Row],[Date of Call]],"DDDD")</f>
        <v>Monday</v>
      </c>
      <c r="K1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3">
        <f>ROUND(calls[[#This Row],[Satisfaction Rating]],0)</f>
        <v>4</v>
      </c>
      <c r="M183" s="21" t="str">
        <f>VLOOKUP(calls[[#This Row],[Call number2]],customers[#All],2,FALSE)</f>
        <v>Female</v>
      </c>
      <c r="N183" s="21">
        <f>VLOOKUP(calls[[#This Row],[Call number2]],customers[],3,FALSE)</f>
        <v>28</v>
      </c>
      <c r="O183" s="21" t="str">
        <f>VLOOKUP(calls[[#This Row],[Call number2]],customers[#All],4,FALSE)</f>
        <v>Cincinnati</v>
      </c>
    </row>
    <row r="184" spans="2:15">
      <c r="B184" t="s">
        <v>205</v>
      </c>
      <c r="C184" t="s">
        <v>21</v>
      </c>
      <c r="D184">
        <v>62</v>
      </c>
      <c r="E184" s="15" t="s">
        <v>12</v>
      </c>
      <c r="F184" s="16">
        <v>44991</v>
      </c>
      <c r="G184">
        <v>32</v>
      </c>
      <c r="H184">
        <v>0.7</v>
      </c>
      <c r="I184">
        <f>IF(MONTH(calls[[#This Row],[Date of Call]])&lt;=6, YEAR(calls[[#This Row],[Date of Call]]), YEAR(calls[[#This Row],[Date of Call]])+1)</f>
        <v>2023</v>
      </c>
      <c r="J184" t="str">
        <f>TEXT(calls[[#This Row],[Date of Call]],"DDDD")</f>
        <v>Monday</v>
      </c>
      <c r="K1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4">
        <f>ROUND(calls[[#This Row],[Satisfaction Rating]],0)</f>
        <v>1</v>
      </c>
      <c r="M184" s="21" t="str">
        <f>VLOOKUP(calls[[#This Row],[Call number2]],customers[#All],2,FALSE)</f>
        <v>Female</v>
      </c>
      <c r="N184" s="21">
        <f>VLOOKUP(calls[[#This Row],[Call number2]],customers[],3,FALSE)</f>
        <v>25</v>
      </c>
      <c r="O184" s="21" t="str">
        <f>VLOOKUP(calls[[#This Row],[Call number2]],customers[#All],4,FALSE)</f>
        <v>Columbus</v>
      </c>
    </row>
    <row r="185" spans="2:15">
      <c r="B185" t="s">
        <v>206</v>
      </c>
      <c r="C185" t="s">
        <v>7</v>
      </c>
      <c r="D185">
        <v>115</v>
      </c>
      <c r="E185" s="15" t="s">
        <v>8</v>
      </c>
      <c r="F185" s="16">
        <v>44992</v>
      </c>
      <c r="G185">
        <v>48</v>
      </c>
      <c r="H185">
        <v>4.7</v>
      </c>
      <c r="I185">
        <f>IF(MONTH(calls[[#This Row],[Date of Call]])&lt;=6, YEAR(calls[[#This Row],[Date of Call]]), YEAR(calls[[#This Row],[Date of Call]])+1)</f>
        <v>2023</v>
      </c>
      <c r="J185" t="str">
        <f>TEXT(calls[[#This Row],[Date of Call]],"DDDD")</f>
        <v>Tuesday</v>
      </c>
      <c r="K1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5">
        <f>ROUND(calls[[#This Row],[Satisfaction Rating]],0)</f>
        <v>5</v>
      </c>
      <c r="M185" s="21" t="str">
        <f>VLOOKUP(calls[[#This Row],[Call number2]],customers[#All],2,FALSE)</f>
        <v>Female</v>
      </c>
      <c r="N185" s="21">
        <f>VLOOKUP(calls[[#This Row],[Call number2]],customers[],3,FALSE)</f>
        <v>30</v>
      </c>
      <c r="O185" s="21" t="str">
        <f>VLOOKUP(calls[[#This Row],[Call number2]],customers[#All],4,FALSE)</f>
        <v>Cincinnati</v>
      </c>
    </row>
    <row r="186" spans="2:15">
      <c r="B186" t="s">
        <v>207</v>
      </c>
      <c r="C186" t="s">
        <v>14</v>
      </c>
      <c r="D186">
        <v>69</v>
      </c>
      <c r="E186" s="15" t="s">
        <v>8</v>
      </c>
      <c r="F186" s="16">
        <v>44992</v>
      </c>
      <c r="G186">
        <v>132</v>
      </c>
      <c r="H186">
        <v>4.5</v>
      </c>
      <c r="I186">
        <f>IF(MONTH(calls[[#This Row],[Date of Call]])&lt;=6, YEAR(calls[[#This Row],[Date of Call]]), YEAR(calls[[#This Row],[Date of Call]])+1)</f>
        <v>2023</v>
      </c>
      <c r="J186" t="str">
        <f>TEXT(calls[[#This Row],[Date of Call]],"DDDD")</f>
        <v>Tuesday</v>
      </c>
      <c r="K1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6">
        <f>ROUND(calls[[#This Row],[Satisfaction Rating]],0)</f>
        <v>5</v>
      </c>
      <c r="M186" s="21" t="str">
        <f>VLOOKUP(calls[[#This Row],[Call number2]],customers[#All],2,FALSE)</f>
        <v>Female</v>
      </c>
      <c r="N186" s="21">
        <f>VLOOKUP(calls[[#This Row],[Call number2]],customers[],3,FALSE)</f>
        <v>22</v>
      </c>
      <c r="O186" s="21" t="str">
        <f>VLOOKUP(calls[[#This Row],[Call number2]],customers[#All],4,FALSE)</f>
        <v>Cleveland</v>
      </c>
    </row>
    <row r="187" spans="2:15">
      <c r="B187" t="s">
        <v>208</v>
      </c>
      <c r="C187" t="s">
        <v>23</v>
      </c>
      <c r="D187">
        <v>103</v>
      </c>
      <c r="E187" s="15" t="s">
        <v>9</v>
      </c>
      <c r="F187" s="16">
        <v>44992</v>
      </c>
      <c r="G187">
        <v>172</v>
      </c>
      <c r="H187">
        <v>4.3</v>
      </c>
      <c r="I187">
        <f>IF(MONTH(calls[[#This Row],[Date of Call]])&lt;=6, YEAR(calls[[#This Row],[Date of Call]]), YEAR(calls[[#This Row],[Date of Call]])+1)</f>
        <v>2023</v>
      </c>
      <c r="J187" t="str">
        <f>TEXT(calls[[#This Row],[Date of Call]],"DDDD")</f>
        <v>Tuesday</v>
      </c>
      <c r="K1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7">
        <f>ROUND(calls[[#This Row],[Satisfaction Rating]],0)</f>
        <v>4</v>
      </c>
      <c r="M187" s="21" t="str">
        <f>VLOOKUP(calls[[#This Row],[Call number2]],customers[#All],2,FALSE)</f>
        <v>Male</v>
      </c>
      <c r="N187" s="21">
        <f>VLOOKUP(calls[[#This Row],[Call number2]],customers[],3,FALSE)</f>
        <v>31</v>
      </c>
      <c r="O187" s="21" t="str">
        <f>VLOOKUP(calls[[#This Row],[Call number2]],customers[#All],4,FALSE)</f>
        <v>Cleveland</v>
      </c>
    </row>
    <row r="188" spans="2:15">
      <c r="B188" t="s">
        <v>209</v>
      </c>
      <c r="C188" t="s">
        <v>23</v>
      </c>
      <c r="D188">
        <v>75</v>
      </c>
      <c r="E188" s="15" t="s">
        <v>9</v>
      </c>
      <c r="F188" s="16">
        <v>44992</v>
      </c>
      <c r="G188">
        <v>111</v>
      </c>
      <c r="H188">
        <v>3.4</v>
      </c>
      <c r="I188">
        <f>IF(MONTH(calls[[#This Row],[Date of Call]])&lt;=6, YEAR(calls[[#This Row],[Date of Call]]), YEAR(calls[[#This Row],[Date of Call]])+1)</f>
        <v>2023</v>
      </c>
      <c r="J188" t="str">
        <f>TEXT(calls[[#This Row],[Date of Call]],"DDDD")</f>
        <v>Tuesday</v>
      </c>
      <c r="K1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8">
        <f>ROUND(calls[[#This Row],[Satisfaction Rating]],0)</f>
        <v>3</v>
      </c>
      <c r="M188" s="21" t="str">
        <f>VLOOKUP(calls[[#This Row],[Call number2]],customers[#All],2,FALSE)</f>
        <v>Male</v>
      </c>
      <c r="N188" s="21">
        <f>VLOOKUP(calls[[#This Row],[Call number2]],customers[],3,FALSE)</f>
        <v>31</v>
      </c>
      <c r="O188" s="21" t="str">
        <f>VLOOKUP(calls[[#This Row],[Call number2]],customers[#All],4,FALSE)</f>
        <v>Cleveland</v>
      </c>
    </row>
    <row r="189" spans="2:15">
      <c r="B189" t="s">
        <v>210</v>
      </c>
      <c r="C189" t="s">
        <v>13</v>
      </c>
      <c r="D189">
        <v>92</v>
      </c>
      <c r="E189" s="15" t="s">
        <v>9</v>
      </c>
      <c r="F189" s="16">
        <v>44992</v>
      </c>
      <c r="G189">
        <v>58</v>
      </c>
      <c r="H189">
        <v>3.6</v>
      </c>
      <c r="I189">
        <f>IF(MONTH(calls[[#This Row],[Date of Call]])&lt;=6, YEAR(calls[[#This Row],[Date of Call]]), YEAR(calls[[#This Row],[Date of Call]])+1)</f>
        <v>2023</v>
      </c>
      <c r="J189" t="str">
        <f>TEXT(calls[[#This Row],[Date of Call]],"DDDD")</f>
        <v>Tuesday</v>
      </c>
      <c r="K1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89">
        <f>ROUND(calls[[#This Row],[Satisfaction Rating]],0)</f>
        <v>4</v>
      </c>
      <c r="M189" s="21" t="str">
        <f>VLOOKUP(calls[[#This Row],[Call number2]],customers[#All],2,FALSE)</f>
        <v>Female</v>
      </c>
      <c r="N189" s="21">
        <f>VLOOKUP(calls[[#This Row],[Call number2]],customers[],3,FALSE)</f>
        <v>37</v>
      </c>
      <c r="O189" s="21" t="str">
        <f>VLOOKUP(calls[[#This Row],[Call number2]],customers[#All],4,FALSE)</f>
        <v>Cleveland</v>
      </c>
    </row>
    <row r="190" spans="2:15">
      <c r="B190" t="s">
        <v>211</v>
      </c>
      <c r="C190" t="s">
        <v>13</v>
      </c>
      <c r="D190">
        <v>41</v>
      </c>
      <c r="E190" s="15" t="s">
        <v>12</v>
      </c>
      <c r="F190" s="16">
        <v>44992</v>
      </c>
      <c r="G190">
        <v>68</v>
      </c>
      <c r="H190">
        <v>4</v>
      </c>
      <c r="I190">
        <f>IF(MONTH(calls[[#This Row],[Date of Call]])&lt;=6, YEAR(calls[[#This Row],[Date of Call]]), YEAR(calls[[#This Row],[Date of Call]])+1)</f>
        <v>2023</v>
      </c>
      <c r="J190" t="str">
        <f>TEXT(calls[[#This Row],[Date of Call]],"DDDD")</f>
        <v>Tuesday</v>
      </c>
      <c r="K1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0">
        <f>ROUND(calls[[#This Row],[Satisfaction Rating]],0)</f>
        <v>4</v>
      </c>
      <c r="M190" s="21" t="str">
        <f>VLOOKUP(calls[[#This Row],[Call number2]],customers[#All],2,FALSE)</f>
        <v>Female</v>
      </c>
      <c r="N190" s="21">
        <f>VLOOKUP(calls[[#This Row],[Call number2]],customers[],3,FALSE)</f>
        <v>37</v>
      </c>
      <c r="O190" s="21" t="str">
        <f>VLOOKUP(calls[[#This Row],[Call number2]],customers[#All],4,FALSE)</f>
        <v>Cleveland</v>
      </c>
    </row>
    <row r="191" spans="2:15">
      <c r="B191" t="s">
        <v>212</v>
      </c>
      <c r="C191" t="s">
        <v>23</v>
      </c>
      <c r="D191">
        <v>134</v>
      </c>
      <c r="E191" s="15" t="s">
        <v>10</v>
      </c>
      <c r="F191" s="16">
        <v>44992</v>
      </c>
      <c r="G191">
        <v>160</v>
      </c>
      <c r="H191">
        <v>4.5</v>
      </c>
      <c r="I191">
        <f>IF(MONTH(calls[[#This Row],[Date of Call]])&lt;=6, YEAR(calls[[#This Row],[Date of Call]]), YEAR(calls[[#This Row],[Date of Call]])+1)</f>
        <v>2023</v>
      </c>
      <c r="J191" t="str">
        <f>TEXT(calls[[#This Row],[Date of Call]],"DDDD")</f>
        <v>Tuesday</v>
      </c>
      <c r="K1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1">
        <f>ROUND(calls[[#This Row],[Satisfaction Rating]],0)</f>
        <v>5</v>
      </c>
      <c r="M191" s="21" t="str">
        <f>VLOOKUP(calls[[#This Row],[Call number2]],customers[#All],2,FALSE)</f>
        <v>Male</v>
      </c>
      <c r="N191" s="21">
        <f>VLOOKUP(calls[[#This Row],[Call number2]],customers[],3,FALSE)</f>
        <v>31</v>
      </c>
      <c r="O191" s="21" t="str">
        <f>VLOOKUP(calls[[#This Row],[Call number2]],customers[#All],4,FALSE)</f>
        <v>Cleveland</v>
      </c>
    </row>
    <row r="192" spans="2:15">
      <c r="B192" t="s">
        <v>213</v>
      </c>
      <c r="C192" t="s">
        <v>16</v>
      </c>
      <c r="D192">
        <v>80</v>
      </c>
      <c r="E192" s="15" t="s">
        <v>5</v>
      </c>
      <c r="F192" s="16">
        <v>44992</v>
      </c>
      <c r="G192">
        <v>45</v>
      </c>
      <c r="H192">
        <v>3</v>
      </c>
      <c r="I192">
        <f>IF(MONTH(calls[[#This Row],[Date of Call]])&lt;=6, YEAR(calls[[#This Row],[Date of Call]]), YEAR(calls[[#This Row],[Date of Call]])+1)</f>
        <v>2023</v>
      </c>
      <c r="J192" t="str">
        <f>TEXT(calls[[#This Row],[Date of Call]],"DDDD")</f>
        <v>Tuesday</v>
      </c>
      <c r="K1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2">
        <f>ROUND(calls[[#This Row],[Satisfaction Rating]],0)</f>
        <v>3</v>
      </c>
      <c r="M192" s="21" t="str">
        <f>VLOOKUP(calls[[#This Row],[Call number2]],customers[#All],2,FALSE)</f>
        <v>Male</v>
      </c>
      <c r="N192" s="21">
        <f>VLOOKUP(calls[[#This Row],[Call number2]],customers[],3,FALSE)</f>
        <v>41</v>
      </c>
      <c r="O192" s="21" t="str">
        <f>VLOOKUP(calls[[#This Row],[Call number2]],customers[#All],4,FALSE)</f>
        <v>Columbus</v>
      </c>
    </row>
    <row r="193" spans="2:15">
      <c r="B193" t="s">
        <v>214</v>
      </c>
      <c r="C193" t="s">
        <v>4</v>
      </c>
      <c r="D193">
        <v>103</v>
      </c>
      <c r="E193" s="15" t="s">
        <v>8</v>
      </c>
      <c r="F193" s="16">
        <v>44993</v>
      </c>
      <c r="G193">
        <v>117</v>
      </c>
      <c r="H193">
        <v>3</v>
      </c>
      <c r="I193">
        <f>IF(MONTH(calls[[#This Row],[Date of Call]])&lt;=6, YEAR(calls[[#This Row],[Date of Call]]), YEAR(calls[[#This Row],[Date of Call]])+1)</f>
        <v>2023</v>
      </c>
      <c r="J193" t="str">
        <f>TEXT(calls[[#This Row],[Date of Call]],"DDDD")</f>
        <v>Wednesday</v>
      </c>
      <c r="K1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3">
        <f>ROUND(calls[[#This Row],[Satisfaction Rating]],0)</f>
        <v>3</v>
      </c>
      <c r="M193" s="21" t="str">
        <f>VLOOKUP(calls[[#This Row],[Call number2]],customers[#All],2,FALSE)</f>
        <v>Female</v>
      </c>
      <c r="N193" s="21">
        <f>VLOOKUP(calls[[#This Row],[Call number2]],customers[],3,FALSE)</f>
        <v>42</v>
      </c>
      <c r="O193" s="21" t="str">
        <f>VLOOKUP(calls[[#This Row],[Call number2]],customers[#All],4,FALSE)</f>
        <v>Cleveland</v>
      </c>
    </row>
    <row r="194" spans="2:15">
      <c r="B194" t="s">
        <v>215</v>
      </c>
      <c r="C194" t="s">
        <v>6</v>
      </c>
      <c r="D194">
        <v>20</v>
      </c>
      <c r="E194" s="15" t="s">
        <v>9</v>
      </c>
      <c r="F194" s="16">
        <v>44994</v>
      </c>
      <c r="G194">
        <v>22</v>
      </c>
      <c r="H194">
        <v>1.6</v>
      </c>
      <c r="I194">
        <f>IF(MONTH(calls[[#This Row],[Date of Call]])&lt;=6, YEAR(calls[[#This Row],[Date of Call]]), YEAR(calls[[#This Row],[Date of Call]])+1)</f>
        <v>2023</v>
      </c>
      <c r="J194" t="str">
        <f>TEXT(calls[[#This Row],[Date of Call]],"DDDD")</f>
        <v>Thursday</v>
      </c>
      <c r="K1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194">
        <f>ROUND(calls[[#This Row],[Satisfaction Rating]],0)</f>
        <v>2</v>
      </c>
      <c r="M194" s="21" t="str">
        <f>VLOOKUP(calls[[#This Row],[Call number2]],customers[#All],2,FALSE)</f>
        <v>Male</v>
      </c>
      <c r="N194" s="21">
        <f>VLOOKUP(calls[[#This Row],[Call number2]],customers[],3,FALSE)</f>
        <v>23</v>
      </c>
      <c r="O194" s="21" t="str">
        <f>VLOOKUP(calls[[#This Row],[Call number2]],customers[#All],4,FALSE)</f>
        <v>Columbus</v>
      </c>
    </row>
    <row r="195" spans="2:15">
      <c r="B195" t="s">
        <v>216</v>
      </c>
      <c r="C195" t="s">
        <v>4</v>
      </c>
      <c r="D195">
        <v>75</v>
      </c>
      <c r="E195" s="15" t="s">
        <v>5</v>
      </c>
      <c r="F195" s="16">
        <v>44994</v>
      </c>
      <c r="G195">
        <v>195</v>
      </c>
      <c r="H195">
        <v>3</v>
      </c>
      <c r="I195">
        <f>IF(MONTH(calls[[#This Row],[Date of Call]])&lt;=6, YEAR(calls[[#This Row],[Date of Call]]), YEAR(calls[[#This Row],[Date of Call]])+1)</f>
        <v>2023</v>
      </c>
      <c r="J195" t="str">
        <f>TEXT(calls[[#This Row],[Date of Call]],"DDDD")</f>
        <v>Thursday</v>
      </c>
      <c r="K1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5">
        <f>ROUND(calls[[#This Row],[Satisfaction Rating]],0)</f>
        <v>3</v>
      </c>
      <c r="M195" s="21" t="str">
        <f>VLOOKUP(calls[[#This Row],[Call number2]],customers[#All],2,FALSE)</f>
        <v>Female</v>
      </c>
      <c r="N195" s="21">
        <f>VLOOKUP(calls[[#This Row],[Call number2]],customers[],3,FALSE)</f>
        <v>42</v>
      </c>
      <c r="O195" s="21" t="str">
        <f>VLOOKUP(calls[[#This Row],[Call number2]],customers[#All],4,FALSE)</f>
        <v>Cleveland</v>
      </c>
    </row>
    <row r="196" spans="2:15">
      <c r="B196" t="s">
        <v>217</v>
      </c>
      <c r="C196" t="s">
        <v>13</v>
      </c>
      <c r="D196">
        <v>80</v>
      </c>
      <c r="E196" s="15" t="s">
        <v>10</v>
      </c>
      <c r="F196" s="16">
        <v>44994</v>
      </c>
      <c r="G196">
        <v>168</v>
      </c>
      <c r="H196">
        <v>3.7</v>
      </c>
      <c r="I196">
        <f>IF(MONTH(calls[[#This Row],[Date of Call]])&lt;=6, YEAR(calls[[#This Row],[Date of Call]]), YEAR(calls[[#This Row],[Date of Call]])+1)</f>
        <v>2023</v>
      </c>
      <c r="J196" t="str">
        <f>TEXT(calls[[#This Row],[Date of Call]],"DDDD")</f>
        <v>Thursday</v>
      </c>
      <c r="K1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6">
        <f>ROUND(calls[[#This Row],[Satisfaction Rating]],0)</f>
        <v>4</v>
      </c>
      <c r="M196" s="21" t="str">
        <f>VLOOKUP(calls[[#This Row],[Call number2]],customers[#All],2,FALSE)</f>
        <v>Female</v>
      </c>
      <c r="N196" s="21">
        <f>VLOOKUP(calls[[#This Row],[Call number2]],customers[],3,FALSE)</f>
        <v>37</v>
      </c>
      <c r="O196" s="21" t="str">
        <f>VLOOKUP(calls[[#This Row],[Call number2]],customers[#All],4,FALSE)</f>
        <v>Cleveland</v>
      </c>
    </row>
    <row r="197" spans="2:15">
      <c r="B197" t="s">
        <v>218</v>
      </c>
      <c r="C197" t="s">
        <v>14</v>
      </c>
      <c r="D197">
        <v>85</v>
      </c>
      <c r="E197" s="15" t="s">
        <v>12</v>
      </c>
      <c r="F197" s="16">
        <v>44995</v>
      </c>
      <c r="G197">
        <v>46</v>
      </c>
      <c r="H197">
        <v>4.9000000000000004</v>
      </c>
      <c r="I197">
        <f>IF(MONTH(calls[[#This Row],[Date of Call]])&lt;=6, YEAR(calls[[#This Row],[Date of Call]]), YEAR(calls[[#This Row],[Date of Call]])+1)</f>
        <v>2023</v>
      </c>
      <c r="J197" t="str">
        <f>TEXT(calls[[#This Row],[Date of Call]],"DDDD")</f>
        <v>Friday</v>
      </c>
      <c r="K1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7">
        <f>ROUND(calls[[#This Row],[Satisfaction Rating]],0)</f>
        <v>5</v>
      </c>
      <c r="M197" s="21" t="str">
        <f>VLOOKUP(calls[[#This Row],[Call number2]],customers[#All],2,FALSE)</f>
        <v>Female</v>
      </c>
      <c r="N197" s="21">
        <f>VLOOKUP(calls[[#This Row],[Call number2]],customers[],3,FALSE)</f>
        <v>22</v>
      </c>
      <c r="O197" s="21" t="str">
        <f>VLOOKUP(calls[[#This Row],[Call number2]],customers[#All],4,FALSE)</f>
        <v>Cleveland</v>
      </c>
    </row>
    <row r="198" spans="2:15">
      <c r="B198" t="s">
        <v>219</v>
      </c>
      <c r="C198" t="s">
        <v>11</v>
      </c>
      <c r="D198">
        <v>155</v>
      </c>
      <c r="E198" s="15" t="s">
        <v>9</v>
      </c>
      <c r="F198" s="16">
        <v>44995</v>
      </c>
      <c r="G198">
        <v>164</v>
      </c>
      <c r="H198">
        <v>3.4</v>
      </c>
      <c r="I198">
        <f>IF(MONTH(calls[[#This Row],[Date of Call]])&lt;=6, YEAR(calls[[#This Row],[Date of Call]]), YEAR(calls[[#This Row],[Date of Call]])+1)</f>
        <v>2023</v>
      </c>
      <c r="J198" t="str">
        <f>TEXT(calls[[#This Row],[Date of Call]],"DDDD")</f>
        <v>Friday</v>
      </c>
      <c r="K1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8">
        <f>ROUND(calls[[#This Row],[Satisfaction Rating]],0)</f>
        <v>3</v>
      </c>
      <c r="M198" s="21" t="str">
        <f>VLOOKUP(calls[[#This Row],[Call number2]],customers[#All],2,FALSE)</f>
        <v>Male</v>
      </c>
      <c r="N198" s="21">
        <f>VLOOKUP(calls[[#This Row],[Call number2]],customers[],3,FALSE)</f>
        <v>36</v>
      </c>
      <c r="O198" s="21" t="str">
        <f>VLOOKUP(calls[[#This Row],[Call number2]],customers[#All],4,FALSE)</f>
        <v>Cincinnati</v>
      </c>
    </row>
    <row r="199" spans="2:15">
      <c r="B199" t="s">
        <v>220</v>
      </c>
      <c r="C199" t="s">
        <v>14</v>
      </c>
      <c r="D199">
        <v>63</v>
      </c>
      <c r="E199" s="15" t="s">
        <v>12</v>
      </c>
      <c r="F199" s="16">
        <v>44995</v>
      </c>
      <c r="G199">
        <v>48</v>
      </c>
      <c r="H199">
        <v>5</v>
      </c>
      <c r="I199">
        <f>IF(MONTH(calls[[#This Row],[Date of Call]])&lt;=6, YEAR(calls[[#This Row],[Date of Call]]), YEAR(calls[[#This Row],[Date of Call]])+1)</f>
        <v>2023</v>
      </c>
      <c r="J199" t="str">
        <f>TEXT(calls[[#This Row],[Date of Call]],"DDDD")</f>
        <v>Friday</v>
      </c>
      <c r="K1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99">
        <f>ROUND(calls[[#This Row],[Satisfaction Rating]],0)</f>
        <v>5</v>
      </c>
      <c r="M199" s="21" t="str">
        <f>VLOOKUP(calls[[#This Row],[Call number2]],customers[#All],2,FALSE)</f>
        <v>Female</v>
      </c>
      <c r="N199" s="21">
        <f>VLOOKUP(calls[[#This Row],[Call number2]],customers[],3,FALSE)</f>
        <v>22</v>
      </c>
      <c r="O199" s="21" t="str">
        <f>VLOOKUP(calls[[#This Row],[Call number2]],customers[#All],4,FALSE)</f>
        <v>Cleveland</v>
      </c>
    </row>
    <row r="200" spans="2:15">
      <c r="B200" t="s">
        <v>221</v>
      </c>
      <c r="C200" t="s">
        <v>22</v>
      </c>
      <c r="D200">
        <v>105</v>
      </c>
      <c r="E200" s="15" t="s">
        <v>8</v>
      </c>
      <c r="F200" s="16">
        <v>44995</v>
      </c>
      <c r="G200">
        <v>96</v>
      </c>
      <c r="H200">
        <v>5</v>
      </c>
      <c r="I200">
        <f>IF(MONTH(calls[[#This Row],[Date of Call]])&lt;=6, YEAR(calls[[#This Row],[Date of Call]]), YEAR(calls[[#This Row],[Date of Call]])+1)</f>
        <v>2023</v>
      </c>
      <c r="J200" t="str">
        <f>TEXT(calls[[#This Row],[Date of Call]],"DDDD")</f>
        <v>Friday</v>
      </c>
      <c r="K2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0">
        <f>ROUND(calls[[#This Row],[Satisfaction Rating]],0)</f>
        <v>5</v>
      </c>
      <c r="M200" s="21" t="str">
        <f>VLOOKUP(calls[[#This Row],[Call number2]],customers[#All],2,FALSE)</f>
        <v>Male</v>
      </c>
      <c r="N200" s="21">
        <f>VLOOKUP(calls[[#This Row],[Call number2]],customers[],3,FALSE)</f>
        <v>37</v>
      </c>
      <c r="O200" s="21" t="str">
        <f>VLOOKUP(calls[[#This Row],[Call number2]],customers[#All],4,FALSE)</f>
        <v>Columbus</v>
      </c>
    </row>
    <row r="201" spans="2:15">
      <c r="B201" t="s">
        <v>222</v>
      </c>
      <c r="C201" t="s">
        <v>14</v>
      </c>
      <c r="D201">
        <v>71</v>
      </c>
      <c r="E201" s="15" t="s">
        <v>12</v>
      </c>
      <c r="F201" s="16">
        <v>44995</v>
      </c>
      <c r="G201">
        <v>105</v>
      </c>
      <c r="H201">
        <v>4</v>
      </c>
      <c r="I201">
        <f>IF(MONTH(calls[[#This Row],[Date of Call]])&lt;=6, YEAR(calls[[#This Row],[Date of Call]]), YEAR(calls[[#This Row],[Date of Call]])+1)</f>
        <v>2023</v>
      </c>
      <c r="J201" t="str">
        <f>TEXT(calls[[#This Row],[Date of Call]],"DDDD")</f>
        <v>Friday</v>
      </c>
      <c r="K2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1">
        <f>ROUND(calls[[#This Row],[Satisfaction Rating]],0)</f>
        <v>4</v>
      </c>
      <c r="M201" s="21" t="str">
        <f>VLOOKUP(calls[[#This Row],[Call number2]],customers[#All],2,FALSE)</f>
        <v>Female</v>
      </c>
      <c r="N201" s="21">
        <f>VLOOKUP(calls[[#This Row],[Call number2]],customers[],3,FALSE)</f>
        <v>22</v>
      </c>
      <c r="O201" s="21" t="str">
        <f>VLOOKUP(calls[[#This Row],[Call number2]],customers[#All],4,FALSE)</f>
        <v>Cleveland</v>
      </c>
    </row>
    <row r="202" spans="2:15">
      <c r="B202" t="s">
        <v>223</v>
      </c>
      <c r="C202" t="s">
        <v>11</v>
      </c>
      <c r="D202">
        <v>100</v>
      </c>
      <c r="E202" s="15" t="s">
        <v>12</v>
      </c>
      <c r="F202" s="16">
        <v>44996</v>
      </c>
      <c r="G202">
        <v>44</v>
      </c>
      <c r="H202">
        <v>3.6</v>
      </c>
      <c r="I202">
        <f>IF(MONTH(calls[[#This Row],[Date of Call]])&lt;=6, YEAR(calls[[#This Row],[Date of Call]]), YEAR(calls[[#This Row],[Date of Call]])+1)</f>
        <v>2023</v>
      </c>
      <c r="J202" t="str">
        <f>TEXT(calls[[#This Row],[Date of Call]],"DDDD")</f>
        <v>Saturday</v>
      </c>
      <c r="K2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2">
        <f>ROUND(calls[[#This Row],[Satisfaction Rating]],0)</f>
        <v>4</v>
      </c>
      <c r="M202" s="21" t="str">
        <f>VLOOKUP(calls[[#This Row],[Call number2]],customers[#All],2,FALSE)</f>
        <v>Male</v>
      </c>
      <c r="N202" s="21">
        <f>VLOOKUP(calls[[#This Row],[Call number2]],customers[],3,FALSE)</f>
        <v>36</v>
      </c>
      <c r="O202" s="21" t="str">
        <f>VLOOKUP(calls[[#This Row],[Call number2]],customers[#All],4,FALSE)</f>
        <v>Cincinnati</v>
      </c>
    </row>
    <row r="203" spans="2:15">
      <c r="B203" t="s">
        <v>224</v>
      </c>
      <c r="C203" t="s">
        <v>19</v>
      </c>
      <c r="D203">
        <v>93</v>
      </c>
      <c r="E203" s="15" t="s">
        <v>10</v>
      </c>
      <c r="F203" s="16">
        <v>44996</v>
      </c>
      <c r="G203">
        <v>132</v>
      </c>
      <c r="H203">
        <v>3.7</v>
      </c>
      <c r="I203">
        <f>IF(MONTH(calls[[#This Row],[Date of Call]])&lt;=6, YEAR(calls[[#This Row],[Date of Call]]), YEAR(calls[[#This Row],[Date of Call]])+1)</f>
        <v>2023</v>
      </c>
      <c r="J203" t="str">
        <f>TEXT(calls[[#This Row],[Date of Call]],"DDDD")</f>
        <v>Saturday</v>
      </c>
      <c r="K2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3">
        <f>ROUND(calls[[#This Row],[Satisfaction Rating]],0)</f>
        <v>4</v>
      </c>
      <c r="M203" s="21" t="str">
        <f>VLOOKUP(calls[[#This Row],[Call number2]],customers[#All],2,FALSE)</f>
        <v>Male</v>
      </c>
      <c r="N203" s="21">
        <f>VLOOKUP(calls[[#This Row],[Call number2]],customers[],3,FALSE)</f>
        <v>26</v>
      </c>
      <c r="O203" s="21" t="str">
        <f>VLOOKUP(calls[[#This Row],[Call number2]],customers[#All],4,FALSE)</f>
        <v>Cincinnati</v>
      </c>
    </row>
    <row r="204" spans="2:15">
      <c r="B204" t="s">
        <v>225</v>
      </c>
      <c r="C204" t="s">
        <v>22</v>
      </c>
      <c r="D204">
        <v>84</v>
      </c>
      <c r="E204" s="15" t="s">
        <v>9</v>
      </c>
      <c r="F204" s="16">
        <v>44996</v>
      </c>
      <c r="G204">
        <v>54</v>
      </c>
      <c r="H204">
        <v>4.2</v>
      </c>
      <c r="I204">
        <f>IF(MONTH(calls[[#This Row],[Date of Call]])&lt;=6, YEAR(calls[[#This Row],[Date of Call]]), YEAR(calls[[#This Row],[Date of Call]])+1)</f>
        <v>2023</v>
      </c>
      <c r="J204" t="str">
        <f>TEXT(calls[[#This Row],[Date of Call]],"DDDD")</f>
        <v>Saturday</v>
      </c>
      <c r="K2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4">
        <f>ROUND(calls[[#This Row],[Satisfaction Rating]],0)</f>
        <v>4</v>
      </c>
      <c r="M204" s="21" t="str">
        <f>VLOOKUP(calls[[#This Row],[Call number2]],customers[#All],2,FALSE)</f>
        <v>Male</v>
      </c>
      <c r="N204" s="21">
        <f>VLOOKUP(calls[[#This Row],[Call number2]],customers[],3,FALSE)</f>
        <v>37</v>
      </c>
      <c r="O204" s="21" t="str">
        <f>VLOOKUP(calls[[#This Row],[Call number2]],customers[#All],4,FALSE)</f>
        <v>Columbus</v>
      </c>
    </row>
    <row r="205" spans="2:15">
      <c r="B205" t="s">
        <v>226</v>
      </c>
      <c r="C205" t="s">
        <v>16</v>
      </c>
      <c r="D205">
        <v>56</v>
      </c>
      <c r="E205" s="15" t="s">
        <v>5</v>
      </c>
      <c r="F205" s="16">
        <v>44996</v>
      </c>
      <c r="G205">
        <v>129</v>
      </c>
      <c r="H205">
        <v>2.1</v>
      </c>
      <c r="I205">
        <f>IF(MONTH(calls[[#This Row],[Date of Call]])&lt;=6, YEAR(calls[[#This Row],[Date of Call]]), YEAR(calls[[#This Row],[Date of Call]])+1)</f>
        <v>2023</v>
      </c>
      <c r="J205" t="str">
        <f>TEXT(calls[[#This Row],[Date of Call]],"DDDD")</f>
        <v>Saturday</v>
      </c>
      <c r="K2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5">
        <f>ROUND(calls[[#This Row],[Satisfaction Rating]],0)</f>
        <v>2</v>
      </c>
      <c r="M205" s="21" t="str">
        <f>VLOOKUP(calls[[#This Row],[Call number2]],customers[#All],2,FALSE)</f>
        <v>Male</v>
      </c>
      <c r="N205" s="21">
        <f>VLOOKUP(calls[[#This Row],[Call number2]],customers[],3,FALSE)</f>
        <v>41</v>
      </c>
      <c r="O205" s="21" t="str">
        <f>VLOOKUP(calls[[#This Row],[Call number2]],customers[#All],4,FALSE)</f>
        <v>Columbus</v>
      </c>
    </row>
    <row r="206" spans="2:15">
      <c r="B206" t="s">
        <v>227</v>
      </c>
      <c r="C206" t="s">
        <v>16</v>
      </c>
      <c r="D206">
        <v>63</v>
      </c>
      <c r="E206" s="15" t="s">
        <v>12</v>
      </c>
      <c r="F206" s="16">
        <v>44996</v>
      </c>
      <c r="G206">
        <v>42</v>
      </c>
      <c r="H206">
        <v>4</v>
      </c>
      <c r="I206">
        <f>IF(MONTH(calls[[#This Row],[Date of Call]])&lt;=6, YEAR(calls[[#This Row],[Date of Call]]), YEAR(calls[[#This Row],[Date of Call]])+1)</f>
        <v>2023</v>
      </c>
      <c r="J206" t="str">
        <f>TEXT(calls[[#This Row],[Date of Call]],"DDDD")</f>
        <v>Saturday</v>
      </c>
      <c r="K2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6">
        <f>ROUND(calls[[#This Row],[Satisfaction Rating]],0)</f>
        <v>4</v>
      </c>
      <c r="M206" s="21" t="str">
        <f>VLOOKUP(calls[[#This Row],[Call number2]],customers[#All],2,FALSE)</f>
        <v>Male</v>
      </c>
      <c r="N206" s="21">
        <f>VLOOKUP(calls[[#This Row],[Call number2]],customers[],3,FALSE)</f>
        <v>41</v>
      </c>
      <c r="O206" s="21" t="str">
        <f>VLOOKUP(calls[[#This Row],[Call number2]],customers[#All],4,FALSE)</f>
        <v>Columbus</v>
      </c>
    </row>
    <row r="207" spans="2:15">
      <c r="B207" t="s">
        <v>228</v>
      </c>
      <c r="C207" t="s">
        <v>21</v>
      </c>
      <c r="D207">
        <v>83</v>
      </c>
      <c r="E207" s="15" t="s">
        <v>12</v>
      </c>
      <c r="F207" s="16">
        <v>44996</v>
      </c>
      <c r="G207">
        <v>42</v>
      </c>
      <c r="H207">
        <v>4.2</v>
      </c>
      <c r="I207">
        <f>IF(MONTH(calls[[#This Row],[Date of Call]])&lt;=6, YEAR(calls[[#This Row],[Date of Call]]), YEAR(calls[[#This Row],[Date of Call]])+1)</f>
        <v>2023</v>
      </c>
      <c r="J207" t="str">
        <f>TEXT(calls[[#This Row],[Date of Call]],"DDDD")</f>
        <v>Saturday</v>
      </c>
      <c r="K2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7">
        <f>ROUND(calls[[#This Row],[Satisfaction Rating]],0)</f>
        <v>4</v>
      </c>
      <c r="M207" s="21" t="str">
        <f>VLOOKUP(calls[[#This Row],[Call number2]],customers[#All],2,FALSE)</f>
        <v>Female</v>
      </c>
      <c r="N207" s="21">
        <f>VLOOKUP(calls[[#This Row],[Call number2]],customers[],3,FALSE)</f>
        <v>25</v>
      </c>
      <c r="O207" s="21" t="str">
        <f>VLOOKUP(calls[[#This Row],[Call number2]],customers[#All],4,FALSE)</f>
        <v>Columbus</v>
      </c>
    </row>
    <row r="208" spans="2:15">
      <c r="B208" t="s">
        <v>229</v>
      </c>
      <c r="C208" t="s">
        <v>13</v>
      </c>
      <c r="D208">
        <v>134</v>
      </c>
      <c r="E208" s="15" t="s">
        <v>9</v>
      </c>
      <c r="F208" s="16">
        <v>44996</v>
      </c>
      <c r="G208">
        <v>180</v>
      </c>
      <c r="H208">
        <v>3.1</v>
      </c>
      <c r="I208">
        <f>IF(MONTH(calls[[#This Row],[Date of Call]])&lt;=6, YEAR(calls[[#This Row],[Date of Call]]), YEAR(calls[[#This Row],[Date of Call]])+1)</f>
        <v>2023</v>
      </c>
      <c r="J208" t="str">
        <f>TEXT(calls[[#This Row],[Date of Call]],"DDDD")</f>
        <v>Saturday</v>
      </c>
      <c r="K2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8">
        <f>ROUND(calls[[#This Row],[Satisfaction Rating]],0)</f>
        <v>3</v>
      </c>
      <c r="M208" s="21" t="str">
        <f>VLOOKUP(calls[[#This Row],[Call number2]],customers[#All],2,FALSE)</f>
        <v>Female</v>
      </c>
      <c r="N208" s="21">
        <f>VLOOKUP(calls[[#This Row],[Call number2]],customers[],3,FALSE)</f>
        <v>37</v>
      </c>
      <c r="O208" s="21" t="str">
        <f>VLOOKUP(calls[[#This Row],[Call number2]],customers[#All],4,FALSE)</f>
        <v>Cleveland</v>
      </c>
    </row>
    <row r="209" spans="2:15">
      <c r="B209" t="s">
        <v>230</v>
      </c>
      <c r="C209" t="s">
        <v>7</v>
      </c>
      <c r="D209">
        <v>73</v>
      </c>
      <c r="E209" s="15" t="s">
        <v>12</v>
      </c>
      <c r="F209" s="16">
        <v>44997</v>
      </c>
      <c r="G209">
        <v>34</v>
      </c>
      <c r="H209">
        <v>4.8</v>
      </c>
      <c r="I209">
        <f>IF(MONTH(calls[[#This Row],[Date of Call]])&lt;=6, YEAR(calls[[#This Row],[Date of Call]]), YEAR(calls[[#This Row],[Date of Call]])+1)</f>
        <v>2023</v>
      </c>
      <c r="J209" t="str">
        <f>TEXT(calls[[#This Row],[Date of Call]],"DDDD")</f>
        <v>Sunday</v>
      </c>
      <c r="K2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09">
        <f>ROUND(calls[[#This Row],[Satisfaction Rating]],0)</f>
        <v>5</v>
      </c>
      <c r="M209" s="21" t="str">
        <f>VLOOKUP(calls[[#This Row],[Call number2]],customers[#All],2,FALSE)</f>
        <v>Female</v>
      </c>
      <c r="N209" s="21">
        <f>VLOOKUP(calls[[#This Row],[Call number2]],customers[],3,FALSE)</f>
        <v>30</v>
      </c>
      <c r="O209" s="21" t="str">
        <f>VLOOKUP(calls[[#This Row],[Call number2]],customers[#All],4,FALSE)</f>
        <v>Cincinnati</v>
      </c>
    </row>
    <row r="210" spans="2:15">
      <c r="B210" t="s">
        <v>231</v>
      </c>
      <c r="C210" t="s">
        <v>4</v>
      </c>
      <c r="D210">
        <v>6</v>
      </c>
      <c r="E210" s="15" t="s">
        <v>5</v>
      </c>
      <c r="F210" s="16">
        <v>44997</v>
      </c>
      <c r="G210">
        <v>29</v>
      </c>
      <c r="H210">
        <v>4.7</v>
      </c>
      <c r="I210">
        <f>IF(MONTH(calls[[#This Row],[Date of Call]])&lt;=6, YEAR(calls[[#This Row],[Date of Call]]), YEAR(calls[[#This Row],[Date of Call]])+1)</f>
        <v>2023</v>
      </c>
      <c r="J210" t="str">
        <f>TEXT(calls[[#This Row],[Date of Call]],"DDDD")</f>
        <v>Sunday</v>
      </c>
      <c r="K2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210">
        <f>ROUND(calls[[#This Row],[Satisfaction Rating]],0)</f>
        <v>5</v>
      </c>
      <c r="M210" s="21" t="str">
        <f>VLOOKUP(calls[[#This Row],[Call number2]],customers[#All],2,FALSE)</f>
        <v>Female</v>
      </c>
      <c r="N210" s="21">
        <f>VLOOKUP(calls[[#This Row],[Call number2]],customers[],3,FALSE)</f>
        <v>42</v>
      </c>
      <c r="O210" s="21" t="str">
        <f>VLOOKUP(calls[[#This Row],[Call number2]],customers[#All],4,FALSE)</f>
        <v>Cleveland</v>
      </c>
    </row>
    <row r="211" spans="2:15">
      <c r="B211" t="s">
        <v>232</v>
      </c>
      <c r="C211" t="s">
        <v>15</v>
      </c>
      <c r="D211">
        <v>46</v>
      </c>
      <c r="E211" s="15" t="s">
        <v>8</v>
      </c>
      <c r="F211" s="16">
        <v>44997</v>
      </c>
      <c r="G211">
        <v>165</v>
      </c>
      <c r="H211">
        <v>3.3</v>
      </c>
      <c r="I211">
        <f>IF(MONTH(calls[[#This Row],[Date of Call]])&lt;=6, YEAR(calls[[#This Row],[Date of Call]]), YEAR(calls[[#This Row],[Date of Call]])+1)</f>
        <v>2023</v>
      </c>
      <c r="J211" t="str">
        <f>TEXT(calls[[#This Row],[Date of Call]],"DDDD")</f>
        <v>Sunday</v>
      </c>
      <c r="K2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1">
        <f>ROUND(calls[[#This Row],[Satisfaction Rating]],0)</f>
        <v>3</v>
      </c>
      <c r="M211" s="21" t="str">
        <f>VLOOKUP(calls[[#This Row],[Call number2]],customers[#All],2,FALSE)</f>
        <v>Female</v>
      </c>
      <c r="N211" s="21">
        <f>VLOOKUP(calls[[#This Row],[Call number2]],customers[],3,FALSE)</f>
        <v>28</v>
      </c>
      <c r="O211" s="21" t="str">
        <f>VLOOKUP(calls[[#This Row],[Call number2]],customers[#All],4,FALSE)</f>
        <v>Cincinnati</v>
      </c>
    </row>
    <row r="212" spans="2:15">
      <c r="B212" t="s">
        <v>233</v>
      </c>
      <c r="C212" t="s">
        <v>4</v>
      </c>
      <c r="D212">
        <v>121</v>
      </c>
      <c r="E212" s="15" t="s">
        <v>12</v>
      </c>
      <c r="F212" s="16">
        <v>44998</v>
      </c>
      <c r="G212">
        <v>32</v>
      </c>
      <c r="H212">
        <v>3.7</v>
      </c>
      <c r="I212">
        <f>IF(MONTH(calls[[#This Row],[Date of Call]])&lt;=6, YEAR(calls[[#This Row],[Date of Call]]), YEAR(calls[[#This Row],[Date of Call]])+1)</f>
        <v>2023</v>
      </c>
      <c r="J212" t="str">
        <f>TEXT(calls[[#This Row],[Date of Call]],"DDDD")</f>
        <v>Monday</v>
      </c>
      <c r="K2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2">
        <f>ROUND(calls[[#This Row],[Satisfaction Rating]],0)</f>
        <v>4</v>
      </c>
      <c r="M212" s="21" t="str">
        <f>VLOOKUP(calls[[#This Row],[Call number2]],customers[#All],2,FALSE)</f>
        <v>Female</v>
      </c>
      <c r="N212" s="21">
        <f>VLOOKUP(calls[[#This Row],[Call number2]],customers[],3,FALSE)</f>
        <v>42</v>
      </c>
      <c r="O212" s="21" t="str">
        <f>VLOOKUP(calls[[#This Row],[Call number2]],customers[#All],4,FALSE)</f>
        <v>Cleveland</v>
      </c>
    </row>
    <row r="213" spans="2:15">
      <c r="B213" t="s">
        <v>234</v>
      </c>
      <c r="C213" t="s">
        <v>16</v>
      </c>
      <c r="D213">
        <v>61</v>
      </c>
      <c r="E213" s="15" t="s">
        <v>10</v>
      </c>
      <c r="F213" s="16">
        <v>44998</v>
      </c>
      <c r="G213">
        <v>160</v>
      </c>
      <c r="H213">
        <v>4.9000000000000004</v>
      </c>
      <c r="I213">
        <f>IF(MONTH(calls[[#This Row],[Date of Call]])&lt;=6, YEAR(calls[[#This Row],[Date of Call]]), YEAR(calls[[#This Row],[Date of Call]])+1)</f>
        <v>2023</v>
      </c>
      <c r="J213" t="str">
        <f>TEXT(calls[[#This Row],[Date of Call]],"DDDD")</f>
        <v>Monday</v>
      </c>
      <c r="K2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3">
        <f>ROUND(calls[[#This Row],[Satisfaction Rating]],0)</f>
        <v>5</v>
      </c>
      <c r="M213" s="21" t="str">
        <f>VLOOKUP(calls[[#This Row],[Call number2]],customers[#All],2,FALSE)</f>
        <v>Male</v>
      </c>
      <c r="N213" s="21">
        <f>VLOOKUP(calls[[#This Row],[Call number2]],customers[],3,FALSE)</f>
        <v>41</v>
      </c>
      <c r="O213" s="21" t="str">
        <f>VLOOKUP(calls[[#This Row],[Call number2]],customers[#All],4,FALSE)</f>
        <v>Columbus</v>
      </c>
    </row>
    <row r="214" spans="2:15">
      <c r="B214" t="s">
        <v>235</v>
      </c>
      <c r="C214" t="s">
        <v>13</v>
      </c>
      <c r="D214">
        <v>144</v>
      </c>
      <c r="E214" s="15" t="s">
        <v>9</v>
      </c>
      <c r="F214" s="16">
        <v>44998</v>
      </c>
      <c r="G214">
        <v>140</v>
      </c>
      <c r="H214">
        <v>3.5</v>
      </c>
      <c r="I214">
        <f>IF(MONTH(calls[[#This Row],[Date of Call]])&lt;=6, YEAR(calls[[#This Row],[Date of Call]]), YEAR(calls[[#This Row],[Date of Call]])+1)</f>
        <v>2023</v>
      </c>
      <c r="J214" t="str">
        <f>TEXT(calls[[#This Row],[Date of Call]],"DDDD")</f>
        <v>Monday</v>
      </c>
      <c r="K2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4">
        <f>ROUND(calls[[#This Row],[Satisfaction Rating]],0)</f>
        <v>4</v>
      </c>
      <c r="M214" s="21" t="str">
        <f>VLOOKUP(calls[[#This Row],[Call number2]],customers[#All],2,FALSE)</f>
        <v>Female</v>
      </c>
      <c r="N214" s="21">
        <f>VLOOKUP(calls[[#This Row],[Call number2]],customers[],3,FALSE)</f>
        <v>37</v>
      </c>
      <c r="O214" s="21" t="str">
        <f>VLOOKUP(calls[[#This Row],[Call number2]],customers[#All],4,FALSE)</f>
        <v>Cleveland</v>
      </c>
    </row>
    <row r="215" spans="2:15">
      <c r="B215" t="s">
        <v>236</v>
      </c>
      <c r="C215" t="s">
        <v>15</v>
      </c>
      <c r="D215">
        <v>145</v>
      </c>
      <c r="E215" s="15" t="s">
        <v>9</v>
      </c>
      <c r="F215" s="16">
        <v>44998</v>
      </c>
      <c r="G215">
        <v>136</v>
      </c>
      <c r="H215">
        <v>4.4000000000000004</v>
      </c>
      <c r="I215">
        <f>IF(MONTH(calls[[#This Row],[Date of Call]])&lt;=6, YEAR(calls[[#This Row],[Date of Call]]), YEAR(calls[[#This Row],[Date of Call]])+1)</f>
        <v>2023</v>
      </c>
      <c r="J215" t="str">
        <f>TEXT(calls[[#This Row],[Date of Call]],"DDDD")</f>
        <v>Monday</v>
      </c>
      <c r="K2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5">
        <f>ROUND(calls[[#This Row],[Satisfaction Rating]],0)</f>
        <v>4</v>
      </c>
      <c r="M215" s="21" t="str">
        <f>VLOOKUP(calls[[#This Row],[Call number2]],customers[#All],2,FALSE)</f>
        <v>Female</v>
      </c>
      <c r="N215" s="21">
        <f>VLOOKUP(calls[[#This Row],[Call number2]],customers[],3,FALSE)</f>
        <v>28</v>
      </c>
      <c r="O215" s="21" t="str">
        <f>VLOOKUP(calls[[#This Row],[Call number2]],customers[#All],4,FALSE)</f>
        <v>Cincinnati</v>
      </c>
    </row>
    <row r="216" spans="2:15">
      <c r="B216" t="s">
        <v>237</v>
      </c>
      <c r="C216" t="s">
        <v>22</v>
      </c>
      <c r="D216">
        <v>85</v>
      </c>
      <c r="E216" s="15" t="s">
        <v>5</v>
      </c>
      <c r="F216" s="16">
        <v>44998</v>
      </c>
      <c r="G216">
        <v>66</v>
      </c>
      <c r="H216">
        <v>2.8</v>
      </c>
      <c r="I216">
        <f>IF(MONTH(calls[[#This Row],[Date of Call]])&lt;=6, YEAR(calls[[#This Row],[Date of Call]]), YEAR(calls[[#This Row],[Date of Call]])+1)</f>
        <v>2023</v>
      </c>
      <c r="J216" t="str">
        <f>TEXT(calls[[#This Row],[Date of Call]],"DDDD")</f>
        <v>Monday</v>
      </c>
      <c r="K2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6">
        <f>ROUND(calls[[#This Row],[Satisfaction Rating]],0)</f>
        <v>3</v>
      </c>
      <c r="M216" s="21" t="str">
        <f>VLOOKUP(calls[[#This Row],[Call number2]],customers[#All],2,FALSE)</f>
        <v>Male</v>
      </c>
      <c r="N216" s="21">
        <f>VLOOKUP(calls[[#This Row],[Call number2]],customers[],3,FALSE)</f>
        <v>37</v>
      </c>
      <c r="O216" s="21" t="str">
        <f>VLOOKUP(calls[[#This Row],[Call number2]],customers[#All],4,FALSE)</f>
        <v>Columbus</v>
      </c>
    </row>
    <row r="217" spans="2:15">
      <c r="B217" t="s">
        <v>238</v>
      </c>
      <c r="C217" t="s">
        <v>15</v>
      </c>
      <c r="D217">
        <v>13</v>
      </c>
      <c r="E217" s="15" t="s">
        <v>10</v>
      </c>
      <c r="F217" s="16">
        <v>44999</v>
      </c>
      <c r="G217">
        <v>63</v>
      </c>
      <c r="H217">
        <v>4.0999999999999996</v>
      </c>
      <c r="I217">
        <f>IF(MONTH(calls[[#This Row],[Date of Call]])&lt;=6, YEAR(calls[[#This Row],[Date of Call]]), YEAR(calls[[#This Row],[Date of Call]])+1)</f>
        <v>2023</v>
      </c>
      <c r="J217" t="str">
        <f>TEXT(calls[[#This Row],[Date of Call]],"DDDD")</f>
        <v>Tuesday</v>
      </c>
      <c r="K2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217">
        <f>ROUND(calls[[#This Row],[Satisfaction Rating]],0)</f>
        <v>4</v>
      </c>
      <c r="M217" s="21" t="str">
        <f>VLOOKUP(calls[[#This Row],[Call number2]],customers[#All],2,FALSE)</f>
        <v>Female</v>
      </c>
      <c r="N217" s="21">
        <f>VLOOKUP(calls[[#This Row],[Call number2]],customers[],3,FALSE)</f>
        <v>28</v>
      </c>
      <c r="O217" s="21" t="str">
        <f>VLOOKUP(calls[[#This Row],[Call number2]],customers[#All],4,FALSE)</f>
        <v>Cincinnati</v>
      </c>
    </row>
    <row r="218" spans="2:15">
      <c r="B218" t="s">
        <v>239</v>
      </c>
      <c r="C218" t="s">
        <v>19</v>
      </c>
      <c r="D218">
        <v>142</v>
      </c>
      <c r="E218" s="15" t="s">
        <v>12</v>
      </c>
      <c r="F218" s="16">
        <v>44999</v>
      </c>
      <c r="G218">
        <v>44</v>
      </c>
      <c r="H218">
        <v>3.5</v>
      </c>
      <c r="I218">
        <f>IF(MONTH(calls[[#This Row],[Date of Call]])&lt;=6, YEAR(calls[[#This Row],[Date of Call]]), YEAR(calls[[#This Row],[Date of Call]])+1)</f>
        <v>2023</v>
      </c>
      <c r="J218" t="str">
        <f>TEXT(calls[[#This Row],[Date of Call]],"DDDD")</f>
        <v>Tuesday</v>
      </c>
      <c r="K2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18">
        <f>ROUND(calls[[#This Row],[Satisfaction Rating]],0)</f>
        <v>4</v>
      </c>
      <c r="M218" s="21" t="str">
        <f>VLOOKUP(calls[[#This Row],[Call number2]],customers[#All],2,FALSE)</f>
        <v>Male</v>
      </c>
      <c r="N218" s="21">
        <f>VLOOKUP(calls[[#This Row],[Call number2]],customers[],3,FALSE)</f>
        <v>26</v>
      </c>
      <c r="O218" s="21" t="str">
        <f>VLOOKUP(calls[[#This Row],[Call number2]],customers[#All],4,FALSE)</f>
        <v>Cincinnati</v>
      </c>
    </row>
    <row r="219" spans="2:15">
      <c r="B219" t="s">
        <v>240</v>
      </c>
      <c r="C219" t="s">
        <v>13</v>
      </c>
      <c r="D219">
        <v>28</v>
      </c>
      <c r="E219" s="15" t="s">
        <v>8</v>
      </c>
      <c r="F219" s="16">
        <v>44999</v>
      </c>
      <c r="G219">
        <v>78</v>
      </c>
      <c r="H219">
        <v>3.8</v>
      </c>
      <c r="I219">
        <f>IF(MONTH(calls[[#This Row],[Date of Call]])&lt;=6, YEAR(calls[[#This Row],[Date of Call]]), YEAR(calls[[#This Row],[Date of Call]])+1)</f>
        <v>2023</v>
      </c>
      <c r="J219" t="str">
        <f>TEXT(calls[[#This Row],[Date of Call]],"DDDD")</f>
        <v>Tuesday</v>
      </c>
      <c r="K2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219">
        <f>ROUND(calls[[#This Row],[Satisfaction Rating]],0)</f>
        <v>4</v>
      </c>
      <c r="M219" s="21" t="str">
        <f>VLOOKUP(calls[[#This Row],[Call number2]],customers[#All],2,FALSE)</f>
        <v>Female</v>
      </c>
      <c r="N219" s="21">
        <f>VLOOKUP(calls[[#This Row],[Call number2]],customers[],3,FALSE)</f>
        <v>37</v>
      </c>
      <c r="O219" s="21" t="str">
        <f>VLOOKUP(calls[[#This Row],[Call number2]],customers[#All],4,FALSE)</f>
        <v>Cleveland</v>
      </c>
    </row>
    <row r="220" spans="2:15">
      <c r="B220" t="s">
        <v>241</v>
      </c>
      <c r="C220" t="s">
        <v>13</v>
      </c>
      <c r="D220">
        <v>119</v>
      </c>
      <c r="E220" s="15" t="s">
        <v>12</v>
      </c>
      <c r="F220" s="16">
        <v>44999</v>
      </c>
      <c r="G220">
        <v>20</v>
      </c>
      <c r="H220">
        <v>3.9</v>
      </c>
      <c r="I220">
        <f>IF(MONTH(calls[[#This Row],[Date of Call]])&lt;=6, YEAR(calls[[#This Row],[Date of Call]]), YEAR(calls[[#This Row],[Date of Call]])+1)</f>
        <v>2023</v>
      </c>
      <c r="J220" t="str">
        <f>TEXT(calls[[#This Row],[Date of Call]],"DDDD")</f>
        <v>Tuesday</v>
      </c>
      <c r="K2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0">
        <f>ROUND(calls[[#This Row],[Satisfaction Rating]],0)</f>
        <v>4</v>
      </c>
      <c r="M220" s="21" t="str">
        <f>VLOOKUP(calls[[#This Row],[Call number2]],customers[#All],2,FALSE)</f>
        <v>Female</v>
      </c>
      <c r="N220" s="21">
        <f>VLOOKUP(calls[[#This Row],[Call number2]],customers[],3,FALSE)</f>
        <v>37</v>
      </c>
      <c r="O220" s="21" t="str">
        <f>VLOOKUP(calls[[#This Row],[Call number2]],customers[#All],4,FALSE)</f>
        <v>Cleveland</v>
      </c>
    </row>
    <row r="221" spans="2:15">
      <c r="B221" t="s">
        <v>242</v>
      </c>
      <c r="C221" t="s">
        <v>4</v>
      </c>
      <c r="D221">
        <v>65</v>
      </c>
      <c r="E221" s="15" t="s">
        <v>5</v>
      </c>
      <c r="F221" s="16">
        <v>44999</v>
      </c>
      <c r="G221">
        <v>84</v>
      </c>
      <c r="H221">
        <v>2.5</v>
      </c>
      <c r="I221">
        <f>IF(MONTH(calls[[#This Row],[Date of Call]])&lt;=6, YEAR(calls[[#This Row],[Date of Call]]), YEAR(calls[[#This Row],[Date of Call]])+1)</f>
        <v>2023</v>
      </c>
      <c r="J221" t="str">
        <f>TEXT(calls[[#This Row],[Date of Call]],"DDDD")</f>
        <v>Tuesday</v>
      </c>
      <c r="K2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1">
        <f>ROUND(calls[[#This Row],[Satisfaction Rating]],0)</f>
        <v>3</v>
      </c>
      <c r="M221" s="21" t="str">
        <f>VLOOKUP(calls[[#This Row],[Call number2]],customers[#All],2,FALSE)</f>
        <v>Female</v>
      </c>
      <c r="N221" s="21">
        <f>VLOOKUP(calls[[#This Row],[Call number2]],customers[],3,FALSE)</f>
        <v>42</v>
      </c>
      <c r="O221" s="21" t="str">
        <f>VLOOKUP(calls[[#This Row],[Call number2]],customers[#All],4,FALSE)</f>
        <v>Cleveland</v>
      </c>
    </row>
    <row r="222" spans="2:15">
      <c r="B222" t="s">
        <v>243</v>
      </c>
      <c r="C222" t="s">
        <v>23</v>
      </c>
      <c r="D222">
        <v>68</v>
      </c>
      <c r="E222" s="15" t="s">
        <v>5</v>
      </c>
      <c r="F222" s="16">
        <v>44999</v>
      </c>
      <c r="G222">
        <v>32</v>
      </c>
      <c r="H222">
        <v>4.9000000000000004</v>
      </c>
      <c r="I222">
        <f>IF(MONTH(calls[[#This Row],[Date of Call]])&lt;=6, YEAR(calls[[#This Row],[Date of Call]]), YEAR(calls[[#This Row],[Date of Call]])+1)</f>
        <v>2023</v>
      </c>
      <c r="J222" t="str">
        <f>TEXT(calls[[#This Row],[Date of Call]],"DDDD")</f>
        <v>Tuesday</v>
      </c>
      <c r="K2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2">
        <f>ROUND(calls[[#This Row],[Satisfaction Rating]],0)</f>
        <v>5</v>
      </c>
      <c r="M222" s="21" t="str">
        <f>VLOOKUP(calls[[#This Row],[Call number2]],customers[#All],2,FALSE)</f>
        <v>Male</v>
      </c>
      <c r="N222" s="21">
        <f>VLOOKUP(calls[[#This Row],[Call number2]],customers[],3,FALSE)</f>
        <v>31</v>
      </c>
      <c r="O222" s="21" t="str">
        <f>VLOOKUP(calls[[#This Row],[Call number2]],customers[#All],4,FALSE)</f>
        <v>Cleveland</v>
      </c>
    </row>
    <row r="223" spans="2:15">
      <c r="B223" t="s">
        <v>244</v>
      </c>
      <c r="C223" t="s">
        <v>21</v>
      </c>
      <c r="D223">
        <v>72</v>
      </c>
      <c r="E223" s="15" t="s">
        <v>8</v>
      </c>
      <c r="F223" s="16">
        <v>44999</v>
      </c>
      <c r="G223">
        <v>132</v>
      </c>
      <c r="H223">
        <v>3.4</v>
      </c>
      <c r="I223">
        <f>IF(MONTH(calls[[#This Row],[Date of Call]])&lt;=6, YEAR(calls[[#This Row],[Date of Call]]), YEAR(calls[[#This Row],[Date of Call]])+1)</f>
        <v>2023</v>
      </c>
      <c r="J223" t="str">
        <f>TEXT(calls[[#This Row],[Date of Call]],"DDDD")</f>
        <v>Tuesday</v>
      </c>
      <c r="K2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3">
        <f>ROUND(calls[[#This Row],[Satisfaction Rating]],0)</f>
        <v>3</v>
      </c>
      <c r="M223" s="21" t="str">
        <f>VLOOKUP(calls[[#This Row],[Call number2]],customers[#All],2,FALSE)</f>
        <v>Female</v>
      </c>
      <c r="N223" s="21">
        <f>VLOOKUP(calls[[#This Row],[Call number2]],customers[],3,FALSE)</f>
        <v>25</v>
      </c>
      <c r="O223" s="21" t="str">
        <f>VLOOKUP(calls[[#This Row],[Call number2]],customers[#All],4,FALSE)</f>
        <v>Columbus</v>
      </c>
    </row>
    <row r="224" spans="2:15">
      <c r="B224" t="s">
        <v>245</v>
      </c>
      <c r="C224" t="s">
        <v>21</v>
      </c>
      <c r="D224">
        <v>63</v>
      </c>
      <c r="E224" s="15" t="s">
        <v>9</v>
      </c>
      <c r="F224" s="16">
        <v>44999</v>
      </c>
      <c r="G224">
        <v>105</v>
      </c>
      <c r="H224">
        <v>3.3</v>
      </c>
      <c r="I224">
        <f>IF(MONTH(calls[[#This Row],[Date of Call]])&lt;=6, YEAR(calls[[#This Row],[Date of Call]]), YEAR(calls[[#This Row],[Date of Call]])+1)</f>
        <v>2023</v>
      </c>
      <c r="J224" t="str">
        <f>TEXT(calls[[#This Row],[Date of Call]],"DDDD")</f>
        <v>Tuesday</v>
      </c>
      <c r="K2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4">
        <f>ROUND(calls[[#This Row],[Satisfaction Rating]],0)</f>
        <v>3</v>
      </c>
      <c r="M224" s="21" t="str">
        <f>VLOOKUP(calls[[#This Row],[Call number2]],customers[#All],2,FALSE)</f>
        <v>Female</v>
      </c>
      <c r="N224" s="21">
        <f>VLOOKUP(calls[[#This Row],[Call number2]],customers[],3,FALSE)</f>
        <v>25</v>
      </c>
      <c r="O224" s="21" t="str">
        <f>VLOOKUP(calls[[#This Row],[Call number2]],customers[#All],4,FALSE)</f>
        <v>Columbus</v>
      </c>
    </row>
    <row r="225" spans="2:15">
      <c r="B225" t="s">
        <v>246</v>
      </c>
      <c r="C225" t="s">
        <v>11</v>
      </c>
      <c r="D225">
        <v>139</v>
      </c>
      <c r="E225" s="15" t="s">
        <v>12</v>
      </c>
      <c r="F225" s="16">
        <v>45000</v>
      </c>
      <c r="G225">
        <v>48</v>
      </c>
      <c r="H225">
        <v>4.7</v>
      </c>
      <c r="I225">
        <f>IF(MONTH(calls[[#This Row],[Date of Call]])&lt;=6, YEAR(calls[[#This Row],[Date of Call]]), YEAR(calls[[#This Row],[Date of Call]])+1)</f>
        <v>2023</v>
      </c>
      <c r="J225" t="str">
        <f>TEXT(calls[[#This Row],[Date of Call]],"DDDD")</f>
        <v>Wednesday</v>
      </c>
      <c r="K2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5">
        <f>ROUND(calls[[#This Row],[Satisfaction Rating]],0)</f>
        <v>5</v>
      </c>
      <c r="M225" s="21" t="str">
        <f>VLOOKUP(calls[[#This Row],[Call number2]],customers[#All],2,FALSE)</f>
        <v>Male</v>
      </c>
      <c r="N225" s="21">
        <f>VLOOKUP(calls[[#This Row],[Call number2]],customers[],3,FALSE)</f>
        <v>36</v>
      </c>
      <c r="O225" s="21" t="str">
        <f>VLOOKUP(calls[[#This Row],[Call number2]],customers[#All],4,FALSE)</f>
        <v>Cincinnati</v>
      </c>
    </row>
    <row r="226" spans="2:15">
      <c r="B226" t="s">
        <v>247</v>
      </c>
      <c r="C226" t="s">
        <v>13</v>
      </c>
      <c r="D226">
        <v>59</v>
      </c>
      <c r="E226" s="15" t="s">
        <v>12</v>
      </c>
      <c r="F226" s="16">
        <v>45000</v>
      </c>
      <c r="G226">
        <v>64</v>
      </c>
      <c r="H226">
        <v>4</v>
      </c>
      <c r="I226">
        <f>IF(MONTH(calls[[#This Row],[Date of Call]])&lt;=6, YEAR(calls[[#This Row],[Date of Call]]), YEAR(calls[[#This Row],[Date of Call]])+1)</f>
        <v>2023</v>
      </c>
      <c r="J226" t="str">
        <f>TEXT(calls[[#This Row],[Date of Call]],"DDDD")</f>
        <v>Wednesday</v>
      </c>
      <c r="K2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6">
        <f>ROUND(calls[[#This Row],[Satisfaction Rating]],0)</f>
        <v>4</v>
      </c>
      <c r="M226" s="21" t="str">
        <f>VLOOKUP(calls[[#This Row],[Call number2]],customers[#All],2,FALSE)</f>
        <v>Female</v>
      </c>
      <c r="N226" s="21">
        <f>VLOOKUP(calls[[#This Row],[Call number2]],customers[],3,FALSE)</f>
        <v>37</v>
      </c>
      <c r="O226" s="21" t="str">
        <f>VLOOKUP(calls[[#This Row],[Call number2]],customers[#All],4,FALSE)</f>
        <v>Cleveland</v>
      </c>
    </row>
    <row r="227" spans="2:15">
      <c r="B227" t="s">
        <v>248</v>
      </c>
      <c r="C227" t="s">
        <v>6</v>
      </c>
      <c r="D227">
        <v>138</v>
      </c>
      <c r="E227" s="15" t="s">
        <v>9</v>
      </c>
      <c r="F227" s="16">
        <v>45000</v>
      </c>
      <c r="G227">
        <v>44</v>
      </c>
      <c r="H227">
        <v>3.8</v>
      </c>
      <c r="I227">
        <f>IF(MONTH(calls[[#This Row],[Date of Call]])&lt;=6, YEAR(calls[[#This Row],[Date of Call]]), YEAR(calls[[#This Row],[Date of Call]])+1)</f>
        <v>2023</v>
      </c>
      <c r="J227" t="str">
        <f>TEXT(calls[[#This Row],[Date of Call]],"DDDD")</f>
        <v>Wednesday</v>
      </c>
      <c r="K2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7">
        <f>ROUND(calls[[#This Row],[Satisfaction Rating]],0)</f>
        <v>4</v>
      </c>
      <c r="M227" s="21" t="str">
        <f>VLOOKUP(calls[[#This Row],[Call number2]],customers[#All],2,FALSE)</f>
        <v>Male</v>
      </c>
      <c r="N227" s="21">
        <f>VLOOKUP(calls[[#This Row],[Call number2]],customers[],3,FALSE)</f>
        <v>23</v>
      </c>
      <c r="O227" s="21" t="str">
        <f>VLOOKUP(calls[[#This Row],[Call number2]],customers[#All],4,FALSE)</f>
        <v>Columbus</v>
      </c>
    </row>
    <row r="228" spans="2:15">
      <c r="B228" t="s">
        <v>249</v>
      </c>
      <c r="C228" t="s">
        <v>11</v>
      </c>
      <c r="D228">
        <v>47</v>
      </c>
      <c r="E228" s="15" t="s">
        <v>8</v>
      </c>
      <c r="F228" s="16">
        <v>45000</v>
      </c>
      <c r="G228">
        <v>120</v>
      </c>
      <c r="H228">
        <v>3.1</v>
      </c>
      <c r="I228">
        <f>IF(MONTH(calls[[#This Row],[Date of Call]])&lt;=6, YEAR(calls[[#This Row],[Date of Call]]), YEAR(calls[[#This Row],[Date of Call]])+1)</f>
        <v>2023</v>
      </c>
      <c r="J228" t="str">
        <f>TEXT(calls[[#This Row],[Date of Call]],"DDDD")</f>
        <v>Wednesday</v>
      </c>
      <c r="K2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8">
        <f>ROUND(calls[[#This Row],[Satisfaction Rating]],0)</f>
        <v>3</v>
      </c>
      <c r="M228" s="21" t="str">
        <f>VLOOKUP(calls[[#This Row],[Call number2]],customers[#All],2,FALSE)</f>
        <v>Male</v>
      </c>
      <c r="N228" s="21">
        <f>VLOOKUP(calls[[#This Row],[Call number2]],customers[],3,FALSE)</f>
        <v>36</v>
      </c>
      <c r="O228" s="21" t="str">
        <f>VLOOKUP(calls[[#This Row],[Call number2]],customers[#All],4,FALSE)</f>
        <v>Cincinnati</v>
      </c>
    </row>
    <row r="229" spans="2:15">
      <c r="B229" t="s">
        <v>250</v>
      </c>
      <c r="C229" t="s">
        <v>6</v>
      </c>
      <c r="D229">
        <v>74</v>
      </c>
      <c r="E229" s="15" t="s">
        <v>8</v>
      </c>
      <c r="F229" s="16">
        <v>45000</v>
      </c>
      <c r="G229">
        <v>144</v>
      </c>
      <c r="H229">
        <v>4.8</v>
      </c>
      <c r="I229">
        <f>IF(MONTH(calls[[#This Row],[Date of Call]])&lt;=6, YEAR(calls[[#This Row],[Date of Call]]), YEAR(calls[[#This Row],[Date of Call]])+1)</f>
        <v>2023</v>
      </c>
      <c r="J229" t="str">
        <f>TEXT(calls[[#This Row],[Date of Call]],"DDDD")</f>
        <v>Wednesday</v>
      </c>
      <c r="K2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29">
        <f>ROUND(calls[[#This Row],[Satisfaction Rating]],0)</f>
        <v>5</v>
      </c>
      <c r="M229" s="21" t="str">
        <f>VLOOKUP(calls[[#This Row],[Call number2]],customers[#All],2,FALSE)</f>
        <v>Male</v>
      </c>
      <c r="N229" s="21">
        <f>VLOOKUP(calls[[#This Row],[Call number2]],customers[],3,FALSE)</f>
        <v>23</v>
      </c>
      <c r="O229" s="21" t="str">
        <f>VLOOKUP(calls[[#This Row],[Call number2]],customers[#All],4,FALSE)</f>
        <v>Columbus</v>
      </c>
    </row>
    <row r="230" spans="2:15">
      <c r="B230" t="s">
        <v>251</v>
      </c>
      <c r="C230" t="s">
        <v>21</v>
      </c>
      <c r="D230">
        <v>65</v>
      </c>
      <c r="E230" s="15" t="s">
        <v>8</v>
      </c>
      <c r="F230" s="16">
        <v>45000</v>
      </c>
      <c r="G230">
        <v>87</v>
      </c>
      <c r="H230">
        <v>2.7</v>
      </c>
      <c r="I230">
        <f>IF(MONTH(calls[[#This Row],[Date of Call]])&lt;=6, YEAR(calls[[#This Row],[Date of Call]]), YEAR(calls[[#This Row],[Date of Call]])+1)</f>
        <v>2023</v>
      </c>
      <c r="J230" t="str">
        <f>TEXT(calls[[#This Row],[Date of Call]],"DDDD")</f>
        <v>Wednesday</v>
      </c>
      <c r="K2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0">
        <f>ROUND(calls[[#This Row],[Satisfaction Rating]],0)</f>
        <v>3</v>
      </c>
      <c r="M230" s="21" t="str">
        <f>VLOOKUP(calls[[#This Row],[Call number2]],customers[#All],2,FALSE)</f>
        <v>Female</v>
      </c>
      <c r="N230" s="21">
        <f>VLOOKUP(calls[[#This Row],[Call number2]],customers[],3,FALSE)</f>
        <v>25</v>
      </c>
      <c r="O230" s="21" t="str">
        <f>VLOOKUP(calls[[#This Row],[Call number2]],customers[#All],4,FALSE)</f>
        <v>Columbus</v>
      </c>
    </row>
    <row r="231" spans="2:15">
      <c r="B231" t="s">
        <v>252</v>
      </c>
      <c r="C231" t="s">
        <v>7</v>
      </c>
      <c r="D231">
        <v>123</v>
      </c>
      <c r="E231" s="15" t="s">
        <v>5</v>
      </c>
      <c r="F231" s="16">
        <v>45000</v>
      </c>
      <c r="G231">
        <v>36</v>
      </c>
      <c r="H231">
        <v>3.6</v>
      </c>
      <c r="I231">
        <f>IF(MONTH(calls[[#This Row],[Date of Call]])&lt;=6, YEAR(calls[[#This Row],[Date of Call]]), YEAR(calls[[#This Row],[Date of Call]])+1)</f>
        <v>2023</v>
      </c>
      <c r="J231" t="str">
        <f>TEXT(calls[[#This Row],[Date of Call]],"DDDD")</f>
        <v>Wednesday</v>
      </c>
      <c r="K2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1">
        <f>ROUND(calls[[#This Row],[Satisfaction Rating]],0)</f>
        <v>4</v>
      </c>
      <c r="M231" s="21" t="str">
        <f>VLOOKUP(calls[[#This Row],[Call number2]],customers[#All],2,FALSE)</f>
        <v>Female</v>
      </c>
      <c r="N231" s="21">
        <f>VLOOKUP(calls[[#This Row],[Call number2]],customers[],3,FALSE)</f>
        <v>30</v>
      </c>
      <c r="O231" s="21" t="str">
        <f>VLOOKUP(calls[[#This Row],[Call number2]],customers[#All],4,FALSE)</f>
        <v>Cincinnati</v>
      </c>
    </row>
    <row r="232" spans="2:15">
      <c r="B232" t="s">
        <v>253</v>
      </c>
      <c r="C232" t="s">
        <v>21</v>
      </c>
      <c r="D232">
        <v>90</v>
      </c>
      <c r="E232" s="15" t="s">
        <v>12</v>
      </c>
      <c r="F232" s="16">
        <v>45001</v>
      </c>
      <c r="G232">
        <v>72</v>
      </c>
      <c r="H232">
        <v>4.7</v>
      </c>
      <c r="I232">
        <f>IF(MONTH(calls[[#This Row],[Date of Call]])&lt;=6, YEAR(calls[[#This Row],[Date of Call]]), YEAR(calls[[#This Row],[Date of Call]])+1)</f>
        <v>2023</v>
      </c>
      <c r="J232" t="str">
        <f>TEXT(calls[[#This Row],[Date of Call]],"DDDD")</f>
        <v>Thursday</v>
      </c>
      <c r="K2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2">
        <f>ROUND(calls[[#This Row],[Satisfaction Rating]],0)</f>
        <v>5</v>
      </c>
      <c r="M232" s="21" t="str">
        <f>VLOOKUP(calls[[#This Row],[Call number2]],customers[#All],2,FALSE)</f>
        <v>Female</v>
      </c>
      <c r="N232" s="21">
        <f>VLOOKUP(calls[[#This Row],[Call number2]],customers[],3,FALSE)</f>
        <v>25</v>
      </c>
      <c r="O232" s="21" t="str">
        <f>VLOOKUP(calls[[#This Row],[Call number2]],customers[#All],4,FALSE)</f>
        <v>Columbus</v>
      </c>
    </row>
    <row r="233" spans="2:15">
      <c r="B233" t="s">
        <v>254</v>
      </c>
      <c r="C233" t="s">
        <v>16</v>
      </c>
      <c r="D233">
        <v>127</v>
      </c>
      <c r="E233" s="15" t="s">
        <v>9</v>
      </c>
      <c r="F233" s="16">
        <v>45001</v>
      </c>
      <c r="G233">
        <v>150</v>
      </c>
      <c r="H233">
        <v>4.4000000000000004</v>
      </c>
      <c r="I233">
        <f>IF(MONTH(calls[[#This Row],[Date of Call]])&lt;=6, YEAR(calls[[#This Row],[Date of Call]]), YEAR(calls[[#This Row],[Date of Call]])+1)</f>
        <v>2023</v>
      </c>
      <c r="J233" t="str">
        <f>TEXT(calls[[#This Row],[Date of Call]],"DDDD")</f>
        <v>Thursday</v>
      </c>
      <c r="K2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3">
        <f>ROUND(calls[[#This Row],[Satisfaction Rating]],0)</f>
        <v>4</v>
      </c>
      <c r="M233" s="21" t="str">
        <f>VLOOKUP(calls[[#This Row],[Call number2]],customers[#All],2,FALSE)</f>
        <v>Male</v>
      </c>
      <c r="N233" s="21">
        <f>VLOOKUP(calls[[#This Row],[Call number2]],customers[],3,FALSE)</f>
        <v>41</v>
      </c>
      <c r="O233" s="21" t="str">
        <f>VLOOKUP(calls[[#This Row],[Call number2]],customers[#All],4,FALSE)</f>
        <v>Columbus</v>
      </c>
    </row>
    <row r="234" spans="2:15">
      <c r="B234" t="s">
        <v>255</v>
      </c>
      <c r="C234" t="s">
        <v>20</v>
      </c>
      <c r="D234">
        <v>60</v>
      </c>
      <c r="E234" s="15" t="s">
        <v>8</v>
      </c>
      <c r="F234" s="16">
        <v>45001</v>
      </c>
      <c r="G234">
        <v>68</v>
      </c>
      <c r="H234">
        <v>4.3</v>
      </c>
      <c r="I234">
        <f>IF(MONTH(calls[[#This Row],[Date of Call]])&lt;=6, YEAR(calls[[#This Row],[Date of Call]]), YEAR(calls[[#This Row],[Date of Call]])+1)</f>
        <v>2023</v>
      </c>
      <c r="J234" t="str">
        <f>TEXT(calls[[#This Row],[Date of Call]],"DDDD")</f>
        <v>Thursday</v>
      </c>
      <c r="K2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4">
        <f>ROUND(calls[[#This Row],[Satisfaction Rating]],0)</f>
        <v>4</v>
      </c>
      <c r="M234" s="21" t="str">
        <f>VLOOKUP(calls[[#This Row],[Call number2]],customers[#All],2,FALSE)</f>
        <v>Female</v>
      </c>
      <c r="N234" s="21">
        <f>VLOOKUP(calls[[#This Row],[Call number2]],customers[],3,FALSE)</f>
        <v>38</v>
      </c>
      <c r="O234" s="21" t="str">
        <f>VLOOKUP(calls[[#This Row],[Call number2]],customers[#All],4,FALSE)</f>
        <v>Columbus</v>
      </c>
    </row>
    <row r="235" spans="2:15">
      <c r="B235" t="s">
        <v>256</v>
      </c>
      <c r="C235" t="s">
        <v>11</v>
      </c>
      <c r="D235">
        <v>94</v>
      </c>
      <c r="E235" s="15" t="s">
        <v>9</v>
      </c>
      <c r="F235" s="16">
        <v>45001</v>
      </c>
      <c r="G235">
        <v>99</v>
      </c>
      <c r="H235">
        <v>4.9000000000000004</v>
      </c>
      <c r="I235">
        <f>IF(MONTH(calls[[#This Row],[Date of Call]])&lt;=6, YEAR(calls[[#This Row],[Date of Call]]), YEAR(calls[[#This Row],[Date of Call]])+1)</f>
        <v>2023</v>
      </c>
      <c r="J235" t="str">
        <f>TEXT(calls[[#This Row],[Date of Call]],"DDDD")</f>
        <v>Thursday</v>
      </c>
      <c r="K2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5">
        <f>ROUND(calls[[#This Row],[Satisfaction Rating]],0)</f>
        <v>5</v>
      </c>
      <c r="M235" s="21" t="str">
        <f>VLOOKUP(calls[[#This Row],[Call number2]],customers[#All],2,FALSE)</f>
        <v>Male</v>
      </c>
      <c r="N235" s="21">
        <f>VLOOKUP(calls[[#This Row],[Call number2]],customers[],3,FALSE)</f>
        <v>36</v>
      </c>
      <c r="O235" s="21" t="str">
        <f>VLOOKUP(calls[[#This Row],[Call number2]],customers[#All],4,FALSE)</f>
        <v>Cincinnati</v>
      </c>
    </row>
    <row r="236" spans="2:15">
      <c r="B236" t="s">
        <v>257</v>
      </c>
      <c r="C236" t="s">
        <v>7</v>
      </c>
      <c r="D236">
        <v>54</v>
      </c>
      <c r="E236" s="15" t="s">
        <v>8</v>
      </c>
      <c r="F236" s="16">
        <v>45001</v>
      </c>
      <c r="G236">
        <v>26</v>
      </c>
      <c r="H236">
        <v>4.8</v>
      </c>
      <c r="I236">
        <f>IF(MONTH(calls[[#This Row],[Date of Call]])&lt;=6, YEAR(calls[[#This Row],[Date of Call]]), YEAR(calls[[#This Row],[Date of Call]])+1)</f>
        <v>2023</v>
      </c>
      <c r="J236" t="str">
        <f>TEXT(calls[[#This Row],[Date of Call]],"DDDD")</f>
        <v>Thursday</v>
      </c>
      <c r="K2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6">
        <f>ROUND(calls[[#This Row],[Satisfaction Rating]],0)</f>
        <v>5</v>
      </c>
      <c r="M236" s="21" t="str">
        <f>VLOOKUP(calls[[#This Row],[Call number2]],customers[#All],2,FALSE)</f>
        <v>Female</v>
      </c>
      <c r="N236" s="21">
        <f>VLOOKUP(calls[[#This Row],[Call number2]],customers[],3,FALSE)</f>
        <v>30</v>
      </c>
      <c r="O236" s="21" t="str">
        <f>VLOOKUP(calls[[#This Row],[Call number2]],customers[#All],4,FALSE)</f>
        <v>Cincinnati</v>
      </c>
    </row>
    <row r="237" spans="2:15">
      <c r="B237" t="s">
        <v>258</v>
      </c>
      <c r="C237" t="s">
        <v>21</v>
      </c>
      <c r="D237">
        <v>104</v>
      </c>
      <c r="E237" s="15" t="s">
        <v>8</v>
      </c>
      <c r="F237" s="16">
        <v>45001</v>
      </c>
      <c r="G237">
        <v>88</v>
      </c>
      <c r="H237">
        <v>3.2</v>
      </c>
      <c r="I237">
        <f>IF(MONTH(calls[[#This Row],[Date of Call]])&lt;=6, YEAR(calls[[#This Row],[Date of Call]]), YEAR(calls[[#This Row],[Date of Call]])+1)</f>
        <v>2023</v>
      </c>
      <c r="J237" t="str">
        <f>TEXT(calls[[#This Row],[Date of Call]],"DDDD")</f>
        <v>Thursday</v>
      </c>
      <c r="K2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7">
        <f>ROUND(calls[[#This Row],[Satisfaction Rating]],0)</f>
        <v>3</v>
      </c>
      <c r="M237" s="21" t="str">
        <f>VLOOKUP(calls[[#This Row],[Call number2]],customers[#All],2,FALSE)</f>
        <v>Female</v>
      </c>
      <c r="N237" s="21">
        <f>VLOOKUP(calls[[#This Row],[Call number2]],customers[],3,FALSE)</f>
        <v>25</v>
      </c>
      <c r="O237" s="21" t="str">
        <f>VLOOKUP(calls[[#This Row],[Call number2]],customers[#All],4,FALSE)</f>
        <v>Columbus</v>
      </c>
    </row>
    <row r="238" spans="2:15">
      <c r="B238" t="s">
        <v>259</v>
      </c>
      <c r="C238" t="s">
        <v>14</v>
      </c>
      <c r="D238">
        <v>100</v>
      </c>
      <c r="E238" s="15" t="s">
        <v>8</v>
      </c>
      <c r="F238" s="16">
        <v>45001</v>
      </c>
      <c r="G238">
        <v>124</v>
      </c>
      <c r="H238">
        <v>3.4</v>
      </c>
      <c r="I238">
        <f>IF(MONTH(calls[[#This Row],[Date of Call]])&lt;=6, YEAR(calls[[#This Row],[Date of Call]]), YEAR(calls[[#This Row],[Date of Call]])+1)</f>
        <v>2023</v>
      </c>
      <c r="J238" t="str">
        <f>TEXT(calls[[#This Row],[Date of Call]],"DDDD")</f>
        <v>Thursday</v>
      </c>
      <c r="K2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8">
        <f>ROUND(calls[[#This Row],[Satisfaction Rating]],0)</f>
        <v>3</v>
      </c>
      <c r="M238" s="21" t="str">
        <f>VLOOKUP(calls[[#This Row],[Call number2]],customers[#All],2,FALSE)</f>
        <v>Female</v>
      </c>
      <c r="N238" s="21">
        <f>VLOOKUP(calls[[#This Row],[Call number2]],customers[],3,FALSE)</f>
        <v>22</v>
      </c>
      <c r="O238" s="21" t="str">
        <f>VLOOKUP(calls[[#This Row],[Call number2]],customers[#All],4,FALSE)</f>
        <v>Cleveland</v>
      </c>
    </row>
    <row r="239" spans="2:15">
      <c r="B239" t="s">
        <v>260</v>
      </c>
      <c r="C239" t="s">
        <v>6</v>
      </c>
      <c r="D239">
        <v>84</v>
      </c>
      <c r="E239" s="15" t="s">
        <v>8</v>
      </c>
      <c r="F239" s="16">
        <v>45001</v>
      </c>
      <c r="G239">
        <v>72</v>
      </c>
      <c r="H239">
        <v>3.5</v>
      </c>
      <c r="I239">
        <f>IF(MONTH(calls[[#This Row],[Date of Call]])&lt;=6, YEAR(calls[[#This Row],[Date of Call]]), YEAR(calls[[#This Row],[Date of Call]])+1)</f>
        <v>2023</v>
      </c>
      <c r="J239" t="str">
        <f>TEXT(calls[[#This Row],[Date of Call]],"DDDD")</f>
        <v>Thursday</v>
      </c>
      <c r="K2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39">
        <f>ROUND(calls[[#This Row],[Satisfaction Rating]],0)</f>
        <v>4</v>
      </c>
      <c r="M239" s="21" t="str">
        <f>VLOOKUP(calls[[#This Row],[Call number2]],customers[#All],2,FALSE)</f>
        <v>Male</v>
      </c>
      <c r="N239" s="21">
        <f>VLOOKUP(calls[[#This Row],[Call number2]],customers[],3,FALSE)</f>
        <v>23</v>
      </c>
      <c r="O239" s="21" t="str">
        <f>VLOOKUP(calls[[#This Row],[Call number2]],customers[#All],4,FALSE)</f>
        <v>Columbus</v>
      </c>
    </row>
    <row r="240" spans="2:15">
      <c r="B240" t="s">
        <v>261</v>
      </c>
      <c r="C240" t="s">
        <v>19</v>
      </c>
      <c r="D240">
        <v>92</v>
      </c>
      <c r="E240" s="15" t="s">
        <v>10</v>
      </c>
      <c r="F240" s="16">
        <v>45002</v>
      </c>
      <c r="G240">
        <v>125</v>
      </c>
      <c r="H240">
        <v>4.9000000000000004</v>
      </c>
      <c r="I240">
        <f>IF(MONTH(calls[[#This Row],[Date of Call]])&lt;=6, YEAR(calls[[#This Row],[Date of Call]]), YEAR(calls[[#This Row],[Date of Call]])+1)</f>
        <v>2023</v>
      </c>
      <c r="J240" t="str">
        <f>TEXT(calls[[#This Row],[Date of Call]],"DDDD")</f>
        <v>Friday</v>
      </c>
      <c r="K2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0">
        <f>ROUND(calls[[#This Row],[Satisfaction Rating]],0)</f>
        <v>5</v>
      </c>
      <c r="M240" s="21" t="str">
        <f>VLOOKUP(calls[[#This Row],[Call number2]],customers[#All],2,FALSE)</f>
        <v>Male</v>
      </c>
      <c r="N240" s="21">
        <f>VLOOKUP(calls[[#This Row],[Call number2]],customers[],3,FALSE)</f>
        <v>26</v>
      </c>
      <c r="O240" s="21" t="str">
        <f>VLOOKUP(calls[[#This Row],[Call number2]],customers[#All],4,FALSE)</f>
        <v>Cincinnati</v>
      </c>
    </row>
    <row r="241" spans="2:15">
      <c r="B241" t="s">
        <v>262</v>
      </c>
      <c r="C241" t="s">
        <v>17</v>
      </c>
      <c r="D241">
        <v>64</v>
      </c>
      <c r="E241" s="15" t="s">
        <v>9</v>
      </c>
      <c r="F241" s="16">
        <v>45002</v>
      </c>
      <c r="G241">
        <v>22</v>
      </c>
      <c r="H241">
        <v>4.0999999999999996</v>
      </c>
      <c r="I241">
        <f>IF(MONTH(calls[[#This Row],[Date of Call]])&lt;=6, YEAR(calls[[#This Row],[Date of Call]]), YEAR(calls[[#This Row],[Date of Call]])+1)</f>
        <v>2023</v>
      </c>
      <c r="J241" t="str">
        <f>TEXT(calls[[#This Row],[Date of Call]],"DDDD")</f>
        <v>Friday</v>
      </c>
      <c r="K2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1">
        <f>ROUND(calls[[#This Row],[Satisfaction Rating]],0)</f>
        <v>4</v>
      </c>
      <c r="M241" s="21" t="str">
        <f>VLOOKUP(calls[[#This Row],[Call number2]],customers[#All],2,FALSE)</f>
        <v>Female</v>
      </c>
      <c r="N241" s="21">
        <f>VLOOKUP(calls[[#This Row],[Call number2]],customers[],3,FALSE)</f>
        <v>30</v>
      </c>
      <c r="O241" s="21" t="str">
        <f>VLOOKUP(calls[[#This Row],[Call number2]],customers[#All],4,FALSE)</f>
        <v>Cleveland</v>
      </c>
    </row>
    <row r="242" spans="2:15">
      <c r="B242" t="s">
        <v>263</v>
      </c>
      <c r="C242" t="s">
        <v>22</v>
      </c>
      <c r="D242">
        <v>89</v>
      </c>
      <c r="E242" s="15" t="s">
        <v>12</v>
      </c>
      <c r="F242" s="16">
        <v>45003</v>
      </c>
      <c r="G242">
        <v>70</v>
      </c>
      <c r="H242">
        <v>4.9000000000000004</v>
      </c>
      <c r="I242">
        <f>IF(MONTH(calls[[#This Row],[Date of Call]])&lt;=6, YEAR(calls[[#This Row],[Date of Call]]), YEAR(calls[[#This Row],[Date of Call]])+1)</f>
        <v>2023</v>
      </c>
      <c r="J242" t="str">
        <f>TEXT(calls[[#This Row],[Date of Call]],"DDDD")</f>
        <v>Saturday</v>
      </c>
      <c r="K2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2">
        <f>ROUND(calls[[#This Row],[Satisfaction Rating]],0)</f>
        <v>5</v>
      </c>
      <c r="M242" s="21" t="str">
        <f>VLOOKUP(calls[[#This Row],[Call number2]],customers[#All],2,FALSE)</f>
        <v>Male</v>
      </c>
      <c r="N242" s="21">
        <f>VLOOKUP(calls[[#This Row],[Call number2]],customers[],3,FALSE)</f>
        <v>37</v>
      </c>
      <c r="O242" s="21" t="str">
        <f>VLOOKUP(calls[[#This Row],[Call number2]],customers[#All],4,FALSE)</f>
        <v>Columbus</v>
      </c>
    </row>
    <row r="243" spans="2:15">
      <c r="B243" t="s">
        <v>264</v>
      </c>
      <c r="C243" t="s">
        <v>18</v>
      </c>
      <c r="D243">
        <v>40</v>
      </c>
      <c r="E243" s="15" t="s">
        <v>8</v>
      </c>
      <c r="F243" s="16">
        <v>45003</v>
      </c>
      <c r="G243">
        <v>24</v>
      </c>
      <c r="H243">
        <v>4.3</v>
      </c>
      <c r="I243">
        <f>IF(MONTH(calls[[#This Row],[Date of Call]])&lt;=6, YEAR(calls[[#This Row],[Date of Call]]), YEAR(calls[[#This Row],[Date of Call]])+1)</f>
        <v>2023</v>
      </c>
      <c r="J243" t="str">
        <f>TEXT(calls[[#This Row],[Date of Call]],"DDDD")</f>
        <v>Saturday</v>
      </c>
      <c r="K2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3">
        <f>ROUND(calls[[#This Row],[Satisfaction Rating]],0)</f>
        <v>4</v>
      </c>
      <c r="M243" s="21" t="str">
        <f>VLOOKUP(calls[[#This Row],[Call number2]],customers[#All],2,FALSE)</f>
        <v>Female</v>
      </c>
      <c r="N243" s="21">
        <f>VLOOKUP(calls[[#This Row],[Call number2]],customers[],3,FALSE)</f>
        <v>43</v>
      </c>
      <c r="O243" s="21" t="str">
        <f>VLOOKUP(calls[[#This Row],[Call number2]],customers[#All],4,FALSE)</f>
        <v>Cleveland</v>
      </c>
    </row>
    <row r="244" spans="2:15">
      <c r="B244" t="s">
        <v>265</v>
      </c>
      <c r="C244" t="s">
        <v>13</v>
      </c>
      <c r="D244">
        <v>75</v>
      </c>
      <c r="E244" s="15" t="s">
        <v>5</v>
      </c>
      <c r="F244" s="16">
        <v>45003</v>
      </c>
      <c r="G244">
        <v>32</v>
      </c>
      <c r="H244">
        <v>4.0999999999999996</v>
      </c>
      <c r="I244">
        <f>IF(MONTH(calls[[#This Row],[Date of Call]])&lt;=6, YEAR(calls[[#This Row],[Date of Call]]), YEAR(calls[[#This Row],[Date of Call]])+1)</f>
        <v>2023</v>
      </c>
      <c r="J244" t="str">
        <f>TEXT(calls[[#This Row],[Date of Call]],"DDDD")</f>
        <v>Saturday</v>
      </c>
      <c r="K2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4">
        <f>ROUND(calls[[#This Row],[Satisfaction Rating]],0)</f>
        <v>4</v>
      </c>
      <c r="M244" s="21" t="str">
        <f>VLOOKUP(calls[[#This Row],[Call number2]],customers[#All],2,FALSE)</f>
        <v>Female</v>
      </c>
      <c r="N244" s="21">
        <f>VLOOKUP(calls[[#This Row],[Call number2]],customers[],3,FALSE)</f>
        <v>37</v>
      </c>
      <c r="O244" s="21" t="str">
        <f>VLOOKUP(calls[[#This Row],[Call number2]],customers[#All],4,FALSE)</f>
        <v>Cleveland</v>
      </c>
    </row>
    <row r="245" spans="2:15">
      <c r="B245" t="s">
        <v>266</v>
      </c>
      <c r="C245" t="s">
        <v>16</v>
      </c>
      <c r="D245">
        <v>106</v>
      </c>
      <c r="E245" s="15" t="s">
        <v>10</v>
      </c>
      <c r="F245" s="16">
        <v>45003</v>
      </c>
      <c r="G245">
        <v>112</v>
      </c>
      <c r="H245">
        <v>4.4000000000000004</v>
      </c>
      <c r="I245">
        <f>IF(MONTH(calls[[#This Row],[Date of Call]])&lt;=6, YEAR(calls[[#This Row],[Date of Call]]), YEAR(calls[[#This Row],[Date of Call]])+1)</f>
        <v>2023</v>
      </c>
      <c r="J245" t="str">
        <f>TEXT(calls[[#This Row],[Date of Call]],"DDDD")</f>
        <v>Saturday</v>
      </c>
      <c r="K2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5">
        <f>ROUND(calls[[#This Row],[Satisfaction Rating]],0)</f>
        <v>4</v>
      </c>
      <c r="M245" s="21" t="str">
        <f>VLOOKUP(calls[[#This Row],[Call number2]],customers[#All],2,FALSE)</f>
        <v>Male</v>
      </c>
      <c r="N245" s="21">
        <f>VLOOKUP(calls[[#This Row],[Call number2]],customers[],3,FALSE)</f>
        <v>41</v>
      </c>
      <c r="O245" s="21" t="str">
        <f>VLOOKUP(calls[[#This Row],[Call number2]],customers[#All],4,FALSE)</f>
        <v>Columbus</v>
      </c>
    </row>
    <row r="246" spans="2:15">
      <c r="B246" t="s">
        <v>267</v>
      </c>
      <c r="C246" t="s">
        <v>17</v>
      </c>
      <c r="D246">
        <v>58</v>
      </c>
      <c r="E246" s="15" t="s">
        <v>8</v>
      </c>
      <c r="F246" s="16">
        <v>45004</v>
      </c>
      <c r="G246">
        <v>43</v>
      </c>
      <c r="H246">
        <v>4.5</v>
      </c>
      <c r="I246">
        <f>IF(MONTH(calls[[#This Row],[Date of Call]])&lt;=6, YEAR(calls[[#This Row],[Date of Call]]), YEAR(calls[[#This Row],[Date of Call]])+1)</f>
        <v>2023</v>
      </c>
      <c r="J246" t="str">
        <f>TEXT(calls[[#This Row],[Date of Call]],"DDDD")</f>
        <v>Sunday</v>
      </c>
      <c r="K2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6">
        <f>ROUND(calls[[#This Row],[Satisfaction Rating]],0)</f>
        <v>5</v>
      </c>
      <c r="M246" s="21" t="str">
        <f>VLOOKUP(calls[[#This Row],[Call number2]],customers[#All],2,FALSE)</f>
        <v>Female</v>
      </c>
      <c r="N246" s="21">
        <f>VLOOKUP(calls[[#This Row],[Call number2]],customers[],3,FALSE)</f>
        <v>30</v>
      </c>
      <c r="O246" s="21" t="str">
        <f>VLOOKUP(calls[[#This Row],[Call number2]],customers[#All],4,FALSE)</f>
        <v>Cleveland</v>
      </c>
    </row>
    <row r="247" spans="2:15">
      <c r="B247" t="s">
        <v>268</v>
      </c>
      <c r="C247" t="s">
        <v>6</v>
      </c>
      <c r="D247">
        <v>84</v>
      </c>
      <c r="E247" s="15" t="s">
        <v>10</v>
      </c>
      <c r="F247" s="16">
        <v>45004</v>
      </c>
      <c r="G247">
        <v>22</v>
      </c>
      <c r="H247">
        <v>3.5</v>
      </c>
      <c r="I247">
        <f>IF(MONTH(calls[[#This Row],[Date of Call]])&lt;=6, YEAR(calls[[#This Row],[Date of Call]]), YEAR(calls[[#This Row],[Date of Call]])+1)</f>
        <v>2023</v>
      </c>
      <c r="J247" t="str">
        <f>TEXT(calls[[#This Row],[Date of Call]],"DDDD")</f>
        <v>Sunday</v>
      </c>
      <c r="K2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7">
        <f>ROUND(calls[[#This Row],[Satisfaction Rating]],0)</f>
        <v>4</v>
      </c>
      <c r="M247" s="21" t="str">
        <f>VLOOKUP(calls[[#This Row],[Call number2]],customers[#All],2,FALSE)</f>
        <v>Male</v>
      </c>
      <c r="N247" s="21">
        <f>VLOOKUP(calls[[#This Row],[Call number2]],customers[],3,FALSE)</f>
        <v>23</v>
      </c>
      <c r="O247" s="21" t="str">
        <f>VLOOKUP(calls[[#This Row],[Call number2]],customers[#All],4,FALSE)</f>
        <v>Columbus</v>
      </c>
    </row>
    <row r="248" spans="2:15">
      <c r="B248" t="s">
        <v>269</v>
      </c>
      <c r="C248" t="s">
        <v>21</v>
      </c>
      <c r="D248">
        <v>140</v>
      </c>
      <c r="E248" s="15" t="s">
        <v>10</v>
      </c>
      <c r="F248" s="16">
        <v>45004</v>
      </c>
      <c r="G248">
        <v>93</v>
      </c>
      <c r="H248">
        <v>4.4000000000000004</v>
      </c>
      <c r="I248">
        <f>IF(MONTH(calls[[#This Row],[Date of Call]])&lt;=6, YEAR(calls[[#This Row],[Date of Call]]), YEAR(calls[[#This Row],[Date of Call]])+1)</f>
        <v>2023</v>
      </c>
      <c r="J248" t="str">
        <f>TEXT(calls[[#This Row],[Date of Call]],"DDDD")</f>
        <v>Sunday</v>
      </c>
      <c r="K2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8">
        <f>ROUND(calls[[#This Row],[Satisfaction Rating]],0)</f>
        <v>4</v>
      </c>
      <c r="M248" s="21" t="str">
        <f>VLOOKUP(calls[[#This Row],[Call number2]],customers[#All],2,FALSE)</f>
        <v>Female</v>
      </c>
      <c r="N248" s="21">
        <f>VLOOKUP(calls[[#This Row],[Call number2]],customers[],3,FALSE)</f>
        <v>25</v>
      </c>
      <c r="O248" s="21" t="str">
        <f>VLOOKUP(calls[[#This Row],[Call number2]],customers[#All],4,FALSE)</f>
        <v>Columbus</v>
      </c>
    </row>
    <row r="249" spans="2:15">
      <c r="B249" t="s">
        <v>270</v>
      </c>
      <c r="C249" t="s">
        <v>17</v>
      </c>
      <c r="D249">
        <v>67</v>
      </c>
      <c r="E249" s="15" t="s">
        <v>10</v>
      </c>
      <c r="F249" s="16">
        <v>45004</v>
      </c>
      <c r="G249">
        <v>45</v>
      </c>
      <c r="H249">
        <v>3.5</v>
      </c>
      <c r="I249">
        <f>IF(MONTH(calls[[#This Row],[Date of Call]])&lt;=6, YEAR(calls[[#This Row],[Date of Call]]), YEAR(calls[[#This Row],[Date of Call]])+1)</f>
        <v>2023</v>
      </c>
      <c r="J249" t="str">
        <f>TEXT(calls[[#This Row],[Date of Call]],"DDDD")</f>
        <v>Sunday</v>
      </c>
      <c r="K2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49">
        <f>ROUND(calls[[#This Row],[Satisfaction Rating]],0)</f>
        <v>4</v>
      </c>
      <c r="M249" s="21" t="str">
        <f>VLOOKUP(calls[[#This Row],[Call number2]],customers[#All],2,FALSE)</f>
        <v>Female</v>
      </c>
      <c r="N249" s="21">
        <f>VLOOKUP(calls[[#This Row],[Call number2]],customers[],3,FALSE)</f>
        <v>30</v>
      </c>
      <c r="O249" s="21" t="str">
        <f>VLOOKUP(calls[[#This Row],[Call number2]],customers[#All],4,FALSE)</f>
        <v>Cleveland</v>
      </c>
    </row>
    <row r="250" spans="2:15">
      <c r="B250" t="s">
        <v>271</v>
      </c>
      <c r="C250" t="s">
        <v>11</v>
      </c>
      <c r="D250">
        <v>126</v>
      </c>
      <c r="E250" s="15" t="s">
        <v>10</v>
      </c>
      <c r="F250" s="16">
        <v>45005</v>
      </c>
      <c r="G250">
        <v>96</v>
      </c>
      <c r="H250">
        <v>3.8</v>
      </c>
      <c r="I250">
        <f>IF(MONTH(calls[[#This Row],[Date of Call]])&lt;=6, YEAR(calls[[#This Row],[Date of Call]]), YEAR(calls[[#This Row],[Date of Call]])+1)</f>
        <v>2023</v>
      </c>
      <c r="J250" t="str">
        <f>TEXT(calls[[#This Row],[Date of Call]],"DDDD")</f>
        <v>Monday</v>
      </c>
      <c r="K2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0">
        <f>ROUND(calls[[#This Row],[Satisfaction Rating]],0)</f>
        <v>4</v>
      </c>
      <c r="M250" s="21" t="str">
        <f>VLOOKUP(calls[[#This Row],[Call number2]],customers[#All],2,FALSE)</f>
        <v>Male</v>
      </c>
      <c r="N250" s="21">
        <f>VLOOKUP(calls[[#This Row],[Call number2]],customers[],3,FALSE)</f>
        <v>36</v>
      </c>
      <c r="O250" s="21" t="str">
        <f>VLOOKUP(calls[[#This Row],[Call number2]],customers[#All],4,FALSE)</f>
        <v>Cincinnati</v>
      </c>
    </row>
    <row r="251" spans="2:15">
      <c r="B251" t="s">
        <v>272</v>
      </c>
      <c r="C251" t="s">
        <v>11</v>
      </c>
      <c r="D251">
        <v>89</v>
      </c>
      <c r="E251" s="15" t="s">
        <v>8</v>
      </c>
      <c r="F251" s="16">
        <v>45005</v>
      </c>
      <c r="G251">
        <v>96</v>
      </c>
      <c r="H251">
        <v>3.3</v>
      </c>
      <c r="I251">
        <f>IF(MONTH(calls[[#This Row],[Date of Call]])&lt;=6, YEAR(calls[[#This Row],[Date of Call]]), YEAR(calls[[#This Row],[Date of Call]])+1)</f>
        <v>2023</v>
      </c>
      <c r="J251" t="str">
        <f>TEXT(calls[[#This Row],[Date of Call]],"DDDD")</f>
        <v>Monday</v>
      </c>
      <c r="K2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1">
        <f>ROUND(calls[[#This Row],[Satisfaction Rating]],0)</f>
        <v>3</v>
      </c>
      <c r="M251" s="21" t="str">
        <f>VLOOKUP(calls[[#This Row],[Call number2]],customers[#All],2,FALSE)</f>
        <v>Male</v>
      </c>
      <c r="N251" s="21">
        <f>VLOOKUP(calls[[#This Row],[Call number2]],customers[],3,FALSE)</f>
        <v>36</v>
      </c>
      <c r="O251" s="21" t="str">
        <f>VLOOKUP(calls[[#This Row],[Call number2]],customers[#All],4,FALSE)</f>
        <v>Cincinnati</v>
      </c>
    </row>
    <row r="252" spans="2:15">
      <c r="B252" t="s">
        <v>273</v>
      </c>
      <c r="C252" t="s">
        <v>22</v>
      </c>
      <c r="D252">
        <v>56</v>
      </c>
      <c r="E252" s="15" t="s">
        <v>9</v>
      </c>
      <c r="F252" s="16">
        <v>45005</v>
      </c>
      <c r="G252">
        <v>31</v>
      </c>
      <c r="H252">
        <v>4.4000000000000004</v>
      </c>
      <c r="I252">
        <f>IF(MONTH(calls[[#This Row],[Date of Call]])&lt;=6, YEAR(calls[[#This Row],[Date of Call]]), YEAR(calls[[#This Row],[Date of Call]])+1)</f>
        <v>2023</v>
      </c>
      <c r="J252" t="str">
        <f>TEXT(calls[[#This Row],[Date of Call]],"DDDD")</f>
        <v>Monday</v>
      </c>
      <c r="K2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2">
        <f>ROUND(calls[[#This Row],[Satisfaction Rating]],0)</f>
        <v>4</v>
      </c>
      <c r="M252" s="21" t="str">
        <f>VLOOKUP(calls[[#This Row],[Call number2]],customers[#All],2,FALSE)</f>
        <v>Male</v>
      </c>
      <c r="N252" s="21">
        <f>VLOOKUP(calls[[#This Row],[Call number2]],customers[],3,FALSE)</f>
        <v>37</v>
      </c>
      <c r="O252" s="21" t="str">
        <f>VLOOKUP(calls[[#This Row],[Call number2]],customers[#All],4,FALSE)</f>
        <v>Columbus</v>
      </c>
    </row>
    <row r="253" spans="2:15">
      <c r="B253" t="s">
        <v>274</v>
      </c>
      <c r="C253" t="s">
        <v>7</v>
      </c>
      <c r="D253">
        <v>48</v>
      </c>
      <c r="E253" s="15" t="s">
        <v>8</v>
      </c>
      <c r="F253" s="16">
        <v>45005</v>
      </c>
      <c r="G253">
        <v>200</v>
      </c>
      <c r="H253">
        <v>3.9</v>
      </c>
      <c r="I253">
        <f>IF(MONTH(calls[[#This Row],[Date of Call]])&lt;=6, YEAR(calls[[#This Row],[Date of Call]]), YEAR(calls[[#This Row],[Date of Call]])+1)</f>
        <v>2023</v>
      </c>
      <c r="J253" t="str">
        <f>TEXT(calls[[#This Row],[Date of Call]],"DDDD")</f>
        <v>Monday</v>
      </c>
      <c r="K2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3">
        <f>ROUND(calls[[#This Row],[Satisfaction Rating]],0)</f>
        <v>4</v>
      </c>
      <c r="M253" s="21" t="str">
        <f>VLOOKUP(calls[[#This Row],[Call number2]],customers[#All],2,FALSE)</f>
        <v>Female</v>
      </c>
      <c r="N253" s="21">
        <f>VLOOKUP(calls[[#This Row],[Call number2]],customers[],3,FALSE)</f>
        <v>30</v>
      </c>
      <c r="O253" s="21" t="str">
        <f>VLOOKUP(calls[[#This Row],[Call number2]],customers[#All],4,FALSE)</f>
        <v>Cincinnati</v>
      </c>
    </row>
    <row r="254" spans="2:15">
      <c r="B254" t="s">
        <v>275</v>
      </c>
      <c r="C254" t="s">
        <v>11</v>
      </c>
      <c r="D254">
        <v>55</v>
      </c>
      <c r="E254" s="15" t="s">
        <v>9</v>
      </c>
      <c r="F254" s="16">
        <v>45005</v>
      </c>
      <c r="G254">
        <v>99</v>
      </c>
      <c r="H254">
        <v>2.7</v>
      </c>
      <c r="I254">
        <f>IF(MONTH(calls[[#This Row],[Date of Call]])&lt;=6, YEAR(calls[[#This Row],[Date of Call]]), YEAR(calls[[#This Row],[Date of Call]])+1)</f>
        <v>2023</v>
      </c>
      <c r="J254" t="str">
        <f>TEXT(calls[[#This Row],[Date of Call]],"DDDD")</f>
        <v>Monday</v>
      </c>
      <c r="K2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4">
        <f>ROUND(calls[[#This Row],[Satisfaction Rating]],0)</f>
        <v>3</v>
      </c>
      <c r="M254" s="21" t="str">
        <f>VLOOKUP(calls[[#This Row],[Call number2]],customers[#All],2,FALSE)</f>
        <v>Male</v>
      </c>
      <c r="N254" s="21">
        <f>VLOOKUP(calls[[#This Row],[Call number2]],customers[],3,FALSE)</f>
        <v>36</v>
      </c>
      <c r="O254" s="21" t="str">
        <f>VLOOKUP(calls[[#This Row],[Call number2]],customers[#All],4,FALSE)</f>
        <v>Cincinnati</v>
      </c>
    </row>
    <row r="255" spans="2:15">
      <c r="B255" t="s">
        <v>276</v>
      </c>
      <c r="C255" t="s">
        <v>20</v>
      </c>
      <c r="D255">
        <v>88</v>
      </c>
      <c r="E255" s="15" t="s">
        <v>5</v>
      </c>
      <c r="F255" s="16">
        <v>45005</v>
      </c>
      <c r="G255">
        <v>144</v>
      </c>
      <c r="H255">
        <v>2.9</v>
      </c>
      <c r="I255">
        <f>IF(MONTH(calls[[#This Row],[Date of Call]])&lt;=6, YEAR(calls[[#This Row],[Date of Call]]), YEAR(calls[[#This Row],[Date of Call]])+1)</f>
        <v>2023</v>
      </c>
      <c r="J255" t="str">
        <f>TEXT(calls[[#This Row],[Date of Call]],"DDDD")</f>
        <v>Monday</v>
      </c>
      <c r="K2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5">
        <f>ROUND(calls[[#This Row],[Satisfaction Rating]],0)</f>
        <v>3</v>
      </c>
      <c r="M255" s="21" t="str">
        <f>VLOOKUP(calls[[#This Row],[Call number2]],customers[#All],2,FALSE)</f>
        <v>Female</v>
      </c>
      <c r="N255" s="21">
        <f>VLOOKUP(calls[[#This Row],[Call number2]],customers[],3,FALSE)</f>
        <v>38</v>
      </c>
      <c r="O255" s="21" t="str">
        <f>VLOOKUP(calls[[#This Row],[Call number2]],customers[#All],4,FALSE)</f>
        <v>Columbus</v>
      </c>
    </row>
    <row r="256" spans="2:15">
      <c r="B256" t="s">
        <v>277</v>
      </c>
      <c r="C256" t="s">
        <v>22</v>
      </c>
      <c r="D256">
        <v>102</v>
      </c>
      <c r="E256" s="15" t="s">
        <v>10</v>
      </c>
      <c r="F256" s="16">
        <v>45006</v>
      </c>
      <c r="G256">
        <v>81</v>
      </c>
      <c r="H256">
        <v>4</v>
      </c>
      <c r="I256">
        <f>IF(MONTH(calls[[#This Row],[Date of Call]])&lt;=6, YEAR(calls[[#This Row],[Date of Call]]), YEAR(calls[[#This Row],[Date of Call]])+1)</f>
        <v>2023</v>
      </c>
      <c r="J256" t="str">
        <f>TEXT(calls[[#This Row],[Date of Call]],"DDDD")</f>
        <v>Tuesday</v>
      </c>
      <c r="K2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6">
        <f>ROUND(calls[[#This Row],[Satisfaction Rating]],0)</f>
        <v>4</v>
      </c>
      <c r="M256" s="21" t="str">
        <f>VLOOKUP(calls[[#This Row],[Call number2]],customers[#All],2,FALSE)</f>
        <v>Male</v>
      </c>
      <c r="N256" s="21">
        <f>VLOOKUP(calls[[#This Row],[Call number2]],customers[],3,FALSE)</f>
        <v>37</v>
      </c>
      <c r="O256" s="21" t="str">
        <f>VLOOKUP(calls[[#This Row],[Call number2]],customers[#All],4,FALSE)</f>
        <v>Columbus</v>
      </c>
    </row>
    <row r="257" spans="2:15">
      <c r="B257" t="s">
        <v>278</v>
      </c>
      <c r="C257" t="s">
        <v>20</v>
      </c>
      <c r="D257">
        <v>155</v>
      </c>
      <c r="E257" s="15" t="s">
        <v>5</v>
      </c>
      <c r="F257" s="16">
        <v>45006</v>
      </c>
      <c r="G257">
        <v>70</v>
      </c>
      <c r="H257">
        <v>4.4000000000000004</v>
      </c>
      <c r="I257">
        <f>IF(MONTH(calls[[#This Row],[Date of Call]])&lt;=6, YEAR(calls[[#This Row],[Date of Call]]), YEAR(calls[[#This Row],[Date of Call]])+1)</f>
        <v>2023</v>
      </c>
      <c r="J257" t="str">
        <f>TEXT(calls[[#This Row],[Date of Call]],"DDDD")</f>
        <v>Tuesday</v>
      </c>
      <c r="K2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7">
        <f>ROUND(calls[[#This Row],[Satisfaction Rating]],0)</f>
        <v>4</v>
      </c>
      <c r="M257" s="21" t="str">
        <f>VLOOKUP(calls[[#This Row],[Call number2]],customers[#All],2,FALSE)</f>
        <v>Female</v>
      </c>
      <c r="N257" s="21">
        <f>VLOOKUP(calls[[#This Row],[Call number2]],customers[],3,FALSE)</f>
        <v>38</v>
      </c>
      <c r="O257" s="21" t="str">
        <f>VLOOKUP(calls[[#This Row],[Call number2]],customers[#All],4,FALSE)</f>
        <v>Columbus</v>
      </c>
    </row>
    <row r="258" spans="2:15">
      <c r="B258" t="s">
        <v>279</v>
      </c>
      <c r="C258" t="s">
        <v>11</v>
      </c>
      <c r="D258">
        <v>63</v>
      </c>
      <c r="E258" s="15" t="s">
        <v>5</v>
      </c>
      <c r="F258" s="16">
        <v>45006</v>
      </c>
      <c r="G258">
        <v>148</v>
      </c>
      <c r="H258">
        <v>5</v>
      </c>
      <c r="I258">
        <f>IF(MONTH(calls[[#This Row],[Date of Call]])&lt;=6, YEAR(calls[[#This Row],[Date of Call]]), YEAR(calls[[#This Row],[Date of Call]])+1)</f>
        <v>2023</v>
      </c>
      <c r="J258" t="str">
        <f>TEXT(calls[[#This Row],[Date of Call]],"DDDD")</f>
        <v>Tuesday</v>
      </c>
      <c r="K2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8">
        <f>ROUND(calls[[#This Row],[Satisfaction Rating]],0)</f>
        <v>5</v>
      </c>
      <c r="M258" s="21" t="str">
        <f>VLOOKUP(calls[[#This Row],[Call number2]],customers[#All],2,FALSE)</f>
        <v>Male</v>
      </c>
      <c r="N258" s="21">
        <f>VLOOKUP(calls[[#This Row],[Call number2]],customers[],3,FALSE)</f>
        <v>36</v>
      </c>
      <c r="O258" s="21" t="str">
        <f>VLOOKUP(calls[[#This Row],[Call number2]],customers[#All],4,FALSE)</f>
        <v>Cincinnati</v>
      </c>
    </row>
    <row r="259" spans="2:15">
      <c r="B259" t="s">
        <v>280</v>
      </c>
      <c r="C259" t="s">
        <v>14</v>
      </c>
      <c r="D259">
        <v>59</v>
      </c>
      <c r="E259" s="15" t="s">
        <v>10</v>
      </c>
      <c r="F259" s="16">
        <v>45006</v>
      </c>
      <c r="G259">
        <v>215</v>
      </c>
      <c r="H259">
        <v>4.0999999999999996</v>
      </c>
      <c r="I259">
        <f>IF(MONTH(calls[[#This Row],[Date of Call]])&lt;=6, YEAR(calls[[#This Row],[Date of Call]]), YEAR(calls[[#This Row],[Date of Call]])+1)</f>
        <v>2023</v>
      </c>
      <c r="J259" t="str">
        <f>TEXT(calls[[#This Row],[Date of Call]],"DDDD")</f>
        <v>Tuesday</v>
      </c>
      <c r="K2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59">
        <f>ROUND(calls[[#This Row],[Satisfaction Rating]],0)</f>
        <v>4</v>
      </c>
      <c r="M259" s="21" t="str">
        <f>VLOOKUP(calls[[#This Row],[Call number2]],customers[#All],2,FALSE)</f>
        <v>Female</v>
      </c>
      <c r="N259" s="21">
        <f>VLOOKUP(calls[[#This Row],[Call number2]],customers[],3,FALSE)</f>
        <v>22</v>
      </c>
      <c r="O259" s="21" t="str">
        <f>VLOOKUP(calls[[#This Row],[Call number2]],customers[#All],4,FALSE)</f>
        <v>Cleveland</v>
      </c>
    </row>
    <row r="260" spans="2:15">
      <c r="B260" t="s">
        <v>281</v>
      </c>
      <c r="C260" t="s">
        <v>14</v>
      </c>
      <c r="D260">
        <v>144</v>
      </c>
      <c r="E260" s="15" t="s">
        <v>8</v>
      </c>
      <c r="F260" s="16">
        <v>45006</v>
      </c>
      <c r="G260">
        <v>124</v>
      </c>
      <c r="H260">
        <v>4.4000000000000004</v>
      </c>
      <c r="I260">
        <f>IF(MONTH(calls[[#This Row],[Date of Call]])&lt;=6, YEAR(calls[[#This Row],[Date of Call]]), YEAR(calls[[#This Row],[Date of Call]])+1)</f>
        <v>2023</v>
      </c>
      <c r="J260" t="str">
        <f>TEXT(calls[[#This Row],[Date of Call]],"DDDD")</f>
        <v>Tuesday</v>
      </c>
      <c r="K2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0">
        <f>ROUND(calls[[#This Row],[Satisfaction Rating]],0)</f>
        <v>4</v>
      </c>
      <c r="M260" s="21" t="str">
        <f>VLOOKUP(calls[[#This Row],[Call number2]],customers[#All],2,FALSE)</f>
        <v>Female</v>
      </c>
      <c r="N260" s="21">
        <f>VLOOKUP(calls[[#This Row],[Call number2]],customers[],3,FALSE)</f>
        <v>22</v>
      </c>
      <c r="O260" s="21" t="str">
        <f>VLOOKUP(calls[[#This Row],[Call number2]],customers[#All],4,FALSE)</f>
        <v>Cleveland</v>
      </c>
    </row>
    <row r="261" spans="2:15">
      <c r="B261" t="s">
        <v>282</v>
      </c>
      <c r="C261" t="s">
        <v>6</v>
      </c>
      <c r="D261">
        <v>113</v>
      </c>
      <c r="E261" s="15" t="s">
        <v>12</v>
      </c>
      <c r="F261" s="16">
        <v>45006</v>
      </c>
      <c r="G261">
        <v>168</v>
      </c>
      <c r="H261">
        <v>4.0999999999999996</v>
      </c>
      <c r="I261">
        <f>IF(MONTH(calls[[#This Row],[Date of Call]])&lt;=6, YEAR(calls[[#This Row],[Date of Call]]), YEAR(calls[[#This Row],[Date of Call]])+1)</f>
        <v>2023</v>
      </c>
      <c r="J261" t="str">
        <f>TEXT(calls[[#This Row],[Date of Call]],"DDDD")</f>
        <v>Tuesday</v>
      </c>
      <c r="K2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1">
        <f>ROUND(calls[[#This Row],[Satisfaction Rating]],0)</f>
        <v>4</v>
      </c>
      <c r="M261" s="21" t="str">
        <f>VLOOKUP(calls[[#This Row],[Call number2]],customers[#All],2,FALSE)</f>
        <v>Male</v>
      </c>
      <c r="N261" s="21">
        <f>VLOOKUP(calls[[#This Row],[Call number2]],customers[],3,FALSE)</f>
        <v>23</v>
      </c>
      <c r="O261" s="21" t="str">
        <f>VLOOKUP(calls[[#This Row],[Call number2]],customers[#All],4,FALSE)</f>
        <v>Columbus</v>
      </c>
    </row>
    <row r="262" spans="2:15">
      <c r="B262" t="s">
        <v>283</v>
      </c>
      <c r="C262" t="s">
        <v>15</v>
      </c>
      <c r="D262">
        <v>154</v>
      </c>
      <c r="E262" s="15" t="s">
        <v>9</v>
      </c>
      <c r="F262" s="16">
        <v>45006</v>
      </c>
      <c r="G262">
        <v>90</v>
      </c>
      <c r="H262">
        <v>4.5</v>
      </c>
      <c r="I262">
        <f>IF(MONTH(calls[[#This Row],[Date of Call]])&lt;=6, YEAR(calls[[#This Row],[Date of Call]]), YEAR(calls[[#This Row],[Date of Call]])+1)</f>
        <v>2023</v>
      </c>
      <c r="J262" t="str">
        <f>TEXT(calls[[#This Row],[Date of Call]],"DDDD")</f>
        <v>Tuesday</v>
      </c>
      <c r="K2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2">
        <f>ROUND(calls[[#This Row],[Satisfaction Rating]],0)</f>
        <v>5</v>
      </c>
      <c r="M262" s="21" t="str">
        <f>VLOOKUP(calls[[#This Row],[Call number2]],customers[#All],2,FALSE)</f>
        <v>Female</v>
      </c>
      <c r="N262" s="21">
        <f>VLOOKUP(calls[[#This Row],[Call number2]],customers[],3,FALSE)</f>
        <v>28</v>
      </c>
      <c r="O262" s="21" t="str">
        <f>VLOOKUP(calls[[#This Row],[Call number2]],customers[#All],4,FALSE)</f>
        <v>Cincinnati</v>
      </c>
    </row>
    <row r="263" spans="2:15">
      <c r="B263" t="s">
        <v>284</v>
      </c>
      <c r="C263" t="s">
        <v>15</v>
      </c>
      <c r="D263">
        <v>58</v>
      </c>
      <c r="E263" s="15" t="s">
        <v>10</v>
      </c>
      <c r="F263" s="16">
        <v>45007</v>
      </c>
      <c r="G263">
        <v>176</v>
      </c>
      <c r="H263">
        <v>4.2</v>
      </c>
      <c r="I263">
        <f>IF(MONTH(calls[[#This Row],[Date of Call]])&lt;=6, YEAR(calls[[#This Row],[Date of Call]]), YEAR(calls[[#This Row],[Date of Call]])+1)</f>
        <v>2023</v>
      </c>
      <c r="J263" t="str">
        <f>TEXT(calls[[#This Row],[Date of Call]],"DDDD")</f>
        <v>Wednesday</v>
      </c>
      <c r="K2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3">
        <f>ROUND(calls[[#This Row],[Satisfaction Rating]],0)</f>
        <v>4</v>
      </c>
      <c r="M263" s="21" t="str">
        <f>VLOOKUP(calls[[#This Row],[Call number2]],customers[#All],2,FALSE)</f>
        <v>Female</v>
      </c>
      <c r="N263" s="21">
        <f>VLOOKUP(calls[[#This Row],[Call number2]],customers[],3,FALSE)</f>
        <v>28</v>
      </c>
      <c r="O263" s="21" t="str">
        <f>VLOOKUP(calls[[#This Row],[Call number2]],customers[#All],4,FALSE)</f>
        <v>Cincinnati</v>
      </c>
    </row>
    <row r="264" spans="2:15">
      <c r="B264" t="s">
        <v>285</v>
      </c>
      <c r="C264" t="s">
        <v>7</v>
      </c>
      <c r="D264">
        <v>63</v>
      </c>
      <c r="E264" s="15" t="s">
        <v>5</v>
      </c>
      <c r="F264" s="16">
        <v>45007</v>
      </c>
      <c r="G264">
        <v>87</v>
      </c>
      <c r="H264">
        <v>4.5999999999999996</v>
      </c>
      <c r="I264">
        <f>IF(MONTH(calls[[#This Row],[Date of Call]])&lt;=6, YEAR(calls[[#This Row],[Date of Call]]), YEAR(calls[[#This Row],[Date of Call]])+1)</f>
        <v>2023</v>
      </c>
      <c r="J264" t="str">
        <f>TEXT(calls[[#This Row],[Date of Call]],"DDDD")</f>
        <v>Wednesday</v>
      </c>
      <c r="K2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4">
        <f>ROUND(calls[[#This Row],[Satisfaction Rating]],0)</f>
        <v>5</v>
      </c>
      <c r="M264" s="21" t="str">
        <f>VLOOKUP(calls[[#This Row],[Call number2]],customers[#All],2,FALSE)</f>
        <v>Female</v>
      </c>
      <c r="N264" s="21">
        <f>VLOOKUP(calls[[#This Row],[Call number2]],customers[],3,FALSE)</f>
        <v>30</v>
      </c>
      <c r="O264" s="21" t="str">
        <f>VLOOKUP(calls[[#This Row],[Call number2]],customers[#All],4,FALSE)</f>
        <v>Cincinnati</v>
      </c>
    </row>
    <row r="265" spans="2:15">
      <c r="B265" t="s">
        <v>286</v>
      </c>
      <c r="C265" t="s">
        <v>21</v>
      </c>
      <c r="D265">
        <v>59</v>
      </c>
      <c r="E265" s="15" t="s">
        <v>8</v>
      </c>
      <c r="F265" s="16">
        <v>45007</v>
      </c>
      <c r="G265">
        <v>128</v>
      </c>
      <c r="H265">
        <v>4.5</v>
      </c>
      <c r="I265">
        <f>IF(MONTH(calls[[#This Row],[Date of Call]])&lt;=6, YEAR(calls[[#This Row],[Date of Call]]), YEAR(calls[[#This Row],[Date of Call]])+1)</f>
        <v>2023</v>
      </c>
      <c r="J265" t="str">
        <f>TEXT(calls[[#This Row],[Date of Call]],"DDDD")</f>
        <v>Wednesday</v>
      </c>
      <c r="K2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5">
        <f>ROUND(calls[[#This Row],[Satisfaction Rating]],0)</f>
        <v>5</v>
      </c>
      <c r="M265" s="21" t="str">
        <f>VLOOKUP(calls[[#This Row],[Call number2]],customers[#All],2,FALSE)</f>
        <v>Female</v>
      </c>
      <c r="N265" s="21">
        <f>VLOOKUP(calls[[#This Row],[Call number2]],customers[],3,FALSE)</f>
        <v>25</v>
      </c>
      <c r="O265" s="21" t="str">
        <f>VLOOKUP(calls[[#This Row],[Call number2]],customers[#All],4,FALSE)</f>
        <v>Columbus</v>
      </c>
    </row>
    <row r="266" spans="2:15">
      <c r="B266" t="s">
        <v>287</v>
      </c>
      <c r="C266" t="s">
        <v>4</v>
      </c>
      <c r="D266">
        <v>129</v>
      </c>
      <c r="E266" s="15" t="s">
        <v>5</v>
      </c>
      <c r="F266" s="16">
        <v>45007</v>
      </c>
      <c r="G266">
        <v>120</v>
      </c>
      <c r="H266">
        <v>4.0999999999999996</v>
      </c>
      <c r="I266">
        <f>IF(MONTH(calls[[#This Row],[Date of Call]])&lt;=6, YEAR(calls[[#This Row],[Date of Call]]), YEAR(calls[[#This Row],[Date of Call]])+1)</f>
        <v>2023</v>
      </c>
      <c r="J266" t="str">
        <f>TEXT(calls[[#This Row],[Date of Call]],"DDDD")</f>
        <v>Wednesday</v>
      </c>
      <c r="K2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6">
        <f>ROUND(calls[[#This Row],[Satisfaction Rating]],0)</f>
        <v>4</v>
      </c>
      <c r="M266" s="21" t="str">
        <f>VLOOKUP(calls[[#This Row],[Call number2]],customers[#All],2,FALSE)</f>
        <v>Female</v>
      </c>
      <c r="N266" s="21">
        <f>VLOOKUP(calls[[#This Row],[Call number2]],customers[],3,FALSE)</f>
        <v>42</v>
      </c>
      <c r="O266" s="21" t="str">
        <f>VLOOKUP(calls[[#This Row],[Call number2]],customers[#All],4,FALSE)</f>
        <v>Cleveland</v>
      </c>
    </row>
    <row r="267" spans="2:15">
      <c r="B267" t="s">
        <v>288</v>
      </c>
      <c r="C267" t="s">
        <v>23</v>
      </c>
      <c r="D267">
        <v>101</v>
      </c>
      <c r="E267" s="15" t="s">
        <v>12</v>
      </c>
      <c r="F267" s="16">
        <v>45007</v>
      </c>
      <c r="G267">
        <v>130</v>
      </c>
      <c r="H267">
        <v>4.8</v>
      </c>
      <c r="I267">
        <f>IF(MONTH(calls[[#This Row],[Date of Call]])&lt;=6, YEAR(calls[[#This Row],[Date of Call]]), YEAR(calls[[#This Row],[Date of Call]])+1)</f>
        <v>2023</v>
      </c>
      <c r="J267" t="str">
        <f>TEXT(calls[[#This Row],[Date of Call]],"DDDD")</f>
        <v>Wednesday</v>
      </c>
      <c r="K2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7">
        <f>ROUND(calls[[#This Row],[Satisfaction Rating]],0)</f>
        <v>5</v>
      </c>
      <c r="M267" s="21" t="str">
        <f>VLOOKUP(calls[[#This Row],[Call number2]],customers[#All],2,FALSE)</f>
        <v>Male</v>
      </c>
      <c r="N267" s="21">
        <f>VLOOKUP(calls[[#This Row],[Call number2]],customers[],3,FALSE)</f>
        <v>31</v>
      </c>
      <c r="O267" s="21" t="str">
        <f>VLOOKUP(calls[[#This Row],[Call number2]],customers[#All],4,FALSE)</f>
        <v>Cleveland</v>
      </c>
    </row>
    <row r="268" spans="2:15">
      <c r="B268" t="s">
        <v>289</v>
      </c>
      <c r="C268" t="s">
        <v>18</v>
      </c>
      <c r="D268">
        <v>154</v>
      </c>
      <c r="E268" s="15" t="s">
        <v>8</v>
      </c>
      <c r="F268" s="16">
        <v>45007</v>
      </c>
      <c r="G268">
        <v>172</v>
      </c>
      <c r="H268">
        <v>3.1</v>
      </c>
      <c r="I268">
        <f>IF(MONTH(calls[[#This Row],[Date of Call]])&lt;=6, YEAR(calls[[#This Row],[Date of Call]]), YEAR(calls[[#This Row],[Date of Call]])+1)</f>
        <v>2023</v>
      </c>
      <c r="J268" t="str">
        <f>TEXT(calls[[#This Row],[Date of Call]],"DDDD")</f>
        <v>Wednesday</v>
      </c>
      <c r="K2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8">
        <f>ROUND(calls[[#This Row],[Satisfaction Rating]],0)</f>
        <v>3</v>
      </c>
      <c r="M268" s="21" t="str">
        <f>VLOOKUP(calls[[#This Row],[Call number2]],customers[#All],2,FALSE)</f>
        <v>Female</v>
      </c>
      <c r="N268" s="21">
        <f>VLOOKUP(calls[[#This Row],[Call number2]],customers[],3,FALSE)</f>
        <v>43</v>
      </c>
      <c r="O268" s="21" t="str">
        <f>VLOOKUP(calls[[#This Row],[Call number2]],customers[#All],4,FALSE)</f>
        <v>Cleveland</v>
      </c>
    </row>
    <row r="269" spans="2:15">
      <c r="B269" t="s">
        <v>290</v>
      </c>
      <c r="C269" t="s">
        <v>17</v>
      </c>
      <c r="D269">
        <v>131</v>
      </c>
      <c r="E269" s="15" t="s">
        <v>8</v>
      </c>
      <c r="F269" s="16">
        <v>45007</v>
      </c>
      <c r="G269">
        <v>58</v>
      </c>
      <c r="H269">
        <v>4.9000000000000004</v>
      </c>
      <c r="I269">
        <f>IF(MONTH(calls[[#This Row],[Date of Call]])&lt;=6, YEAR(calls[[#This Row],[Date of Call]]), YEAR(calls[[#This Row],[Date of Call]])+1)</f>
        <v>2023</v>
      </c>
      <c r="J269" t="str">
        <f>TEXT(calls[[#This Row],[Date of Call]],"DDDD")</f>
        <v>Wednesday</v>
      </c>
      <c r="K2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69">
        <f>ROUND(calls[[#This Row],[Satisfaction Rating]],0)</f>
        <v>5</v>
      </c>
      <c r="M269" s="21" t="str">
        <f>VLOOKUP(calls[[#This Row],[Call number2]],customers[#All],2,FALSE)</f>
        <v>Female</v>
      </c>
      <c r="N269" s="21">
        <f>VLOOKUP(calls[[#This Row],[Call number2]],customers[],3,FALSE)</f>
        <v>30</v>
      </c>
      <c r="O269" s="21" t="str">
        <f>VLOOKUP(calls[[#This Row],[Call number2]],customers[#All],4,FALSE)</f>
        <v>Cleveland</v>
      </c>
    </row>
    <row r="270" spans="2:15">
      <c r="B270" t="s">
        <v>291</v>
      </c>
      <c r="C270" t="s">
        <v>14</v>
      </c>
      <c r="D270">
        <v>111</v>
      </c>
      <c r="E270" s="15" t="s">
        <v>12</v>
      </c>
      <c r="F270" s="16">
        <v>45008</v>
      </c>
      <c r="G270">
        <v>86</v>
      </c>
      <c r="H270">
        <v>4.0999999999999996</v>
      </c>
      <c r="I270">
        <f>IF(MONTH(calls[[#This Row],[Date of Call]])&lt;=6, YEAR(calls[[#This Row],[Date of Call]]), YEAR(calls[[#This Row],[Date of Call]])+1)</f>
        <v>2023</v>
      </c>
      <c r="J270" t="str">
        <f>TEXT(calls[[#This Row],[Date of Call]],"DDDD")</f>
        <v>Thursday</v>
      </c>
      <c r="K2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0">
        <f>ROUND(calls[[#This Row],[Satisfaction Rating]],0)</f>
        <v>4</v>
      </c>
      <c r="M270" s="21" t="str">
        <f>VLOOKUP(calls[[#This Row],[Call number2]],customers[#All],2,FALSE)</f>
        <v>Female</v>
      </c>
      <c r="N270" s="21">
        <f>VLOOKUP(calls[[#This Row],[Call number2]],customers[],3,FALSE)</f>
        <v>22</v>
      </c>
      <c r="O270" s="21" t="str">
        <f>VLOOKUP(calls[[#This Row],[Call number2]],customers[#All],4,FALSE)</f>
        <v>Cleveland</v>
      </c>
    </row>
    <row r="271" spans="2:15">
      <c r="B271" t="s">
        <v>292</v>
      </c>
      <c r="C271" t="s">
        <v>15</v>
      </c>
      <c r="D271">
        <v>142</v>
      </c>
      <c r="E271" s="15" t="s">
        <v>12</v>
      </c>
      <c r="F271" s="16">
        <v>45009</v>
      </c>
      <c r="G271">
        <v>31</v>
      </c>
      <c r="H271">
        <v>4.4000000000000004</v>
      </c>
      <c r="I271">
        <f>IF(MONTH(calls[[#This Row],[Date of Call]])&lt;=6, YEAR(calls[[#This Row],[Date of Call]]), YEAR(calls[[#This Row],[Date of Call]])+1)</f>
        <v>2023</v>
      </c>
      <c r="J271" t="str">
        <f>TEXT(calls[[#This Row],[Date of Call]],"DDDD")</f>
        <v>Friday</v>
      </c>
      <c r="K2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1">
        <f>ROUND(calls[[#This Row],[Satisfaction Rating]],0)</f>
        <v>4</v>
      </c>
      <c r="M271" s="21" t="str">
        <f>VLOOKUP(calls[[#This Row],[Call number2]],customers[#All],2,FALSE)</f>
        <v>Female</v>
      </c>
      <c r="N271" s="21">
        <f>VLOOKUP(calls[[#This Row],[Call number2]],customers[],3,FALSE)</f>
        <v>28</v>
      </c>
      <c r="O271" s="21" t="str">
        <f>VLOOKUP(calls[[#This Row],[Call number2]],customers[#All],4,FALSE)</f>
        <v>Cincinnati</v>
      </c>
    </row>
    <row r="272" spans="2:15">
      <c r="B272" t="s">
        <v>293</v>
      </c>
      <c r="C272" t="s">
        <v>22</v>
      </c>
      <c r="D272">
        <v>93</v>
      </c>
      <c r="E272" s="15" t="s">
        <v>5</v>
      </c>
      <c r="F272" s="16">
        <v>45009</v>
      </c>
      <c r="G272">
        <v>72</v>
      </c>
      <c r="H272">
        <v>4.4000000000000004</v>
      </c>
      <c r="I272">
        <f>IF(MONTH(calls[[#This Row],[Date of Call]])&lt;=6, YEAR(calls[[#This Row],[Date of Call]]), YEAR(calls[[#This Row],[Date of Call]])+1)</f>
        <v>2023</v>
      </c>
      <c r="J272" t="str">
        <f>TEXT(calls[[#This Row],[Date of Call]],"DDDD")</f>
        <v>Friday</v>
      </c>
      <c r="K2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2">
        <f>ROUND(calls[[#This Row],[Satisfaction Rating]],0)</f>
        <v>4</v>
      </c>
      <c r="M272" s="21" t="str">
        <f>VLOOKUP(calls[[#This Row],[Call number2]],customers[#All],2,FALSE)</f>
        <v>Male</v>
      </c>
      <c r="N272" s="21">
        <f>VLOOKUP(calls[[#This Row],[Call number2]],customers[],3,FALSE)</f>
        <v>37</v>
      </c>
      <c r="O272" s="21" t="str">
        <f>VLOOKUP(calls[[#This Row],[Call number2]],customers[#All],4,FALSE)</f>
        <v>Columbus</v>
      </c>
    </row>
    <row r="273" spans="2:15">
      <c r="B273" t="s">
        <v>294</v>
      </c>
      <c r="C273" t="s">
        <v>15</v>
      </c>
      <c r="D273">
        <v>125</v>
      </c>
      <c r="E273" s="15" t="s">
        <v>9</v>
      </c>
      <c r="F273" s="16">
        <v>45010</v>
      </c>
      <c r="G273">
        <v>27</v>
      </c>
      <c r="H273">
        <v>3</v>
      </c>
      <c r="I273">
        <f>IF(MONTH(calls[[#This Row],[Date of Call]])&lt;=6, YEAR(calls[[#This Row],[Date of Call]]), YEAR(calls[[#This Row],[Date of Call]])+1)</f>
        <v>2023</v>
      </c>
      <c r="J273" t="str">
        <f>TEXT(calls[[#This Row],[Date of Call]],"DDDD")</f>
        <v>Saturday</v>
      </c>
      <c r="K2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3">
        <f>ROUND(calls[[#This Row],[Satisfaction Rating]],0)</f>
        <v>3</v>
      </c>
      <c r="M273" s="21" t="str">
        <f>VLOOKUP(calls[[#This Row],[Call number2]],customers[#All],2,FALSE)</f>
        <v>Female</v>
      </c>
      <c r="N273" s="21">
        <f>VLOOKUP(calls[[#This Row],[Call number2]],customers[],3,FALSE)</f>
        <v>28</v>
      </c>
      <c r="O273" s="21" t="str">
        <f>VLOOKUP(calls[[#This Row],[Call number2]],customers[#All],4,FALSE)</f>
        <v>Cincinnati</v>
      </c>
    </row>
    <row r="274" spans="2:15">
      <c r="B274" t="s">
        <v>295</v>
      </c>
      <c r="C274" t="s">
        <v>4</v>
      </c>
      <c r="D274">
        <v>76</v>
      </c>
      <c r="E274" s="15" t="s">
        <v>8</v>
      </c>
      <c r="F274" s="16">
        <v>45010</v>
      </c>
      <c r="G274">
        <v>110</v>
      </c>
      <c r="H274">
        <v>4.4000000000000004</v>
      </c>
      <c r="I274">
        <f>IF(MONTH(calls[[#This Row],[Date of Call]])&lt;=6, YEAR(calls[[#This Row],[Date of Call]]), YEAR(calls[[#This Row],[Date of Call]])+1)</f>
        <v>2023</v>
      </c>
      <c r="J274" t="str">
        <f>TEXT(calls[[#This Row],[Date of Call]],"DDDD")</f>
        <v>Saturday</v>
      </c>
      <c r="K2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4">
        <f>ROUND(calls[[#This Row],[Satisfaction Rating]],0)</f>
        <v>4</v>
      </c>
      <c r="M274" s="21" t="str">
        <f>VLOOKUP(calls[[#This Row],[Call number2]],customers[#All],2,FALSE)</f>
        <v>Female</v>
      </c>
      <c r="N274" s="21">
        <f>VLOOKUP(calls[[#This Row],[Call number2]],customers[],3,FALSE)</f>
        <v>42</v>
      </c>
      <c r="O274" s="21" t="str">
        <f>VLOOKUP(calls[[#This Row],[Call number2]],customers[#All],4,FALSE)</f>
        <v>Cleveland</v>
      </c>
    </row>
    <row r="275" spans="2:15">
      <c r="B275" t="s">
        <v>296</v>
      </c>
      <c r="C275" t="s">
        <v>6</v>
      </c>
      <c r="D275">
        <v>69</v>
      </c>
      <c r="E275" s="15" t="s">
        <v>5</v>
      </c>
      <c r="F275" s="16">
        <v>45010</v>
      </c>
      <c r="G275">
        <v>126</v>
      </c>
      <c r="H275">
        <v>3.7</v>
      </c>
      <c r="I275">
        <f>IF(MONTH(calls[[#This Row],[Date of Call]])&lt;=6, YEAR(calls[[#This Row],[Date of Call]]), YEAR(calls[[#This Row],[Date of Call]])+1)</f>
        <v>2023</v>
      </c>
      <c r="J275" t="str">
        <f>TEXT(calls[[#This Row],[Date of Call]],"DDDD")</f>
        <v>Saturday</v>
      </c>
      <c r="K2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5">
        <f>ROUND(calls[[#This Row],[Satisfaction Rating]],0)</f>
        <v>4</v>
      </c>
      <c r="M275" s="21" t="str">
        <f>VLOOKUP(calls[[#This Row],[Call number2]],customers[#All],2,FALSE)</f>
        <v>Male</v>
      </c>
      <c r="N275" s="21">
        <f>VLOOKUP(calls[[#This Row],[Call number2]],customers[],3,FALSE)</f>
        <v>23</v>
      </c>
      <c r="O275" s="21" t="str">
        <f>VLOOKUP(calls[[#This Row],[Call number2]],customers[#All],4,FALSE)</f>
        <v>Columbus</v>
      </c>
    </row>
    <row r="276" spans="2:15">
      <c r="B276" t="s">
        <v>297</v>
      </c>
      <c r="C276" t="s">
        <v>21</v>
      </c>
      <c r="D276">
        <v>149</v>
      </c>
      <c r="E276" s="15" t="s">
        <v>9</v>
      </c>
      <c r="F276" s="16">
        <v>45010</v>
      </c>
      <c r="G276">
        <v>60</v>
      </c>
      <c r="H276">
        <v>3.9</v>
      </c>
      <c r="I276">
        <f>IF(MONTH(calls[[#This Row],[Date of Call]])&lt;=6, YEAR(calls[[#This Row],[Date of Call]]), YEAR(calls[[#This Row],[Date of Call]])+1)</f>
        <v>2023</v>
      </c>
      <c r="J276" t="str">
        <f>TEXT(calls[[#This Row],[Date of Call]],"DDDD")</f>
        <v>Saturday</v>
      </c>
      <c r="K2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6">
        <f>ROUND(calls[[#This Row],[Satisfaction Rating]],0)</f>
        <v>4</v>
      </c>
      <c r="M276" s="21" t="str">
        <f>VLOOKUP(calls[[#This Row],[Call number2]],customers[#All],2,FALSE)</f>
        <v>Female</v>
      </c>
      <c r="N276" s="21">
        <f>VLOOKUP(calls[[#This Row],[Call number2]],customers[],3,FALSE)</f>
        <v>25</v>
      </c>
      <c r="O276" s="21" t="str">
        <f>VLOOKUP(calls[[#This Row],[Call number2]],customers[#All],4,FALSE)</f>
        <v>Columbus</v>
      </c>
    </row>
    <row r="277" spans="2:15">
      <c r="B277" t="s">
        <v>298</v>
      </c>
      <c r="C277" t="s">
        <v>15</v>
      </c>
      <c r="D277">
        <v>57</v>
      </c>
      <c r="E277" s="15" t="s">
        <v>5</v>
      </c>
      <c r="F277" s="16">
        <v>45010</v>
      </c>
      <c r="G277">
        <v>35</v>
      </c>
      <c r="H277">
        <v>3.5</v>
      </c>
      <c r="I277">
        <f>IF(MONTH(calls[[#This Row],[Date of Call]])&lt;=6, YEAR(calls[[#This Row],[Date of Call]]), YEAR(calls[[#This Row],[Date of Call]])+1)</f>
        <v>2023</v>
      </c>
      <c r="J277" t="str">
        <f>TEXT(calls[[#This Row],[Date of Call]],"DDDD")</f>
        <v>Saturday</v>
      </c>
      <c r="K2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7">
        <f>ROUND(calls[[#This Row],[Satisfaction Rating]],0)</f>
        <v>4</v>
      </c>
      <c r="M277" s="21" t="str">
        <f>VLOOKUP(calls[[#This Row],[Call number2]],customers[#All],2,FALSE)</f>
        <v>Female</v>
      </c>
      <c r="N277" s="21">
        <f>VLOOKUP(calls[[#This Row],[Call number2]],customers[],3,FALSE)</f>
        <v>28</v>
      </c>
      <c r="O277" s="21" t="str">
        <f>VLOOKUP(calls[[#This Row],[Call number2]],customers[#All],4,FALSE)</f>
        <v>Cincinnati</v>
      </c>
    </row>
    <row r="278" spans="2:15">
      <c r="B278" t="s">
        <v>299</v>
      </c>
      <c r="C278" t="s">
        <v>11</v>
      </c>
      <c r="D278">
        <v>113</v>
      </c>
      <c r="E278" s="15" t="s">
        <v>8</v>
      </c>
      <c r="F278" s="16">
        <v>45010</v>
      </c>
      <c r="G278">
        <v>81</v>
      </c>
      <c r="H278">
        <v>3.5</v>
      </c>
      <c r="I278">
        <f>IF(MONTH(calls[[#This Row],[Date of Call]])&lt;=6, YEAR(calls[[#This Row],[Date of Call]]), YEAR(calls[[#This Row],[Date of Call]])+1)</f>
        <v>2023</v>
      </c>
      <c r="J278" t="str">
        <f>TEXT(calls[[#This Row],[Date of Call]],"DDDD")</f>
        <v>Saturday</v>
      </c>
      <c r="K2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8">
        <f>ROUND(calls[[#This Row],[Satisfaction Rating]],0)</f>
        <v>4</v>
      </c>
      <c r="M278" s="21" t="str">
        <f>VLOOKUP(calls[[#This Row],[Call number2]],customers[#All],2,FALSE)</f>
        <v>Male</v>
      </c>
      <c r="N278" s="21">
        <f>VLOOKUP(calls[[#This Row],[Call number2]],customers[],3,FALSE)</f>
        <v>36</v>
      </c>
      <c r="O278" s="21" t="str">
        <f>VLOOKUP(calls[[#This Row],[Call number2]],customers[#All],4,FALSE)</f>
        <v>Cincinnati</v>
      </c>
    </row>
    <row r="279" spans="2:15">
      <c r="B279" t="s">
        <v>300</v>
      </c>
      <c r="C279" t="s">
        <v>19</v>
      </c>
      <c r="D279">
        <v>160</v>
      </c>
      <c r="E279" s="15" t="s">
        <v>9</v>
      </c>
      <c r="F279" s="16">
        <v>45010</v>
      </c>
      <c r="G279">
        <v>116</v>
      </c>
      <c r="H279">
        <v>3.4</v>
      </c>
      <c r="I279">
        <f>IF(MONTH(calls[[#This Row],[Date of Call]])&lt;=6, YEAR(calls[[#This Row],[Date of Call]]), YEAR(calls[[#This Row],[Date of Call]])+1)</f>
        <v>2023</v>
      </c>
      <c r="J279" t="str">
        <f>TEXT(calls[[#This Row],[Date of Call]],"DDDD")</f>
        <v>Saturday</v>
      </c>
      <c r="K2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79">
        <f>ROUND(calls[[#This Row],[Satisfaction Rating]],0)</f>
        <v>3</v>
      </c>
      <c r="M279" s="21" t="str">
        <f>VLOOKUP(calls[[#This Row],[Call number2]],customers[#All],2,FALSE)</f>
        <v>Male</v>
      </c>
      <c r="N279" s="21">
        <f>VLOOKUP(calls[[#This Row],[Call number2]],customers[],3,FALSE)</f>
        <v>26</v>
      </c>
      <c r="O279" s="21" t="str">
        <f>VLOOKUP(calls[[#This Row],[Call number2]],customers[#All],4,FALSE)</f>
        <v>Cincinnati</v>
      </c>
    </row>
    <row r="280" spans="2:15">
      <c r="B280" t="s">
        <v>301</v>
      </c>
      <c r="C280" t="s">
        <v>7</v>
      </c>
      <c r="D280">
        <v>158</v>
      </c>
      <c r="E280" s="15" t="s">
        <v>10</v>
      </c>
      <c r="F280" s="16">
        <v>45010</v>
      </c>
      <c r="G280">
        <v>60</v>
      </c>
      <c r="H280">
        <v>4.5</v>
      </c>
      <c r="I280">
        <f>IF(MONTH(calls[[#This Row],[Date of Call]])&lt;=6, YEAR(calls[[#This Row],[Date of Call]]), YEAR(calls[[#This Row],[Date of Call]])+1)</f>
        <v>2023</v>
      </c>
      <c r="J280" t="str">
        <f>TEXT(calls[[#This Row],[Date of Call]],"DDDD")</f>
        <v>Saturday</v>
      </c>
      <c r="K2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0">
        <f>ROUND(calls[[#This Row],[Satisfaction Rating]],0)</f>
        <v>5</v>
      </c>
      <c r="M280" s="21" t="str">
        <f>VLOOKUP(calls[[#This Row],[Call number2]],customers[#All],2,FALSE)</f>
        <v>Female</v>
      </c>
      <c r="N280" s="21">
        <f>VLOOKUP(calls[[#This Row],[Call number2]],customers[],3,FALSE)</f>
        <v>30</v>
      </c>
      <c r="O280" s="21" t="str">
        <f>VLOOKUP(calls[[#This Row],[Call number2]],customers[#All],4,FALSE)</f>
        <v>Cincinnati</v>
      </c>
    </row>
    <row r="281" spans="2:15">
      <c r="B281" t="s">
        <v>302</v>
      </c>
      <c r="C281" t="s">
        <v>6</v>
      </c>
      <c r="D281">
        <v>77</v>
      </c>
      <c r="E281" s="15" t="s">
        <v>9</v>
      </c>
      <c r="F281" s="16">
        <v>45011</v>
      </c>
      <c r="G281">
        <v>130</v>
      </c>
      <c r="H281">
        <v>4.2</v>
      </c>
      <c r="I281">
        <f>IF(MONTH(calls[[#This Row],[Date of Call]])&lt;=6, YEAR(calls[[#This Row],[Date of Call]]), YEAR(calls[[#This Row],[Date of Call]])+1)</f>
        <v>2023</v>
      </c>
      <c r="J281" t="str">
        <f>TEXT(calls[[#This Row],[Date of Call]],"DDDD")</f>
        <v>Sunday</v>
      </c>
      <c r="K2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1">
        <f>ROUND(calls[[#This Row],[Satisfaction Rating]],0)</f>
        <v>4</v>
      </c>
      <c r="M281" s="21" t="str">
        <f>VLOOKUP(calls[[#This Row],[Call number2]],customers[#All],2,FALSE)</f>
        <v>Male</v>
      </c>
      <c r="N281" s="21">
        <f>VLOOKUP(calls[[#This Row],[Call number2]],customers[],3,FALSE)</f>
        <v>23</v>
      </c>
      <c r="O281" s="21" t="str">
        <f>VLOOKUP(calls[[#This Row],[Call number2]],customers[#All],4,FALSE)</f>
        <v>Columbus</v>
      </c>
    </row>
    <row r="282" spans="2:15">
      <c r="B282" t="s">
        <v>303</v>
      </c>
      <c r="C282" t="s">
        <v>13</v>
      </c>
      <c r="D282">
        <v>118</v>
      </c>
      <c r="E282" s="15" t="s">
        <v>12</v>
      </c>
      <c r="F282" s="16">
        <v>45011</v>
      </c>
      <c r="G282">
        <v>99</v>
      </c>
      <c r="H282">
        <v>5</v>
      </c>
      <c r="I282">
        <f>IF(MONTH(calls[[#This Row],[Date of Call]])&lt;=6, YEAR(calls[[#This Row],[Date of Call]]), YEAR(calls[[#This Row],[Date of Call]])+1)</f>
        <v>2023</v>
      </c>
      <c r="J282" t="str">
        <f>TEXT(calls[[#This Row],[Date of Call]],"DDDD")</f>
        <v>Sunday</v>
      </c>
      <c r="K2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2">
        <f>ROUND(calls[[#This Row],[Satisfaction Rating]],0)</f>
        <v>5</v>
      </c>
      <c r="M282" s="21" t="str">
        <f>VLOOKUP(calls[[#This Row],[Call number2]],customers[#All],2,FALSE)</f>
        <v>Female</v>
      </c>
      <c r="N282" s="21">
        <f>VLOOKUP(calls[[#This Row],[Call number2]],customers[],3,FALSE)</f>
        <v>37</v>
      </c>
      <c r="O282" s="21" t="str">
        <f>VLOOKUP(calls[[#This Row],[Call number2]],customers[#All],4,FALSE)</f>
        <v>Cleveland</v>
      </c>
    </row>
    <row r="283" spans="2:15">
      <c r="B283" t="s">
        <v>304</v>
      </c>
      <c r="C283" t="s">
        <v>18</v>
      </c>
      <c r="D283">
        <v>75</v>
      </c>
      <c r="E283" s="15" t="s">
        <v>8</v>
      </c>
      <c r="F283" s="16">
        <v>45011</v>
      </c>
      <c r="G283">
        <v>135</v>
      </c>
      <c r="H283">
        <v>4.7</v>
      </c>
      <c r="I283">
        <f>IF(MONTH(calls[[#This Row],[Date of Call]])&lt;=6, YEAR(calls[[#This Row],[Date of Call]]), YEAR(calls[[#This Row],[Date of Call]])+1)</f>
        <v>2023</v>
      </c>
      <c r="J283" t="str">
        <f>TEXT(calls[[#This Row],[Date of Call]],"DDDD")</f>
        <v>Sunday</v>
      </c>
      <c r="K2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3">
        <f>ROUND(calls[[#This Row],[Satisfaction Rating]],0)</f>
        <v>5</v>
      </c>
      <c r="M283" s="21" t="str">
        <f>VLOOKUP(calls[[#This Row],[Call number2]],customers[#All],2,FALSE)</f>
        <v>Female</v>
      </c>
      <c r="N283" s="21">
        <f>VLOOKUP(calls[[#This Row],[Call number2]],customers[],3,FALSE)</f>
        <v>43</v>
      </c>
      <c r="O283" s="21" t="str">
        <f>VLOOKUP(calls[[#This Row],[Call number2]],customers[#All],4,FALSE)</f>
        <v>Cleveland</v>
      </c>
    </row>
    <row r="284" spans="2:15">
      <c r="B284" t="s">
        <v>305</v>
      </c>
      <c r="C284" t="s">
        <v>11</v>
      </c>
      <c r="D284">
        <v>103</v>
      </c>
      <c r="E284" s="15" t="s">
        <v>9</v>
      </c>
      <c r="F284" s="16">
        <v>45011</v>
      </c>
      <c r="G284">
        <v>42</v>
      </c>
      <c r="H284">
        <v>2.8</v>
      </c>
      <c r="I284">
        <f>IF(MONTH(calls[[#This Row],[Date of Call]])&lt;=6, YEAR(calls[[#This Row],[Date of Call]]), YEAR(calls[[#This Row],[Date of Call]])+1)</f>
        <v>2023</v>
      </c>
      <c r="J284" t="str">
        <f>TEXT(calls[[#This Row],[Date of Call]],"DDDD")</f>
        <v>Sunday</v>
      </c>
      <c r="K2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4">
        <f>ROUND(calls[[#This Row],[Satisfaction Rating]],0)</f>
        <v>3</v>
      </c>
      <c r="M284" s="21" t="str">
        <f>VLOOKUP(calls[[#This Row],[Call number2]],customers[#All],2,FALSE)</f>
        <v>Male</v>
      </c>
      <c r="N284" s="21">
        <f>VLOOKUP(calls[[#This Row],[Call number2]],customers[],3,FALSE)</f>
        <v>36</v>
      </c>
      <c r="O284" s="21" t="str">
        <f>VLOOKUP(calls[[#This Row],[Call number2]],customers[#All],4,FALSE)</f>
        <v>Cincinnati</v>
      </c>
    </row>
    <row r="285" spans="2:15">
      <c r="B285" t="s">
        <v>306</v>
      </c>
      <c r="C285" t="s">
        <v>6</v>
      </c>
      <c r="D285">
        <v>116</v>
      </c>
      <c r="E285" s="15" t="s">
        <v>12</v>
      </c>
      <c r="F285" s="16">
        <v>45012</v>
      </c>
      <c r="G285">
        <v>63</v>
      </c>
      <c r="H285">
        <v>3.4</v>
      </c>
      <c r="I285">
        <f>IF(MONTH(calls[[#This Row],[Date of Call]])&lt;=6, YEAR(calls[[#This Row],[Date of Call]]), YEAR(calls[[#This Row],[Date of Call]])+1)</f>
        <v>2023</v>
      </c>
      <c r="J285" t="str">
        <f>TEXT(calls[[#This Row],[Date of Call]],"DDDD")</f>
        <v>Monday</v>
      </c>
      <c r="K2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5">
        <f>ROUND(calls[[#This Row],[Satisfaction Rating]],0)</f>
        <v>3</v>
      </c>
      <c r="M285" s="21" t="str">
        <f>VLOOKUP(calls[[#This Row],[Call number2]],customers[#All],2,FALSE)</f>
        <v>Male</v>
      </c>
      <c r="N285" s="21">
        <f>VLOOKUP(calls[[#This Row],[Call number2]],customers[],3,FALSE)</f>
        <v>23</v>
      </c>
      <c r="O285" s="21" t="str">
        <f>VLOOKUP(calls[[#This Row],[Call number2]],customers[#All],4,FALSE)</f>
        <v>Columbus</v>
      </c>
    </row>
    <row r="286" spans="2:15">
      <c r="B286" t="s">
        <v>307</v>
      </c>
      <c r="C286" t="s">
        <v>14</v>
      </c>
      <c r="D286">
        <v>61</v>
      </c>
      <c r="E286" s="15" t="s">
        <v>10</v>
      </c>
      <c r="F286" s="16">
        <v>45012</v>
      </c>
      <c r="G286">
        <v>140</v>
      </c>
      <c r="H286">
        <v>1.8</v>
      </c>
      <c r="I286">
        <f>IF(MONTH(calls[[#This Row],[Date of Call]])&lt;=6, YEAR(calls[[#This Row],[Date of Call]]), YEAR(calls[[#This Row],[Date of Call]])+1)</f>
        <v>2023</v>
      </c>
      <c r="J286" t="str">
        <f>TEXT(calls[[#This Row],[Date of Call]],"DDDD")</f>
        <v>Monday</v>
      </c>
      <c r="K2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6">
        <f>ROUND(calls[[#This Row],[Satisfaction Rating]],0)</f>
        <v>2</v>
      </c>
      <c r="M286" s="21" t="str">
        <f>VLOOKUP(calls[[#This Row],[Call number2]],customers[#All],2,FALSE)</f>
        <v>Female</v>
      </c>
      <c r="N286" s="21">
        <f>VLOOKUP(calls[[#This Row],[Call number2]],customers[],3,FALSE)</f>
        <v>22</v>
      </c>
      <c r="O286" s="21" t="str">
        <f>VLOOKUP(calls[[#This Row],[Call number2]],customers[#All],4,FALSE)</f>
        <v>Cleveland</v>
      </c>
    </row>
    <row r="287" spans="2:15">
      <c r="B287" t="s">
        <v>308</v>
      </c>
      <c r="C287" t="s">
        <v>15</v>
      </c>
      <c r="D287">
        <v>126</v>
      </c>
      <c r="E287" s="15" t="s">
        <v>8</v>
      </c>
      <c r="F287" s="16">
        <v>45012</v>
      </c>
      <c r="G287">
        <v>128</v>
      </c>
      <c r="H287">
        <v>4.2</v>
      </c>
      <c r="I287">
        <f>IF(MONTH(calls[[#This Row],[Date of Call]])&lt;=6, YEAR(calls[[#This Row],[Date of Call]]), YEAR(calls[[#This Row],[Date of Call]])+1)</f>
        <v>2023</v>
      </c>
      <c r="J287" t="str">
        <f>TEXT(calls[[#This Row],[Date of Call]],"DDDD")</f>
        <v>Monday</v>
      </c>
      <c r="K2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7">
        <f>ROUND(calls[[#This Row],[Satisfaction Rating]],0)</f>
        <v>4</v>
      </c>
      <c r="M287" s="21" t="str">
        <f>VLOOKUP(calls[[#This Row],[Call number2]],customers[#All],2,FALSE)</f>
        <v>Female</v>
      </c>
      <c r="N287" s="21">
        <f>VLOOKUP(calls[[#This Row],[Call number2]],customers[],3,FALSE)</f>
        <v>28</v>
      </c>
      <c r="O287" s="21" t="str">
        <f>VLOOKUP(calls[[#This Row],[Call number2]],customers[#All],4,FALSE)</f>
        <v>Cincinnati</v>
      </c>
    </row>
    <row r="288" spans="2:15">
      <c r="B288" t="s">
        <v>309</v>
      </c>
      <c r="C288" t="s">
        <v>23</v>
      </c>
      <c r="D288">
        <v>141</v>
      </c>
      <c r="E288" s="15" t="s">
        <v>5</v>
      </c>
      <c r="F288" s="16">
        <v>45012</v>
      </c>
      <c r="G288">
        <v>80</v>
      </c>
      <c r="H288">
        <v>4.4000000000000004</v>
      </c>
      <c r="I288">
        <f>IF(MONTH(calls[[#This Row],[Date of Call]])&lt;=6, YEAR(calls[[#This Row],[Date of Call]]), YEAR(calls[[#This Row],[Date of Call]])+1)</f>
        <v>2023</v>
      </c>
      <c r="J288" t="str">
        <f>TEXT(calls[[#This Row],[Date of Call]],"DDDD")</f>
        <v>Monday</v>
      </c>
      <c r="K2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8">
        <f>ROUND(calls[[#This Row],[Satisfaction Rating]],0)</f>
        <v>4</v>
      </c>
      <c r="M288" s="21" t="str">
        <f>VLOOKUP(calls[[#This Row],[Call number2]],customers[#All],2,FALSE)</f>
        <v>Male</v>
      </c>
      <c r="N288" s="21">
        <f>VLOOKUP(calls[[#This Row],[Call number2]],customers[],3,FALSE)</f>
        <v>31</v>
      </c>
      <c r="O288" s="21" t="str">
        <f>VLOOKUP(calls[[#This Row],[Call number2]],customers[#All],4,FALSE)</f>
        <v>Cleveland</v>
      </c>
    </row>
    <row r="289" spans="2:15">
      <c r="B289" t="s">
        <v>310</v>
      </c>
      <c r="C289" t="s">
        <v>7</v>
      </c>
      <c r="D289">
        <v>95</v>
      </c>
      <c r="E289" s="15" t="s">
        <v>12</v>
      </c>
      <c r="F289" s="16">
        <v>45012</v>
      </c>
      <c r="G289">
        <v>28</v>
      </c>
      <c r="H289">
        <v>2.7</v>
      </c>
      <c r="I289">
        <f>IF(MONTH(calls[[#This Row],[Date of Call]])&lt;=6, YEAR(calls[[#This Row],[Date of Call]]), YEAR(calls[[#This Row],[Date of Call]])+1)</f>
        <v>2023</v>
      </c>
      <c r="J289" t="str">
        <f>TEXT(calls[[#This Row],[Date of Call]],"DDDD")</f>
        <v>Monday</v>
      </c>
      <c r="K2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89">
        <f>ROUND(calls[[#This Row],[Satisfaction Rating]],0)</f>
        <v>3</v>
      </c>
      <c r="M289" s="21" t="str">
        <f>VLOOKUP(calls[[#This Row],[Call number2]],customers[#All],2,FALSE)</f>
        <v>Female</v>
      </c>
      <c r="N289" s="21">
        <f>VLOOKUP(calls[[#This Row],[Call number2]],customers[],3,FALSE)</f>
        <v>30</v>
      </c>
      <c r="O289" s="21" t="str">
        <f>VLOOKUP(calls[[#This Row],[Call number2]],customers[#All],4,FALSE)</f>
        <v>Cincinnati</v>
      </c>
    </row>
    <row r="290" spans="2:15">
      <c r="B290" t="s">
        <v>311</v>
      </c>
      <c r="C290" t="s">
        <v>18</v>
      </c>
      <c r="D290">
        <v>39</v>
      </c>
      <c r="E290" s="15" t="s">
        <v>10</v>
      </c>
      <c r="F290" s="16">
        <v>45013</v>
      </c>
      <c r="G290">
        <v>81</v>
      </c>
      <c r="H290">
        <v>5</v>
      </c>
      <c r="I290">
        <f>IF(MONTH(calls[[#This Row],[Date of Call]])&lt;=6, YEAR(calls[[#This Row],[Date of Call]]), YEAR(calls[[#This Row],[Date of Call]])+1)</f>
        <v>2023</v>
      </c>
      <c r="J290" t="str">
        <f>TEXT(calls[[#This Row],[Date of Call]],"DDDD")</f>
        <v>Tuesday</v>
      </c>
      <c r="K2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0">
        <f>ROUND(calls[[#This Row],[Satisfaction Rating]],0)</f>
        <v>5</v>
      </c>
      <c r="M290" s="21" t="str">
        <f>VLOOKUP(calls[[#This Row],[Call number2]],customers[#All],2,FALSE)</f>
        <v>Female</v>
      </c>
      <c r="N290" s="21">
        <f>VLOOKUP(calls[[#This Row],[Call number2]],customers[],3,FALSE)</f>
        <v>43</v>
      </c>
      <c r="O290" s="21" t="str">
        <f>VLOOKUP(calls[[#This Row],[Call number2]],customers[#All],4,FALSE)</f>
        <v>Cleveland</v>
      </c>
    </row>
    <row r="291" spans="2:15">
      <c r="B291" t="s">
        <v>312</v>
      </c>
      <c r="C291" t="s">
        <v>11</v>
      </c>
      <c r="D291">
        <v>127</v>
      </c>
      <c r="E291" s="15" t="s">
        <v>8</v>
      </c>
      <c r="F291" s="16">
        <v>45013</v>
      </c>
      <c r="G291">
        <v>99</v>
      </c>
      <c r="H291">
        <v>3.9</v>
      </c>
      <c r="I291">
        <f>IF(MONTH(calls[[#This Row],[Date of Call]])&lt;=6, YEAR(calls[[#This Row],[Date of Call]]), YEAR(calls[[#This Row],[Date of Call]])+1)</f>
        <v>2023</v>
      </c>
      <c r="J291" t="str">
        <f>TEXT(calls[[#This Row],[Date of Call]],"DDDD")</f>
        <v>Tuesday</v>
      </c>
      <c r="K2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1">
        <f>ROUND(calls[[#This Row],[Satisfaction Rating]],0)</f>
        <v>4</v>
      </c>
      <c r="M291" s="21" t="str">
        <f>VLOOKUP(calls[[#This Row],[Call number2]],customers[#All],2,FALSE)</f>
        <v>Male</v>
      </c>
      <c r="N291" s="21">
        <f>VLOOKUP(calls[[#This Row],[Call number2]],customers[],3,FALSE)</f>
        <v>36</v>
      </c>
      <c r="O291" s="21" t="str">
        <f>VLOOKUP(calls[[#This Row],[Call number2]],customers[#All],4,FALSE)</f>
        <v>Cincinnati</v>
      </c>
    </row>
    <row r="292" spans="2:15">
      <c r="B292" t="s">
        <v>313</v>
      </c>
      <c r="C292" t="s">
        <v>14</v>
      </c>
      <c r="D292">
        <v>78</v>
      </c>
      <c r="E292" s="15" t="s">
        <v>8</v>
      </c>
      <c r="F292" s="16">
        <v>45013</v>
      </c>
      <c r="G292">
        <v>43</v>
      </c>
      <c r="H292">
        <v>3.8</v>
      </c>
      <c r="I292">
        <f>IF(MONTH(calls[[#This Row],[Date of Call]])&lt;=6, YEAR(calls[[#This Row],[Date of Call]]), YEAR(calls[[#This Row],[Date of Call]])+1)</f>
        <v>2023</v>
      </c>
      <c r="J292" t="str">
        <f>TEXT(calls[[#This Row],[Date of Call]],"DDDD")</f>
        <v>Tuesday</v>
      </c>
      <c r="K2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2">
        <f>ROUND(calls[[#This Row],[Satisfaction Rating]],0)</f>
        <v>4</v>
      </c>
      <c r="M292" s="21" t="str">
        <f>VLOOKUP(calls[[#This Row],[Call number2]],customers[#All],2,FALSE)</f>
        <v>Female</v>
      </c>
      <c r="N292" s="21">
        <f>VLOOKUP(calls[[#This Row],[Call number2]],customers[],3,FALSE)</f>
        <v>22</v>
      </c>
      <c r="O292" s="21" t="str">
        <f>VLOOKUP(calls[[#This Row],[Call number2]],customers[#All],4,FALSE)</f>
        <v>Cleveland</v>
      </c>
    </row>
    <row r="293" spans="2:15">
      <c r="B293" t="s">
        <v>314</v>
      </c>
      <c r="C293" t="s">
        <v>13</v>
      </c>
      <c r="D293">
        <v>40</v>
      </c>
      <c r="E293" s="15" t="s">
        <v>8</v>
      </c>
      <c r="F293" s="16">
        <v>45013</v>
      </c>
      <c r="G293">
        <v>34</v>
      </c>
      <c r="H293">
        <v>4.5999999999999996</v>
      </c>
      <c r="I293">
        <f>IF(MONTH(calls[[#This Row],[Date of Call]])&lt;=6, YEAR(calls[[#This Row],[Date of Call]]), YEAR(calls[[#This Row],[Date of Call]])+1)</f>
        <v>2023</v>
      </c>
      <c r="J293" t="str">
        <f>TEXT(calls[[#This Row],[Date of Call]],"DDDD")</f>
        <v>Tuesday</v>
      </c>
      <c r="K2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3">
        <f>ROUND(calls[[#This Row],[Satisfaction Rating]],0)</f>
        <v>5</v>
      </c>
      <c r="M293" s="21" t="str">
        <f>VLOOKUP(calls[[#This Row],[Call number2]],customers[#All],2,FALSE)</f>
        <v>Female</v>
      </c>
      <c r="N293" s="21">
        <f>VLOOKUP(calls[[#This Row],[Call number2]],customers[],3,FALSE)</f>
        <v>37</v>
      </c>
      <c r="O293" s="21" t="str">
        <f>VLOOKUP(calls[[#This Row],[Call number2]],customers[#All],4,FALSE)</f>
        <v>Cleveland</v>
      </c>
    </row>
    <row r="294" spans="2:15">
      <c r="B294" t="s">
        <v>315</v>
      </c>
      <c r="C294" t="s">
        <v>14</v>
      </c>
      <c r="D294">
        <v>56</v>
      </c>
      <c r="E294" s="15" t="s">
        <v>10</v>
      </c>
      <c r="F294" s="16">
        <v>45013</v>
      </c>
      <c r="G294">
        <v>225</v>
      </c>
      <c r="H294">
        <v>4.5999999999999996</v>
      </c>
      <c r="I294">
        <f>IF(MONTH(calls[[#This Row],[Date of Call]])&lt;=6, YEAR(calls[[#This Row],[Date of Call]]), YEAR(calls[[#This Row],[Date of Call]])+1)</f>
        <v>2023</v>
      </c>
      <c r="J294" t="str">
        <f>TEXT(calls[[#This Row],[Date of Call]],"DDDD")</f>
        <v>Tuesday</v>
      </c>
      <c r="K2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4">
        <f>ROUND(calls[[#This Row],[Satisfaction Rating]],0)</f>
        <v>5</v>
      </c>
      <c r="M294" s="21" t="str">
        <f>VLOOKUP(calls[[#This Row],[Call number2]],customers[#All],2,FALSE)</f>
        <v>Female</v>
      </c>
      <c r="N294" s="21">
        <f>VLOOKUP(calls[[#This Row],[Call number2]],customers[],3,FALSE)</f>
        <v>22</v>
      </c>
      <c r="O294" s="21" t="str">
        <f>VLOOKUP(calls[[#This Row],[Call number2]],customers[#All],4,FALSE)</f>
        <v>Cleveland</v>
      </c>
    </row>
    <row r="295" spans="2:15">
      <c r="B295" t="s">
        <v>316</v>
      </c>
      <c r="C295" t="s">
        <v>18</v>
      </c>
      <c r="D295">
        <v>59</v>
      </c>
      <c r="E295" s="15" t="s">
        <v>5</v>
      </c>
      <c r="F295" s="16">
        <v>45013</v>
      </c>
      <c r="G295">
        <v>210</v>
      </c>
      <c r="H295">
        <v>4.5</v>
      </c>
      <c r="I295">
        <f>IF(MONTH(calls[[#This Row],[Date of Call]])&lt;=6, YEAR(calls[[#This Row],[Date of Call]]), YEAR(calls[[#This Row],[Date of Call]])+1)</f>
        <v>2023</v>
      </c>
      <c r="J295" t="str">
        <f>TEXT(calls[[#This Row],[Date of Call]],"DDDD")</f>
        <v>Tuesday</v>
      </c>
      <c r="K2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5">
        <f>ROUND(calls[[#This Row],[Satisfaction Rating]],0)</f>
        <v>5</v>
      </c>
      <c r="M295" s="21" t="str">
        <f>VLOOKUP(calls[[#This Row],[Call number2]],customers[#All],2,FALSE)</f>
        <v>Female</v>
      </c>
      <c r="N295" s="21">
        <f>VLOOKUP(calls[[#This Row],[Call number2]],customers[],3,FALSE)</f>
        <v>43</v>
      </c>
      <c r="O295" s="21" t="str">
        <f>VLOOKUP(calls[[#This Row],[Call number2]],customers[#All],4,FALSE)</f>
        <v>Cleveland</v>
      </c>
    </row>
    <row r="296" spans="2:15">
      <c r="B296" t="s">
        <v>317</v>
      </c>
      <c r="C296" t="s">
        <v>15</v>
      </c>
      <c r="D296">
        <v>30</v>
      </c>
      <c r="E296" s="15" t="s">
        <v>8</v>
      </c>
      <c r="F296" s="16">
        <v>45013</v>
      </c>
      <c r="G296">
        <v>168</v>
      </c>
      <c r="H296">
        <v>4.2</v>
      </c>
      <c r="I296">
        <f>IF(MONTH(calls[[#This Row],[Date of Call]])&lt;=6, YEAR(calls[[#This Row],[Date of Call]]), YEAR(calls[[#This Row],[Date of Call]])+1)</f>
        <v>2023</v>
      </c>
      <c r="J296" t="str">
        <f>TEXT(calls[[#This Row],[Date of Call]],"DDDD")</f>
        <v>Tuesday</v>
      </c>
      <c r="K2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6">
        <f>ROUND(calls[[#This Row],[Satisfaction Rating]],0)</f>
        <v>4</v>
      </c>
      <c r="M296" s="21" t="str">
        <f>VLOOKUP(calls[[#This Row],[Call number2]],customers[#All],2,FALSE)</f>
        <v>Female</v>
      </c>
      <c r="N296" s="21">
        <f>VLOOKUP(calls[[#This Row],[Call number2]],customers[],3,FALSE)</f>
        <v>28</v>
      </c>
      <c r="O296" s="21" t="str">
        <f>VLOOKUP(calls[[#This Row],[Call number2]],customers[#All],4,FALSE)</f>
        <v>Cincinnati</v>
      </c>
    </row>
    <row r="297" spans="2:15">
      <c r="B297" t="s">
        <v>318</v>
      </c>
      <c r="C297" t="s">
        <v>13</v>
      </c>
      <c r="D297">
        <v>63</v>
      </c>
      <c r="E297" s="15" t="s">
        <v>9</v>
      </c>
      <c r="F297" s="16">
        <v>45014</v>
      </c>
      <c r="G297">
        <v>82</v>
      </c>
      <c r="H297">
        <v>4.5</v>
      </c>
      <c r="I297">
        <f>IF(MONTH(calls[[#This Row],[Date of Call]])&lt;=6, YEAR(calls[[#This Row],[Date of Call]]), YEAR(calls[[#This Row],[Date of Call]])+1)</f>
        <v>2023</v>
      </c>
      <c r="J297" t="str">
        <f>TEXT(calls[[#This Row],[Date of Call]],"DDDD")</f>
        <v>Wednesday</v>
      </c>
      <c r="K2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7">
        <f>ROUND(calls[[#This Row],[Satisfaction Rating]],0)</f>
        <v>5</v>
      </c>
      <c r="M297" s="21" t="str">
        <f>VLOOKUP(calls[[#This Row],[Call number2]],customers[#All],2,FALSE)</f>
        <v>Female</v>
      </c>
      <c r="N297" s="21">
        <f>VLOOKUP(calls[[#This Row],[Call number2]],customers[],3,FALSE)</f>
        <v>37</v>
      </c>
      <c r="O297" s="21" t="str">
        <f>VLOOKUP(calls[[#This Row],[Call number2]],customers[#All],4,FALSE)</f>
        <v>Cleveland</v>
      </c>
    </row>
    <row r="298" spans="2:15">
      <c r="B298" t="s">
        <v>319</v>
      </c>
      <c r="C298" t="s">
        <v>22</v>
      </c>
      <c r="D298">
        <v>56</v>
      </c>
      <c r="E298" s="15" t="s">
        <v>12</v>
      </c>
      <c r="F298" s="16">
        <v>45014</v>
      </c>
      <c r="G298">
        <v>88</v>
      </c>
      <c r="H298">
        <v>4.0999999999999996</v>
      </c>
      <c r="I298">
        <f>IF(MONTH(calls[[#This Row],[Date of Call]])&lt;=6, YEAR(calls[[#This Row],[Date of Call]]), YEAR(calls[[#This Row],[Date of Call]])+1)</f>
        <v>2023</v>
      </c>
      <c r="J298" t="str">
        <f>TEXT(calls[[#This Row],[Date of Call]],"DDDD")</f>
        <v>Wednesday</v>
      </c>
      <c r="K2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8">
        <f>ROUND(calls[[#This Row],[Satisfaction Rating]],0)</f>
        <v>4</v>
      </c>
      <c r="M298" s="21" t="str">
        <f>VLOOKUP(calls[[#This Row],[Call number2]],customers[#All],2,FALSE)</f>
        <v>Male</v>
      </c>
      <c r="N298" s="21">
        <f>VLOOKUP(calls[[#This Row],[Call number2]],customers[],3,FALSE)</f>
        <v>37</v>
      </c>
      <c r="O298" s="21" t="str">
        <f>VLOOKUP(calls[[#This Row],[Call number2]],customers[#All],4,FALSE)</f>
        <v>Columbus</v>
      </c>
    </row>
    <row r="299" spans="2:15">
      <c r="B299" t="s">
        <v>320</v>
      </c>
      <c r="C299" t="s">
        <v>4</v>
      </c>
      <c r="D299">
        <v>95</v>
      </c>
      <c r="E299" s="15" t="s">
        <v>9</v>
      </c>
      <c r="F299" s="16">
        <v>45014</v>
      </c>
      <c r="G299">
        <v>111</v>
      </c>
      <c r="H299">
        <v>3.3</v>
      </c>
      <c r="I299">
        <f>IF(MONTH(calls[[#This Row],[Date of Call]])&lt;=6, YEAR(calls[[#This Row],[Date of Call]]), YEAR(calls[[#This Row],[Date of Call]])+1)</f>
        <v>2023</v>
      </c>
      <c r="J299" t="str">
        <f>TEXT(calls[[#This Row],[Date of Call]],"DDDD")</f>
        <v>Wednesday</v>
      </c>
      <c r="K2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299">
        <f>ROUND(calls[[#This Row],[Satisfaction Rating]],0)</f>
        <v>3</v>
      </c>
      <c r="M299" s="21" t="str">
        <f>VLOOKUP(calls[[#This Row],[Call number2]],customers[#All],2,FALSE)</f>
        <v>Female</v>
      </c>
      <c r="N299" s="21">
        <f>VLOOKUP(calls[[#This Row],[Call number2]],customers[],3,FALSE)</f>
        <v>42</v>
      </c>
      <c r="O299" s="21" t="str">
        <f>VLOOKUP(calls[[#This Row],[Call number2]],customers[#All],4,FALSE)</f>
        <v>Cleveland</v>
      </c>
    </row>
    <row r="300" spans="2:15">
      <c r="B300" t="s">
        <v>321</v>
      </c>
      <c r="C300" t="s">
        <v>16</v>
      </c>
      <c r="D300">
        <v>128</v>
      </c>
      <c r="E300" s="15" t="s">
        <v>5</v>
      </c>
      <c r="F300" s="16">
        <v>45014</v>
      </c>
      <c r="G300">
        <v>60</v>
      </c>
      <c r="H300">
        <v>3.8</v>
      </c>
      <c r="I300">
        <f>IF(MONTH(calls[[#This Row],[Date of Call]])&lt;=6, YEAR(calls[[#This Row],[Date of Call]]), YEAR(calls[[#This Row],[Date of Call]])+1)</f>
        <v>2023</v>
      </c>
      <c r="J300" t="str">
        <f>TEXT(calls[[#This Row],[Date of Call]],"DDDD")</f>
        <v>Wednesday</v>
      </c>
      <c r="K3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0">
        <f>ROUND(calls[[#This Row],[Satisfaction Rating]],0)</f>
        <v>4</v>
      </c>
      <c r="M300" s="21" t="str">
        <f>VLOOKUP(calls[[#This Row],[Call number2]],customers[#All],2,FALSE)</f>
        <v>Male</v>
      </c>
      <c r="N300" s="21">
        <f>VLOOKUP(calls[[#This Row],[Call number2]],customers[],3,FALSE)</f>
        <v>41</v>
      </c>
      <c r="O300" s="21" t="str">
        <f>VLOOKUP(calls[[#This Row],[Call number2]],customers[#All],4,FALSE)</f>
        <v>Columbus</v>
      </c>
    </row>
    <row r="301" spans="2:15">
      <c r="B301" t="s">
        <v>322</v>
      </c>
      <c r="C301" t="s">
        <v>7</v>
      </c>
      <c r="D301">
        <v>49</v>
      </c>
      <c r="E301" s="15" t="s">
        <v>9</v>
      </c>
      <c r="F301" s="16">
        <v>45014</v>
      </c>
      <c r="G301">
        <v>80</v>
      </c>
      <c r="H301">
        <v>3</v>
      </c>
      <c r="I301">
        <f>IF(MONTH(calls[[#This Row],[Date of Call]])&lt;=6, YEAR(calls[[#This Row],[Date of Call]]), YEAR(calls[[#This Row],[Date of Call]])+1)</f>
        <v>2023</v>
      </c>
      <c r="J301" t="str">
        <f>TEXT(calls[[#This Row],[Date of Call]],"DDDD")</f>
        <v>Wednesday</v>
      </c>
      <c r="K3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1">
        <f>ROUND(calls[[#This Row],[Satisfaction Rating]],0)</f>
        <v>3</v>
      </c>
      <c r="M301" s="21" t="str">
        <f>VLOOKUP(calls[[#This Row],[Call number2]],customers[#All],2,FALSE)</f>
        <v>Female</v>
      </c>
      <c r="N301" s="21">
        <f>VLOOKUP(calls[[#This Row],[Call number2]],customers[],3,FALSE)</f>
        <v>30</v>
      </c>
      <c r="O301" s="21" t="str">
        <f>VLOOKUP(calls[[#This Row],[Call number2]],customers[#All],4,FALSE)</f>
        <v>Cincinnati</v>
      </c>
    </row>
    <row r="302" spans="2:15">
      <c r="B302" t="s">
        <v>323</v>
      </c>
      <c r="C302" t="s">
        <v>16</v>
      </c>
      <c r="D302">
        <v>89</v>
      </c>
      <c r="E302" s="15" t="s">
        <v>10</v>
      </c>
      <c r="F302" s="16">
        <v>45016</v>
      </c>
      <c r="G302">
        <v>90</v>
      </c>
      <c r="H302">
        <v>4.5999999999999996</v>
      </c>
      <c r="I302">
        <f>IF(MONTH(calls[[#This Row],[Date of Call]])&lt;=6, YEAR(calls[[#This Row],[Date of Call]]), YEAR(calls[[#This Row],[Date of Call]])+1)</f>
        <v>2023</v>
      </c>
      <c r="J302" t="str">
        <f>TEXT(calls[[#This Row],[Date of Call]],"DDDD")</f>
        <v>Friday</v>
      </c>
      <c r="K3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2">
        <f>ROUND(calls[[#This Row],[Satisfaction Rating]],0)</f>
        <v>5</v>
      </c>
      <c r="M302" s="21" t="str">
        <f>VLOOKUP(calls[[#This Row],[Call number2]],customers[#All],2,FALSE)</f>
        <v>Male</v>
      </c>
      <c r="N302" s="21">
        <f>VLOOKUP(calls[[#This Row],[Call number2]],customers[],3,FALSE)</f>
        <v>41</v>
      </c>
      <c r="O302" s="21" t="str">
        <f>VLOOKUP(calls[[#This Row],[Call number2]],customers[#All],4,FALSE)</f>
        <v>Columbus</v>
      </c>
    </row>
    <row r="303" spans="2:15">
      <c r="B303" t="s">
        <v>324</v>
      </c>
      <c r="C303" t="s">
        <v>21</v>
      </c>
      <c r="D303">
        <v>87</v>
      </c>
      <c r="E303" s="15" t="s">
        <v>9</v>
      </c>
      <c r="F303" s="16">
        <v>45016</v>
      </c>
      <c r="G303">
        <v>225</v>
      </c>
      <c r="H303">
        <v>2.9</v>
      </c>
      <c r="I303">
        <f>IF(MONTH(calls[[#This Row],[Date of Call]])&lt;=6, YEAR(calls[[#This Row],[Date of Call]]), YEAR(calls[[#This Row],[Date of Call]])+1)</f>
        <v>2023</v>
      </c>
      <c r="J303" t="str">
        <f>TEXT(calls[[#This Row],[Date of Call]],"DDDD")</f>
        <v>Friday</v>
      </c>
      <c r="K3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3">
        <f>ROUND(calls[[#This Row],[Satisfaction Rating]],0)</f>
        <v>3</v>
      </c>
      <c r="M303" s="21" t="str">
        <f>VLOOKUP(calls[[#This Row],[Call number2]],customers[#All],2,FALSE)</f>
        <v>Female</v>
      </c>
      <c r="N303" s="21">
        <f>VLOOKUP(calls[[#This Row],[Call number2]],customers[],3,FALSE)</f>
        <v>25</v>
      </c>
      <c r="O303" s="21" t="str">
        <f>VLOOKUP(calls[[#This Row],[Call number2]],customers[#All],4,FALSE)</f>
        <v>Columbus</v>
      </c>
    </row>
    <row r="304" spans="2:15">
      <c r="B304" t="s">
        <v>325</v>
      </c>
      <c r="C304" t="s">
        <v>19</v>
      </c>
      <c r="D304">
        <v>60</v>
      </c>
      <c r="E304" s="15" t="s">
        <v>8</v>
      </c>
      <c r="F304" s="16">
        <v>45017</v>
      </c>
      <c r="G304">
        <v>215</v>
      </c>
      <c r="H304">
        <v>3.2</v>
      </c>
      <c r="I304">
        <f>IF(MONTH(calls[[#This Row],[Date of Call]])&lt;=6, YEAR(calls[[#This Row],[Date of Call]]), YEAR(calls[[#This Row],[Date of Call]])+1)</f>
        <v>2023</v>
      </c>
      <c r="J304" t="str">
        <f>TEXT(calls[[#This Row],[Date of Call]],"DDDD")</f>
        <v>Saturday</v>
      </c>
      <c r="K3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4">
        <f>ROUND(calls[[#This Row],[Satisfaction Rating]],0)</f>
        <v>3</v>
      </c>
      <c r="M304" s="21" t="str">
        <f>VLOOKUP(calls[[#This Row],[Call number2]],customers[#All],2,FALSE)</f>
        <v>Male</v>
      </c>
      <c r="N304" s="21">
        <f>VLOOKUP(calls[[#This Row],[Call number2]],customers[],3,FALSE)</f>
        <v>26</v>
      </c>
      <c r="O304" s="21" t="str">
        <f>VLOOKUP(calls[[#This Row],[Call number2]],customers[#All],4,FALSE)</f>
        <v>Cincinnati</v>
      </c>
    </row>
    <row r="305" spans="2:15">
      <c r="B305" t="s">
        <v>326</v>
      </c>
      <c r="C305" t="s">
        <v>20</v>
      </c>
      <c r="D305">
        <v>42</v>
      </c>
      <c r="E305" s="15" t="s">
        <v>10</v>
      </c>
      <c r="F305" s="16">
        <v>45017</v>
      </c>
      <c r="G305">
        <v>45</v>
      </c>
      <c r="H305">
        <v>1.5</v>
      </c>
      <c r="I305">
        <f>IF(MONTH(calls[[#This Row],[Date of Call]])&lt;=6, YEAR(calls[[#This Row],[Date of Call]]), YEAR(calls[[#This Row],[Date of Call]])+1)</f>
        <v>2023</v>
      </c>
      <c r="J305" t="str">
        <f>TEXT(calls[[#This Row],[Date of Call]],"DDDD")</f>
        <v>Saturday</v>
      </c>
      <c r="K3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5">
        <f>ROUND(calls[[#This Row],[Satisfaction Rating]],0)</f>
        <v>2</v>
      </c>
      <c r="M305" s="21" t="str">
        <f>VLOOKUP(calls[[#This Row],[Call number2]],customers[#All],2,FALSE)</f>
        <v>Female</v>
      </c>
      <c r="N305" s="21">
        <f>VLOOKUP(calls[[#This Row],[Call number2]],customers[],3,FALSE)</f>
        <v>38</v>
      </c>
      <c r="O305" s="21" t="str">
        <f>VLOOKUP(calls[[#This Row],[Call number2]],customers[#All],4,FALSE)</f>
        <v>Columbus</v>
      </c>
    </row>
    <row r="306" spans="2:15">
      <c r="B306" t="s">
        <v>327</v>
      </c>
      <c r="C306" t="s">
        <v>17</v>
      </c>
      <c r="D306">
        <v>99</v>
      </c>
      <c r="E306" s="15" t="s">
        <v>8</v>
      </c>
      <c r="F306" s="16">
        <v>45017</v>
      </c>
      <c r="G306">
        <v>74</v>
      </c>
      <c r="H306">
        <v>4</v>
      </c>
      <c r="I306">
        <f>IF(MONTH(calls[[#This Row],[Date of Call]])&lt;=6, YEAR(calls[[#This Row],[Date of Call]]), YEAR(calls[[#This Row],[Date of Call]])+1)</f>
        <v>2023</v>
      </c>
      <c r="J306" t="str">
        <f>TEXT(calls[[#This Row],[Date of Call]],"DDDD")</f>
        <v>Saturday</v>
      </c>
      <c r="K3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6">
        <f>ROUND(calls[[#This Row],[Satisfaction Rating]],0)</f>
        <v>4</v>
      </c>
      <c r="M306" s="21" t="str">
        <f>VLOOKUP(calls[[#This Row],[Call number2]],customers[#All],2,FALSE)</f>
        <v>Female</v>
      </c>
      <c r="N306" s="21">
        <f>VLOOKUP(calls[[#This Row],[Call number2]],customers[],3,FALSE)</f>
        <v>30</v>
      </c>
      <c r="O306" s="21" t="str">
        <f>VLOOKUP(calls[[#This Row],[Call number2]],customers[#All],4,FALSE)</f>
        <v>Cleveland</v>
      </c>
    </row>
    <row r="307" spans="2:15">
      <c r="B307" t="s">
        <v>328</v>
      </c>
      <c r="C307" t="s">
        <v>22</v>
      </c>
      <c r="D307">
        <v>20</v>
      </c>
      <c r="E307" s="15" t="s">
        <v>10</v>
      </c>
      <c r="F307" s="16">
        <v>45017</v>
      </c>
      <c r="G307">
        <v>60</v>
      </c>
      <c r="H307">
        <v>3.6</v>
      </c>
      <c r="I307">
        <f>IF(MONTH(calls[[#This Row],[Date of Call]])&lt;=6, YEAR(calls[[#This Row],[Date of Call]]), YEAR(calls[[#This Row],[Date of Call]])+1)</f>
        <v>2023</v>
      </c>
      <c r="J307" t="str">
        <f>TEXT(calls[[#This Row],[Date of Call]],"DDDD")</f>
        <v>Saturday</v>
      </c>
      <c r="K3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07">
        <f>ROUND(calls[[#This Row],[Satisfaction Rating]],0)</f>
        <v>4</v>
      </c>
      <c r="M307" s="21" t="str">
        <f>VLOOKUP(calls[[#This Row],[Call number2]],customers[#All],2,FALSE)</f>
        <v>Male</v>
      </c>
      <c r="N307" s="21">
        <f>VLOOKUP(calls[[#This Row],[Call number2]],customers[],3,FALSE)</f>
        <v>37</v>
      </c>
      <c r="O307" s="21" t="str">
        <f>VLOOKUP(calls[[#This Row],[Call number2]],customers[#All],4,FALSE)</f>
        <v>Columbus</v>
      </c>
    </row>
    <row r="308" spans="2:15">
      <c r="B308" t="s">
        <v>329</v>
      </c>
      <c r="C308" t="s">
        <v>13</v>
      </c>
      <c r="D308">
        <v>65</v>
      </c>
      <c r="E308" s="15" t="s">
        <v>8</v>
      </c>
      <c r="F308" s="16">
        <v>45017</v>
      </c>
      <c r="G308">
        <v>64</v>
      </c>
      <c r="H308">
        <v>3.7</v>
      </c>
      <c r="I308">
        <f>IF(MONTH(calls[[#This Row],[Date of Call]])&lt;=6, YEAR(calls[[#This Row],[Date of Call]]), YEAR(calls[[#This Row],[Date of Call]])+1)</f>
        <v>2023</v>
      </c>
      <c r="J308" t="str">
        <f>TEXT(calls[[#This Row],[Date of Call]],"DDDD")</f>
        <v>Saturday</v>
      </c>
      <c r="K3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8">
        <f>ROUND(calls[[#This Row],[Satisfaction Rating]],0)</f>
        <v>4</v>
      </c>
      <c r="M308" s="21" t="str">
        <f>VLOOKUP(calls[[#This Row],[Call number2]],customers[#All],2,FALSE)</f>
        <v>Female</v>
      </c>
      <c r="N308" s="21">
        <f>VLOOKUP(calls[[#This Row],[Call number2]],customers[],3,FALSE)</f>
        <v>37</v>
      </c>
      <c r="O308" s="21" t="str">
        <f>VLOOKUP(calls[[#This Row],[Call number2]],customers[#All],4,FALSE)</f>
        <v>Cleveland</v>
      </c>
    </row>
    <row r="309" spans="2:15">
      <c r="B309" t="s">
        <v>330</v>
      </c>
      <c r="C309" t="s">
        <v>15</v>
      </c>
      <c r="D309">
        <v>71</v>
      </c>
      <c r="E309" s="15" t="s">
        <v>9</v>
      </c>
      <c r="F309" s="16">
        <v>45018</v>
      </c>
      <c r="G309">
        <v>110</v>
      </c>
      <c r="H309">
        <v>4.8</v>
      </c>
      <c r="I309">
        <f>IF(MONTH(calls[[#This Row],[Date of Call]])&lt;=6, YEAR(calls[[#This Row],[Date of Call]]), YEAR(calls[[#This Row],[Date of Call]])+1)</f>
        <v>2023</v>
      </c>
      <c r="J309" t="str">
        <f>TEXT(calls[[#This Row],[Date of Call]],"DDDD")</f>
        <v>Sunday</v>
      </c>
      <c r="K3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09">
        <f>ROUND(calls[[#This Row],[Satisfaction Rating]],0)</f>
        <v>5</v>
      </c>
      <c r="M309" s="21" t="str">
        <f>VLOOKUP(calls[[#This Row],[Call number2]],customers[#All],2,FALSE)</f>
        <v>Female</v>
      </c>
      <c r="N309" s="21">
        <f>VLOOKUP(calls[[#This Row],[Call number2]],customers[],3,FALSE)</f>
        <v>28</v>
      </c>
      <c r="O309" s="21" t="str">
        <f>VLOOKUP(calls[[#This Row],[Call number2]],customers[#All],4,FALSE)</f>
        <v>Cincinnati</v>
      </c>
    </row>
    <row r="310" spans="2:15">
      <c r="B310" t="s">
        <v>331</v>
      </c>
      <c r="C310" t="s">
        <v>11</v>
      </c>
      <c r="D310">
        <v>95</v>
      </c>
      <c r="E310" s="15" t="s">
        <v>5</v>
      </c>
      <c r="F310" s="16">
        <v>45018</v>
      </c>
      <c r="G310">
        <v>52</v>
      </c>
      <c r="H310">
        <v>1.2</v>
      </c>
      <c r="I310">
        <f>IF(MONTH(calls[[#This Row],[Date of Call]])&lt;=6, YEAR(calls[[#This Row],[Date of Call]]), YEAR(calls[[#This Row],[Date of Call]])+1)</f>
        <v>2023</v>
      </c>
      <c r="J310" t="str">
        <f>TEXT(calls[[#This Row],[Date of Call]],"DDDD")</f>
        <v>Sunday</v>
      </c>
      <c r="K3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0">
        <f>ROUND(calls[[#This Row],[Satisfaction Rating]],0)</f>
        <v>1</v>
      </c>
      <c r="M310" s="21" t="str">
        <f>VLOOKUP(calls[[#This Row],[Call number2]],customers[#All],2,FALSE)</f>
        <v>Male</v>
      </c>
      <c r="N310" s="21">
        <f>VLOOKUP(calls[[#This Row],[Call number2]],customers[],3,FALSE)</f>
        <v>36</v>
      </c>
      <c r="O310" s="21" t="str">
        <f>VLOOKUP(calls[[#This Row],[Call number2]],customers[#All],4,FALSE)</f>
        <v>Cincinnati</v>
      </c>
    </row>
    <row r="311" spans="2:15">
      <c r="B311" t="s">
        <v>332</v>
      </c>
      <c r="C311" t="s">
        <v>22</v>
      </c>
      <c r="D311">
        <v>81</v>
      </c>
      <c r="E311" s="15" t="s">
        <v>12</v>
      </c>
      <c r="F311" s="16">
        <v>45019</v>
      </c>
      <c r="G311">
        <v>160</v>
      </c>
      <c r="H311">
        <v>4.7</v>
      </c>
      <c r="I311">
        <f>IF(MONTH(calls[[#This Row],[Date of Call]])&lt;=6, YEAR(calls[[#This Row],[Date of Call]]), YEAR(calls[[#This Row],[Date of Call]])+1)</f>
        <v>2023</v>
      </c>
      <c r="J311" t="str">
        <f>TEXT(calls[[#This Row],[Date of Call]],"DDDD")</f>
        <v>Monday</v>
      </c>
      <c r="K3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1">
        <f>ROUND(calls[[#This Row],[Satisfaction Rating]],0)</f>
        <v>5</v>
      </c>
      <c r="M311" s="21" t="str">
        <f>VLOOKUP(calls[[#This Row],[Call number2]],customers[#All],2,FALSE)</f>
        <v>Male</v>
      </c>
      <c r="N311" s="21">
        <f>VLOOKUP(calls[[#This Row],[Call number2]],customers[],3,FALSE)</f>
        <v>37</v>
      </c>
      <c r="O311" s="21" t="str">
        <f>VLOOKUP(calls[[#This Row],[Call number2]],customers[#All],4,FALSE)</f>
        <v>Columbus</v>
      </c>
    </row>
    <row r="312" spans="2:15">
      <c r="B312" t="s">
        <v>333</v>
      </c>
      <c r="C312" t="s">
        <v>6</v>
      </c>
      <c r="D312">
        <v>137</v>
      </c>
      <c r="E312" s="15" t="s">
        <v>12</v>
      </c>
      <c r="F312" s="16">
        <v>45019</v>
      </c>
      <c r="G312">
        <v>215</v>
      </c>
      <c r="H312">
        <v>4.7</v>
      </c>
      <c r="I312">
        <f>IF(MONTH(calls[[#This Row],[Date of Call]])&lt;=6, YEAR(calls[[#This Row],[Date of Call]]), YEAR(calls[[#This Row],[Date of Call]])+1)</f>
        <v>2023</v>
      </c>
      <c r="J312" t="str">
        <f>TEXT(calls[[#This Row],[Date of Call]],"DDDD")</f>
        <v>Monday</v>
      </c>
      <c r="K3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2">
        <f>ROUND(calls[[#This Row],[Satisfaction Rating]],0)</f>
        <v>5</v>
      </c>
      <c r="M312" s="21" t="str">
        <f>VLOOKUP(calls[[#This Row],[Call number2]],customers[#All],2,FALSE)</f>
        <v>Male</v>
      </c>
      <c r="N312" s="21">
        <f>VLOOKUP(calls[[#This Row],[Call number2]],customers[],3,FALSE)</f>
        <v>23</v>
      </c>
      <c r="O312" s="21" t="str">
        <f>VLOOKUP(calls[[#This Row],[Call number2]],customers[#All],4,FALSE)</f>
        <v>Columbus</v>
      </c>
    </row>
    <row r="313" spans="2:15">
      <c r="B313" t="s">
        <v>334</v>
      </c>
      <c r="C313" t="s">
        <v>6</v>
      </c>
      <c r="D313">
        <v>40</v>
      </c>
      <c r="E313" s="15" t="s">
        <v>5</v>
      </c>
      <c r="F313" s="16">
        <v>45019</v>
      </c>
      <c r="G313">
        <v>220</v>
      </c>
      <c r="H313">
        <v>4.5</v>
      </c>
      <c r="I313">
        <f>IF(MONTH(calls[[#This Row],[Date of Call]])&lt;=6, YEAR(calls[[#This Row],[Date of Call]]), YEAR(calls[[#This Row],[Date of Call]])+1)</f>
        <v>2023</v>
      </c>
      <c r="J313" t="str">
        <f>TEXT(calls[[#This Row],[Date of Call]],"DDDD")</f>
        <v>Monday</v>
      </c>
      <c r="K3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3">
        <f>ROUND(calls[[#This Row],[Satisfaction Rating]],0)</f>
        <v>5</v>
      </c>
      <c r="M313" s="21" t="str">
        <f>VLOOKUP(calls[[#This Row],[Call number2]],customers[#All],2,FALSE)</f>
        <v>Male</v>
      </c>
      <c r="N313" s="21">
        <f>VLOOKUP(calls[[#This Row],[Call number2]],customers[],3,FALSE)</f>
        <v>23</v>
      </c>
      <c r="O313" s="21" t="str">
        <f>VLOOKUP(calls[[#This Row],[Call number2]],customers[#All],4,FALSE)</f>
        <v>Columbus</v>
      </c>
    </row>
    <row r="314" spans="2:15">
      <c r="B314" t="s">
        <v>335</v>
      </c>
      <c r="C314" t="s">
        <v>17</v>
      </c>
      <c r="D314">
        <v>111</v>
      </c>
      <c r="E314" s="15" t="s">
        <v>8</v>
      </c>
      <c r="F314" s="16">
        <v>45020</v>
      </c>
      <c r="G314">
        <v>175</v>
      </c>
      <c r="H314">
        <v>3.5</v>
      </c>
      <c r="I314">
        <f>IF(MONTH(calls[[#This Row],[Date of Call]])&lt;=6, YEAR(calls[[#This Row],[Date of Call]]), YEAR(calls[[#This Row],[Date of Call]])+1)</f>
        <v>2023</v>
      </c>
      <c r="J314" t="str">
        <f>TEXT(calls[[#This Row],[Date of Call]],"DDDD")</f>
        <v>Tuesday</v>
      </c>
      <c r="K3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4">
        <f>ROUND(calls[[#This Row],[Satisfaction Rating]],0)</f>
        <v>4</v>
      </c>
      <c r="M314" s="21" t="str">
        <f>VLOOKUP(calls[[#This Row],[Call number2]],customers[#All],2,FALSE)</f>
        <v>Female</v>
      </c>
      <c r="N314" s="21">
        <f>VLOOKUP(calls[[#This Row],[Call number2]],customers[],3,FALSE)</f>
        <v>30</v>
      </c>
      <c r="O314" s="21" t="str">
        <f>VLOOKUP(calls[[#This Row],[Call number2]],customers[#All],4,FALSE)</f>
        <v>Cleveland</v>
      </c>
    </row>
    <row r="315" spans="2:15">
      <c r="B315" t="s">
        <v>336</v>
      </c>
      <c r="C315" t="s">
        <v>15</v>
      </c>
      <c r="D315">
        <v>106</v>
      </c>
      <c r="E315" s="15" t="s">
        <v>8</v>
      </c>
      <c r="F315" s="16">
        <v>45020</v>
      </c>
      <c r="G315">
        <v>145</v>
      </c>
      <c r="H315">
        <v>4.0999999999999996</v>
      </c>
      <c r="I315">
        <f>IF(MONTH(calls[[#This Row],[Date of Call]])&lt;=6, YEAR(calls[[#This Row],[Date of Call]]), YEAR(calls[[#This Row],[Date of Call]])+1)</f>
        <v>2023</v>
      </c>
      <c r="J315" t="str">
        <f>TEXT(calls[[#This Row],[Date of Call]],"DDDD")</f>
        <v>Tuesday</v>
      </c>
      <c r="K3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5">
        <f>ROUND(calls[[#This Row],[Satisfaction Rating]],0)</f>
        <v>4</v>
      </c>
      <c r="M315" s="21" t="str">
        <f>VLOOKUP(calls[[#This Row],[Call number2]],customers[#All],2,FALSE)</f>
        <v>Female</v>
      </c>
      <c r="N315" s="21">
        <f>VLOOKUP(calls[[#This Row],[Call number2]],customers[],3,FALSE)</f>
        <v>28</v>
      </c>
      <c r="O315" s="21" t="str">
        <f>VLOOKUP(calls[[#This Row],[Call number2]],customers[#All],4,FALSE)</f>
        <v>Cincinnati</v>
      </c>
    </row>
    <row r="316" spans="2:15">
      <c r="B316" t="s">
        <v>337</v>
      </c>
      <c r="C316" t="s">
        <v>20</v>
      </c>
      <c r="D316">
        <v>133</v>
      </c>
      <c r="E316" s="15" t="s">
        <v>10</v>
      </c>
      <c r="F316" s="16">
        <v>45020</v>
      </c>
      <c r="G316">
        <v>72</v>
      </c>
      <c r="H316">
        <v>4.4000000000000004</v>
      </c>
      <c r="I316">
        <f>IF(MONTH(calls[[#This Row],[Date of Call]])&lt;=6, YEAR(calls[[#This Row],[Date of Call]]), YEAR(calls[[#This Row],[Date of Call]])+1)</f>
        <v>2023</v>
      </c>
      <c r="J316" t="str">
        <f>TEXT(calls[[#This Row],[Date of Call]],"DDDD")</f>
        <v>Tuesday</v>
      </c>
      <c r="K3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6">
        <f>ROUND(calls[[#This Row],[Satisfaction Rating]],0)</f>
        <v>4</v>
      </c>
      <c r="M316" s="21" t="str">
        <f>VLOOKUP(calls[[#This Row],[Call number2]],customers[#All],2,FALSE)</f>
        <v>Female</v>
      </c>
      <c r="N316" s="21">
        <f>VLOOKUP(calls[[#This Row],[Call number2]],customers[],3,FALSE)</f>
        <v>38</v>
      </c>
      <c r="O316" s="21" t="str">
        <f>VLOOKUP(calls[[#This Row],[Call number2]],customers[#All],4,FALSE)</f>
        <v>Columbus</v>
      </c>
    </row>
    <row r="317" spans="2:15">
      <c r="B317" t="s">
        <v>338</v>
      </c>
      <c r="C317" t="s">
        <v>14</v>
      </c>
      <c r="D317">
        <v>38</v>
      </c>
      <c r="E317" s="15" t="s">
        <v>8</v>
      </c>
      <c r="F317" s="16">
        <v>45021</v>
      </c>
      <c r="G317">
        <v>81</v>
      </c>
      <c r="H317">
        <v>3.6</v>
      </c>
      <c r="I317">
        <f>IF(MONTH(calls[[#This Row],[Date of Call]])&lt;=6, YEAR(calls[[#This Row],[Date of Call]]), YEAR(calls[[#This Row],[Date of Call]])+1)</f>
        <v>2023</v>
      </c>
      <c r="J317" t="str">
        <f>TEXT(calls[[#This Row],[Date of Call]],"DDDD")</f>
        <v>Wednesday</v>
      </c>
      <c r="K3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7">
        <f>ROUND(calls[[#This Row],[Satisfaction Rating]],0)</f>
        <v>4</v>
      </c>
      <c r="M317" s="21" t="str">
        <f>VLOOKUP(calls[[#This Row],[Call number2]],customers[#All],2,FALSE)</f>
        <v>Female</v>
      </c>
      <c r="N317" s="21">
        <f>VLOOKUP(calls[[#This Row],[Call number2]],customers[],3,FALSE)</f>
        <v>22</v>
      </c>
      <c r="O317" s="21" t="str">
        <f>VLOOKUP(calls[[#This Row],[Call number2]],customers[#All],4,FALSE)</f>
        <v>Cleveland</v>
      </c>
    </row>
    <row r="318" spans="2:15">
      <c r="B318" t="s">
        <v>339</v>
      </c>
      <c r="C318" t="s">
        <v>18</v>
      </c>
      <c r="D318">
        <v>130</v>
      </c>
      <c r="E318" s="15" t="s">
        <v>5</v>
      </c>
      <c r="F318" s="16">
        <v>45021</v>
      </c>
      <c r="G318">
        <v>54</v>
      </c>
      <c r="H318">
        <v>4.0999999999999996</v>
      </c>
      <c r="I318">
        <f>IF(MONTH(calls[[#This Row],[Date of Call]])&lt;=6, YEAR(calls[[#This Row],[Date of Call]]), YEAR(calls[[#This Row],[Date of Call]])+1)</f>
        <v>2023</v>
      </c>
      <c r="J318" t="str">
        <f>TEXT(calls[[#This Row],[Date of Call]],"DDDD")</f>
        <v>Wednesday</v>
      </c>
      <c r="K3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18">
        <f>ROUND(calls[[#This Row],[Satisfaction Rating]],0)</f>
        <v>4</v>
      </c>
      <c r="M318" s="21" t="str">
        <f>VLOOKUP(calls[[#This Row],[Call number2]],customers[#All],2,FALSE)</f>
        <v>Female</v>
      </c>
      <c r="N318" s="21">
        <f>VLOOKUP(calls[[#This Row],[Call number2]],customers[],3,FALSE)</f>
        <v>43</v>
      </c>
      <c r="O318" s="21" t="str">
        <f>VLOOKUP(calls[[#This Row],[Call number2]],customers[#All],4,FALSE)</f>
        <v>Cleveland</v>
      </c>
    </row>
    <row r="319" spans="2:15">
      <c r="B319" t="s">
        <v>340</v>
      </c>
      <c r="C319" t="s">
        <v>13</v>
      </c>
      <c r="D319">
        <v>23</v>
      </c>
      <c r="E319" s="15" t="s">
        <v>10</v>
      </c>
      <c r="F319" s="16">
        <v>45021</v>
      </c>
      <c r="G319">
        <v>105</v>
      </c>
      <c r="H319">
        <v>4.8</v>
      </c>
      <c r="I319">
        <f>IF(MONTH(calls[[#This Row],[Date of Call]])&lt;=6, YEAR(calls[[#This Row],[Date of Call]]), YEAR(calls[[#This Row],[Date of Call]])+1)</f>
        <v>2023</v>
      </c>
      <c r="J319" t="str">
        <f>TEXT(calls[[#This Row],[Date of Call]],"DDDD")</f>
        <v>Wednesday</v>
      </c>
      <c r="K3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19">
        <f>ROUND(calls[[#This Row],[Satisfaction Rating]],0)</f>
        <v>5</v>
      </c>
      <c r="M319" s="21" t="str">
        <f>VLOOKUP(calls[[#This Row],[Call number2]],customers[#All],2,FALSE)</f>
        <v>Female</v>
      </c>
      <c r="N319" s="21">
        <f>VLOOKUP(calls[[#This Row],[Call number2]],customers[],3,FALSE)</f>
        <v>37</v>
      </c>
      <c r="O319" s="21" t="str">
        <f>VLOOKUP(calls[[#This Row],[Call number2]],customers[#All],4,FALSE)</f>
        <v>Cleveland</v>
      </c>
    </row>
    <row r="320" spans="2:15">
      <c r="B320" t="s">
        <v>341</v>
      </c>
      <c r="C320" t="s">
        <v>18</v>
      </c>
      <c r="D320">
        <v>124</v>
      </c>
      <c r="E320" s="15" t="s">
        <v>8</v>
      </c>
      <c r="F320" s="16">
        <v>45022</v>
      </c>
      <c r="G320">
        <v>176</v>
      </c>
      <c r="H320">
        <v>3.9</v>
      </c>
      <c r="I320">
        <f>IF(MONTH(calls[[#This Row],[Date of Call]])&lt;=6, YEAR(calls[[#This Row],[Date of Call]]), YEAR(calls[[#This Row],[Date of Call]])+1)</f>
        <v>2023</v>
      </c>
      <c r="J320" t="str">
        <f>TEXT(calls[[#This Row],[Date of Call]],"DDDD")</f>
        <v>Thursday</v>
      </c>
      <c r="K3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0">
        <f>ROUND(calls[[#This Row],[Satisfaction Rating]],0)</f>
        <v>4</v>
      </c>
      <c r="M320" s="21" t="str">
        <f>VLOOKUP(calls[[#This Row],[Call number2]],customers[#All],2,FALSE)</f>
        <v>Female</v>
      </c>
      <c r="N320" s="21">
        <f>VLOOKUP(calls[[#This Row],[Call number2]],customers[],3,FALSE)</f>
        <v>43</v>
      </c>
      <c r="O320" s="21" t="str">
        <f>VLOOKUP(calls[[#This Row],[Call number2]],customers[#All],4,FALSE)</f>
        <v>Cleveland</v>
      </c>
    </row>
    <row r="321" spans="2:15">
      <c r="B321" t="s">
        <v>342</v>
      </c>
      <c r="C321" t="s">
        <v>22</v>
      </c>
      <c r="D321">
        <v>107</v>
      </c>
      <c r="E321" s="15" t="s">
        <v>8</v>
      </c>
      <c r="F321" s="16">
        <v>45022</v>
      </c>
      <c r="G321">
        <v>115</v>
      </c>
      <c r="H321">
        <v>3.8</v>
      </c>
      <c r="I321">
        <f>IF(MONTH(calls[[#This Row],[Date of Call]])&lt;=6, YEAR(calls[[#This Row],[Date of Call]]), YEAR(calls[[#This Row],[Date of Call]])+1)</f>
        <v>2023</v>
      </c>
      <c r="J321" t="str">
        <f>TEXT(calls[[#This Row],[Date of Call]],"DDDD")</f>
        <v>Thursday</v>
      </c>
      <c r="K3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1">
        <f>ROUND(calls[[#This Row],[Satisfaction Rating]],0)</f>
        <v>4</v>
      </c>
      <c r="M321" s="21" t="str">
        <f>VLOOKUP(calls[[#This Row],[Call number2]],customers[#All],2,FALSE)</f>
        <v>Male</v>
      </c>
      <c r="N321" s="21">
        <f>VLOOKUP(calls[[#This Row],[Call number2]],customers[],3,FALSE)</f>
        <v>37</v>
      </c>
      <c r="O321" s="21" t="str">
        <f>VLOOKUP(calls[[#This Row],[Call number2]],customers[#All],4,FALSE)</f>
        <v>Columbus</v>
      </c>
    </row>
    <row r="322" spans="2:15">
      <c r="B322" t="s">
        <v>343</v>
      </c>
      <c r="C322" t="s">
        <v>6</v>
      </c>
      <c r="D322">
        <v>60</v>
      </c>
      <c r="E322" s="15" t="s">
        <v>9</v>
      </c>
      <c r="F322" s="16">
        <v>45022</v>
      </c>
      <c r="G322">
        <v>116</v>
      </c>
      <c r="H322">
        <v>3.9</v>
      </c>
      <c r="I322">
        <f>IF(MONTH(calls[[#This Row],[Date of Call]])&lt;=6, YEAR(calls[[#This Row],[Date of Call]]), YEAR(calls[[#This Row],[Date of Call]])+1)</f>
        <v>2023</v>
      </c>
      <c r="J322" t="str">
        <f>TEXT(calls[[#This Row],[Date of Call]],"DDDD")</f>
        <v>Thursday</v>
      </c>
      <c r="K3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2">
        <f>ROUND(calls[[#This Row],[Satisfaction Rating]],0)</f>
        <v>4</v>
      </c>
      <c r="M322" s="21" t="str">
        <f>VLOOKUP(calls[[#This Row],[Call number2]],customers[#All],2,FALSE)</f>
        <v>Male</v>
      </c>
      <c r="N322" s="21">
        <f>VLOOKUP(calls[[#This Row],[Call number2]],customers[],3,FALSE)</f>
        <v>23</v>
      </c>
      <c r="O322" s="21" t="str">
        <f>VLOOKUP(calls[[#This Row],[Call number2]],customers[#All],4,FALSE)</f>
        <v>Columbus</v>
      </c>
    </row>
    <row r="323" spans="2:15">
      <c r="B323" t="s">
        <v>344</v>
      </c>
      <c r="C323" t="s">
        <v>6</v>
      </c>
      <c r="D323">
        <v>158</v>
      </c>
      <c r="E323" s="15" t="s">
        <v>5</v>
      </c>
      <c r="F323" s="16">
        <v>45022</v>
      </c>
      <c r="G323">
        <v>100</v>
      </c>
      <c r="H323">
        <v>4.0999999999999996</v>
      </c>
      <c r="I323">
        <f>IF(MONTH(calls[[#This Row],[Date of Call]])&lt;=6, YEAR(calls[[#This Row],[Date of Call]]), YEAR(calls[[#This Row],[Date of Call]])+1)</f>
        <v>2023</v>
      </c>
      <c r="J323" t="str">
        <f>TEXT(calls[[#This Row],[Date of Call]],"DDDD")</f>
        <v>Thursday</v>
      </c>
      <c r="K3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3">
        <f>ROUND(calls[[#This Row],[Satisfaction Rating]],0)</f>
        <v>4</v>
      </c>
      <c r="M323" s="21" t="str">
        <f>VLOOKUP(calls[[#This Row],[Call number2]],customers[#All],2,FALSE)</f>
        <v>Male</v>
      </c>
      <c r="N323" s="21">
        <f>VLOOKUP(calls[[#This Row],[Call number2]],customers[],3,FALSE)</f>
        <v>23</v>
      </c>
      <c r="O323" s="21" t="str">
        <f>VLOOKUP(calls[[#This Row],[Call number2]],customers[#All],4,FALSE)</f>
        <v>Columbus</v>
      </c>
    </row>
    <row r="324" spans="2:15">
      <c r="B324" t="s">
        <v>345</v>
      </c>
      <c r="C324" t="s">
        <v>21</v>
      </c>
      <c r="D324">
        <v>110</v>
      </c>
      <c r="E324" s="15" t="s">
        <v>5</v>
      </c>
      <c r="F324" s="16">
        <v>45023</v>
      </c>
      <c r="G324">
        <v>36</v>
      </c>
      <c r="H324">
        <v>2.2000000000000002</v>
      </c>
      <c r="I324">
        <f>IF(MONTH(calls[[#This Row],[Date of Call]])&lt;=6, YEAR(calls[[#This Row],[Date of Call]]), YEAR(calls[[#This Row],[Date of Call]])+1)</f>
        <v>2023</v>
      </c>
      <c r="J324" t="str">
        <f>TEXT(calls[[#This Row],[Date of Call]],"DDDD")</f>
        <v>Friday</v>
      </c>
      <c r="K3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4">
        <f>ROUND(calls[[#This Row],[Satisfaction Rating]],0)</f>
        <v>2</v>
      </c>
      <c r="M324" s="21" t="str">
        <f>VLOOKUP(calls[[#This Row],[Call number2]],customers[#All],2,FALSE)</f>
        <v>Female</v>
      </c>
      <c r="N324" s="21">
        <f>VLOOKUP(calls[[#This Row],[Call number2]],customers[],3,FALSE)</f>
        <v>25</v>
      </c>
      <c r="O324" s="21" t="str">
        <f>VLOOKUP(calls[[#This Row],[Call number2]],customers[#All],4,FALSE)</f>
        <v>Columbus</v>
      </c>
    </row>
    <row r="325" spans="2:15">
      <c r="B325" t="s">
        <v>346</v>
      </c>
      <c r="C325" t="s">
        <v>16</v>
      </c>
      <c r="D325">
        <v>70</v>
      </c>
      <c r="E325" s="15" t="s">
        <v>5</v>
      </c>
      <c r="F325" s="16">
        <v>45023</v>
      </c>
      <c r="G325">
        <v>114</v>
      </c>
      <c r="H325">
        <v>5</v>
      </c>
      <c r="I325">
        <f>IF(MONTH(calls[[#This Row],[Date of Call]])&lt;=6, YEAR(calls[[#This Row],[Date of Call]]), YEAR(calls[[#This Row],[Date of Call]])+1)</f>
        <v>2023</v>
      </c>
      <c r="J325" t="str">
        <f>TEXT(calls[[#This Row],[Date of Call]],"DDDD")</f>
        <v>Friday</v>
      </c>
      <c r="K3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5">
        <f>ROUND(calls[[#This Row],[Satisfaction Rating]],0)</f>
        <v>5</v>
      </c>
      <c r="M325" s="21" t="str">
        <f>VLOOKUP(calls[[#This Row],[Call number2]],customers[#All],2,FALSE)</f>
        <v>Male</v>
      </c>
      <c r="N325" s="21">
        <f>VLOOKUP(calls[[#This Row],[Call number2]],customers[],3,FALSE)</f>
        <v>41</v>
      </c>
      <c r="O325" s="21" t="str">
        <f>VLOOKUP(calls[[#This Row],[Call number2]],customers[#All],4,FALSE)</f>
        <v>Columbus</v>
      </c>
    </row>
    <row r="326" spans="2:15">
      <c r="B326" t="s">
        <v>347</v>
      </c>
      <c r="C326" t="s">
        <v>16</v>
      </c>
      <c r="D326">
        <v>150</v>
      </c>
      <c r="E326" s="15" t="s">
        <v>9</v>
      </c>
      <c r="F326" s="16">
        <v>45023</v>
      </c>
      <c r="G326">
        <v>24</v>
      </c>
      <c r="H326">
        <v>3.8</v>
      </c>
      <c r="I326">
        <f>IF(MONTH(calls[[#This Row],[Date of Call]])&lt;=6, YEAR(calls[[#This Row],[Date of Call]]), YEAR(calls[[#This Row],[Date of Call]])+1)</f>
        <v>2023</v>
      </c>
      <c r="J326" t="str">
        <f>TEXT(calls[[#This Row],[Date of Call]],"DDDD")</f>
        <v>Friday</v>
      </c>
      <c r="K3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6">
        <f>ROUND(calls[[#This Row],[Satisfaction Rating]],0)</f>
        <v>4</v>
      </c>
      <c r="M326" s="21" t="str">
        <f>VLOOKUP(calls[[#This Row],[Call number2]],customers[#All],2,FALSE)</f>
        <v>Male</v>
      </c>
      <c r="N326" s="21">
        <f>VLOOKUP(calls[[#This Row],[Call number2]],customers[],3,FALSE)</f>
        <v>41</v>
      </c>
      <c r="O326" s="21" t="str">
        <f>VLOOKUP(calls[[#This Row],[Call number2]],customers[#All],4,FALSE)</f>
        <v>Columbus</v>
      </c>
    </row>
    <row r="327" spans="2:15">
      <c r="B327" t="s">
        <v>348</v>
      </c>
      <c r="C327" t="s">
        <v>14</v>
      </c>
      <c r="D327">
        <v>36</v>
      </c>
      <c r="E327" s="15" t="s">
        <v>8</v>
      </c>
      <c r="F327" s="16">
        <v>45023</v>
      </c>
      <c r="G327">
        <v>135</v>
      </c>
      <c r="H327">
        <v>4.5999999999999996</v>
      </c>
      <c r="I327">
        <f>IF(MONTH(calls[[#This Row],[Date of Call]])&lt;=6, YEAR(calls[[#This Row],[Date of Call]]), YEAR(calls[[#This Row],[Date of Call]])+1)</f>
        <v>2023</v>
      </c>
      <c r="J327" t="str">
        <f>TEXT(calls[[#This Row],[Date of Call]],"DDDD")</f>
        <v>Friday</v>
      </c>
      <c r="K3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7">
        <f>ROUND(calls[[#This Row],[Satisfaction Rating]],0)</f>
        <v>5</v>
      </c>
      <c r="M327" s="21" t="str">
        <f>VLOOKUP(calls[[#This Row],[Call number2]],customers[#All],2,FALSE)</f>
        <v>Female</v>
      </c>
      <c r="N327" s="21">
        <f>VLOOKUP(calls[[#This Row],[Call number2]],customers[],3,FALSE)</f>
        <v>22</v>
      </c>
      <c r="O327" s="21" t="str">
        <f>VLOOKUP(calls[[#This Row],[Call number2]],customers[#All],4,FALSE)</f>
        <v>Cleveland</v>
      </c>
    </row>
    <row r="328" spans="2:15">
      <c r="B328" t="s">
        <v>349</v>
      </c>
      <c r="C328" t="s">
        <v>18</v>
      </c>
      <c r="D328">
        <v>74</v>
      </c>
      <c r="E328" s="15" t="s">
        <v>8</v>
      </c>
      <c r="F328" s="16">
        <v>45023</v>
      </c>
      <c r="G328">
        <v>30</v>
      </c>
      <c r="H328">
        <v>4</v>
      </c>
      <c r="I328">
        <f>IF(MONTH(calls[[#This Row],[Date of Call]])&lt;=6, YEAR(calls[[#This Row],[Date of Call]]), YEAR(calls[[#This Row],[Date of Call]])+1)</f>
        <v>2023</v>
      </c>
      <c r="J328" t="str">
        <f>TEXT(calls[[#This Row],[Date of Call]],"DDDD")</f>
        <v>Friday</v>
      </c>
      <c r="K3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8">
        <f>ROUND(calls[[#This Row],[Satisfaction Rating]],0)</f>
        <v>4</v>
      </c>
      <c r="M328" s="21" t="str">
        <f>VLOOKUP(calls[[#This Row],[Call number2]],customers[#All],2,FALSE)</f>
        <v>Female</v>
      </c>
      <c r="N328" s="21">
        <f>VLOOKUP(calls[[#This Row],[Call number2]],customers[],3,FALSE)</f>
        <v>43</v>
      </c>
      <c r="O328" s="21" t="str">
        <f>VLOOKUP(calls[[#This Row],[Call number2]],customers[#All],4,FALSE)</f>
        <v>Cleveland</v>
      </c>
    </row>
    <row r="329" spans="2:15">
      <c r="B329" t="s">
        <v>350</v>
      </c>
      <c r="C329" t="s">
        <v>11</v>
      </c>
      <c r="D329">
        <v>75</v>
      </c>
      <c r="E329" s="15" t="s">
        <v>8</v>
      </c>
      <c r="F329" s="16">
        <v>45023</v>
      </c>
      <c r="G329">
        <v>84</v>
      </c>
      <c r="H329">
        <v>2.8</v>
      </c>
      <c r="I329">
        <f>IF(MONTH(calls[[#This Row],[Date of Call]])&lt;=6, YEAR(calls[[#This Row],[Date of Call]]), YEAR(calls[[#This Row],[Date of Call]])+1)</f>
        <v>2023</v>
      </c>
      <c r="J329" t="str">
        <f>TEXT(calls[[#This Row],[Date of Call]],"DDDD")</f>
        <v>Friday</v>
      </c>
      <c r="K3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29">
        <f>ROUND(calls[[#This Row],[Satisfaction Rating]],0)</f>
        <v>3</v>
      </c>
      <c r="M329" s="21" t="str">
        <f>VLOOKUP(calls[[#This Row],[Call number2]],customers[#All],2,FALSE)</f>
        <v>Male</v>
      </c>
      <c r="N329" s="21">
        <f>VLOOKUP(calls[[#This Row],[Call number2]],customers[],3,FALSE)</f>
        <v>36</v>
      </c>
      <c r="O329" s="21" t="str">
        <f>VLOOKUP(calls[[#This Row],[Call number2]],customers[#All],4,FALSE)</f>
        <v>Cincinnati</v>
      </c>
    </row>
    <row r="330" spans="2:15">
      <c r="B330" t="s">
        <v>351</v>
      </c>
      <c r="C330" t="s">
        <v>4</v>
      </c>
      <c r="D330">
        <v>70</v>
      </c>
      <c r="E330" s="15" t="s">
        <v>12</v>
      </c>
      <c r="F330" s="16">
        <v>45023</v>
      </c>
      <c r="G330">
        <v>42</v>
      </c>
      <c r="H330">
        <v>4.4000000000000004</v>
      </c>
      <c r="I330">
        <f>IF(MONTH(calls[[#This Row],[Date of Call]])&lt;=6, YEAR(calls[[#This Row],[Date of Call]]), YEAR(calls[[#This Row],[Date of Call]])+1)</f>
        <v>2023</v>
      </c>
      <c r="J330" t="str">
        <f>TEXT(calls[[#This Row],[Date of Call]],"DDDD")</f>
        <v>Friday</v>
      </c>
      <c r="K3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0">
        <f>ROUND(calls[[#This Row],[Satisfaction Rating]],0)</f>
        <v>4</v>
      </c>
      <c r="M330" s="21" t="str">
        <f>VLOOKUP(calls[[#This Row],[Call number2]],customers[#All],2,FALSE)</f>
        <v>Female</v>
      </c>
      <c r="N330" s="21">
        <f>VLOOKUP(calls[[#This Row],[Call number2]],customers[],3,FALSE)</f>
        <v>42</v>
      </c>
      <c r="O330" s="21" t="str">
        <f>VLOOKUP(calls[[#This Row],[Call number2]],customers[#All],4,FALSE)</f>
        <v>Cleveland</v>
      </c>
    </row>
    <row r="331" spans="2:15">
      <c r="B331" t="s">
        <v>352</v>
      </c>
      <c r="C331" t="s">
        <v>21</v>
      </c>
      <c r="D331">
        <v>23</v>
      </c>
      <c r="E331" s="15" t="s">
        <v>5</v>
      </c>
      <c r="F331" s="16">
        <v>45023</v>
      </c>
      <c r="G331">
        <v>117</v>
      </c>
      <c r="H331">
        <v>2.4</v>
      </c>
      <c r="I331">
        <f>IF(MONTH(calls[[#This Row],[Date of Call]])&lt;=6, YEAR(calls[[#This Row],[Date of Call]]), YEAR(calls[[#This Row],[Date of Call]])+1)</f>
        <v>2023</v>
      </c>
      <c r="J331" t="str">
        <f>TEXT(calls[[#This Row],[Date of Call]],"DDDD")</f>
        <v>Friday</v>
      </c>
      <c r="K3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31">
        <f>ROUND(calls[[#This Row],[Satisfaction Rating]],0)</f>
        <v>2</v>
      </c>
      <c r="M331" s="21" t="str">
        <f>VLOOKUP(calls[[#This Row],[Call number2]],customers[#All],2,FALSE)</f>
        <v>Female</v>
      </c>
      <c r="N331" s="21">
        <f>VLOOKUP(calls[[#This Row],[Call number2]],customers[],3,FALSE)</f>
        <v>25</v>
      </c>
      <c r="O331" s="21" t="str">
        <f>VLOOKUP(calls[[#This Row],[Call number2]],customers[#All],4,FALSE)</f>
        <v>Columbus</v>
      </c>
    </row>
    <row r="332" spans="2:15">
      <c r="B332" t="s">
        <v>353</v>
      </c>
      <c r="C332" t="s">
        <v>17</v>
      </c>
      <c r="D332">
        <v>104</v>
      </c>
      <c r="E332" s="15" t="s">
        <v>10</v>
      </c>
      <c r="F332" s="16">
        <v>45023</v>
      </c>
      <c r="G332">
        <v>164</v>
      </c>
      <c r="H332">
        <v>4</v>
      </c>
      <c r="I332">
        <f>IF(MONTH(calls[[#This Row],[Date of Call]])&lt;=6, YEAR(calls[[#This Row],[Date of Call]]), YEAR(calls[[#This Row],[Date of Call]])+1)</f>
        <v>2023</v>
      </c>
      <c r="J332" t="str">
        <f>TEXT(calls[[#This Row],[Date of Call]],"DDDD")</f>
        <v>Friday</v>
      </c>
      <c r="K3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2">
        <f>ROUND(calls[[#This Row],[Satisfaction Rating]],0)</f>
        <v>4</v>
      </c>
      <c r="M332" s="21" t="str">
        <f>VLOOKUP(calls[[#This Row],[Call number2]],customers[#All],2,FALSE)</f>
        <v>Female</v>
      </c>
      <c r="N332" s="21">
        <f>VLOOKUP(calls[[#This Row],[Call number2]],customers[],3,FALSE)</f>
        <v>30</v>
      </c>
      <c r="O332" s="21" t="str">
        <f>VLOOKUP(calls[[#This Row],[Call number2]],customers[#All],4,FALSE)</f>
        <v>Cleveland</v>
      </c>
    </row>
    <row r="333" spans="2:15">
      <c r="B333" t="s">
        <v>354</v>
      </c>
      <c r="C333" t="s">
        <v>16</v>
      </c>
      <c r="D333">
        <v>95</v>
      </c>
      <c r="E333" s="15" t="s">
        <v>12</v>
      </c>
      <c r="F333" s="16">
        <v>45024</v>
      </c>
      <c r="G333">
        <v>123</v>
      </c>
      <c r="H333">
        <v>4.4000000000000004</v>
      </c>
      <c r="I333">
        <f>IF(MONTH(calls[[#This Row],[Date of Call]])&lt;=6, YEAR(calls[[#This Row],[Date of Call]]), YEAR(calls[[#This Row],[Date of Call]])+1)</f>
        <v>2023</v>
      </c>
      <c r="J333" t="str">
        <f>TEXT(calls[[#This Row],[Date of Call]],"DDDD")</f>
        <v>Saturday</v>
      </c>
      <c r="K3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3">
        <f>ROUND(calls[[#This Row],[Satisfaction Rating]],0)</f>
        <v>4</v>
      </c>
      <c r="M333" s="21" t="str">
        <f>VLOOKUP(calls[[#This Row],[Call number2]],customers[#All],2,FALSE)</f>
        <v>Male</v>
      </c>
      <c r="N333" s="21">
        <f>VLOOKUP(calls[[#This Row],[Call number2]],customers[],3,FALSE)</f>
        <v>41</v>
      </c>
      <c r="O333" s="21" t="str">
        <f>VLOOKUP(calls[[#This Row],[Call number2]],customers[#All],4,FALSE)</f>
        <v>Columbus</v>
      </c>
    </row>
    <row r="334" spans="2:15">
      <c r="B334" t="s">
        <v>355</v>
      </c>
      <c r="C334" t="s">
        <v>7</v>
      </c>
      <c r="D334">
        <v>49</v>
      </c>
      <c r="E334" s="15" t="s">
        <v>9</v>
      </c>
      <c r="F334" s="16">
        <v>45024</v>
      </c>
      <c r="G334">
        <v>172</v>
      </c>
      <c r="H334">
        <v>2.9</v>
      </c>
      <c r="I334">
        <f>IF(MONTH(calls[[#This Row],[Date of Call]])&lt;=6, YEAR(calls[[#This Row],[Date of Call]]), YEAR(calls[[#This Row],[Date of Call]])+1)</f>
        <v>2023</v>
      </c>
      <c r="J334" t="str">
        <f>TEXT(calls[[#This Row],[Date of Call]],"DDDD")</f>
        <v>Saturday</v>
      </c>
      <c r="K3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4">
        <f>ROUND(calls[[#This Row],[Satisfaction Rating]],0)</f>
        <v>3</v>
      </c>
      <c r="M334" s="21" t="str">
        <f>VLOOKUP(calls[[#This Row],[Call number2]],customers[#All],2,FALSE)</f>
        <v>Female</v>
      </c>
      <c r="N334" s="21">
        <f>VLOOKUP(calls[[#This Row],[Call number2]],customers[],3,FALSE)</f>
        <v>30</v>
      </c>
      <c r="O334" s="21" t="str">
        <f>VLOOKUP(calls[[#This Row],[Call number2]],customers[#All],4,FALSE)</f>
        <v>Cincinnati</v>
      </c>
    </row>
    <row r="335" spans="2:15">
      <c r="B335" t="s">
        <v>356</v>
      </c>
      <c r="C335" t="s">
        <v>15</v>
      </c>
      <c r="D335">
        <v>8</v>
      </c>
      <c r="E335" s="15" t="s">
        <v>5</v>
      </c>
      <c r="F335" s="16">
        <v>45024</v>
      </c>
      <c r="G335">
        <v>20</v>
      </c>
      <c r="H335">
        <v>4.8</v>
      </c>
      <c r="I335">
        <f>IF(MONTH(calls[[#This Row],[Date of Call]])&lt;=6, YEAR(calls[[#This Row],[Date of Call]]), YEAR(calls[[#This Row],[Date of Call]])+1)</f>
        <v>2023</v>
      </c>
      <c r="J335" t="str">
        <f>TEXT(calls[[#This Row],[Date of Call]],"DDDD")</f>
        <v>Saturday</v>
      </c>
      <c r="K3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335">
        <f>ROUND(calls[[#This Row],[Satisfaction Rating]],0)</f>
        <v>5</v>
      </c>
      <c r="M335" s="21" t="str">
        <f>VLOOKUP(calls[[#This Row],[Call number2]],customers[#All],2,FALSE)</f>
        <v>Female</v>
      </c>
      <c r="N335" s="21">
        <f>VLOOKUP(calls[[#This Row],[Call number2]],customers[],3,FALSE)</f>
        <v>28</v>
      </c>
      <c r="O335" s="21" t="str">
        <f>VLOOKUP(calls[[#This Row],[Call number2]],customers[#All],4,FALSE)</f>
        <v>Cincinnati</v>
      </c>
    </row>
    <row r="336" spans="2:15">
      <c r="B336" t="s">
        <v>357</v>
      </c>
      <c r="C336" t="s">
        <v>16</v>
      </c>
      <c r="D336">
        <v>157</v>
      </c>
      <c r="E336" s="15" t="s">
        <v>9</v>
      </c>
      <c r="F336" s="16">
        <v>45024</v>
      </c>
      <c r="G336">
        <v>72</v>
      </c>
      <c r="H336">
        <v>3.7</v>
      </c>
      <c r="I336">
        <f>IF(MONTH(calls[[#This Row],[Date of Call]])&lt;=6, YEAR(calls[[#This Row],[Date of Call]]), YEAR(calls[[#This Row],[Date of Call]])+1)</f>
        <v>2023</v>
      </c>
      <c r="J336" t="str">
        <f>TEXT(calls[[#This Row],[Date of Call]],"DDDD")</f>
        <v>Saturday</v>
      </c>
      <c r="K3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6">
        <f>ROUND(calls[[#This Row],[Satisfaction Rating]],0)</f>
        <v>4</v>
      </c>
      <c r="M336" s="21" t="str">
        <f>VLOOKUP(calls[[#This Row],[Call number2]],customers[#All],2,FALSE)</f>
        <v>Male</v>
      </c>
      <c r="N336" s="21">
        <f>VLOOKUP(calls[[#This Row],[Call number2]],customers[],3,FALSE)</f>
        <v>41</v>
      </c>
      <c r="O336" s="21" t="str">
        <f>VLOOKUP(calls[[#This Row],[Call number2]],customers[#All],4,FALSE)</f>
        <v>Columbus</v>
      </c>
    </row>
    <row r="337" spans="2:15">
      <c r="B337" t="s">
        <v>358</v>
      </c>
      <c r="C337" t="s">
        <v>22</v>
      </c>
      <c r="D337">
        <v>74</v>
      </c>
      <c r="E337" s="15" t="s">
        <v>8</v>
      </c>
      <c r="F337" s="16">
        <v>45024</v>
      </c>
      <c r="G337">
        <v>32</v>
      </c>
      <c r="H337">
        <v>4.8</v>
      </c>
      <c r="I337">
        <f>IF(MONTH(calls[[#This Row],[Date of Call]])&lt;=6, YEAR(calls[[#This Row],[Date of Call]]), YEAR(calls[[#This Row],[Date of Call]])+1)</f>
        <v>2023</v>
      </c>
      <c r="J337" t="str">
        <f>TEXT(calls[[#This Row],[Date of Call]],"DDDD")</f>
        <v>Saturday</v>
      </c>
      <c r="K3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7">
        <f>ROUND(calls[[#This Row],[Satisfaction Rating]],0)</f>
        <v>5</v>
      </c>
      <c r="M337" s="21" t="str">
        <f>VLOOKUP(calls[[#This Row],[Call number2]],customers[#All],2,FALSE)</f>
        <v>Male</v>
      </c>
      <c r="N337" s="21">
        <f>VLOOKUP(calls[[#This Row],[Call number2]],customers[],3,FALSE)</f>
        <v>37</v>
      </c>
      <c r="O337" s="21" t="str">
        <f>VLOOKUP(calls[[#This Row],[Call number2]],customers[#All],4,FALSE)</f>
        <v>Columbus</v>
      </c>
    </row>
    <row r="338" spans="2:15">
      <c r="B338" t="s">
        <v>359</v>
      </c>
      <c r="C338" t="s">
        <v>21</v>
      </c>
      <c r="D338">
        <v>72</v>
      </c>
      <c r="E338" s="15" t="s">
        <v>12</v>
      </c>
      <c r="F338" s="16">
        <v>45024</v>
      </c>
      <c r="G338">
        <v>140</v>
      </c>
      <c r="H338">
        <v>3.2</v>
      </c>
      <c r="I338">
        <f>IF(MONTH(calls[[#This Row],[Date of Call]])&lt;=6, YEAR(calls[[#This Row],[Date of Call]]), YEAR(calls[[#This Row],[Date of Call]])+1)</f>
        <v>2023</v>
      </c>
      <c r="J338" t="str">
        <f>TEXT(calls[[#This Row],[Date of Call]],"DDDD")</f>
        <v>Saturday</v>
      </c>
      <c r="K3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8">
        <f>ROUND(calls[[#This Row],[Satisfaction Rating]],0)</f>
        <v>3</v>
      </c>
      <c r="M338" s="21" t="str">
        <f>VLOOKUP(calls[[#This Row],[Call number2]],customers[#All],2,FALSE)</f>
        <v>Female</v>
      </c>
      <c r="N338" s="21">
        <f>VLOOKUP(calls[[#This Row],[Call number2]],customers[],3,FALSE)</f>
        <v>25</v>
      </c>
      <c r="O338" s="21" t="str">
        <f>VLOOKUP(calls[[#This Row],[Call number2]],customers[#All],4,FALSE)</f>
        <v>Columbus</v>
      </c>
    </row>
    <row r="339" spans="2:15">
      <c r="B339" t="s">
        <v>360</v>
      </c>
      <c r="C339" t="s">
        <v>22</v>
      </c>
      <c r="D339">
        <v>79</v>
      </c>
      <c r="E339" s="15" t="s">
        <v>8</v>
      </c>
      <c r="F339" s="16">
        <v>45025</v>
      </c>
      <c r="G339">
        <v>120</v>
      </c>
      <c r="H339">
        <v>4.9000000000000004</v>
      </c>
      <c r="I339">
        <f>IF(MONTH(calls[[#This Row],[Date of Call]])&lt;=6, YEAR(calls[[#This Row],[Date of Call]]), YEAR(calls[[#This Row],[Date of Call]])+1)</f>
        <v>2023</v>
      </c>
      <c r="J339" t="str">
        <f>TEXT(calls[[#This Row],[Date of Call]],"DDDD")</f>
        <v>Sunday</v>
      </c>
      <c r="K3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39">
        <f>ROUND(calls[[#This Row],[Satisfaction Rating]],0)</f>
        <v>5</v>
      </c>
      <c r="M339" s="21" t="str">
        <f>VLOOKUP(calls[[#This Row],[Call number2]],customers[#All],2,FALSE)</f>
        <v>Male</v>
      </c>
      <c r="N339" s="21">
        <f>VLOOKUP(calls[[#This Row],[Call number2]],customers[],3,FALSE)</f>
        <v>37</v>
      </c>
      <c r="O339" s="21" t="str">
        <f>VLOOKUP(calls[[#This Row],[Call number2]],customers[#All],4,FALSE)</f>
        <v>Columbus</v>
      </c>
    </row>
    <row r="340" spans="2:15">
      <c r="B340" t="s">
        <v>361</v>
      </c>
      <c r="C340" t="s">
        <v>18</v>
      </c>
      <c r="D340">
        <v>23</v>
      </c>
      <c r="E340" s="15" t="s">
        <v>8</v>
      </c>
      <c r="F340" s="16">
        <v>45025</v>
      </c>
      <c r="G340">
        <v>86</v>
      </c>
      <c r="H340">
        <v>2.2000000000000002</v>
      </c>
      <c r="I340">
        <f>IF(MONTH(calls[[#This Row],[Date of Call]])&lt;=6, YEAR(calls[[#This Row],[Date of Call]]), YEAR(calls[[#This Row],[Date of Call]])+1)</f>
        <v>2023</v>
      </c>
      <c r="J340" t="str">
        <f>TEXT(calls[[#This Row],[Date of Call]],"DDDD")</f>
        <v>Sunday</v>
      </c>
      <c r="K3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40">
        <f>ROUND(calls[[#This Row],[Satisfaction Rating]],0)</f>
        <v>2</v>
      </c>
      <c r="M340" s="21" t="str">
        <f>VLOOKUP(calls[[#This Row],[Call number2]],customers[#All],2,FALSE)</f>
        <v>Female</v>
      </c>
      <c r="N340" s="21">
        <f>VLOOKUP(calls[[#This Row],[Call number2]],customers[],3,FALSE)</f>
        <v>43</v>
      </c>
      <c r="O340" s="21" t="str">
        <f>VLOOKUP(calls[[#This Row],[Call number2]],customers[#All],4,FALSE)</f>
        <v>Cleveland</v>
      </c>
    </row>
    <row r="341" spans="2:15">
      <c r="B341" t="s">
        <v>362</v>
      </c>
      <c r="C341" t="s">
        <v>11</v>
      </c>
      <c r="D341">
        <v>69</v>
      </c>
      <c r="E341" s="15" t="s">
        <v>8</v>
      </c>
      <c r="F341" s="16">
        <v>45025</v>
      </c>
      <c r="G341">
        <v>132</v>
      </c>
      <c r="H341">
        <v>5</v>
      </c>
      <c r="I341">
        <f>IF(MONTH(calls[[#This Row],[Date of Call]])&lt;=6, YEAR(calls[[#This Row],[Date of Call]]), YEAR(calls[[#This Row],[Date of Call]])+1)</f>
        <v>2023</v>
      </c>
      <c r="J341" t="str">
        <f>TEXT(calls[[#This Row],[Date of Call]],"DDDD")</f>
        <v>Sunday</v>
      </c>
      <c r="K3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1">
        <f>ROUND(calls[[#This Row],[Satisfaction Rating]],0)</f>
        <v>5</v>
      </c>
      <c r="M341" s="21" t="str">
        <f>VLOOKUP(calls[[#This Row],[Call number2]],customers[#All],2,FALSE)</f>
        <v>Male</v>
      </c>
      <c r="N341" s="21">
        <f>VLOOKUP(calls[[#This Row],[Call number2]],customers[],3,FALSE)</f>
        <v>36</v>
      </c>
      <c r="O341" s="21" t="str">
        <f>VLOOKUP(calls[[#This Row],[Call number2]],customers[#All],4,FALSE)</f>
        <v>Cincinnati</v>
      </c>
    </row>
    <row r="342" spans="2:15">
      <c r="B342" t="s">
        <v>363</v>
      </c>
      <c r="C342" t="s">
        <v>6</v>
      </c>
      <c r="D342">
        <v>64</v>
      </c>
      <c r="E342" s="15" t="s">
        <v>8</v>
      </c>
      <c r="F342" s="16">
        <v>45025</v>
      </c>
      <c r="G342">
        <v>80</v>
      </c>
      <c r="H342">
        <v>3.3</v>
      </c>
      <c r="I342">
        <f>IF(MONTH(calls[[#This Row],[Date of Call]])&lt;=6, YEAR(calls[[#This Row],[Date of Call]]), YEAR(calls[[#This Row],[Date of Call]])+1)</f>
        <v>2023</v>
      </c>
      <c r="J342" t="str">
        <f>TEXT(calls[[#This Row],[Date of Call]],"DDDD")</f>
        <v>Sunday</v>
      </c>
      <c r="K3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2">
        <f>ROUND(calls[[#This Row],[Satisfaction Rating]],0)</f>
        <v>3</v>
      </c>
      <c r="M342" s="21" t="str">
        <f>VLOOKUP(calls[[#This Row],[Call number2]],customers[#All],2,FALSE)</f>
        <v>Male</v>
      </c>
      <c r="N342" s="21">
        <f>VLOOKUP(calls[[#This Row],[Call number2]],customers[],3,FALSE)</f>
        <v>23</v>
      </c>
      <c r="O342" s="21" t="str">
        <f>VLOOKUP(calls[[#This Row],[Call number2]],customers[#All],4,FALSE)</f>
        <v>Columbus</v>
      </c>
    </row>
    <row r="343" spans="2:15">
      <c r="B343" t="s">
        <v>364</v>
      </c>
      <c r="C343" t="s">
        <v>23</v>
      </c>
      <c r="D343">
        <v>47</v>
      </c>
      <c r="E343" s="15" t="s">
        <v>9</v>
      </c>
      <c r="F343" s="16">
        <v>45025</v>
      </c>
      <c r="G343">
        <v>132</v>
      </c>
      <c r="H343">
        <v>3.7</v>
      </c>
      <c r="I343">
        <f>IF(MONTH(calls[[#This Row],[Date of Call]])&lt;=6, YEAR(calls[[#This Row],[Date of Call]]), YEAR(calls[[#This Row],[Date of Call]])+1)</f>
        <v>2023</v>
      </c>
      <c r="J343" t="str">
        <f>TEXT(calls[[#This Row],[Date of Call]],"DDDD")</f>
        <v>Sunday</v>
      </c>
      <c r="K3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3">
        <f>ROUND(calls[[#This Row],[Satisfaction Rating]],0)</f>
        <v>4</v>
      </c>
      <c r="M343" s="21" t="str">
        <f>VLOOKUP(calls[[#This Row],[Call number2]],customers[#All],2,FALSE)</f>
        <v>Male</v>
      </c>
      <c r="N343" s="21">
        <f>VLOOKUP(calls[[#This Row],[Call number2]],customers[],3,FALSE)</f>
        <v>31</v>
      </c>
      <c r="O343" s="21" t="str">
        <f>VLOOKUP(calls[[#This Row],[Call number2]],customers[#All],4,FALSE)</f>
        <v>Cleveland</v>
      </c>
    </row>
    <row r="344" spans="2:15">
      <c r="B344" t="s">
        <v>365</v>
      </c>
      <c r="C344" t="s">
        <v>22</v>
      </c>
      <c r="D344">
        <v>55</v>
      </c>
      <c r="E344" s="15" t="s">
        <v>12</v>
      </c>
      <c r="F344" s="16">
        <v>45025</v>
      </c>
      <c r="G344">
        <v>27</v>
      </c>
      <c r="H344">
        <v>3.7</v>
      </c>
      <c r="I344">
        <f>IF(MONTH(calls[[#This Row],[Date of Call]])&lt;=6, YEAR(calls[[#This Row],[Date of Call]]), YEAR(calls[[#This Row],[Date of Call]])+1)</f>
        <v>2023</v>
      </c>
      <c r="J344" t="str">
        <f>TEXT(calls[[#This Row],[Date of Call]],"DDDD")</f>
        <v>Sunday</v>
      </c>
      <c r="K3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4">
        <f>ROUND(calls[[#This Row],[Satisfaction Rating]],0)</f>
        <v>4</v>
      </c>
      <c r="M344" s="21" t="str">
        <f>VLOOKUP(calls[[#This Row],[Call number2]],customers[#All],2,FALSE)</f>
        <v>Male</v>
      </c>
      <c r="N344" s="21">
        <f>VLOOKUP(calls[[#This Row],[Call number2]],customers[],3,FALSE)</f>
        <v>37</v>
      </c>
      <c r="O344" s="21" t="str">
        <f>VLOOKUP(calls[[#This Row],[Call number2]],customers[#All],4,FALSE)</f>
        <v>Columbus</v>
      </c>
    </row>
    <row r="345" spans="2:15">
      <c r="B345" t="s">
        <v>366</v>
      </c>
      <c r="C345" t="s">
        <v>17</v>
      </c>
      <c r="D345">
        <v>104</v>
      </c>
      <c r="E345" s="15" t="s">
        <v>12</v>
      </c>
      <c r="F345" s="16">
        <v>45026</v>
      </c>
      <c r="G345">
        <v>68</v>
      </c>
      <c r="H345">
        <v>3.6</v>
      </c>
      <c r="I345">
        <f>IF(MONTH(calls[[#This Row],[Date of Call]])&lt;=6, YEAR(calls[[#This Row],[Date of Call]]), YEAR(calls[[#This Row],[Date of Call]])+1)</f>
        <v>2023</v>
      </c>
      <c r="J345" t="str">
        <f>TEXT(calls[[#This Row],[Date of Call]],"DDDD")</f>
        <v>Monday</v>
      </c>
      <c r="K3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5">
        <f>ROUND(calls[[#This Row],[Satisfaction Rating]],0)</f>
        <v>4</v>
      </c>
      <c r="M345" s="21" t="str">
        <f>VLOOKUP(calls[[#This Row],[Call number2]],customers[#All],2,FALSE)</f>
        <v>Female</v>
      </c>
      <c r="N345" s="21">
        <f>VLOOKUP(calls[[#This Row],[Call number2]],customers[],3,FALSE)</f>
        <v>30</v>
      </c>
      <c r="O345" s="21" t="str">
        <f>VLOOKUP(calls[[#This Row],[Call number2]],customers[#All],4,FALSE)</f>
        <v>Cleveland</v>
      </c>
    </row>
    <row r="346" spans="2:15">
      <c r="B346" t="s">
        <v>367</v>
      </c>
      <c r="C346" t="s">
        <v>23</v>
      </c>
      <c r="D346">
        <v>116</v>
      </c>
      <c r="E346" s="15" t="s">
        <v>8</v>
      </c>
      <c r="F346" s="16">
        <v>45026</v>
      </c>
      <c r="G346">
        <v>22</v>
      </c>
      <c r="H346">
        <v>4.7</v>
      </c>
      <c r="I346">
        <f>IF(MONTH(calls[[#This Row],[Date of Call]])&lt;=6, YEAR(calls[[#This Row],[Date of Call]]), YEAR(calls[[#This Row],[Date of Call]])+1)</f>
        <v>2023</v>
      </c>
      <c r="J346" t="str">
        <f>TEXT(calls[[#This Row],[Date of Call]],"DDDD")</f>
        <v>Monday</v>
      </c>
      <c r="K3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6">
        <f>ROUND(calls[[#This Row],[Satisfaction Rating]],0)</f>
        <v>5</v>
      </c>
      <c r="M346" s="21" t="str">
        <f>VLOOKUP(calls[[#This Row],[Call number2]],customers[#All],2,FALSE)</f>
        <v>Male</v>
      </c>
      <c r="N346" s="21">
        <f>VLOOKUP(calls[[#This Row],[Call number2]],customers[],3,FALSE)</f>
        <v>31</v>
      </c>
      <c r="O346" s="21" t="str">
        <f>VLOOKUP(calls[[#This Row],[Call number2]],customers[#All],4,FALSE)</f>
        <v>Cleveland</v>
      </c>
    </row>
    <row r="347" spans="2:15">
      <c r="B347" t="s">
        <v>368</v>
      </c>
      <c r="C347" t="s">
        <v>18</v>
      </c>
      <c r="D347">
        <v>99</v>
      </c>
      <c r="E347" s="15" t="s">
        <v>12</v>
      </c>
      <c r="F347" s="16">
        <v>45026</v>
      </c>
      <c r="G347">
        <v>42</v>
      </c>
      <c r="H347">
        <v>3.1</v>
      </c>
      <c r="I347">
        <f>IF(MONTH(calls[[#This Row],[Date of Call]])&lt;=6, YEAR(calls[[#This Row],[Date of Call]]), YEAR(calls[[#This Row],[Date of Call]])+1)</f>
        <v>2023</v>
      </c>
      <c r="J347" t="str">
        <f>TEXT(calls[[#This Row],[Date of Call]],"DDDD")</f>
        <v>Monday</v>
      </c>
      <c r="K3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7">
        <f>ROUND(calls[[#This Row],[Satisfaction Rating]],0)</f>
        <v>3</v>
      </c>
      <c r="M347" s="21" t="str">
        <f>VLOOKUP(calls[[#This Row],[Call number2]],customers[#All],2,FALSE)</f>
        <v>Female</v>
      </c>
      <c r="N347" s="21">
        <f>VLOOKUP(calls[[#This Row],[Call number2]],customers[],3,FALSE)</f>
        <v>43</v>
      </c>
      <c r="O347" s="21" t="str">
        <f>VLOOKUP(calls[[#This Row],[Call number2]],customers[#All],4,FALSE)</f>
        <v>Cleveland</v>
      </c>
    </row>
    <row r="348" spans="2:15">
      <c r="B348" t="s">
        <v>369</v>
      </c>
      <c r="C348" t="s">
        <v>17</v>
      </c>
      <c r="D348">
        <v>84</v>
      </c>
      <c r="E348" s="15" t="s">
        <v>12</v>
      </c>
      <c r="F348" s="16">
        <v>45027</v>
      </c>
      <c r="G348">
        <v>38</v>
      </c>
      <c r="H348">
        <v>3.3</v>
      </c>
      <c r="I348">
        <f>IF(MONTH(calls[[#This Row],[Date of Call]])&lt;=6, YEAR(calls[[#This Row],[Date of Call]]), YEAR(calls[[#This Row],[Date of Call]])+1)</f>
        <v>2023</v>
      </c>
      <c r="J348" t="str">
        <f>TEXT(calls[[#This Row],[Date of Call]],"DDDD")</f>
        <v>Tuesday</v>
      </c>
      <c r="K3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8">
        <f>ROUND(calls[[#This Row],[Satisfaction Rating]],0)</f>
        <v>3</v>
      </c>
      <c r="M348" s="21" t="str">
        <f>VLOOKUP(calls[[#This Row],[Call number2]],customers[#All],2,FALSE)</f>
        <v>Female</v>
      </c>
      <c r="N348" s="21">
        <f>VLOOKUP(calls[[#This Row],[Call number2]],customers[],3,FALSE)</f>
        <v>30</v>
      </c>
      <c r="O348" s="21" t="str">
        <f>VLOOKUP(calls[[#This Row],[Call number2]],customers[#All],4,FALSE)</f>
        <v>Cleveland</v>
      </c>
    </row>
    <row r="349" spans="2:15">
      <c r="B349" t="s">
        <v>370</v>
      </c>
      <c r="C349" t="s">
        <v>15</v>
      </c>
      <c r="D349">
        <v>159</v>
      </c>
      <c r="E349" s="15" t="s">
        <v>12</v>
      </c>
      <c r="F349" s="16">
        <v>45027</v>
      </c>
      <c r="G349">
        <v>42</v>
      </c>
      <c r="H349">
        <v>4.5</v>
      </c>
      <c r="I349">
        <f>IF(MONTH(calls[[#This Row],[Date of Call]])&lt;=6, YEAR(calls[[#This Row],[Date of Call]]), YEAR(calls[[#This Row],[Date of Call]])+1)</f>
        <v>2023</v>
      </c>
      <c r="J349" t="str">
        <f>TEXT(calls[[#This Row],[Date of Call]],"DDDD")</f>
        <v>Tuesday</v>
      </c>
      <c r="K3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49">
        <f>ROUND(calls[[#This Row],[Satisfaction Rating]],0)</f>
        <v>5</v>
      </c>
      <c r="M349" s="21" t="str">
        <f>VLOOKUP(calls[[#This Row],[Call number2]],customers[#All],2,FALSE)</f>
        <v>Female</v>
      </c>
      <c r="N349" s="21">
        <f>VLOOKUP(calls[[#This Row],[Call number2]],customers[],3,FALSE)</f>
        <v>28</v>
      </c>
      <c r="O349" s="21" t="str">
        <f>VLOOKUP(calls[[#This Row],[Call number2]],customers[#All],4,FALSE)</f>
        <v>Cincinnati</v>
      </c>
    </row>
    <row r="350" spans="2:15">
      <c r="B350" t="s">
        <v>371</v>
      </c>
      <c r="C350" t="s">
        <v>14</v>
      </c>
      <c r="D350">
        <v>25</v>
      </c>
      <c r="E350" s="15" t="s">
        <v>9</v>
      </c>
      <c r="F350" s="16">
        <v>45027</v>
      </c>
      <c r="G350">
        <v>75</v>
      </c>
      <c r="H350">
        <v>3.9</v>
      </c>
      <c r="I350">
        <f>IF(MONTH(calls[[#This Row],[Date of Call]])&lt;=6, YEAR(calls[[#This Row],[Date of Call]]), YEAR(calls[[#This Row],[Date of Call]])+1)</f>
        <v>2023</v>
      </c>
      <c r="J350" t="str">
        <f>TEXT(calls[[#This Row],[Date of Call]],"DDDD")</f>
        <v>Tuesday</v>
      </c>
      <c r="K3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50">
        <f>ROUND(calls[[#This Row],[Satisfaction Rating]],0)</f>
        <v>4</v>
      </c>
      <c r="M350" s="21" t="str">
        <f>VLOOKUP(calls[[#This Row],[Call number2]],customers[#All],2,FALSE)</f>
        <v>Female</v>
      </c>
      <c r="N350" s="21">
        <f>VLOOKUP(calls[[#This Row],[Call number2]],customers[],3,FALSE)</f>
        <v>22</v>
      </c>
      <c r="O350" s="21" t="str">
        <f>VLOOKUP(calls[[#This Row],[Call number2]],customers[#All],4,FALSE)</f>
        <v>Cleveland</v>
      </c>
    </row>
    <row r="351" spans="2:15">
      <c r="B351" t="s">
        <v>372</v>
      </c>
      <c r="C351" t="s">
        <v>15</v>
      </c>
      <c r="D351">
        <v>53</v>
      </c>
      <c r="E351" s="15" t="s">
        <v>5</v>
      </c>
      <c r="F351" s="16">
        <v>45028</v>
      </c>
      <c r="G351">
        <v>23</v>
      </c>
      <c r="H351">
        <v>4.9000000000000004</v>
      </c>
      <c r="I351">
        <f>IF(MONTH(calls[[#This Row],[Date of Call]])&lt;=6, YEAR(calls[[#This Row],[Date of Call]]), YEAR(calls[[#This Row],[Date of Call]])+1)</f>
        <v>2023</v>
      </c>
      <c r="J351" t="str">
        <f>TEXT(calls[[#This Row],[Date of Call]],"DDDD")</f>
        <v>Wednesday</v>
      </c>
      <c r="K3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1">
        <f>ROUND(calls[[#This Row],[Satisfaction Rating]],0)</f>
        <v>5</v>
      </c>
      <c r="M351" s="21" t="str">
        <f>VLOOKUP(calls[[#This Row],[Call number2]],customers[#All],2,FALSE)</f>
        <v>Female</v>
      </c>
      <c r="N351" s="21">
        <f>VLOOKUP(calls[[#This Row],[Call number2]],customers[],3,FALSE)</f>
        <v>28</v>
      </c>
      <c r="O351" s="21" t="str">
        <f>VLOOKUP(calls[[#This Row],[Call number2]],customers[#All],4,FALSE)</f>
        <v>Cincinnati</v>
      </c>
    </row>
    <row r="352" spans="2:15">
      <c r="B352" t="s">
        <v>373</v>
      </c>
      <c r="C352" t="s">
        <v>15</v>
      </c>
      <c r="D352">
        <v>89</v>
      </c>
      <c r="E352" s="15" t="s">
        <v>9</v>
      </c>
      <c r="F352" s="16">
        <v>45028</v>
      </c>
      <c r="G352">
        <v>200</v>
      </c>
      <c r="H352">
        <v>4.8</v>
      </c>
      <c r="I352">
        <f>IF(MONTH(calls[[#This Row],[Date of Call]])&lt;=6, YEAR(calls[[#This Row],[Date of Call]]), YEAR(calls[[#This Row],[Date of Call]])+1)</f>
        <v>2023</v>
      </c>
      <c r="J352" t="str">
        <f>TEXT(calls[[#This Row],[Date of Call]],"DDDD")</f>
        <v>Wednesday</v>
      </c>
      <c r="K3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2">
        <f>ROUND(calls[[#This Row],[Satisfaction Rating]],0)</f>
        <v>5</v>
      </c>
      <c r="M352" s="21" t="str">
        <f>VLOOKUP(calls[[#This Row],[Call number2]],customers[#All],2,FALSE)</f>
        <v>Female</v>
      </c>
      <c r="N352" s="21">
        <f>VLOOKUP(calls[[#This Row],[Call number2]],customers[],3,FALSE)</f>
        <v>28</v>
      </c>
      <c r="O352" s="21" t="str">
        <f>VLOOKUP(calls[[#This Row],[Call number2]],customers[#All],4,FALSE)</f>
        <v>Cincinnati</v>
      </c>
    </row>
    <row r="353" spans="2:15">
      <c r="B353" t="s">
        <v>374</v>
      </c>
      <c r="C353" t="s">
        <v>20</v>
      </c>
      <c r="D353">
        <v>73</v>
      </c>
      <c r="E353" s="15" t="s">
        <v>8</v>
      </c>
      <c r="F353" s="16">
        <v>45029</v>
      </c>
      <c r="G353">
        <v>45</v>
      </c>
      <c r="H353">
        <v>3.6</v>
      </c>
      <c r="I353">
        <f>IF(MONTH(calls[[#This Row],[Date of Call]])&lt;=6, YEAR(calls[[#This Row],[Date of Call]]), YEAR(calls[[#This Row],[Date of Call]])+1)</f>
        <v>2023</v>
      </c>
      <c r="J353" t="str">
        <f>TEXT(calls[[#This Row],[Date of Call]],"DDDD")</f>
        <v>Thursday</v>
      </c>
      <c r="K3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3">
        <f>ROUND(calls[[#This Row],[Satisfaction Rating]],0)</f>
        <v>4</v>
      </c>
      <c r="M353" s="21" t="str">
        <f>VLOOKUP(calls[[#This Row],[Call number2]],customers[#All],2,FALSE)</f>
        <v>Female</v>
      </c>
      <c r="N353" s="21">
        <f>VLOOKUP(calls[[#This Row],[Call number2]],customers[],3,FALSE)</f>
        <v>38</v>
      </c>
      <c r="O353" s="21" t="str">
        <f>VLOOKUP(calls[[#This Row],[Call number2]],customers[#All],4,FALSE)</f>
        <v>Columbus</v>
      </c>
    </row>
    <row r="354" spans="2:15">
      <c r="B354" t="s">
        <v>375</v>
      </c>
      <c r="C354" t="s">
        <v>18</v>
      </c>
      <c r="D354">
        <v>50</v>
      </c>
      <c r="E354" s="15" t="s">
        <v>8</v>
      </c>
      <c r="F354" s="16">
        <v>45029</v>
      </c>
      <c r="G354">
        <v>105</v>
      </c>
      <c r="H354">
        <v>3.5</v>
      </c>
      <c r="I354">
        <f>IF(MONTH(calls[[#This Row],[Date of Call]])&lt;=6, YEAR(calls[[#This Row],[Date of Call]]), YEAR(calls[[#This Row],[Date of Call]])+1)</f>
        <v>2023</v>
      </c>
      <c r="J354" t="str">
        <f>TEXT(calls[[#This Row],[Date of Call]],"DDDD")</f>
        <v>Thursday</v>
      </c>
      <c r="K3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4">
        <f>ROUND(calls[[#This Row],[Satisfaction Rating]],0)</f>
        <v>4</v>
      </c>
      <c r="M354" s="21" t="str">
        <f>VLOOKUP(calls[[#This Row],[Call number2]],customers[#All],2,FALSE)</f>
        <v>Female</v>
      </c>
      <c r="N354" s="21">
        <f>VLOOKUP(calls[[#This Row],[Call number2]],customers[],3,FALSE)</f>
        <v>43</v>
      </c>
      <c r="O354" s="21" t="str">
        <f>VLOOKUP(calls[[#This Row],[Call number2]],customers[#All],4,FALSE)</f>
        <v>Cleveland</v>
      </c>
    </row>
    <row r="355" spans="2:15">
      <c r="B355" t="s">
        <v>376</v>
      </c>
      <c r="C355" t="s">
        <v>7</v>
      </c>
      <c r="D355">
        <v>98</v>
      </c>
      <c r="E355" s="15" t="s">
        <v>8</v>
      </c>
      <c r="F355" s="16">
        <v>45029</v>
      </c>
      <c r="G355">
        <v>22</v>
      </c>
      <c r="H355">
        <v>3.8</v>
      </c>
      <c r="I355">
        <f>IF(MONTH(calls[[#This Row],[Date of Call]])&lt;=6, YEAR(calls[[#This Row],[Date of Call]]), YEAR(calls[[#This Row],[Date of Call]])+1)</f>
        <v>2023</v>
      </c>
      <c r="J355" t="str">
        <f>TEXT(calls[[#This Row],[Date of Call]],"DDDD")</f>
        <v>Thursday</v>
      </c>
      <c r="K3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5">
        <f>ROUND(calls[[#This Row],[Satisfaction Rating]],0)</f>
        <v>4</v>
      </c>
      <c r="M355" s="21" t="str">
        <f>VLOOKUP(calls[[#This Row],[Call number2]],customers[#All],2,FALSE)</f>
        <v>Female</v>
      </c>
      <c r="N355" s="21">
        <f>VLOOKUP(calls[[#This Row],[Call number2]],customers[],3,FALSE)</f>
        <v>30</v>
      </c>
      <c r="O355" s="21" t="str">
        <f>VLOOKUP(calls[[#This Row],[Call number2]],customers[#All],4,FALSE)</f>
        <v>Cincinnati</v>
      </c>
    </row>
    <row r="356" spans="2:15">
      <c r="B356" t="s">
        <v>377</v>
      </c>
      <c r="C356" t="s">
        <v>13</v>
      </c>
      <c r="D356">
        <v>114</v>
      </c>
      <c r="E356" s="15" t="s">
        <v>12</v>
      </c>
      <c r="F356" s="16">
        <v>45030</v>
      </c>
      <c r="G356">
        <v>126</v>
      </c>
      <c r="H356">
        <v>4.4000000000000004</v>
      </c>
      <c r="I356">
        <f>IF(MONTH(calls[[#This Row],[Date of Call]])&lt;=6, YEAR(calls[[#This Row],[Date of Call]]), YEAR(calls[[#This Row],[Date of Call]])+1)</f>
        <v>2023</v>
      </c>
      <c r="J356" t="str">
        <f>TEXT(calls[[#This Row],[Date of Call]],"DDDD")</f>
        <v>Friday</v>
      </c>
      <c r="K3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6">
        <f>ROUND(calls[[#This Row],[Satisfaction Rating]],0)</f>
        <v>4</v>
      </c>
      <c r="M356" s="21" t="str">
        <f>VLOOKUP(calls[[#This Row],[Call number2]],customers[#All],2,FALSE)</f>
        <v>Female</v>
      </c>
      <c r="N356" s="21">
        <f>VLOOKUP(calls[[#This Row],[Call number2]],customers[],3,FALSE)</f>
        <v>37</v>
      </c>
      <c r="O356" s="21" t="str">
        <f>VLOOKUP(calls[[#This Row],[Call number2]],customers[#All],4,FALSE)</f>
        <v>Cleveland</v>
      </c>
    </row>
    <row r="357" spans="2:15">
      <c r="B357" t="s">
        <v>378</v>
      </c>
      <c r="C357" t="s">
        <v>6</v>
      </c>
      <c r="D357">
        <v>67</v>
      </c>
      <c r="E357" s="15" t="s">
        <v>12</v>
      </c>
      <c r="F357" s="16">
        <v>45030</v>
      </c>
      <c r="G357">
        <v>35</v>
      </c>
      <c r="H357">
        <v>3</v>
      </c>
      <c r="I357">
        <f>IF(MONTH(calls[[#This Row],[Date of Call]])&lt;=6, YEAR(calls[[#This Row],[Date of Call]]), YEAR(calls[[#This Row],[Date of Call]])+1)</f>
        <v>2023</v>
      </c>
      <c r="J357" t="str">
        <f>TEXT(calls[[#This Row],[Date of Call]],"DDDD")</f>
        <v>Friday</v>
      </c>
      <c r="K3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7">
        <f>ROUND(calls[[#This Row],[Satisfaction Rating]],0)</f>
        <v>3</v>
      </c>
      <c r="M357" s="21" t="str">
        <f>VLOOKUP(calls[[#This Row],[Call number2]],customers[#All],2,FALSE)</f>
        <v>Male</v>
      </c>
      <c r="N357" s="21">
        <f>VLOOKUP(calls[[#This Row],[Call number2]],customers[],3,FALSE)</f>
        <v>23</v>
      </c>
      <c r="O357" s="21" t="str">
        <f>VLOOKUP(calls[[#This Row],[Call number2]],customers[#All],4,FALSE)</f>
        <v>Columbus</v>
      </c>
    </row>
    <row r="358" spans="2:15">
      <c r="B358" t="s">
        <v>379</v>
      </c>
      <c r="C358" t="s">
        <v>22</v>
      </c>
      <c r="D358">
        <v>91</v>
      </c>
      <c r="E358" s="15" t="s">
        <v>8</v>
      </c>
      <c r="F358" s="16">
        <v>45030</v>
      </c>
      <c r="G358">
        <v>84</v>
      </c>
      <c r="H358">
        <v>4.5</v>
      </c>
      <c r="I358">
        <f>IF(MONTH(calls[[#This Row],[Date of Call]])&lt;=6, YEAR(calls[[#This Row],[Date of Call]]), YEAR(calls[[#This Row],[Date of Call]])+1)</f>
        <v>2023</v>
      </c>
      <c r="J358" t="str">
        <f>TEXT(calls[[#This Row],[Date of Call]],"DDDD")</f>
        <v>Friday</v>
      </c>
      <c r="K3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8">
        <f>ROUND(calls[[#This Row],[Satisfaction Rating]],0)</f>
        <v>5</v>
      </c>
      <c r="M358" s="21" t="str">
        <f>VLOOKUP(calls[[#This Row],[Call number2]],customers[#All],2,FALSE)</f>
        <v>Male</v>
      </c>
      <c r="N358" s="21">
        <f>VLOOKUP(calls[[#This Row],[Call number2]],customers[],3,FALSE)</f>
        <v>37</v>
      </c>
      <c r="O358" s="21" t="str">
        <f>VLOOKUP(calls[[#This Row],[Call number2]],customers[#All],4,FALSE)</f>
        <v>Columbus</v>
      </c>
    </row>
    <row r="359" spans="2:15">
      <c r="B359" t="s">
        <v>380</v>
      </c>
      <c r="C359" t="s">
        <v>4</v>
      </c>
      <c r="D359">
        <v>67</v>
      </c>
      <c r="E359" s="15" t="s">
        <v>8</v>
      </c>
      <c r="F359" s="16">
        <v>45031</v>
      </c>
      <c r="G359">
        <v>172</v>
      </c>
      <c r="H359">
        <v>4.5</v>
      </c>
      <c r="I359">
        <f>IF(MONTH(calls[[#This Row],[Date of Call]])&lt;=6, YEAR(calls[[#This Row],[Date of Call]]), YEAR(calls[[#This Row],[Date of Call]])+1)</f>
        <v>2023</v>
      </c>
      <c r="J359" t="str">
        <f>TEXT(calls[[#This Row],[Date of Call]],"DDDD")</f>
        <v>Saturday</v>
      </c>
      <c r="K3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59">
        <f>ROUND(calls[[#This Row],[Satisfaction Rating]],0)</f>
        <v>5</v>
      </c>
      <c r="M359" s="21" t="str">
        <f>VLOOKUP(calls[[#This Row],[Call number2]],customers[#All],2,FALSE)</f>
        <v>Female</v>
      </c>
      <c r="N359" s="21">
        <f>VLOOKUP(calls[[#This Row],[Call number2]],customers[],3,FALSE)</f>
        <v>42</v>
      </c>
      <c r="O359" s="21" t="str">
        <f>VLOOKUP(calls[[#This Row],[Call number2]],customers[#All],4,FALSE)</f>
        <v>Cleveland</v>
      </c>
    </row>
    <row r="360" spans="2:15">
      <c r="B360" t="s">
        <v>381</v>
      </c>
      <c r="C360" t="s">
        <v>13</v>
      </c>
      <c r="D360">
        <v>139</v>
      </c>
      <c r="E360" s="15" t="s">
        <v>9</v>
      </c>
      <c r="F360" s="16">
        <v>45031</v>
      </c>
      <c r="G360">
        <v>114</v>
      </c>
      <c r="H360">
        <v>4</v>
      </c>
      <c r="I360">
        <f>IF(MONTH(calls[[#This Row],[Date of Call]])&lt;=6, YEAR(calls[[#This Row],[Date of Call]]), YEAR(calls[[#This Row],[Date of Call]])+1)</f>
        <v>2023</v>
      </c>
      <c r="J360" t="str">
        <f>TEXT(calls[[#This Row],[Date of Call]],"DDDD")</f>
        <v>Saturday</v>
      </c>
      <c r="K3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0">
        <f>ROUND(calls[[#This Row],[Satisfaction Rating]],0)</f>
        <v>4</v>
      </c>
      <c r="M360" s="21" t="str">
        <f>VLOOKUP(calls[[#This Row],[Call number2]],customers[#All],2,FALSE)</f>
        <v>Female</v>
      </c>
      <c r="N360" s="21">
        <f>VLOOKUP(calls[[#This Row],[Call number2]],customers[],3,FALSE)</f>
        <v>37</v>
      </c>
      <c r="O360" s="21" t="str">
        <f>VLOOKUP(calls[[#This Row],[Call number2]],customers[#All],4,FALSE)</f>
        <v>Cleveland</v>
      </c>
    </row>
    <row r="361" spans="2:15">
      <c r="B361" t="s">
        <v>382</v>
      </c>
      <c r="C361" t="s">
        <v>4</v>
      </c>
      <c r="D361">
        <v>102</v>
      </c>
      <c r="E361" s="15" t="s">
        <v>9</v>
      </c>
      <c r="F361" s="16">
        <v>45031</v>
      </c>
      <c r="G361">
        <v>60</v>
      </c>
      <c r="H361">
        <v>3.8</v>
      </c>
      <c r="I361">
        <f>IF(MONTH(calls[[#This Row],[Date of Call]])&lt;=6, YEAR(calls[[#This Row],[Date of Call]]), YEAR(calls[[#This Row],[Date of Call]])+1)</f>
        <v>2023</v>
      </c>
      <c r="J361" t="str">
        <f>TEXT(calls[[#This Row],[Date of Call]],"DDDD")</f>
        <v>Saturday</v>
      </c>
      <c r="K3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1">
        <f>ROUND(calls[[#This Row],[Satisfaction Rating]],0)</f>
        <v>4</v>
      </c>
      <c r="M361" s="21" t="str">
        <f>VLOOKUP(calls[[#This Row],[Call number2]],customers[#All],2,FALSE)</f>
        <v>Female</v>
      </c>
      <c r="N361" s="21">
        <f>VLOOKUP(calls[[#This Row],[Call number2]],customers[],3,FALSE)</f>
        <v>42</v>
      </c>
      <c r="O361" s="21" t="str">
        <f>VLOOKUP(calls[[#This Row],[Call number2]],customers[#All],4,FALSE)</f>
        <v>Cleveland</v>
      </c>
    </row>
    <row r="362" spans="2:15">
      <c r="B362" t="s">
        <v>383</v>
      </c>
      <c r="C362" t="s">
        <v>16</v>
      </c>
      <c r="D362">
        <v>108</v>
      </c>
      <c r="E362" s="15" t="s">
        <v>10</v>
      </c>
      <c r="F362" s="16">
        <v>45031</v>
      </c>
      <c r="G362">
        <v>26</v>
      </c>
      <c r="H362">
        <v>3.3</v>
      </c>
      <c r="I362">
        <f>IF(MONTH(calls[[#This Row],[Date of Call]])&lt;=6, YEAR(calls[[#This Row],[Date of Call]]), YEAR(calls[[#This Row],[Date of Call]])+1)</f>
        <v>2023</v>
      </c>
      <c r="J362" t="str">
        <f>TEXT(calls[[#This Row],[Date of Call]],"DDDD")</f>
        <v>Saturday</v>
      </c>
      <c r="K3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2">
        <f>ROUND(calls[[#This Row],[Satisfaction Rating]],0)</f>
        <v>3</v>
      </c>
      <c r="M362" s="21" t="str">
        <f>VLOOKUP(calls[[#This Row],[Call number2]],customers[#All],2,FALSE)</f>
        <v>Male</v>
      </c>
      <c r="N362" s="21">
        <f>VLOOKUP(calls[[#This Row],[Call number2]],customers[],3,FALSE)</f>
        <v>41</v>
      </c>
      <c r="O362" s="21" t="str">
        <f>VLOOKUP(calls[[#This Row],[Call number2]],customers[#All],4,FALSE)</f>
        <v>Columbus</v>
      </c>
    </row>
    <row r="363" spans="2:15">
      <c r="B363" t="s">
        <v>384</v>
      </c>
      <c r="C363" t="s">
        <v>14</v>
      </c>
      <c r="D363">
        <v>66</v>
      </c>
      <c r="E363" s="15" t="s">
        <v>8</v>
      </c>
      <c r="F363" s="16">
        <v>45031</v>
      </c>
      <c r="G363">
        <v>210</v>
      </c>
      <c r="H363">
        <v>4.3</v>
      </c>
      <c r="I363">
        <f>IF(MONTH(calls[[#This Row],[Date of Call]])&lt;=6, YEAR(calls[[#This Row],[Date of Call]]), YEAR(calls[[#This Row],[Date of Call]])+1)</f>
        <v>2023</v>
      </c>
      <c r="J363" t="str">
        <f>TEXT(calls[[#This Row],[Date of Call]],"DDDD")</f>
        <v>Saturday</v>
      </c>
      <c r="K3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3">
        <f>ROUND(calls[[#This Row],[Satisfaction Rating]],0)</f>
        <v>4</v>
      </c>
      <c r="M363" s="21" t="str">
        <f>VLOOKUP(calls[[#This Row],[Call number2]],customers[#All],2,FALSE)</f>
        <v>Female</v>
      </c>
      <c r="N363" s="21">
        <f>VLOOKUP(calls[[#This Row],[Call number2]],customers[],3,FALSE)</f>
        <v>22</v>
      </c>
      <c r="O363" s="21" t="str">
        <f>VLOOKUP(calls[[#This Row],[Call number2]],customers[#All],4,FALSE)</f>
        <v>Cleveland</v>
      </c>
    </row>
    <row r="364" spans="2:15">
      <c r="B364" t="s">
        <v>385</v>
      </c>
      <c r="C364" t="s">
        <v>21</v>
      </c>
      <c r="D364">
        <v>85</v>
      </c>
      <c r="E364" s="15" t="s">
        <v>9</v>
      </c>
      <c r="F364" s="16">
        <v>45031</v>
      </c>
      <c r="G364">
        <v>129</v>
      </c>
      <c r="H364">
        <v>4.2</v>
      </c>
      <c r="I364">
        <f>IF(MONTH(calls[[#This Row],[Date of Call]])&lt;=6, YEAR(calls[[#This Row],[Date of Call]]), YEAR(calls[[#This Row],[Date of Call]])+1)</f>
        <v>2023</v>
      </c>
      <c r="J364" t="str">
        <f>TEXT(calls[[#This Row],[Date of Call]],"DDDD")</f>
        <v>Saturday</v>
      </c>
      <c r="K3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4">
        <f>ROUND(calls[[#This Row],[Satisfaction Rating]],0)</f>
        <v>4</v>
      </c>
      <c r="M364" s="21" t="str">
        <f>VLOOKUP(calls[[#This Row],[Call number2]],customers[#All],2,FALSE)</f>
        <v>Female</v>
      </c>
      <c r="N364" s="21">
        <f>VLOOKUP(calls[[#This Row],[Call number2]],customers[],3,FALSE)</f>
        <v>25</v>
      </c>
      <c r="O364" s="21" t="str">
        <f>VLOOKUP(calls[[#This Row],[Call number2]],customers[#All],4,FALSE)</f>
        <v>Columbus</v>
      </c>
    </row>
    <row r="365" spans="2:15">
      <c r="B365" t="s">
        <v>386</v>
      </c>
      <c r="C365" t="s">
        <v>6</v>
      </c>
      <c r="D365">
        <v>55</v>
      </c>
      <c r="E365" s="15" t="s">
        <v>10</v>
      </c>
      <c r="F365" s="16">
        <v>45031</v>
      </c>
      <c r="G365">
        <v>215</v>
      </c>
      <c r="H365">
        <v>4.3</v>
      </c>
      <c r="I365">
        <f>IF(MONTH(calls[[#This Row],[Date of Call]])&lt;=6, YEAR(calls[[#This Row],[Date of Call]]), YEAR(calls[[#This Row],[Date of Call]])+1)</f>
        <v>2023</v>
      </c>
      <c r="J365" t="str">
        <f>TEXT(calls[[#This Row],[Date of Call]],"DDDD")</f>
        <v>Saturday</v>
      </c>
      <c r="K3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5">
        <f>ROUND(calls[[#This Row],[Satisfaction Rating]],0)</f>
        <v>4</v>
      </c>
      <c r="M365" s="21" t="str">
        <f>VLOOKUP(calls[[#This Row],[Call number2]],customers[#All],2,FALSE)</f>
        <v>Male</v>
      </c>
      <c r="N365" s="21">
        <f>VLOOKUP(calls[[#This Row],[Call number2]],customers[],3,FALSE)</f>
        <v>23</v>
      </c>
      <c r="O365" s="21" t="str">
        <f>VLOOKUP(calls[[#This Row],[Call number2]],customers[#All],4,FALSE)</f>
        <v>Columbus</v>
      </c>
    </row>
    <row r="366" spans="2:15">
      <c r="B366" t="s">
        <v>387</v>
      </c>
      <c r="C366" t="s">
        <v>16</v>
      </c>
      <c r="D366">
        <v>17</v>
      </c>
      <c r="E366" s="15" t="s">
        <v>5</v>
      </c>
      <c r="F366" s="16">
        <v>45031</v>
      </c>
      <c r="G366">
        <v>69</v>
      </c>
      <c r="H366">
        <v>4.5999999999999996</v>
      </c>
      <c r="I366">
        <f>IF(MONTH(calls[[#This Row],[Date of Call]])&lt;=6, YEAR(calls[[#This Row],[Date of Call]]), YEAR(calls[[#This Row],[Date of Call]])+1)</f>
        <v>2023</v>
      </c>
      <c r="J366" t="str">
        <f>TEXT(calls[[#This Row],[Date of Call]],"DDDD")</f>
        <v>Saturday</v>
      </c>
      <c r="K3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66">
        <f>ROUND(calls[[#This Row],[Satisfaction Rating]],0)</f>
        <v>5</v>
      </c>
      <c r="M366" s="21" t="str">
        <f>VLOOKUP(calls[[#This Row],[Call number2]],customers[#All],2,FALSE)</f>
        <v>Male</v>
      </c>
      <c r="N366" s="21">
        <f>VLOOKUP(calls[[#This Row],[Call number2]],customers[],3,FALSE)</f>
        <v>41</v>
      </c>
      <c r="O366" s="21" t="str">
        <f>VLOOKUP(calls[[#This Row],[Call number2]],customers[#All],4,FALSE)</f>
        <v>Columbus</v>
      </c>
    </row>
    <row r="367" spans="2:15">
      <c r="B367" t="s">
        <v>388</v>
      </c>
      <c r="C367" t="s">
        <v>6</v>
      </c>
      <c r="D367">
        <v>128</v>
      </c>
      <c r="E367" s="15" t="s">
        <v>5</v>
      </c>
      <c r="F367" s="16">
        <v>45031</v>
      </c>
      <c r="G367">
        <v>140</v>
      </c>
      <c r="H367">
        <v>3</v>
      </c>
      <c r="I367">
        <f>IF(MONTH(calls[[#This Row],[Date of Call]])&lt;=6, YEAR(calls[[#This Row],[Date of Call]]), YEAR(calls[[#This Row],[Date of Call]])+1)</f>
        <v>2023</v>
      </c>
      <c r="J367" t="str">
        <f>TEXT(calls[[#This Row],[Date of Call]],"DDDD")</f>
        <v>Saturday</v>
      </c>
      <c r="K3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7">
        <f>ROUND(calls[[#This Row],[Satisfaction Rating]],0)</f>
        <v>3</v>
      </c>
      <c r="M367" s="21" t="str">
        <f>VLOOKUP(calls[[#This Row],[Call number2]],customers[#All],2,FALSE)</f>
        <v>Male</v>
      </c>
      <c r="N367" s="21">
        <f>VLOOKUP(calls[[#This Row],[Call number2]],customers[],3,FALSE)</f>
        <v>23</v>
      </c>
      <c r="O367" s="21" t="str">
        <f>VLOOKUP(calls[[#This Row],[Call number2]],customers[#All],4,FALSE)</f>
        <v>Columbus</v>
      </c>
    </row>
    <row r="368" spans="2:15">
      <c r="B368" t="s">
        <v>389</v>
      </c>
      <c r="C368" t="s">
        <v>18</v>
      </c>
      <c r="D368">
        <v>45</v>
      </c>
      <c r="E368" s="15" t="s">
        <v>10</v>
      </c>
      <c r="F368" s="16">
        <v>45032</v>
      </c>
      <c r="G368">
        <v>156</v>
      </c>
      <c r="H368">
        <v>2.7</v>
      </c>
      <c r="I368">
        <f>IF(MONTH(calls[[#This Row],[Date of Call]])&lt;=6, YEAR(calls[[#This Row],[Date of Call]]), YEAR(calls[[#This Row],[Date of Call]])+1)</f>
        <v>2023</v>
      </c>
      <c r="J368" t="str">
        <f>TEXT(calls[[#This Row],[Date of Call]],"DDDD")</f>
        <v>Sunday</v>
      </c>
      <c r="K3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8">
        <f>ROUND(calls[[#This Row],[Satisfaction Rating]],0)</f>
        <v>3</v>
      </c>
      <c r="M368" s="21" t="str">
        <f>VLOOKUP(calls[[#This Row],[Call number2]],customers[#All],2,FALSE)</f>
        <v>Female</v>
      </c>
      <c r="N368" s="21">
        <f>VLOOKUP(calls[[#This Row],[Call number2]],customers[],3,FALSE)</f>
        <v>43</v>
      </c>
      <c r="O368" s="21" t="str">
        <f>VLOOKUP(calls[[#This Row],[Call number2]],customers[#All],4,FALSE)</f>
        <v>Cleveland</v>
      </c>
    </row>
    <row r="369" spans="2:15">
      <c r="B369" t="s">
        <v>390</v>
      </c>
      <c r="C369" t="s">
        <v>16</v>
      </c>
      <c r="D369">
        <v>41</v>
      </c>
      <c r="E369" s="15" t="s">
        <v>5</v>
      </c>
      <c r="F369" s="16">
        <v>45032</v>
      </c>
      <c r="G369">
        <v>164</v>
      </c>
      <c r="H369">
        <v>3.1</v>
      </c>
      <c r="I369">
        <f>IF(MONTH(calls[[#This Row],[Date of Call]])&lt;=6, YEAR(calls[[#This Row],[Date of Call]]), YEAR(calls[[#This Row],[Date of Call]])+1)</f>
        <v>2023</v>
      </c>
      <c r="J369" t="str">
        <f>TEXT(calls[[#This Row],[Date of Call]],"DDDD")</f>
        <v>Sunday</v>
      </c>
      <c r="K3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69">
        <f>ROUND(calls[[#This Row],[Satisfaction Rating]],0)</f>
        <v>3</v>
      </c>
      <c r="M369" s="21" t="str">
        <f>VLOOKUP(calls[[#This Row],[Call number2]],customers[#All],2,FALSE)</f>
        <v>Male</v>
      </c>
      <c r="N369" s="21">
        <f>VLOOKUP(calls[[#This Row],[Call number2]],customers[],3,FALSE)</f>
        <v>41</v>
      </c>
      <c r="O369" s="21" t="str">
        <f>VLOOKUP(calls[[#This Row],[Call number2]],customers[#All],4,FALSE)</f>
        <v>Columbus</v>
      </c>
    </row>
    <row r="370" spans="2:15">
      <c r="B370" t="s">
        <v>391</v>
      </c>
      <c r="C370" t="s">
        <v>23</v>
      </c>
      <c r="D370">
        <v>49</v>
      </c>
      <c r="E370" s="15" t="s">
        <v>5</v>
      </c>
      <c r="F370" s="16">
        <v>45032</v>
      </c>
      <c r="G370">
        <v>195</v>
      </c>
      <c r="H370">
        <v>2.6</v>
      </c>
      <c r="I370">
        <f>IF(MONTH(calls[[#This Row],[Date of Call]])&lt;=6, YEAR(calls[[#This Row],[Date of Call]]), YEAR(calls[[#This Row],[Date of Call]])+1)</f>
        <v>2023</v>
      </c>
      <c r="J370" t="str">
        <f>TEXT(calls[[#This Row],[Date of Call]],"DDDD")</f>
        <v>Sunday</v>
      </c>
      <c r="K3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0">
        <f>ROUND(calls[[#This Row],[Satisfaction Rating]],0)</f>
        <v>3</v>
      </c>
      <c r="M370" s="21" t="str">
        <f>VLOOKUP(calls[[#This Row],[Call number2]],customers[#All],2,FALSE)</f>
        <v>Male</v>
      </c>
      <c r="N370" s="21">
        <f>VLOOKUP(calls[[#This Row],[Call number2]],customers[],3,FALSE)</f>
        <v>31</v>
      </c>
      <c r="O370" s="21" t="str">
        <f>VLOOKUP(calls[[#This Row],[Call number2]],customers[#All],4,FALSE)</f>
        <v>Cleveland</v>
      </c>
    </row>
    <row r="371" spans="2:15">
      <c r="B371" t="s">
        <v>392</v>
      </c>
      <c r="C371" t="s">
        <v>11</v>
      </c>
      <c r="D371">
        <v>21</v>
      </c>
      <c r="E371" s="15" t="s">
        <v>12</v>
      </c>
      <c r="F371" s="16">
        <v>45032</v>
      </c>
      <c r="G371">
        <v>74</v>
      </c>
      <c r="H371">
        <v>4.5999999999999996</v>
      </c>
      <c r="I371">
        <f>IF(MONTH(calls[[#This Row],[Date of Call]])&lt;=6, YEAR(calls[[#This Row],[Date of Call]]), YEAR(calls[[#This Row],[Date of Call]])+1)</f>
        <v>2023</v>
      </c>
      <c r="J371" t="str">
        <f>TEXT(calls[[#This Row],[Date of Call]],"DDDD")</f>
        <v>Sunday</v>
      </c>
      <c r="K3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71">
        <f>ROUND(calls[[#This Row],[Satisfaction Rating]],0)</f>
        <v>5</v>
      </c>
      <c r="M371" s="21" t="str">
        <f>VLOOKUP(calls[[#This Row],[Call number2]],customers[#All],2,FALSE)</f>
        <v>Male</v>
      </c>
      <c r="N371" s="21">
        <f>VLOOKUP(calls[[#This Row],[Call number2]],customers[],3,FALSE)</f>
        <v>36</v>
      </c>
      <c r="O371" s="21" t="str">
        <f>VLOOKUP(calls[[#This Row],[Call number2]],customers[#All],4,FALSE)</f>
        <v>Cincinnati</v>
      </c>
    </row>
    <row r="372" spans="2:15">
      <c r="B372" t="s">
        <v>393</v>
      </c>
      <c r="C372" t="s">
        <v>15</v>
      </c>
      <c r="D372">
        <v>133</v>
      </c>
      <c r="E372" s="15" t="s">
        <v>10</v>
      </c>
      <c r="F372" s="16">
        <v>45032</v>
      </c>
      <c r="G372">
        <v>100</v>
      </c>
      <c r="H372">
        <v>4</v>
      </c>
      <c r="I372">
        <f>IF(MONTH(calls[[#This Row],[Date of Call]])&lt;=6, YEAR(calls[[#This Row],[Date of Call]]), YEAR(calls[[#This Row],[Date of Call]])+1)</f>
        <v>2023</v>
      </c>
      <c r="J372" t="str">
        <f>TEXT(calls[[#This Row],[Date of Call]],"DDDD")</f>
        <v>Sunday</v>
      </c>
      <c r="K3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2">
        <f>ROUND(calls[[#This Row],[Satisfaction Rating]],0)</f>
        <v>4</v>
      </c>
      <c r="M372" s="21" t="str">
        <f>VLOOKUP(calls[[#This Row],[Call number2]],customers[#All],2,FALSE)</f>
        <v>Female</v>
      </c>
      <c r="N372" s="21">
        <f>VLOOKUP(calls[[#This Row],[Call number2]],customers[],3,FALSE)</f>
        <v>28</v>
      </c>
      <c r="O372" s="21" t="str">
        <f>VLOOKUP(calls[[#This Row],[Call number2]],customers[#All],4,FALSE)</f>
        <v>Cincinnati</v>
      </c>
    </row>
    <row r="373" spans="2:15">
      <c r="B373" t="s">
        <v>394</v>
      </c>
      <c r="C373" t="s">
        <v>19</v>
      </c>
      <c r="D373">
        <v>135</v>
      </c>
      <c r="E373" s="15" t="s">
        <v>8</v>
      </c>
      <c r="F373" s="16">
        <v>45032</v>
      </c>
      <c r="G373">
        <v>185</v>
      </c>
      <c r="H373">
        <v>4.5</v>
      </c>
      <c r="I373">
        <f>IF(MONTH(calls[[#This Row],[Date of Call]])&lt;=6, YEAR(calls[[#This Row],[Date of Call]]), YEAR(calls[[#This Row],[Date of Call]])+1)</f>
        <v>2023</v>
      </c>
      <c r="J373" t="str">
        <f>TEXT(calls[[#This Row],[Date of Call]],"DDDD")</f>
        <v>Sunday</v>
      </c>
      <c r="K3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3">
        <f>ROUND(calls[[#This Row],[Satisfaction Rating]],0)</f>
        <v>5</v>
      </c>
      <c r="M373" s="21" t="str">
        <f>VLOOKUP(calls[[#This Row],[Call number2]],customers[#All],2,FALSE)</f>
        <v>Male</v>
      </c>
      <c r="N373" s="21">
        <f>VLOOKUP(calls[[#This Row],[Call number2]],customers[],3,FALSE)</f>
        <v>26</v>
      </c>
      <c r="O373" s="21" t="str">
        <f>VLOOKUP(calls[[#This Row],[Call number2]],customers[#All],4,FALSE)</f>
        <v>Cincinnati</v>
      </c>
    </row>
    <row r="374" spans="2:15">
      <c r="B374" t="s">
        <v>395</v>
      </c>
      <c r="C374" t="s">
        <v>13</v>
      </c>
      <c r="D374">
        <v>69</v>
      </c>
      <c r="E374" s="15" t="s">
        <v>10</v>
      </c>
      <c r="F374" s="16">
        <v>45032</v>
      </c>
      <c r="G374">
        <v>130</v>
      </c>
      <c r="H374">
        <v>1.9</v>
      </c>
      <c r="I374">
        <f>IF(MONTH(calls[[#This Row],[Date of Call]])&lt;=6, YEAR(calls[[#This Row],[Date of Call]]), YEAR(calls[[#This Row],[Date of Call]])+1)</f>
        <v>2023</v>
      </c>
      <c r="J374" t="str">
        <f>TEXT(calls[[#This Row],[Date of Call]],"DDDD")</f>
        <v>Sunday</v>
      </c>
      <c r="K3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4">
        <f>ROUND(calls[[#This Row],[Satisfaction Rating]],0)</f>
        <v>2</v>
      </c>
      <c r="M374" s="21" t="str">
        <f>VLOOKUP(calls[[#This Row],[Call number2]],customers[#All],2,FALSE)</f>
        <v>Female</v>
      </c>
      <c r="N374" s="21">
        <f>VLOOKUP(calls[[#This Row],[Call number2]],customers[],3,FALSE)</f>
        <v>37</v>
      </c>
      <c r="O374" s="21" t="str">
        <f>VLOOKUP(calls[[#This Row],[Call number2]],customers[#All],4,FALSE)</f>
        <v>Cleveland</v>
      </c>
    </row>
    <row r="375" spans="2:15">
      <c r="B375" t="s">
        <v>396</v>
      </c>
      <c r="C375" t="s">
        <v>17</v>
      </c>
      <c r="D375">
        <v>110</v>
      </c>
      <c r="E375" s="15" t="s">
        <v>12</v>
      </c>
      <c r="F375" s="16">
        <v>45033</v>
      </c>
      <c r="G375">
        <v>21</v>
      </c>
      <c r="H375">
        <v>2.6</v>
      </c>
      <c r="I375">
        <f>IF(MONTH(calls[[#This Row],[Date of Call]])&lt;=6, YEAR(calls[[#This Row],[Date of Call]]), YEAR(calls[[#This Row],[Date of Call]])+1)</f>
        <v>2023</v>
      </c>
      <c r="J375" t="str">
        <f>TEXT(calls[[#This Row],[Date of Call]],"DDDD")</f>
        <v>Monday</v>
      </c>
      <c r="K3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5">
        <f>ROUND(calls[[#This Row],[Satisfaction Rating]],0)</f>
        <v>3</v>
      </c>
      <c r="M375" s="21" t="str">
        <f>VLOOKUP(calls[[#This Row],[Call number2]],customers[#All],2,FALSE)</f>
        <v>Female</v>
      </c>
      <c r="N375" s="21">
        <f>VLOOKUP(calls[[#This Row],[Call number2]],customers[],3,FALSE)</f>
        <v>30</v>
      </c>
      <c r="O375" s="21" t="str">
        <f>VLOOKUP(calls[[#This Row],[Call number2]],customers[#All],4,FALSE)</f>
        <v>Cleveland</v>
      </c>
    </row>
    <row r="376" spans="2:15">
      <c r="B376" t="s">
        <v>397</v>
      </c>
      <c r="C376" t="s">
        <v>4</v>
      </c>
      <c r="D376">
        <v>64</v>
      </c>
      <c r="E376" s="15" t="s">
        <v>9</v>
      </c>
      <c r="F376" s="16">
        <v>45033</v>
      </c>
      <c r="G376">
        <v>88</v>
      </c>
      <c r="H376">
        <v>4.3</v>
      </c>
      <c r="I376">
        <f>IF(MONTH(calls[[#This Row],[Date of Call]])&lt;=6, YEAR(calls[[#This Row],[Date of Call]]), YEAR(calls[[#This Row],[Date of Call]])+1)</f>
        <v>2023</v>
      </c>
      <c r="J376" t="str">
        <f>TEXT(calls[[#This Row],[Date of Call]],"DDDD")</f>
        <v>Monday</v>
      </c>
      <c r="K3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6">
        <f>ROUND(calls[[#This Row],[Satisfaction Rating]],0)</f>
        <v>4</v>
      </c>
      <c r="M376" s="21" t="str">
        <f>VLOOKUP(calls[[#This Row],[Call number2]],customers[#All],2,FALSE)</f>
        <v>Female</v>
      </c>
      <c r="N376" s="21">
        <f>VLOOKUP(calls[[#This Row],[Call number2]],customers[],3,FALSE)</f>
        <v>42</v>
      </c>
      <c r="O376" s="21" t="str">
        <f>VLOOKUP(calls[[#This Row],[Call number2]],customers[#All],4,FALSE)</f>
        <v>Cleveland</v>
      </c>
    </row>
    <row r="377" spans="2:15">
      <c r="B377" t="s">
        <v>398</v>
      </c>
      <c r="C377" t="s">
        <v>22</v>
      </c>
      <c r="D377">
        <v>105</v>
      </c>
      <c r="E377" s="15" t="s">
        <v>5</v>
      </c>
      <c r="F377" s="16">
        <v>45033</v>
      </c>
      <c r="G377">
        <v>35</v>
      </c>
      <c r="H377">
        <v>4.4000000000000004</v>
      </c>
      <c r="I377">
        <f>IF(MONTH(calls[[#This Row],[Date of Call]])&lt;=6, YEAR(calls[[#This Row],[Date of Call]]), YEAR(calls[[#This Row],[Date of Call]])+1)</f>
        <v>2023</v>
      </c>
      <c r="J377" t="str">
        <f>TEXT(calls[[#This Row],[Date of Call]],"DDDD")</f>
        <v>Monday</v>
      </c>
      <c r="K3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7">
        <f>ROUND(calls[[#This Row],[Satisfaction Rating]],0)</f>
        <v>4</v>
      </c>
      <c r="M377" s="21" t="str">
        <f>VLOOKUP(calls[[#This Row],[Call number2]],customers[#All],2,FALSE)</f>
        <v>Male</v>
      </c>
      <c r="N377" s="21">
        <f>VLOOKUP(calls[[#This Row],[Call number2]],customers[],3,FALSE)</f>
        <v>37</v>
      </c>
      <c r="O377" s="21" t="str">
        <f>VLOOKUP(calls[[#This Row],[Call number2]],customers[#All],4,FALSE)</f>
        <v>Columbus</v>
      </c>
    </row>
    <row r="378" spans="2:15">
      <c r="B378" t="s">
        <v>399</v>
      </c>
      <c r="C378" t="s">
        <v>4</v>
      </c>
      <c r="D378">
        <v>165</v>
      </c>
      <c r="E378" s="15" t="s">
        <v>8</v>
      </c>
      <c r="F378" s="16">
        <v>45033</v>
      </c>
      <c r="G378">
        <v>68</v>
      </c>
      <c r="H378">
        <v>4.3</v>
      </c>
      <c r="I378">
        <f>IF(MONTH(calls[[#This Row],[Date of Call]])&lt;=6, YEAR(calls[[#This Row],[Date of Call]]), YEAR(calls[[#This Row],[Date of Call]])+1)</f>
        <v>2023</v>
      </c>
      <c r="J378" t="str">
        <f>TEXT(calls[[#This Row],[Date of Call]],"DDDD")</f>
        <v>Monday</v>
      </c>
      <c r="K3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8">
        <f>ROUND(calls[[#This Row],[Satisfaction Rating]],0)</f>
        <v>4</v>
      </c>
      <c r="M378" s="21" t="str">
        <f>VLOOKUP(calls[[#This Row],[Call number2]],customers[#All],2,FALSE)</f>
        <v>Female</v>
      </c>
      <c r="N378" s="21">
        <f>VLOOKUP(calls[[#This Row],[Call number2]],customers[],3,FALSE)</f>
        <v>42</v>
      </c>
      <c r="O378" s="21" t="str">
        <f>VLOOKUP(calls[[#This Row],[Call number2]],customers[#All],4,FALSE)</f>
        <v>Cleveland</v>
      </c>
    </row>
    <row r="379" spans="2:15">
      <c r="B379" t="s">
        <v>400</v>
      </c>
      <c r="C379" t="s">
        <v>18</v>
      </c>
      <c r="D379">
        <v>125</v>
      </c>
      <c r="E379" s="15" t="s">
        <v>8</v>
      </c>
      <c r="F379" s="16">
        <v>45033</v>
      </c>
      <c r="G379">
        <v>148</v>
      </c>
      <c r="H379">
        <v>4.5</v>
      </c>
      <c r="I379">
        <f>IF(MONTH(calls[[#This Row],[Date of Call]])&lt;=6, YEAR(calls[[#This Row],[Date of Call]]), YEAR(calls[[#This Row],[Date of Call]])+1)</f>
        <v>2023</v>
      </c>
      <c r="J379" t="str">
        <f>TEXT(calls[[#This Row],[Date of Call]],"DDDD")</f>
        <v>Monday</v>
      </c>
      <c r="K3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79">
        <f>ROUND(calls[[#This Row],[Satisfaction Rating]],0)</f>
        <v>5</v>
      </c>
      <c r="M379" s="21" t="str">
        <f>VLOOKUP(calls[[#This Row],[Call number2]],customers[#All],2,FALSE)</f>
        <v>Female</v>
      </c>
      <c r="N379" s="21">
        <f>VLOOKUP(calls[[#This Row],[Call number2]],customers[],3,FALSE)</f>
        <v>43</v>
      </c>
      <c r="O379" s="21" t="str">
        <f>VLOOKUP(calls[[#This Row],[Call number2]],customers[#All],4,FALSE)</f>
        <v>Cleveland</v>
      </c>
    </row>
    <row r="380" spans="2:15">
      <c r="B380" t="s">
        <v>401</v>
      </c>
      <c r="C380" t="s">
        <v>22</v>
      </c>
      <c r="D380">
        <v>88</v>
      </c>
      <c r="E380" s="15" t="s">
        <v>9</v>
      </c>
      <c r="F380" s="16">
        <v>45034</v>
      </c>
      <c r="G380">
        <v>81</v>
      </c>
      <c r="H380">
        <v>4.2</v>
      </c>
      <c r="I380">
        <f>IF(MONTH(calls[[#This Row],[Date of Call]])&lt;=6, YEAR(calls[[#This Row],[Date of Call]]), YEAR(calls[[#This Row],[Date of Call]])+1)</f>
        <v>2023</v>
      </c>
      <c r="J380" t="str">
        <f>TEXT(calls[[#This Row],[Date of Call]],"DDDD")</f>
        <v>Tuesday</v>
      </c>
      <c r="K3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0">
        <f>ROUND(calls[[#This Row],[Satisfaction Rating]],0)</f>
        <v>4</v>
      </c>
      <c r="M380" s="21" t="str">
        <f>VLOOKUP(calls[[#This Row],[Call number2]],customers[#All],2,FALSE)</f>
        <v>Male</v>
      </c>
      <c r="N380" s="21">
        <f>VLOOKUP(calls[[#This Row],[Call number2]],customers[],3,FALSE)</f>
        <v>37</v>
      </c>
      <c r="O380" s="21" t="str">
        <f>VLOOKUP(calls[[#This Row],[Call number2]],customers[#All],4,FALSE)</f>
        <v>Columbus</v>
      </c>
    </row>
    <row r="381" spans="2:15">
      <c r="B381" t="s">
        <v>402</v>
      </c>
      <c r="C381" t="s">
        <v>13</v>
      </c>
      <c r="D381">
        <v>6</v>
      </c>
      <c r="E381" s="15" t="s">
        <v>9</v>
      </c>
      <c r="F381" s="16">
        <v>45034</v>
      </c>
      <c r="G381">
        <v>75</v>
      </c>
      <c r="H381">
        <v>3.9</v>
      </c>
      <c r="I381">
        <f>IF(MONTH(calls[[#This Row],[Date of Call]])&lt;=6, YEAR(calls[[#This Row],[Date of Call]]), YEAR(calls[[#This Row],[Date of Call]])+1)</f>
        <v>2023</v>
      </c>
      <c r="J381" t="str">
        <f>TEXT(calls[[#This Row],[Date of Call]],"DDDD")</f>
        <v>Tuesday</v>
      </c>
      <c r="K3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381">
        <f>ROUND(calls[[#This Row],[Satisfaction Rating]],0)</f>
        <v>4</v>
      </c>
      <c r="M381" s="21" t="str">
        <f>VLOOKUP(calls[[#This Row],[Call number2]],customers[#All],2,FALSE)</f>
        <v>Female</v>
      </c>
      <c r="N381" s="21">
        <f>VLOOKUP(calls[[#This Row],[Call number2]],customers[],3,FALSE)</f>
        <v>37</v>
      </c>
      <c r="O381" s="21" t="str">
        <f>VLOOKUP(calls[[#This Row],[Call number2]],customers[#All],4,FALSE)</f>
        <v>Cleveland</v>
      </c>
    </row>
    <row r="382" spans="2:15">
      <c r="B382" t="s">
        <v>403</v>
      </c>
      <c r="C382" t="s">
        <v>21</v>
      </c>
      <c r="D382">
        <v>69</v>
      </c>
      <c r="E382" s="15" t="s">
        <v>10</v>
      </c>
      <c r="F382" s="16">
        <v>45035</v>
      </c>
      <c r="G382">
        <v>32</v>
      </c>
      <c r="H382">
        <v>3.6</v>
      </c>
      <c r="I382">
        <f>IF(MONTH(calls[[#This Row],[Date of Call]])&lt;=6, YEAR(calls[[#This Row],[Date of Call]]), YEAR(calls[[#This Row],[Date of Call]])+1)</f>
        <v>2023</v>
      </c>
      <c r="J382" t="str">
        <f>TEXT(calls[[#This Row],[Date of Call]],"DDDD")</f>
        <v>Wednesday</v>
      </c>
      <c r="K3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2">
        <f>ROUND(calls[[#This Row],[Satisfaction Rating]],0)</f>
        <v>4</v>
      </c>
      <c r="M382" s="21" t="str">
        <f>VLOOKUP(calls[[#This Row],[Call number2]],customers[#All],2,FALSE)</f>
        <v>Female</v>
      </c>
      <c r="N382" s="21">
        <f>VLOOKUP(calls[[#This Row],[Call number2]],customers[],3,FALSE)</f>
        <v>25</v>
      </c>
      <c r="O382" s="21" t="str">
        <f>VLOOKUP(calls[[#This Row],[Call number2]],customers[#All],4,FALSE)</f>
        <v>Columbus</v>
      </c>
    </row>
    <row r="383" spans="2:15">
      <c r="B383" t="s">
        <v>404</v>
      </c>
      <c r="C383" t="s">
        <v>16</v>
      </c>
      <c r="D383">
        <v>107</v>
      </c>
      <c r="E383" s="15" t="s">
        <v>10</v>
      </c>
      <c r="F383" s="16">
        <v>45035</v>
      </c>
      <c r="G383">
        <v>156</v>
      </c>
      <c r="H383">
        <v>3.8</v>
      </c>
      <c r="I383">
        <f>IF(MONTH(calls[[#This Row],[Date of Call]])&lt;=6, YEAR(calls[[#This Row],[Date of Call]]), YEAR(calls[[#This Row],[Date of Call]])+1)</f>
        <v>2023</v>
      </c>
      <c r="J383" t="str">
        <f>TEXT(calls[[#This Row],[Date of Call]],"DDDD")</f>
        <v>Wednesday</v>
      </c>
      <c r="K3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3">
        <f>ROUND(calls[[#This Row],[Satisfaction Rating]],0)</f>
        <v>4</v>
      </c>
      <c r="M383" s="21" t="str">
        <f>VLOOKUP(calls[[#This Row],[Call number2]],customers[#All],2,FALSE)</f>
        <v>Male</v>
      </c>
      <c r="N383" s="21">
        <f>VLOOKUP(calls[[#This Row],[Call number2]],customers[],3,FALSE)</f>
        <v>41</v>
      </c>
      <c r="O383" s="21" t="str">
        <f>VLOOKUP(calls[[#This Row],[Call number2]],customers[#All],4,FALSE)</f>
        <v>Columbus</v>
      </c>
    </row>
    <row r="384" spans="2:15">
      <c r="B384" t="s">
        <v>405</v>
      </c>
      <c r="C384" t="s">
        <v>11</v>
      </c>
      <c r="D384">
        <v>90</v>
      </c>
      <c r="E384" s="15" t="s">
        <v>8</v>
      </c>
      <c r="F384" s="16">
        <v>45035</v>
      </c>
      <c r="G384">
        <v>99</v>
      </c>
      <c r="H384">
        <v>4.9000000000000004</v>
      </c>
      <c r="I384">
        <f>IF(MONTH(calls[[#This Row],[Date of Call]])&lt;=6, YEAR(calls[[#This Row],[Date of Call]]), YEAR(calls[[#This Row],[Date of Call]])+1)</f>
        <v>2023</v>
      </c>
      <c r="J384" t="str">
        <f>TEXT(calls[[#This Row],[Date of Call]],"DDDD")</f>
        <v>Wednesday</v>
      </c>
      <c r="K3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4">
        <f>ROUND(calls[[#This Row],[Satisfaction Rating]],0)</f>
        <v>5</v>
      </c>
      <c r="M384" s="21" t="str">
        <f>VLOOKUP(calls[[#This Row],[Call number2]],customers[#All],2,FALSE)</f>
        <v>Male</v>
      </c>
      <c r="N384" s="21">
        <f>VLOOKUP(calls[[#This Row],[Call number2]],customers[],3,FALSE)</f>
        <v>36</v>
      </c>
      <c r="O384" s="21" t="str">
        <f>VLOOKUP(calls[[#This Row],[Call number2]],customers[#All],4,FALSE)</f>
        <v>Cincinnati</v>
      </c>
    </row>
    <row r="385" spans="2:15">
      <c r="B385" t="s">
        <v>406</v>
      </c>
      <c r="C385" t="s">
        <v>19</v>
      </c>
      <c r="D385">
        <v>120</v>
      </c>
      <c r="E385" s="15" t="s">
        <v>5</v>
      </c>
      <c r="F385" s="16">
        <v>45035</v>
      </c>
      <c r="G385">
        <v>26</v>
      </c>
      <c r="H385">
        <v>4</v>
      </c>
      <c r="I385">
        <f>IF(MONTH(calls[[#This Row],[Date of Call]])&lt;=6, YEAR(calls[[#This Row],[Date of Call]]), YEAR(calls[[#This Row],[Date of Call]])+1)</f>
        <v>2023</v>
      </c>
      <c r="J385" t="str">
        <f>TEXT(calls[[#This Row],[Date of Call]],"DDDD")</f>
        <v>Wednesday</v>
      </c>
      <c r="K3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5">
        <f>ROUND(calls[[#This Row],[Satisfaction Rating]],0)</f>
        <v>4</v>
      </c>
      <c r="M385" s="21" t="str">
        <f>VLOOKUP(calls[[#This Row],[Call number2]],customers[#All],2,FALSE)</f>
        <v>Male</v>
      </c>
      <c r="N385" s="21">
        <f>VLOOKUP(calls[[#This Row],[Call number2]],customers[],3,FALSE)</f>
        <v>26</v>
      </c>
      <c r="O385" s="21" t="str">
        <f>VLOOKUP(calls[[#This Row],[Call number2]],customers[#All],4,FALSE)</f>
        <v>Cincinnati</v>
      </c>
    </row>
    <row r="386" spans="2:15">
      <c r="B386" t="s">
        <v>407</v>
      </c>
      <c r="C386" t="s">
        <v>7</v>
      </c>
      <c r="D386">
        <v>47</v>
      </c>
      <c r="E386" s="15" t="s">
        <v>10</v>
      </c>
      <c r="F386" s="16">
        <v>45035</v>
      </c>
      <c r="G386">
        <v>84</v>
      </c>
      <c r="H386">
        <v>4.0999999999999996</v>
      </c>
      <c r="I386">
        <f>IF(MONTH(calls[[#This Row],[Date of Call]])&lt;=6, YEAR(calls[[#This Row],[Date of Call]]), YEAR(calls[[#This Row],[Date of Call]])+1)</f>
        <v>2023</v>
      </c>
      <c r="J386" t="str">
        <f>TEXT(calls[[#This Row],[Date of Call]],"DDDD")</f>
        <v>Wednesday</v>
      </c>
      <c r="K3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6">
        <f>ROUND(calls[[#This Row],[Satisfaction Rating]],0)</f>
        <v>4</v>
      </c>
      <c r="M386" s="21" t="str">
        <f>VLOOKUP(calls[[#This Row],[Call number2]],customers[#All],2,FALSE)</f>
        <v>Female</v>
      </c>
      <c r="N386" s="21">
        <f>VLOOKUP(calls[[#This Row],[Call number2]],customers[],3,FALSE)</f>
        <v>30</v>
      </c>
      <c r="O386" s="21" t="str">
        <f>VLOOKUP(calls[[#This Row],[Call number2]],customers[#All],4,FALSE)</f>
        <v>Cincinnati</v>
      </c>
    </row>
    <row r="387" spans="2:15">
      <c r="B387" t="s">
        <v>408</v>
      </c>
      <c r="C387" t="s">
        <v>20</v>
      </c>
      <c r="D387">
        <v>60</v>
      </c>
      <c r="E387" s="15" t="s">
        <v>5</v>
      </c>
      <c r="F387" s="16">
        <v>45035</v>
      </c>
      <c r="G387">
        <v>84</v>
      </c>
      <c r="H387">
        <v>4.8</v>
      </c>
      <c r="I387">
        <f>IF(MONTH(calls[[#This Row],[Date of Call]])&lt;=6, YEAR(calls[[#This Row],[Date of Call]]), YEAR(calls[[#This Row],[Date of Call]])+1)</f>
        <v>2023</v>
      </c>
      <c r="J387" t="str">
        <f>TEXT(calls[[#This Row],[Date of Call]],"DDDD")</f>
        <v>Wednesday</v>
      </c>
      <c r="K3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7">
        <f>ROUND(calls[[#This Row],[Satisfaction Rating]],0)</f>
        <v>5</v>
      </c>
      <c r="M387" s="21" t="str">
        <f>VLOOKUP(calls[[#This Row],[Call number2]],customers[#All],2,FALSE)</f>
        <v>Female</v>
      </c>
      <c r="N387" s="21">
        <f>VLOOKUP(calls[[#This Row],[Call number2]],customers[],3,FALSE)</f>
        <v>38</v>
      </c>
      <c r="O387" s="21" t="str">
        <f>VLOOKUP(calls[[#This Row],[Call number2]],customers[#All],4,FALSE)</f>
        <v>Columbus</v>
      </c>
    </row>
    <row r="388" spans="2:15">
      <c r="B388" t="s">
        <v>409</v>
      </c>
      <c r="C388" t="s">
        <v>6</v>
      </c>
      <c r="D388">
        <v>64</v>
      </c>
      <c r="E388" s="15" t="s">
        <v>8</v>
      </c>
      <c r="F388" s="16">
        <v>45035</v>
      </c>
      <c r="G388">
        <v>170</v>
      </c>
      <c r="H388">
        <v>2.2999999999999998</v>
      </c>
      <c r="I388">
        <f>IF(MONTH(calls[[#This Row],[Date of Call]])&lt;=6, YEAR(calls[[#This Row],[Date of Call]]), YEAR(calls[[#This Row],[Date of Call]])+1)</f>
        <v>2023</v>
      </c>
      <c r="J388" t="str">
        <f>TEXT(calls[[#This Row],[Date of Call]],"DDDD")</f>
        <v>Wednesday</v>
      </c>
      <c r="K3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8">
        <f>ROUND(calls[[#This Row],[Satisfaction Rating]],0)</f>
        <v>2</v>
      </c>
      <c r="M388" s="21" t="str">
        <f>VLOOKUP(calls[[#This Row],[Call number2]],customers[#All],2,FALSE)</f>
        <v>Male</v>
      </c>
      <c r="N388" s="21">
        <f>VLOOKUP(calls[[#This Row],[Call number2]],customers[],3,FALSE)</f>
        <v>23</v>
      </c>
      <c r="O388" s="21" t="str">
        <f>VLOOKUP(calls[[#This Row],[Call number2]],customers[#All],4,FALSE)</f>
        <v>Columbus</v>
      </c>
    </row>
    <row r="389" spans="2:15">
      <c r="B389" t="s">
        <v>410</v>
      </c>
      <c r="C389" t="s">
        <v>4</v>
      </c>
      <c r="D389">
        <v>62</v>
      </c>
      <c r="E389" s="15" t="s">
        <v>10</v>
      </c>
      <c r="F389" s="16">
        <v>45035</v>
      </c>
      <c r="G389">
        <v>35</v>
      </c>
      <c r="H389">
        <v>4.4000000000000004</v>
      </c>
      <c r="I389">
        <f>IF(MONTH(calls[[#This Row],[Date of Call]])&lt;=6, YEAR(calls[[#This Row],[Date of Call]]), YEAR(calls[[#This Row],[Date of Call]])+1)</f>
        <v>2023</v>
      </c>
      <c r="J389" t="str">
        <f>TEXT(calls[[#This Row],[Date of Call]],"DDDD")</f>
        <v>Wednesday</v>
      </c>
      <c r="K3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89">
        <f>ROUND(calls[[#This Row],[Satisfaction Rating]],0)</f>
        <v>4</v>
      </c>
      <c r="M389" s="21" t="str">
        <f>VLOOKUP(calls[[#This Row],[Call number2]],customers[#All],2,FALSE)</f>
        <v>Female</v>
      </c>
      <c r="N389" s="21">
        <f>VLOOKUP(calls[[#This Row],[Call number2]],customers[],3,FALSE)</f>
        <v>42</v>
      </c>
      <c r="O389" s="21" t="str">
        <f>VLOOKUP(calls[[#This Row],[Call number2]],customers[#All],4,FALSE)</f>
        <v>Cleveland</v>
      </c>
    </row>
    <row r="390" spans="2:15">
      <c r="B390" t="s">
        <v>411</v>
      </c>
      <c r="C390" t="s">
        <v>17</v>
      </c>
      <c r="D390">
        <v>88</v>
      </c>
      <c r="E390" s="15" t="s">
        <v>10</v>
      </c>
      <c r="F390" s="16">
        <v>45036</v>
      </c>
      <c r="G390">
        <v>35</v>
      </c>
      <c r="H390">
        <v>3.8</v>
      </c>
      <c r="I390">
        <f>IF(MONTH(calls[[#This Row],[Date of Call]])&lt;=6, YEAR(calls[[#This Row],[Date of Call]]), YEAR(calls[[#This Row],[Date of Call]])+1)</f>
        <v>2023</v>
      </c>
      <c r="J390" t="str">
        <f>TEXT(calls[[#This Row],[Date of Call]],"DDDD")</f>
        <v>Thursday</v>
      </c>
      <c r="K3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0">
        <f>ROUND(calls[[#This Row],[Satisfaction Rating]],0)</f>
        <v>4</v>
      </c>
      <c r="M390" s="21" t="str">
        <f>VLOOKUP(calls[[#This Row],[Call number2]],customers[#All],2,FALSE)</f>
        <v>Female</v>
      </c>
      <c r="N390" s="21">
        <f>VLOOKUP(calls[[#This Row],[Call number2]],customers[],3,FALSE)</f>
        <v>30</v>
      </c>
      <c r="O390" s="21" t="str">
        <f>VLOOKUP(calls[[#This Row],[Call number2]],customers[#All],4,FALSE)</f>
        <v>Cleveland</v>
      </c>
    </row>
    <row r="391" spans="2:15">
      <c r="B391" t="s">
        <v>412</v>
      </c>
      <c r="C391" t="s">
        <v>18</v>
      </c>
      <c r="D391">
        <v>116</v>
      </c>
      <c r="E391" s="15" t="s">
        <v>10</v>
      </c>
      <c r="F391" s="16">
        <v>45036</v>
      </c>
      <c r="G391">
        <v>132</v>
      </c>
      <c r="H391">
        <v>5</v>
      </c>
      <c r="I391">
        <f>IF(MONTH(calls[[#This Row],[Date of Call]])&lt;=6, YEAR(calls[[#This Row],[Date of Call]]), YEAR(calls[[#This Row],[Date of Call]])+1)</f>
        <v>2023</v>
      </c>
      <c r="J391" t="str">
        <f>TEXT(calls[[#This Row],[Date of Call]],"DDDD")</f>
        <v>Thursday</v>
      </c>
      <c r="K3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1">
        <f>ROUND(calls[[#This Row],[Satisfaction Rating]],0)</f>
        <v>5</v>
      </c>
      <c r="M391" s="21" t="str">
        <f>VLOOKUP(calls[[#This Row],[Call number2]],customers[#All],2,FALSE)</f>
        <v>Female</v>
      </c>
      <c r="N391" s="21">
        <f>VLOOKUP(calls[[#This Row],[Call number2]],customers[],3,FALSE)</f>
        <v>43</v>
      </c>
      <c r="O391" s="21" t="str">
        <f>VLOOKUP(calls[[#This Row],[Call number2]],customers[#All],4,FALSE)</f>
        <v>Cleveland</v>
      </c>
    </row>
    <row r="392" spans="2:15">
      <c r="B392" t="s">
        <v>413</v>
      </c>
      <c r="C392" t="s">
        <v>11</v>
      </c>
      <c r="D392">
        <v>82</v>
      </c>
      <c r="E392" s="15" t="s">
        <v>9</v>
      </c>
      <c r="F392" s="16">
        <v>45037</v>
      </c>
      <c r="G392">
        <v>144</v>
      </c>
      <c r="H392">
        <v>3.3</v>
      </c>
      <c r="I392">
        <f>IF(MONTH(calls[[#This Row],[Date of Call]])&lt;=6, YEAR(calls[[#This Row],[Date of Call]]), YEAR(calls[[#This Row],[Date of Call]])+1)</f>
        <v>2023</v>
      </c>
      <c r="J392" t="str">
        <f>TEXT(calls[[#This Row],[Date of Call]],"DDDD")</f>
        <v>Friday</v>
      </c>
      <c r="K3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2">
        <f>ROUND(calls[[#This Row],[Satisfaction Rating]],0)</f>
        <v>3</v>
      </c>
      <c r="M392" s="21" t="str">
        <f>VLOOKUP(calls[[#This Row],[Call number2]],customers[#All],2,FALSE)</f>
        <v>Male</v>
      </c>
      <c r="N392" s="21">
        <f>VLOOKUP(calls[[#This Row],[Call number2]],customers[],3,FALSE)</f>
        <v>36</v>
      </c>
      <c r="O392" s="21" t="str">
        <f>VLOOKUP(calls[[#This Row],[Call number2]],customers[#All],4,FALSE)</f>
        <v>Cincinnati</v>
      </c>
    </row>
    <row r="393" spans="2:15">
      <c r="B393" t="s">
        <v>414</v>
      </c>
      <c r="C393" t="s">
        <v>4</v>
      </c>
      <c r="D393">
        <v>99</v>
      </c>
      <c r="E393" s="15" t="s">
        <v>8</v>
      </c>
      <c r="F393" s="16">
        <v>45037</v>
      </c>
      <c r="G393">
        <v>48</v>
      </c>
      <c r="H393">
        <v>5</v>
      </c>
      <c r="I393">
        <f>IF(MONTH(calls[[#This Row],[Date of Call]])&lt;=6, YEAR(calls[[#This Row],[Date of Call]]), YEAR(calls[[#This Row],[Date of Call]])+1)</f>
        <v>2023</v>
      </c>
      <c r="J393" t="str">
        <f>TEXT(calls[[#This Row],[Date of Call]],"DDDD")</f>
        <v>Friday</v>
      </c>
      <c r="K3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3">
        <f>ROUND(calls[[#This Row],[Satisfaction Rating]],0)</f>
        <v>5</v>
      </c>
      <c r="M393" s="21" t="str">
        <f>VLOOKUP(calls[[#This Row],[Call number2]],customers[#All],2,FALSE)</f>
        <v>Female</v>
      </c>
      <c r="N393" s="21">
        <f>VLOOKUP(calls[[#This Row],[Call number2]],customers[],3,FALSE)</f>
        <v>42</v>
      </c>
      <c r="O393" s="21" t="str">
        <f>VLOOKUP(calls[[#This Row],[Call number2]],customers[#All],4,FALSE)</f>
        <v>Cleveland</v>
      </c>
    </row>
    <row r="394" spans="2:15">
      <c r="B394" t="s">
        <v>415</v>
      </c>
      <c r="C394" t="s">
        <v>4</v>
      </c>
      <c r="D394">
        <v>55</v>
      </c>
      <c r="E394" s="15" t="s">
        <v>9</v>
      </c>
      <c r="F394" s="16">
        <v>45037</v>
      </c>
      <c r="G394">
        <v>200</v>
      </c>
      <c r="H394">
        <v>2.2999999999999998</v>
      </c>
      <c r="I394">
        <f>IF(MONTH(calls[[#This Row],[Date of Call]])&lt;=6, YEAR(calls[[#This Row],[Date of Call]]), YEAR(calls[[#This Row],[Date of Call]])+1)</f>
        <v>2023</v>
      </c>
      <c r="J394" t="str">
        <f>TEXT(calls[[#This Row],[Date of Call]],"DDDD")</f>
        <v>Friday</v>
      </c>
      <c r="K3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4">
        <f>ROUND(calls[[#This Row],[Satisfaction Rating]],0)</f>
        <v>2</v>
      </c>
      <c r="M394" s="21" t="str">
        <f>VLOOKUP(calls[[#This Row],[Call number2]],customers[#All],2,FALSE)</f>
        <v>Female</v>
      </c>
      <c r="N394" s="21">
        <f>VLOOKUP(calls[[#This Row],[Call number2]],customers[],3,FALSE)</f>
        <v>42</v>
      </c>
      <c r="O394" s="21" t="str">
        <f>VLOOKUP(calls[[#This Row],[Call number2]],customers[#All],4,FALSE)</f>
        <v>Cleveland</v>
      </c>
    </row>
    <row r="395" spans="2:15">
      <c r="B395" t="s">
        <v>416</v>
      </c>
      <c r="C395" t="s">
        <v>6</v>
      </c>
      <c r="D395">
        <v>61</v>
      </c>
      <c r="E395" s="15" t="s">
        <v>5</v>
      </c>
      <c r="F395" s="16">
        <v>45037</v>
      </c>
      <c r="G395">
        <v>38</v>
      </c>
      <c r="H395">
        <v>4.8</v>
      </c>
      <c r="I395">
        <f>IF(MONTH(calls[[#This Row],[Date of Call]])&lt;=6, YEAR(calls[[#This Row],[Date of Call]]), YEAR(calls[[#This Row],[Date of Call]])+1)</f>
        <v>2023</v>
      </c>
      <c r="J395" t="str">
        <f>TEXT(calls[[#This Row],[Date of Call]],"DDDD")</f>
        <v>Friday</v>
      </c>
      <c r="K3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5">
        <f>ROUND(calls[[#This Row],[Satisfaction Rating]],0)</f>
        <v>5</v>
      </c>
      <c r="M395" s="21" t="str">
        <f>VLOOKUP(calls[[#This Row],[Call number2]],customers[#All],2,FALSE)</f>
        <v>Male</v>
      </c>
      <c r="N395" s="21">
        <f>VLOOKUP(calls[[#This Row],[Call number2]],customers[],3,FALSE)</f>
        <v>23</v>
      </c>
      <c r="O395" s="21" t="str">
        <f>VLOOKUP(calls[[#This Row],[Call number2]],customers[#All],4,FALSE)</f>
        <v>Columbus</v>
      </c>
    </row>
    <row r="396" spans="2:15">
      <c r="B396" t="s">
        <v>417</v>
      </c>
      <c r="C396" t="s">
        <v>18</v>
      </c>
      <c r="D396">
        <v>36</v>
      </c>
      <c r="E396" s="15" t="s">
        <v>12</v>
      </c>
      <c r="F396" s="16">
        <v>45037</v>
      </c>
      <c r="G396">
        <v>81</v>
      </c>
      <c r="H396">
        <v>3.7</v>
      </c>
      <c r="I396">
        <f>IF(MONTH(calls[[#This Row],[Date of Call]])&lt;=6, YEAR(calls[[#This Row],[Date of Call]]), YEAR(calls[[#This Row],[Date of Call]])+1)</f>
        <v>2023</v>
      </c>
      <c r="J396" t="str">
        <f>TEXT(calls[[#This Row],[Date of Call]],"DDDD")</f>
        <v>Friday</v>
      </c>
      <c r="K3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6">
        <f>ROUND(calls[[#This Row],[Satisfaction Rating]],0)</f>
        <v>4</v>
      </c>
      <c r="M396" s="21" t="str">
        <f>VLOOKUP(calls[[#This Row],[Call number2]],customers[#All],2,FALSE)</f>
        <v>Female</v>
      </c>
      <c r="N396" s="21">
        <f>VLOOKUP(calls[[#This Row],[Call number2]],customers[],3,FALSE)</f>
        <v>43</v>
      </c>
      <c r="O396" s="21" t="str">
        <f>VLOOKUP(calls[[#This Row],[Call number2]],customers[#All],4,FALSE)</f>
        <v>Cleveland</v>
      </c>
    </row>
    <row r="397" spans="2:15">
      <c r="B397" t="s">
        <v>418</v>
      </c>
      <c r="C397" t="s">
        <v>11</v>
      </c>
      <c r="D397">
        <v>123</v>
      </c>
      <c r="E397" s="15" t="s">
        <v>10</v>
      </c>
      <c r="F397" s="16">
        <v>45037</v>
      </c>
      <c r="G397">
        <v>120</v>
      </c>
      <c r="H397">
        <v>4.2</v>
      </c>
      <c r="I397">
        <f>IF(MONTH(calls[[#This Row],[Date of Call]])&lt;=6, YEAR(calls[[#This Row],[Date of Call]]), YEAR(calls[[#This Row],[Date of Call]])+1)</f>
        <v>2023</v>
      </c>
      <c r="J397" t="str">
        <f>TEXT(calls[[#This Row],[Date of Call]],"DDDD")</f>
        <v>Friday</v>
      </c>
      <c r="K3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7">
        <f>ROUND(calls[[#This Row],[Satisfaction Rating]],0)</f>
        <v>4</v>
      </c>
      <c r="M397" s="21" t="str">
        <f>VLOOKUP(calls[[#This Row],[Call number2]],customers[#All],2,FALSE)</f>
        <v>Male</v>
      </c>
      <c r="N397" s="21">
        <f>VLOOKUP(calls[[#This Row],[Call number2]],customers[],3,FALSE)</f>
        <v>36</v>
      </c>
      <c r="O397" s="21" t="str">
        <f>VLOOKUP(calls[[#This Row],[Call number2]],customers[#All],4,FALSE)</f>
        <v>Cincinnati</v>
      </c>
    </row>
    <row r="398" spans="2:15">
      <c r="B398" t="s">
        <v>419</v>
      </c>
      <c r="C398" t="s">
        <v>23</v>
      </c>
      <c r="D398">
        <v>24</v>
      </c>
      <c r="E398" s="15" t="s">
        <v>5</v>
      </c>
      <c r="F398" s="16">
        <v>45037</v>
      </c>
      <c r="G398">
        <v>74</v>
      </c>
      <c r="H398">
        <v>4.8</v>
      </c>
      <c r="I398">
        <f>IF(MONTH(calls[[#This Row],[Date of Call]])&lt;=6, YEAR(calls[[#This Row],[Date of Call]]), YEAR(calls[[#This Row],[Date of Call]])+1)</f>
        <v>2023</v>
      </c>
      <c r="J398" t="str">
        <f>TEXT(calls[[#This Row],[Date of Call]],"DDDD")</f>
        <v>Friday</v>
      </c>
      <c r="K3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398">
        <f>ROUND(calls[[#This Row],[Satisfaction Rating]],0)</f>
        <v>5</v>
      </c>
      <c r="M398" s="21" t="str">
        <f>VLOOKUP(calls[[#This Row],[Call number2]],customers[#All],2,FALSE)</f>
        <v>Male</v>
      </c>
      <c r="N398" s="21">
        <f>VLOOKUP(calls[[#This Row],[Call number2]],customers[],3,FALSE)</f>
        <v>31</v>
      </c>
      <c r="O398" s="21" t="str">
        <f>VLOOKUP(calls[[#This Row],[Call number2]],customers[#All],4,FALSE)</f>
        <v>Cleveland</v>
      </c>
    </row>
    <row r="399" spans="2:15">
      <c r="B399" t="s">
        <v>420</v>
      </c>
      <c r="C399" t="s">
        <v>11</v>
      </c>
      <c r="D399">
        <v>43</v>
      </c>
      <c r="E399" s="15" t="s">
        <v>10</v>
      </c>
      <c r="F399" s="16">
        <v>45038</v>
      </c>
      <c r="G399">
        <v>128</v>
      </c>
      <c r="H399">
        <v>4.7</v>
      </c>
      <c r="I399">
        <f>IF(MONTH(calls[[#This Row],[Date of Call]])&lt;=6, YEAR(calls[[#This Row],[Date of Call]]), YEAR(calls[[#This Row],[Date of Call]])+1)</f>
        <v>2023</v>
      </c>
      <c r="J399" t="str">
        <f>TEXT(calls[[#This Row],[Date of Call]],"DDDD")</f>
        <v>Saturday</v>
      </c>
      <c r="K3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399">
        <f>ROUND(calls[[#This Row],[Satisfaction Rating]],0)</f>
        <v>5</v>
      </c>
      <c r="M399" s="21" t="str">
        <f>VLOOKUP(calls[[#This Row],[Call number2]],customers[#All],2,FALSE)</f>
        <v>Male</v>
      </c>
      <c r="N399" s="21">
        <f>VLOOKUP(calls[[#This Row],[Call number2]],customers[],3,FALSE)</f>
        <v>36</v>
      </c>
      <c r="O399" s="21" t="str">
        <f>VLOOKUP(calls[[#This Row],[Call number2]],customers[#All],4,FALSE)</f>
        <v>Cincinnati</v>
      </c>
    </row>
    <row r="400" spans="2:15">
      <c r="B400" t="s">
        <v>421</v>
      </c>
      <c r="C400" t="s">
        <v>20</v>
      </c>
      <c r="D400">
        <v>95</v>
      </c>
      <c r="E400" s="15" t="s">
        <v>8</v>
      </c>
      <c r="F400" s="16">
        <v>45038</v>
      </c>
      <c r="G400">
        <v>21</v>
      </c>
      <c r="H400">
        <v>3.9</v>
      </c>
      <c r="I400">
        <f>IF(MONTH(calls[[#This Row],[Date of Call]])&lt;=6, YEAR(calls[[#This Row],[Date of Call]]), YEAR(calls[[#This Row],[Date of Call]])+1)</f>
        <v>2023</v>
      </c>
      <c r="J400" t="str">
        <f>TEXT(calls[[#This Row],[Date of Call]],"DDDD")</f>
        <v>Saturday</v>
      </c>
      <c r="K4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0">
        <f>ROUND(calls[[#This Row],[Satisfaction Rating]],0)</f>
        <v>4</v>
      </c>
      <c r="M400" s="21" t="str">
        <f>VLOOKUP(calls[[#This Row],[Call number2]],customers[#All],2,FALSE)</f>
        <v>Female</v>
      </c>
      <c r="N400" s="21">
        <f>VLOOKUP(calls[[#This Row],[Call number2]],customers[],3,FALSE)</f>
        <v>38</v>
      </c>
      <c r="O400" s="21" t="str">
        <f>VLOOKUP(calls[[#This Row],[Call number2]],customers[#All],4,FALSE)</f>
        <v>Columbus</v>
      </c>
    </row>
    <row r="401" spans="2:15">
      <c r="B401" t="s">
        <v>422</v>
      </c>
      <c r="C401" t="s">
        <v>4</v>
      </c>
      <c r="D401">
        <v>53</v>
      </c>
      <c r="E401" s="15" t="s">
        <v>10</v>
      </c>
      <c r="F401" s="16">
        <v>45038</v>
      </c>
      <c r="G401">
        <v>110</v>
      </c>
      <c r="H401">
        <v>4.3</v>
      </c>
      <c r="I401">
        <f>IF(MONTH(calls[[#This Row],[Date of Call]])&lt;=6, YEAR(calls[[#This Row],[Date of Call]]), YEAR(calls[[#This Row],[Date of Call]])+1)</f>
        <v>2023</v>
      </c>
      <c r="J401" t="str">
        <f>TEXT(calls[[#This Row],[Date of Call]],"DDDD")</f>
        <v>Saturday</v>
      </c>
      <c r="K4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1">
        <f>ROUND(calls[[#This Row],[Satisfaction Rating]],0)</f>
        <v>4</v>
      </c>
      <c r="M401" s="21" t="str">
        <f>VLOOKUP(calls[[#This Row],[Call number2]],customers[#All],2,FALSE)</f>
        <v>Female</v>
      </c>
      <c r="N401" s="21">
        <f>VLOOKUP(calls[[#This Row],[Call number2]],customers[],3,FALSE)</f>
        <v>42</v>
      </c>
      <c r="O401" s="21" t="str">
        <f>VLOOKUP(calls[[#This Row],[Call number2]],customers[#All],4,FALSE)</f>
        <v>Cleveland</v>
      </c>
    </row>
    <row r="402" spans="2:15">
      <c r="B402" t="s">
        <v>423</v>
      </c>
      <c r="C402" t="s">
        <v>11</v>
      </c>
      <c r="D402">
        <v>113</v>
      </c>
      <c r="E402" s="15" t="s">
        <v>10</v>
      </c>
      <c r="F402" s="16">
        <v>45038</v>
      </c>
      <c r="G402">
        <v>145</v>
      </c>
      <c r="H402">
        <v>4</v>
      </c>
      <c r="I402">
        <f>IF(MONTH(calls[[#This Row],[Date of Call]])&lt;=6, YEAR(calls[[#This Row],[Date of Call]]), YEAR(calls[[#This Row],[Date of Call]])+1)</f>
        <v>2023</v>
      </c>
      <c r="J402" t="str">
        <f>TEXT(calls[[#This Row],[Date of Call]],"DDDD")</f>
        <v>Saturday</v>
      </c>
      <c r="K4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2">
        <f>ROUND(calls[[#This Row],[Satisfaction Rating]],0)</f>
        <v>4</v>
      </c>
      <c r="M402" s="21" t="str">
        <f>VLOOKUP(calls[[#This Row],[Call number2]],customers[#All],2,FALSE)</f>
        <v>Male</v>
      </c>
      <c r="N402" s="21">
        <f>VLOOKUP(calls[[#This Row],[Call number2]],customers[],3,FALSE)</f>
        <v>36</v>
      </c>
      <c r="O402" s="21" t="str">
        <f>VLOOKUP(calls[[#This Row],[Call number2]],customers[#All],4,FALSE)</f>
        <v>Cincinnati</v>
      </c>
    </row>
    <row r="403" spans="2:15">
      <c r="B403" t="s">
        <v>424</v>
      </c>
      <c r="C403" t="s">
        <v>4</v>
      </c>
      <c r="D403">
        <v>89</v>
      </c>
      <c r="E403" s="15" t="s">
        <v>12</v>
      </c>
      <c r="F403" s="16">
        <v>45038</v>
      </c>
      <c r="G403">
        <v>129</v>
      </c>
      <c r="H403">
        <v>4</v>
      </c>
      <c r="I403">
        <f>IF(MONTH(calls[[#This Row],[Date of Call]])&lt;=6, YEAR(calls[[#This Row],[Date of Call]]), YEAR(calls[[#This Row],[Date of Call]])+1)</f>
        <v>2023</v>
      </c>
      <c r="J403" t="str">
        <f>TEXT(calls[[#This Row],[Date of Call]],"DDDD")</f>
        <v>Saturday</v>
      </c>
      <c r="K4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3">
        <f>ROUND(calls[[#This Row],[Satisfaction Rating]],0)</f>
        <v>4</v>
      </c>
      <c r="M403" s="21" t="str">
        <f>VLOOKUP(calls[[#This Row],[Call number2]],customers[#All],2,FALSE)</f>
        <v>Female</v>
      </c>
      <c r="N403" s="21">
        <f>VLOOKUP(calls[[#This Row],[Call number2]],customers[],3,FALSE)</f>
        <v>42</v>
      </c>
      <c r="O403" s="21" t="str">
        <f>VLOOKUP(calls[[#This Row],[Call number2]],customers[#All],4,FALSE)</f>
        <v>Cleveland</v>
      </c>
    </row>
    <row r="404" spans="2:15">
      <c r="B404" t="s">
        <v>425</v>
      </c>
      <c r="C404" t="s">
        <v>17</v>
      </c>
      <c r="D404">
        <v>84</v>
      </c>
      <c r="E404" s="15" t="s">
        <v>9</v>
      </c>
      <c r="F404" s="16">
        <v>45038</v>
      </c>
      <c r="G404">
        <v>156</v>
      </c>
      <c r="H404">
        <v>3.2</v>
      </c>
      <c r="I404">
        <f>IF(MONTH(calls[[#This Row],[Date of Call]])&lt;=6, YEAR(calls[[#This Row],[Date of Call]]), YEAR(calls[[#This Row],[Date of Call]])+1)</f>
        <v>2023</v>
      </c>
      <c r="J404" t="str">
        <f>TEXT(calls[[#This Row],[Date of Call]],"DDDD")</f>
        <v>Saturday</v>
      </c>
      <c r="K4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4">
        <f>ROUND(calls[[#This Row],[Satisfaction Rating]],0)</f>
        <v>3</v>
      </c>
      <c r="M404" s="21" t="str">
        <f>VLOOKUP(calls[[#This Row],[Call number2]],customers[#All],2,FALSE)</f>
        <v>Female</v>
      </c>
      <c r="N404" s="21">
        <f>VLOOKUP(calls[[#This Row],[Call number2]],customers[],3,FALSE)</f>
        <v>30</v>
      </c>
      <c r="O404" s="21" t="str">
        <f>VLOOKUP(calls[[#This Row],[Call number2]],customers[#All],4,FALSE)</f>
        <v>Cleveland</v>
      </c>
    </row>
    <row r="405" spans="2:15">
      <c r="B405" t="s">
        <v>426</v>
      </c>
      <c r="C405" t="s">
        <v>23</v>
      </c>
      <c r="D405">
        <v>130</v>
      </c>
      <c r="E405" s="15" t="s">
        <v>10</v>
      </c>
      <c r="F405" s="16">
        <v>45039</v>
      </c>
      <c r="G405">
        <v>120</v>
      </c>
      <c r="H405">
        <v>3.8</v>
      </c>
      <c r="I405">
        <f>IF(MONTH(calls[[#This Row],[Date of Call]])&lt;=6, YEAR(calls[[#This Row],[Date of Call]]), YEAR(calls[[#This Row],[Date of Call]])+1)</f>
        <v>2023</v>
      </c>
      <c r="J405" t="str">
        <f>TEXT(calls[[#This Row],[Date of Call]],"DDDD")</f>
        <v>Sunday</v>
      </c>
      <c r="K4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5">
        <f>ROUND(calls[[#This Row],[Satisfaction Rating]],0)</f>
        <v>4</v>
      </c>
      <c r="M405" s="21" t="str">
        <f>VLOOKUP(calls[[#This Row],[Call number2]],customers[#All],2,FALSE)</f>
        <v>Male</v>
      </c>
      <c r="N405" s="21">
        <f>VLOOKUP(calls[[#This Row],[Call number2]],customers[],3,FALSE)</f>
        <v>31</v>
      </c>
      <c r="O405" s="21" t="str">
        <f>VLOOKUP(calls[[#This Row],[Call number2]],customers[#All],4,FALSE)</f>
        <v>Cleveland</v>
      </c>
    </row>
    <row r="406" spans="2:15">
      <c r="B406" t="s">
        <v>427</v>
      </c>
      <c r="C406" t="s">
        <v>20</v>
      </c>
      <c r="D406">
        <v>163</v>
      </c>
      <c r="E406" s="15" t="s">
        <v>12</v>
      </c>
      <c r="F406" s="16">
        <v>45039</v>
      </c>
      <c r="G406">
        <v>62</v>
      </c>
      <c r="H406">
        <v>3.4</v>
      </c>
      <c r="I406">
        <f>IF(MONTH(calls[[#This Row],[Date of Call]])&lt;=6, YEAR(calls[[#This Row],[Date of Call]]), YEAR(calls[[#This Row],[Date of Call]])+1)</f>
        <v>2023</v>
      </c>
      <c r="J406" t="str">
        <f>TEXT(calls[[#This Row],[Date of Call]],"DDDD")</f>
        <v>Sunday</v>
      </c>
      <c r="K4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6">
        <f>ROUND(calls[[#This Row],[Satisfaction Rating]],0)</f>
        <v>3</v>
      </c>
      <c r="M406" s="21" t="str">
        <f>VLOOKUP(calls[[#This Row],[Call number2]],customers[#All],2,FALSE)</f>
        <v>Female</v>
      </c>
      <c r="N406" s="21">
        <f>VLOOKUP(calls[[#This Row],[Call number2]],customers[],3,FALSE)</f>
        <v>38</v>
      </c>
      <c r="O406" s="21" t="str">
        <f>VLOOKUP(calls[[#This Row],[Call number2]],customers[#All],4,FALSE)</f>
        <v>Columbus</v>
      </c>
    </row>
    <row r="407" spans="2:15">
      <c r="B407" t="s">
        <v>428</v>
      </c>
      <c r="C407" t="s">
        <v>21</v>
      </c>
      <c r="D407">
        <v>127</v>
      </c>
      <c r="E407" s="15" t="s">
        <v>10</v>
      </c>
      <c r="F407" s="16">
        <v>45039</v>
      </c>
      <c r="G407">
        <v>160</v>
      </c>
      <c r="H407">
        <v>3.2</v>
      </c>
      <c r="I407">
        <f>IF(MONTH(calls[[#This Row],[Date of Call]])&lt;=6, YEAR(calls[[#This Row],[Date of Call]]), YEAR(calls[[#This Row],[Date of Call]])+1)</f>
        <v>2023</v>
      </c>
      <c r="J407" t="str">
        <f>TEXT(calls[[#This Row],[Date of Call]],"DDDD")</f>
        <v>Sunday</v>
      </c>
      <c r="K4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7">
        <f>ROUND(calls[[#This Row],[Satisfaction Rating]],0)</f>
        <v>3</v>
      </c>
      <c r="M407" s="21" t="str">
        <f>VLOOKUP(calls[[#This Row],[Call number2]],customers[#All],2,FALSE)</f>
        <v>Female</v>
      </c>
      <c r="N407" s="21">
        <f>VLOOKUP(calls[[#This Row],[Call number2]],customers[],3,FALSE)</f>
        <v>25</v>
      </c>
      <c r="O407" s="21" t="str">
        <f>VLOOKUP(calls[[#This Row],[Call number2]],customers[#All],4,FALSE)</f>
        <v>Columbus</v>
      </c>
    </row>
    <row r="408" spans="2:15">
      <c r="B408" t="s">
        <v>429</v>
      </c>
      <c r="C408" t="s">
        <v>11</v>
      </c>
      <c r="D408">
        <v>50</v>
      </c>
      <c r="E408" s="15" t="s">
        <v>10</v>
      </c>
      <c r="F408" s="16">
        <v>45039</v>
      </c>
      <c r="G408">
        <v>56</v>
      </c>
      <c r="H408">
        <v>4.7</v>
      </c>
      <c r="I408">
        <f>IF(MONTH(calls[[#This Row],[Date of Call]])&lt;=6, YEAR(calls[[#This Row],[Date of Call]]), YEAR(calls[[#This Row],[Date of Call]])+1)</f>
        <v>2023</v>
      </c>
      <c r="J408" t="str">
        <f>TEXT(calls[[#This Row],[Date of Call]],"DDDD")</f>
        <v>Sunday</v>
      </c>
      <c r="K4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8">
        <f>ROUND(calls[[#This Row],[Satisfaction Rating]],0)</f>
        <v>5</v>
      </c>
      <c r="M408" s="21" t="str">
        <f>VLOOKUP(calls[[#This Row],[Call number2]],customers[#All],2,FALSE)</f>
        <v>Male</v>
      </c>
      <c r="N408" s="21">
        <f>VLOOKUP(calls[[#This Row],[Call number2]],customers[],3,FALSE)</f>
        <v>36</v>
      </c>
      <c r="O408" s="21" t="str">
        <f>VLOOKUP(calls[[#This Row],[Call number2]],customers[#All],4,FALSE)</f>
        <v>Cincinnati</v>
      </c>
    </row>
    <row r="409" spans="2:15">
      <c r="B409" t="s">
        <v>430</v>
      </c>
      <c r="C409" t="s">
        <v>14</v>
      </c>
      <c r="D409">
        <v>88</v>
      </c>
      <c r="E409" s="15" t="s">
        <v>5</v>
      </c>
      <c r="F409" s="16">
        <v>45039</v>
      </c>
      <c r="G409">
        <v>72</v>
      </c>
      <c r="H409">
        <v>4</v>
      </c>
      <c r="I409">
        <f>IF(MONTH(calls[[#This Row],[Date of Call]])&lt;=6, YEAR(calls[[#This Row],[Date of Call]]), YEAR(calls[[#This Row],[Date of Call]])+1)</f>
        <v>2023</v>
      </c>
      <c r="J409" t="str">
        <f>TEXT(calls[[#This Row],[Date of Call]],"DDDD")</f>
        <v>Sunday</v>
      </c>
      <c r="K4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09">
        <f>ROUND(calls[[#This Row],[Satisfaction Rating]],0)</f>
        <v>4</v>
      </c>
      <c r="M409" s="21" t="str">
        <f>VLOOKUP(calls[[#This Row],[Call number2]],customers[#All],2,FALSE)</f>
        <v>Female</v>
      </c>
      <c r="N409" s="21">
        <f>VLOOKUP(calls[[#This Row],[Call number2]],customers[],3,FALSE)</f>
        <v>22</v>
      </c>
      <c r="O409" s="21" t="str">
        <f>VLOOKUP(calls[[#This Row],[Call number2]],customers[#All],4,FALSE)</f>
        <v>Cleveland</v>
      </c>
    </row>
    <row r="410" spans="2:15">
      <c r="B410" t="s">
        <v>431</v>
      </c>
      <c r="C410" t="s">
        <v>11</v>
      </c>
      <c r="D410">
        <v>139</v>
      </c>
      <c r="E410" s="15" t="s">
        <v>8</v>
      </c>
      <c r="F410" s="16">
        <v>45040</v>
      </c>
      <c r="G410">
        <v>81</v>
      </c>
      <c r="H410">
        <v>4.8</v>
      </c>
      <c r="I410">
        <f>IF(MONTH(calls[[#This Row],[Date of Call]])&lt;=6, YEAR(calls[[#This Row],[Date of Call]]), YEAR(calls[[#This Row],[Date of Call]])+1)</f>
        <v>2023</v>
      </c>
      <c r="J410" t="str">
        <f>TEXT(calls[[#This Row],[Date of Call]],"DDDD")</f>
        <v>Monday</v>
      </c>
      <c r="K4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0">
        <f>ROUND(calls[[#This Row],[Satisfaction Rating]],0)</f>
        <v>5</v>
      </c>
      <c r="M410" s="21" t="str">
        <f>VLOOKUP(calls[[#This Row],[Call number2]],customers[#All],2,FALSE)</f>
        <v>Male</v>
      </c>
      <c r="N410" s="21">
        <f>VLOOKUP(calls[[#This Row],[Call number2]],customers[],3,FALSE)</f>
        <v>36</v>
      </c>
      <c r="O410" s="21" t="str">
        <f>VLOOKUP(calls[[#This Row],[Call number2]],customers[#All],4,FALSE)</f>
        <v>Cincinnati</v>
      </c>
    </row>
    <row r="411" spans="2:15">
      <c r="B411" t="s">
        <v>432</v>
      </c>
      <c r="C411" t="s">
        <v>20</v>
      </c>
      <c r="D411">
        <v>111</v>
      </c>
      <c r="E411" s="15" t="s">
        <v>10</v>
      </c>
      <c r="F411" s="16">
        <v>45040</v>
      </c>
      <c r="G411">
        <v>144</v>
      </c>
      <c r="H411">
        <v>3.9</v>
      </c>
      <c r="I411">
        <f>IF(MONTH(calls[[#This Row],[Date of Call]])&lt;=6, YEAR(calls[[#This Row],[Date of Call]]), YEAR(calls[[#This Row],[Date of Call]])+1)</f>
        <v>2023</v>
      </c>
      <c r="J411" t="str">
        <f>TEXT(calls[[#This Row],[Date of Call]],"DDDD")</f>
        <v>Monday</v>
      </c>
      <c r="K4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1">
        <f>ROUND(calls[[#This Row],[Satisfaction Rating]],0)</f>
        <v>4</v>
      </c>
      <c r="M411" s="21" t="str">
        <f>VLOOKUP(calls[[#This Row],[Call number2]],customers[#All],2,FALSE)</f>
        <v>Female</v>
      </c>
      <c r="N411" s="21">
        <f>VLOOKUP(calls[[#This Row],[Call number2]],customers[],3,FALSE)</f>
        <v>38</v>
      </c>
      <c r="O411" s="21" t="str">
        <f>VLOOKUP(calls[[#This Row],[Call number2]],customers[#All],4,FALSE)</f>
        <v>Columbus</v>
      </c>
    </row>
    <row r="412" spans="2:15">
      <c r="B412" t="s">
        <v>433</v>
      </c>
      <c r="C412" t="s">
        <v>22</v>
      </c>
      <c r="D412">
        <v>115</v>
      </c>
      <c r="E412" s="15" t="s">
        <v>8</v>
      </c>
      <c r="F412" s="16">
        <v>45040</v>
      </c>
      <c r="G412">
        <v>111</v>
      </c>
      <c r="H412">
        <v>4.3</v>
      </c>
      <c r="I412">
        <f>IF(MONTH(calls[[#This Row],[Date of Call]])&lt;=6, YEAR(calls[[#This Row],[Date of Call]]), YEAR(calls[[#This Row],[Date of Call]])+1)</f>
        <v>2023</v>
      </c>
      <c r="J412" t="str">
        <f>TEXT(calls[[#This Row],[Date of Call]],"DDDD")</f>
        <v>Monday</v>
      </c>
      <c r="K4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2">
        <f>ROUND(calls[[#This Row],[Satisfaction Rating]],0)</f>
        <v>4</v>
      </c>
      <c r="M412" s="21" t="str">
        <f>VLOOKUP(calls[[#This Row],[Call number2]],customers[#All],2,FALSE)</f>
        <v>Male</v>
      </c>
      <c r="N412" s="21">
        <f>VLOOKUP(calls[[#This Row],[Call number2]],customers[],3,FALSE)</f>
        <v>37</v>
      </c>
      <c r="O412" s="21" t="str">
        <f>VLOOKUP(calls[[#This Row],[Call number2]],customers[#All],4,FALSE)</f>
        <v>Columbus</v>
      </c>
    </row>
    <row r="413" spans="2:15">
      <c r="B413" t="s">
        <v>434</v>
      </c>
      <c r="C413" t="s">
        <v>4</v>
      </c>
      <c r="D413">
        <v>26</v>
      </c>
      <c r="E413" s="15" t="s">
        <v>12</v>
      </c>
      <c r="F413" s="16">
        <v>45040</v>
      </c>
      <c r="G413">
        <v>43</v>
      </c>
      <c r="H413">
        <v>4.2</v>
      </c>
      <c r="I413">
        <f>IF(MONTH(calls[[#This Row],[Date of Call]])&lt;=6, YEAR(calls[[#This Row],[Date of Call]]), YEAR(calls[[#This Row],[Date of Call]])+1)</f>
        <v>2023</v>
      </c>
      <c r="J413" t="str">
        <f>TEXT(calls[[#This Row],[Date of Call]],"DDDD")</f>
        <v>Monday</v>
      </c>
      <c r="K4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13">
        <f>ROUND(calls[[#This Row],[Satisfaction Rating]],0)</f>
        <v>4</v>
      </c>
      <c r="M413" s="21" t="str">
        <f>VLOOKUP(calls[[#This Row],[Call number2]],customers[#All],2,FALSE)</f>
        <v>Female</v>
      </c>
      <c r="N413" s="21">
        <f>VLOOKUP(calls[[#This Row],[Call number2]],customers[],3,FALSE)</f>
        <v>42</v>
      </c>
      <c r="O413" s="21" t="str">
        <f>VLOOKUP(calls[[#This Row],[Call number2]],customers[#All],4,FALSE)</f>
        <v>Cleveland</v>
      </c>
    </row>
    <row r="414" spans="2:15">
      <c r="B414" t="s">
        <v>435</v>
      </c>
      <c r="C414" t="s">
        <v>17</v>
      </c>
      <c r="D414">
        <v>131</v>
      </c>
      <c r="E414" s="15" t="s">
        <v>5</v>
      </c>
      <c r="F414" s="16">
        <v>45040</v>
      </c>
      <c r="G414">
        <v>41</v>
      </c>
      <c r="H414">
        <v>4.9000000000000004</v>
      </c>
      <c r="I414">
        <f>IF(MONTH(calls[[#This Row],[Date of Call]])&lt;=6, YEAR(calls[[#This Row],[Date of Call]]), YEAR(calls[[#This Row],[Date of Call]])+1)</f>
        <v>2023</v>
      </c>
      <c r="J414" t="str">
        <f>TEXT(calls[[#This Row],[Date of Call]],"DDDD")</f>
        <v>Monday</v>
      </c>
      <c r="K4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4">
        <f>ROUND(calls[[#This Row],[Satisfaction Rating]],0)</f>
        <v>5</v>
      </c>
      <c r="M414" s="21" t="str">
        <f>VLOOKUP(calls[[#This Row],[Call number2]],customers[#All],2,FALSE)</f>
        <v>Female</v>
      </c>
      <c r="N414" s="21">
        <f>VLOOKUP(calls[[#This Row],[Call number2]],customers[],3,FALSE)</f>
        <v>30</v>
      </c>
      <c r="O414" s="21" t="str">
        <f>VLOOKUP(calls[[#This Row],[Call number2]],customers[#All],4,FALSE)</f>
        <v>Cleveland</v>
      </c>
    </row>
    <row r="415" spans="2:15">
      <c r="B415" t="s">
        <v>436</v>
      </c>
      <c r="C415" t="s">
        <v>22</v>
      </c>
      <c r="D415">
        <v>27</v>
      </c>
      <c r="E415" s="15" t="s">
        <v>5</v>
      </c>
      <c r="F415" s="16">
        <v>45040</v>
      </c>
      <c r="G415">
        <v>74</v>
      </c>
      <c r="H415">
        <v>4</v>
      </c>
      <c r="I415">
        <f>IF(MONTH(calls[[#This Row],[Date of Call]])&lt;=6, YEAR(calls[[#This Row],[Date of Call]]), YEAR(calls[[#This Row],[Date of Call]])+1)</f>
        <v>2023</v>
      </c>
      <c r="J415" t="str">
        <f>TEXT(calls[[#This Row],[Date of Call]],"DDDD")</f>
        <v>Monday</v>
      </c>
      <c r="K4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15">
        <f>ROUND(calls[[#This Row],[Satisfaction Rating]],0)</f>
        <v>4</v>
      </c>
      <c r="M415" s="21" t="str">
        <f>VLOOKUP(calls[[#This Row],[Call number2]],customers[#All],2,FALSE)</f>
        <v>Male</v>
      </c>
      <c r="N415" s="21">
        <f>VLOOKUP(calls[[#This Row],[Call number2]],customers[],3,FALSE)</f>
        <v>37</v>
      </c>
      <c r="O415" s="21" t="str">
        <f>VLOOKUP(calls[[#This Row],[Call number2]],customers[#All],4,FALSE)</f>
        <v>Columbus</v>
      </c>
    </row>
    <row r="416" spans="2:15">
      <c r="B416" t="s">
        <v>437</v>
      </c>
      <c r="C416" t="s">
        <v>15</v>
      </c>
      <c r="D416">
        <v>75</v>
      </c>
      <c r="E416" s="15" t="s">
        <v>10</v>
      </c>
      <c r="F416" s="16">
        <v>45040</v>
      </c>
      <c r="G416">
        <v>43</v>
      </c>
      <c r="H416">
        <v>4.9000000000000004</v>
      </c>
      <c r="I416">
        <f>IF(MONTH(calls[[#This Row],[Date of Call]])&lt;=6, YEAR(calls[[#This Row],[Date of Call]]), YEAR(calls[[#This Row],[Date of Call]])+1)</f>
        <v>2023</v>
      </c>
      <c r="J416" t="str">
        <f>TEXT(calls[[#This Row],[Date of Call]],"DDDD")</f>
        <v>Monday</v>
      </c>
      <c r="K4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6">
        <f>ROUND(calls[[#This Row],[Satisfaction Rating]],0)</f>
        <v>5</v>
      </c>
      <c r="M416" s="21" t="str">
        <f>VLOOKUP(calls[[#This Row],[Call number2]],customers[#All],2,FALSE)</f>
        <v>Female</v>
      </c>
      <c r="N416" s="21">
        <f>VLOOKUP(calls[[#This Row],[Call number2]],customers[],3,FALSE)</f>
        <v>28</v>
      </c>
      <c r="O416" s="21" t="str">
        <f>VLOOKUP(calls[[#This Row],[Call number2]],customers[#All],4,FALSE)</f>
        <v>Cincinnati</v>
      </c>
    </row>
    <row r="417" spans="2:15">
      <c r="B417" t="s">
        <v>438</v>
      </c>
      <c r="C417" t="s">
        <v>6</v>
      </c>
      <c r="D417">
        <v>123</v>
      </c>
      <c r="E417" s="15" t="s">
        <v>5</v>
      </c>
      <c r="F417" s="16">
        <v>45040</v>
      </c>
      <c r="G417">
        <v>128</v>
      </c>
      <c r="H417">
        <v>3.6</v>
      </c>
      <c r="I417">
        <f>IF(MONTH(calls[[#This Row],[Date of Call]])&lt;=6, YEAR(calls[[#This Row],[Date of Call]]), YEAR(calls[[#This Row],[Date of Call]])+1)</f>
        <v>2023</v>
      </c>
      <c r="J417" t="str">
        <f>TEXT(calls[[#This Row],[Date of Call]],"DDDD")</f>
        <v>Monday</v>
      </c>
      <c r="K4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7">
        <f>ROUND(calls[[#This Row],[Satisfaction Rating]],0)</f>
        <v>4</v>
      </c>
      <c r="M417" s="21" t="str">
        <f>VLOOKUP(calls[[#This Row],[Call number2]],customers[#All],2,FALSE)</f>
        <v>Male</v>
      </c>
      <c r="N417" s="21">
        <f>VLOOKUP(calls[[#This Row],[Call number2]],customers[],3,FALSE)</f>
        <v>23</v>
      </c>
      <c r="O417" s="21" t="str">
        <f>VLOOKUP(calls[[#This Row],[Call number2]],customers[#All],4,FALSE)</f>
        <v>Columbus</v>
      </c>
    </row>
    <row r="418" spans="2:15">
      <c r="B418" t="s">
        <v>439</v>
      </c>
      <c r="C418" t="s">
        <v>19</v>
      </c>
      <c r="D418">
        <v>129</v>
      </c>
      <c r="E418" s="15" t="s">
        <v>5</v>
      </c>
      <c r="F418" s="16">
        <v>45041</v>
      </c>
      <c r="G418">
        <v>144</v>
      </c>
      <c r="H418">
        <v>4.0999999999999996</v>
      </c>
      <c r="I418">
        <f>IF(MONTH(calls[[#This Row],[Date of Call]])&lt;=6, YEAR(calls[[#This Row],[Date of Call]]), YEAR(calls[[#This Row],[Date of Call]])+1)</f>
        <v>2023</v>
      </c>
      <c r="J418" t="str">
        <f>TEXT(calls[[#This Row],[Date of Call]],"DDDD")</f>
        <v>Tuesday</v>
      </c>
      <c r="K4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8">
        <f>ROUND(calls[[#This Row],[Satisfaction Rating]],0)</f>
        <v>4</v>
      </c>
      <c r="M418" s="21" t="str">
        <f>VLOOKUP(calls[[#This Row],[Call number2]],customers[#All],2,FALSE)</f>
        <v>Male</v>
      </c>
      <c r="N418" s="21">
        <f>VLOOKUP(calls[[#This Row],[Call number2]],customers[],3,FALSE)</f>
        <v>26</v>
      </c>
      <c r="O418" s="21" t="str">
        <f>VLOOKUP(calls[[#This Row],[Call number2]],customers[#All],4,FALSE)</f>
        <v>Cincinnati</v>
      </c>
    </row>
    <row r="419" spans="2:15">
      <c r="B419" t="s">
        <v>440</v>
      </c>
      <c r="C419" t="s">
        <v>15</v>
      </c>
      <c r="D419">
        <v>124</v>
      </c>
      <c r="E419" s="15" t="s">
        <v>8</v>
      </c>
      <c r="F419" s="16">
        <v>45041</v>
      </c>
      <c r="G419">
        <v>132</v>
      </c>
      <c r="H419">
        <v>4.9000000000000004</v>
      </c>
      <c r="I419">
        <f>IF(MONTH(calls[[#This Row],[Date of Call]])&lt;=6, YEAR(calls[[#This Row],[Date of Call]]), YEAR(calls[[#This Row],[Date of Call]])+1)</f>
        <v>2023</v>
      </c>
      <c r="J419" t="str">
        <f>TEXT(calls[[#This Row],[Date of Call]],"DDDD")</f>
        <v>Tuesday</v>
      </c>
      <c r="K4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19">
        <f>ROUND(calls[[#This Row],[Satisfaction Rating]],0)</f>
        <v>5</v>
      </c>
      <c r="M419" s="21" t="str">
        <f>VLOOKUP(calls[[#This Row],[Call number2]],customers[#All],2,FALSE)</f>
        <v>Female</v>
      </c>
      <c r="N419" s="21">
        <f>VLOOKUP(calls[[#This Row],[Call number2]],customers[],3,FALSE)</f>
        <v>28</v>
      </c>
      <c r="O419" s="21" t="str">
        <f>VLOOKUP(calls[[#This Row],[Call number2]],customers[#All],4,FALSE)</f>
        <v>Cincinnati</v>
      </c>
    </row>
    <row r="420" spans="2:15">
      <c r="B420" t="s">
        <v>441</v>
      </c>
      <c r="C420" t="s">
        <v>22</v>
      </c>
      <c r="D420">
        <v>108</v>
      </c>
      <c r="E420" s="15" t="s">
        <v>8</v>
      </c>
      <c r="F420" s="16">
        <v>45041</v>
      </c>
      <c r="G420">
        <v>180</v>
      </c>
      <c r="H420">
        <v>3.9</v>
      </c>
      <c r="I420">
        <f>IF(MONTH(calls[[#This Row],[Date of Call]])&lt;=6, YEAR(calls[[#This Row],[Date of Call]]), YEAR(calls[[#This Row],[Date of Call]])+1)</f>
        <v>2023</v>
      </c>
      <c r="J420" t="str">
        <f>TEXT(calls[[#This Row],[Date of Call]],"DDDD")</f>
        <v>Tuesday</v>
      </c>
      <c r="K4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0">
        <f>ROUND(calls[[#This Row],[Satisfaction Rating]],0)</f>
        <v>4</v>
      </c>
      <c r="M420" s="21" t="str">
        <f>VLOOKUP(calls[[#This Row],[Call number2]],customers[#All],2,FALSE)</f>
        <v>Male</v>
      </c>
      <c r="N420" s="21">
        <f>VLOOKUP(calls[[#This Row],[Call number2]],customers[],3,FALSE)</f>
        <v>37</v>
      </c>
      <c r="O420" s="21" t="str">
        <f>VLOOKUP(calls[[#This Row],[Call number2]],customers[#All],4,FALSE)</f>
        <v>Columbus</v>
      </c>
    </row>
    <row r="421" spans="2:15">
      <c r="B421" t="s">
        <v>442</v>
      </c>
      <c r="C421" t="s">
        <v>7</v>
      </c>
      <c r="D421">
        <v>15</v>
      </c>
      <c r="E421" s="15" t="s">
        <v>8</v>
      </c>
      <c r="F421" s="16">
        <v>45041</v>
      </c>
      <c r="G421">
        <v>31</v>
      </c>
      <c r="H421">
        <v>4.0999999999999996</v>
      </c>
      <c r="I421">
        <f>IF(MONTH(calls[[#This Row],[Date of Call]])&lt;=6, YEAR(calls[[#This Row],[Date of Call]]), YEAR(calls[[#This Row],[Date of Call]])+1)</f>
        <v>2023</v>
      </c>
      <c r="J421" t="str">
        <f>TEXT(calls[[#This Row],[Date of Call]],"DDDD")</f>
        <v>Tuesday</v>
      </c>
      <c r="K4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21">
        <f>ROUND(calls[[#This Row],[Satisfaction Rating]],0)</f>
        <v>4</v>
      </c>
      <c r="M421" s="21" t="str">
        <f>VLOOKUP(calls[[#This Row],[Call number2]],customers[#All],2,FALSE)</f>
        <v>Female</v>
      </c>
      <c r="N421" s="21">
        <f>VLOOKUP(calls[[#This Row],[Call number2]],customers[],3,FALSE)</f>
        <v>30</v>
      </c>
      <c r="O421" s="21" t="str">
        <f>VLOOKUP(calls[[#This Row],[Call number2]],customers[#All],4,FALSE)</f>
        <v>Cincinnati</v>
      </c>
    </row>
    <row r="422" spans="2:15">
      <c r="B422" t="s">
        <v>443</v>
      </c>
      <c r="C422" t="s">
        <v>22</v>
      </c>
      <c r="D422">
        <v>66</v>
      </c>
      <c r="E422" s="15" t="s">
        <v>8</v>
      </c>
      <c r="F422" s="16">
        <v>45041</v>
      </c>
      <c r="G422">
        <v>102</v>
      </c>
      <c r="H422">
        <v>3.8</v>
      </c>
      <c r="I422">
        <f>IF(MONTH(calls[[#This Row],[Date of Call]])&lt;=6, YEAR(calls[[#This Row],[Date of Call]]), YEAR(calls[[#This Row],[Date of Call]])+1)</f>
        <v>2023</v>
      </c>
      <c r="J422" t="str">
        <f>TEXT(calls[[#This Row],[Date of Call]],"DDDD")</f>
        <v>Tuesday</v>
      </c>
      <c r="K4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2">
        <f>ROUND(calls[[#This Row],[Satisfaction Rating]],0)</f>
        <v>4</v>
      </c>
      <c r="M422" s="21" t="str">
        <f>VLOOKUP(calls[[#This Row],[Call number2]],customers[#All],2,FALSE)</f>
        <v>Male</v>
      </c>
      <c r="N422" s="21">
        <f>VLOOKUP(calls[[#This Row],[Call number2]],customers[],3,FALSE)</f>
        <v>37</v>
      </c>
      <c r="O422" s="21" t="str">
        <f>VLOOKUP(calls[[#This Row],[Call number2]],customers[#All],4,FALSE)</f>
        <v>Columbus</v>
      </c>
    </row>
    <row r="423" spans="2:15">
      <c r="B423" t="s">
        <v>444</v>
      </c>
      <c r="C423" t="s">
        <v>14</v>
      </c>
      <c r="D423">
        <v>126</v>
      </c>
      <c r="E423" s="15" t="s">
        <v>10</v>
      </c>
      <c r="F423" s="16">
        <v>45042</v>
      </c>
      <c r="G423">
        <v>175</v>
      </c>
      <c r="H423">
        <v>4.8</v>
      </c>
      <c r="I423">
        <f>IF(MONTH(calls[[#This Row],[Date of Call]])&lt;=6, YEAR(calls[[#This Row],[Date of Call]]), YEAR(calls[[#This Row],[Date of Call]])+1)</f>
        <v>2023</v>
      </c>
      <c r="J423" t="str">
        <f>TEXT(calls[[#This Row],[Date of Call]],"DDDD")</f>
        <v>Wednesday</v>
      </c>
      <c r="K4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3">
        <f>ROUND(calls[[#This Row],[Satisfaction Rating]],0)</f>
        <v>5</v>
      </c>
      <c r="M423" s="21" t="str">
        <f>VLOOKUP(calls[[#This Row],[Call number2]],customers[#All],2,FALSE)</f>
        <v>Female</v>
      </c>
      <c r="N423" s="21">
        <f>VLOOKUP(calls[[#This Row],[Call number2]],customers[],3,FALSE)</f>
        <v>22</v>
      </c>
      <c r="O423" s="21" t="str">
        <f>VLOOKUP(calls[[#This Row],[Call number2]],customers[#All],4,FALSE)</f>
        <v>Cleveland</v>
      </c>
    </row>
    <row r="424" spans="2:15">
      <c r="B424" t="s">
        <v>445</v>
      </c>
      <c r="C424" t="s">
        <v>15</v>
      </c>
      <c r="D424">
        <v>26</v>
      </c>
      <c r="E424" s="15" t="s">
        <v>9</v>
      </c>
      <c r="F424" s="16">
        <v>45042</v>
      </c>
      <c r="G424">
        <v>87</v>
      </c>
      <c r="H424">
        <v>4.7</v>
      </c>
      <c r="I424">
        <f>IF(MONTH(calls[[#This Row],[Date of Call]])&lt;=6, YEAR(calls[[#This Row],[Date of Call]]), YEAR(calls[[#This Row],[Date of Call]])+1)</f>
        <v>2023</v>
      </c>
      <c r="J424" t="str">
        <f>TEXT(calls[[#This Row],[Date of Call]],"DDDD")</f>
        <v>Wednesday</v>
      </c>
      <c r="K4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24">
        <f>ROUND(calls[[#This Row],[Satisfaction Rating]],0)</f>
        <v>5</v>
      </c>
      <c r="M424" s="21" t="str">
        <f>VLOOKUP(calls[[#This Row],[Call number2]],customers[#All],2,FALSE)</f>
        <v>Female</v>
      </c>
      <c r="N424" s="21">
        <f>VLOOKUP(calls[[#This Row],[Call number2]],customers[],3,FALSE)</f>
        <v>28</v>
      </c>
      <c r="O424" s="21" t="str">
        <f>VLOOKUP(calls[[#This Row],[Call number2]],customers[#All],4,FALSE)</f>
        <v>Cincinnati</v>
      </c>
    </row>
    <row r="425" spans="2:15">
      <c r="B425" t="s">
        <v>446</v>
      </c>
      <c r="C425" t="s">
        <v>23</v>
      </c>
      <c r="D425">
        <v>105</v>
      </c>
      <c r="E425" s="15" t="s">
        <v>10</v>
      </c>
      <c r="F425" s="16">
        <v>45042</v>
      </c>
      <c r="G425">
        <v>66</v>
      </c>
      <c r="H425">
        <v>4.2</v>
      </c>
      <c r="I425">
        <f>IF(MONTH(calls[[#This Row],[Date of Call]])&lt;=6, YEAR(calls[[#This Row],[Date of Call]]), YEAR(calls[[#This Row],[Date of Call]])+1)</f>
        <v>2023</v>
      </c>
      <c r="J425" t="str">
        <f>TEXT(calls[[#This Row],[Date of Call]],"DDDD")</f>
        <v>Wednesday</v>
      </c>
      <c r="K4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5">
        <f>ROUND(calls[[#This Row],[Satisfaction Rating]],0)</f>
        <v>4</v>
      </c>
      <c r="M425" s="21" t="str">
        <f>VLOOKUP(calls[[#This Row],[Call number2]],customers[#All],2,FALSE)</f>
        <v>Male</v>
      </c>
      <c r="N425" s="21">
        <f>VLOOKUP(calls[[#This Row],[Call number2]],customers[],3,FALSE)</f>
        <v>31</v>
      </c>
      <c r="O425" s="21" t="str">
        <f>VLOOKUP(calls[[#This Row],[Call number2]],customers[#All],4,FALSE)</f>
        <v>Cleveland</v>
      </c>
    </row>
    <row r="426" spans="2:15">
      <c r="B426" t="s">
        <v>447</v>
      </c>
      <c r="C426" t="s">
        <v>23</v>
      </c>
      <c r="D426">
        <v>31</v>
      </c>
      <c r="E426" s="15" t="s">
        <v>10</v>
      </c>
      <c r="F426" s="16">
        <v>45042</v>
      </c>
      <c r="G426">
        <v>25</v>
      </c>
      <c r="H426">
        <v>3.2</v>
      </c>
      <c r="I426">
        <f>IF(MONTH(calls[[#This Row],[Date of Call]])&lt;=6, YEAR(calls[[#This Row],[Date of Call]]), YEAR(calls[[#This Row],[Date of Call]])+1)</f>
        <v>2023</v>
      </c>
      <c r="J426" t="str">
        <f>TEXT(calls[[#This Row],[Date of Call]],"DDDD")</f>
        <v>Wednesday</v>
      </c>
      <c r="K4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6">
        <f>ROUND(calls[[#This Row],[Satisfaction Rating]],0)</f>
        <v>3</v>
      </c>
      <c r="M426" s="21" t="str">
        <f>VLOOKUP(calls[[#This Row],[Call number2]],customers[#All],2,FALSE)</f>
        <v>Male</v>
      </c>
      <c r="N426" s="21">
        <f>VLOOKUP(calls[[#This Row],[Call number2]],customers[],3,FALSE)</f>
        <v>31</v>
      </c>
      <c r="O426" s="21" t="str">
        <f>VLOOKUP(calls[[#This Row],[Call number2]],customers[#All],4,FALSE)</f>
        <v>Cleveland</v>
      </c>
    </row>
    <row r="427" spans="2:15">
      <c r="B427" t="s">
        <v>448</v>
      </c>
      <c r="C427" t="s">
        <v>22</v>
      </c>
      <c r="D427">
        <v>109</v>
      </c>
      <c r="E427" s="15" t="s">
        <v>8</v>
      </c>
      <c r="F427" s="16">
        <v>45042</v>
      </c>
      <c r="G427">
        <v>126</v>
      </c>
      <c r="H427">
        <v>3.4</v>
      </c>
      <c r="I427">
        <f>IF(MONTH(calls[[#This Row],[Date of Call]])&lt;=6, YEAR(calls[[#This Row],[Date of Call]]), YEAR(calls[[#This Row],[Date of Call]])+1)</f>
        <v>2023</v>
      </c>
      <c r="J427" t="str">
        <f>TEXT(calls[[#This Row],[Date of Call]],"DDDD")</f>
        <v>Wednesday</v>
      </c>
      <c r="K4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7">
        <f>ROUND(calls[[#This Row],[Satisfaction Rating]],0)</f>
        <v>3</v>
      </c>
      <c r="M427" s="21" t="str">
        <f>VLOOKUP(calls[[#This Row],[Call number2]],customers[#All],2,FALSE)</f>
        <v>Male</v>
      </c>
      <c r="N427" s="21">
        <f>VLOOKUP(calls[[#This Row],[Call number2]],customers[],3,FALSE)</f>
        <v>37</v>
      </c>
      <c r="O427" s="21" t="str">
        <f>VLOOKUP(calls[[#This Row],[Call number2]],customers[#All],4,FALSE)</f>
        <v>Columbus</v>
      </c>
    </row>
    <row r="428" spans="2:15">
      <c r="B428" t="s">
        <v>449</v>
      </c>
      <c r="C428" t="s">
        <v>19</v>
      </c>
      <c r="D428">
        <v>113</v>
      </c>
      <c r="E428" s="15" t="s">
        <v>12</v>
      </c>
      <c r="F428" s="16">
        <v>45043</v>
      </c>
      <c r="G428">
        <v>42</v>
      </c>
      <c r="H428">
        <v>4.5999999999999996</v>
      </c>
      <c r="I428">
        <f>IF(MONTH(calls[[#This Row],[Date of Call]])&lt;=6, YEAR(calls[[#This Row],[Date of Call]]), YEAR(calls[[#This Row],[Date of Call]])+1)</f>
        <v>2023</v>
      </c>
      <c r="J428" t="str">
        <f>TEXT(calls[[#This Row],[Date of Call]],"DDDD")</f>
        <v>Thursday</v>
      </c>
      <c r="K4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8">
        <f>ROUND(calls[[#This Row],[Satisfaction Rating]],0)</f>
        <v>5</v>
      </c>
      <c r="M428" s="21" t="str">
        <f>VLOOKUP(calls[[#This Row],[Call number2]],customers[#All],2,FALSE)</f>
        <v>Male</v>
      </c>
      <c r="N428" s="21">
        <f>VLOOKUP(calls[[#This Row],[Call number2]],customers[],3,FALSE)</f>
        <v>26</v>
      </c>
      <c r="O428" s="21" t="str">
        <f>VLOOKUP(calls[[#This Row],[Call number2]],customers[#All],4,FALSE)</f>
        <v>Cincinnati</v>
      </c>
    </row>
    <row r="429" spans="2:15">
      <c r="B429" t="s">
        <v>450</v>
      </c>
      <c r="C429" t="s">
        <v>14</v>
      </c>
      <c r="D429">
        <v>101</v>
      </c>
      <c r="E429" s="15" t="s">
        <v>9</v>
      </c>
      <c r="F429" s="16">
        <v>45043</v>
      </c>
      <c r="G429">
        <v>225</v>
      </c>
      <c r="H429">
        <v>1.9</v>
      </c>
      <c r="I429">
        <f>IF(MONTH(calls[[#This Row],[Date of Call]])&lt;=6, YEAR(calls[[#This Row],[Date of Call]]), YEAR(calls[[#This Row],[Date of Call]])+1)</f>
        <v>2023</v>
      </c>
      <c r="J429" t="str">
        <f>TEXT(calls[[#This Row],[Date of Call]],"DDDD")</f>
        <v>Thursday</v>
      </c>
      <c r="K4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29">
        <f>ROUND(calls[[#This Row],[Satisfaction Rating]],0)</f>
        <v>2</v>
      </c>
      <c r="M429" s="21" t="str">
        <f>VLOOKUP(calls[[#This Row],[Call number2]],customers[#All],2,FALSE)</f>
        <v>Female</v>
      </c>
      <c r="N429" s="21">
        <f>VLOOKUP(calls[[#This Row],[Call number2]],customers[],3,FALSE)</f>
        <v>22</v>
      </c>
      <c r="O429" s="21" t="str">
        <f>VLOOKUP(calls[[#This Row],[Call number2]],customers[#All],4,FALSE)</f>
        <v>Cleveland</v>
      </c>
    </row>
    <row r="430" spans="2:15">
      <c r="B430" t="s">
        <v>451</v>
      </c>
      <c r="C430" t="s">
        <v>20</v>
      </c>
      <c r="D430">
        <v>156</v>
      </c>
      <c r="E430" s="15" t="s">
        <v>9</v>
      </c>
      <c r="F430" s="16">
        <v>45043</v>
      </c>
      <c r="G430">
        <v>42</v>
      </c>
      <c r="H430">
        <v>3.3</v>
      </c>
      <c r="I430">
        <f>IF(MONTH(calls[[#This Row],[Date of Call]])&lt;=6, YEAR(calls[[#This Row],[Date of Call]]), YEAR(calls[[#This Row],[Date of Call]])+1)</f>
        <v>2023</v>
      </c>
      <c r="J430" t="str">
        <f>TEXT(calls[[#This Row],[Date of Call]],"DDDD")</f>
        <v>Thursday</v>
      </c>
      <c r="K4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0">
        <f>ROUND(calls[[#This Row],[Satisfaction Rating]],0)</f>
        <v>3</v>
      </c>
      <c r="M430" s="21" t="str">
        <f>VLOOKUP(calls[[#This Row],[Call number2]],customers[#All],2,FALSE)</f>
        <v>Female</v>
      </c>
      <c r="N430" s="21">
        <f>VLOOKUP(calls[[#This Row],[Call number2]],customers[],3,FALSE)</f>
        <v>38</v>
      </c>
      <c r="O430" s="21" t="str">
        <f>VLOOKUP(calls[[#This Row],[Call number2]],customers[#All],4,FALSE)</f>
        <v>Columbus</v>
      </c>
    </row>
    <row r="431" spans="2:15">
      <c r="B431" t="s">
        <v>452</v>
      </c>
      <c r="C431" t="s">
        <v>22</v>
      </c>
      <c r="D431">
        <v>145</v>
      </c>
      <c r="E431" s="15" t="s">
        <v>12</v>
      </c>
      <c r="F431" s="16">
        <v>45044</v>
      </c>
      <c r="G431">
        <v>110</v>
      </c>
      <c r="H431">
        <v>3.1</v>
      </c>
      <c r="I431">
        <f>IF(MONTH(calls[[#This Row],[Date of Call]])&lt;=6, YEAR(calls[[#This Row],[Date of Call]]), YEAR(calls[[#This Row],[Date of Call]])+1)</f>
        <v>2023</v>
      </c>
      <c r="J431" t="str">
        <f>TEXT(calls[[#This Row],[Date of Call]],"DDDD")</f>
        <v>Friday</v>
      </c>
      <c r="K4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1">
        <f>ROUND(calls[[#This Row],[Satisfaction Rating]],0)</f>
        <v>3</v>
      </c>
      <c r="M431" s="21" t="str">
        <f>VLOOKUP(calls[[#This Row],[Call number2]],customers[#All],2,FALSE)</f>
        <v>Male</v>
      </c>
      <c r="N431" s="21">
        <f>VLOOKUP(calls[[#This Row],[Call number2]],customers[],3,FALSE)</f>
        <v>37</v>
      </c>
      <c r="O431" s="21" t="str">
        <f>VLOOKUP(calls[[#This Row],[Call number2]],customers[#All],4,FALSE)</f>
        <v>Columbus</v>
      </c>
    </row>
    <row r="432" spans="2:15">
      <c r="B432" t="s">
        <v>453</v>
      </c>
      <c r="C432" t="s">
        <v>6</v>
      </c>
      <c r="D432">
        <v>36</v>
      </c>
      <c r="E432" s="15" t="s">
        <v>8</v>
      </c>
      <c r="F432" s="16">
        <v>45044</v>
      </c>
      <c r="G432">
        <v>225</v>
      </c>
      <c r="H432">
        <v>4.8</v>
      </c>
      <c r="I432">
        <f>IF(MONTH(calls[[#This Row],[Date of Call]])&lt;=6, YEAR(calls[[#This Row],[Date of Call]]), YEAR(calls[[#This Row],[Date of Call]])+1)</f>
        <v>2023</v>
      </c>
      <c r="J432" t="str">
        <f>TEXT(calls[[#This Row],[Date of Call]],"DDDD")</f>
        <v>Friday</v>
      </c>
      <c r="K4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2">
        <f>ROUND(calls[[#This Row],[Satisfaction Rating]],0)</f>
        <v>5</v>
      </c>
      <c r="M432" s="21" t="str">
        <f>VLOOKUP(calls[[#This Row],[Call number2]],customers[#All],2,FALSE)</f>
        <v>Male</v>
      </c>
      <c r="N432" s="21">
        <f>VLOOKUP(calls[[#This Row],[Call number2]],customers[],3,FALSE)</f>
        <v>23</v>
      </c>
      <c r="O432" s="21" t="str">
        <f>VLOOKUP(calls[[#This Row],[Call number2]],customers[#All],4,FALSE)</f>
        <v>Columbus</v>
      </c>
    </row>
    <row r="433" spans="2:15">
      <c r="B433" t="s">
        <v>454</v>
      </c>
      <c r="C433" t="s">
        <v>23</v>
      </c>
      <c r="D433">
        <v>135</v>
      </c>
      <c r="E433" s="15" t="s">
        <v>5</v>
      </c>
      <c r="F433" s="16">
        <v>45045</v>
      </c>
      <c r="G433">
        <v>125</v>
      </c>
      <c r="H433">
        <v>3.3</v>
      </c>
      <c r="I433">
        <f>IF(MONTH(calls[[#This Row],[Date of Call]])&lt;=6, YEAR(calls[[#This Row],[Date of Call]]), YEAR(calls[[#This Row],[Date of Call]])+1)</f>
        <v>2023</v>
      </c>
      <c r="J433" t="str">
        <f>TEXT(calls[[#This Row],[Date of Call]],"DDDD")</f>
        <v>Saturday</v>
      </c>
      <c r="K4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3">
        <f>ROUND(calls[[#This Row],[Satisfaction Rating]],0)</f>
        <v>3</v>
      </c>
      <c r="M433" s="21" t="str">
        <f>VLOOKUP(calls[[#This Row],[Call number2]],customers[#All],2,FALSE)</f>
        <v>Male</v>
      </c>
      <c r="N433" s="21">
        <f>VLOOKUP(calls[[#This Row],[Call number2]],customers[],3,FALSE)</f>
        <v>31</v>
      </c>
      <c r="O433" s="21" t="str">
        <f>VLOOKUP(calls[[#This Row],[Call number2]],customers[#All],4,FALSE)</f>
        <v>Cleveland</v>
      </c>
    </row>
    <row r="434" spans="2:15">
      <c r="B434" t="s">
        <v>455</v>
      </c>
      <c r="C434" t="s">
        <v>14</v>
      </c>
      <c r="D434">
        <v>81</v>
      </c>
      <c r="E434" s="15" t="s">
        <v>8</v>
      </c>
      <c r="F434" s="16">
        <v>45045</v>
      </c>
      <c r="G434">
        <v>78</v>
      </c>
      <c r="H434">
        <v>2.9</v>
      </c>
      <c r="I434">
        <f>IF(MONTH(calls[[#This Row],[Date of Call]])&lt;=6, YEAR(calls[[#This Row],[Date of Call]]), YEAR(calls[[#This Row],[Date of Call]])+1)</f>
        <v>2023</v>
      </c>
      <c r="J434" t="str">
        <f>TEXT(calls[[#This Row],[Date of Call]],"DDDD")</f>
        <v>Saturday</v>
      </c>
      <c r="K4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4">
        <f>ROUND(calls[[#This Row],[Satisfaction Rating]],0)</f>
        <v>3</v>
      </c>
      <c r="M434" s="21" t="str">
        <f>VLOOKUP(calls[[#This Row],[Call number2]],customers[#All],2,FALSE)</f>
        <v>Female</v>
      </c>
      <c r="N434" s="21">
        <f>VLOOKUP(calls[[#This Row],[Call number2]],customers[],3,FALSE)</f>
        <v>22</v>
      </c>
      <c r="O434" s="21" t="str">
        <f>VLOOKUP(calls[[#This Row],[Call number2]],customers[#All],4,FALSE)</f>
        <v>Cleveland</v>
      </c>
    </row>
    <row r="435" spans="2:15">
      <c r="B435" t="s">
        <v>456</v>
      </c>
      <c r="C435" t="s">
        <v>14</v>
      </c>
      <c r="D435">
        <v>81</v>
      </c>
      <c r="E435" s="15" t="s">
        <v>12</v>
      </c>
      <c r="F435" s="16">
        <v>45045</v>
      </c>
      <c r="G435">
        <v>40</v>
      </c>
      <c r="H435">
        <v>2.4</v>
      </c>
      <c r="I435">
        <f>IF(MONTH(calls[[#This Row],[Date of Call]])&lt;=6, YEAR(calls[[#This Row],[Date of Call]]), YEAR(calls[[#This Row],[Date of Call]])+1)</f>
        <v>2023</v>
      </c>
      <c r="J435" t="str">
        <f>TEXT(calls[[#This Row],[Date of Call]],"DDDD")</f>
        <v>Saturday</v>
      </c>
      <c r="K4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5">
        <f>ROUND(calls[[#This Row],[Satisfaction Rating]],0)</f>
        <v>2</v>
      </c>
      <c r="M435" s="21" t="str">
        <f>VLOOKUP(calls[[#This Row],[Call number2]],customers[#All],2,FALSE)</f>
        <v>Female</v>
      </c>
      <c r="N435" s="21">
        <f>VLOOKUP(calls[[#This Row],[Call number2]],customers[],3,FALSE)</f>
        <v>22</v>
      </c>
      <c r="O435" s="21" t="str">
        <f>VLOOKUP(calls[[#This Row],[Call number2]],customers[#All],4,FALSE)</f>
        <v>Cleveland</v>
      </c>
    </row>
    <row r="436" spans="2:15">
      <c r="B436" t="s">
        <v>457</v>
      </c>
      <c r="C436" t="s">
        <v>21</v>
      </c>
      <c r="D436">
        <v>93</v>
      </c>
      <c r="E436" s="15" t="s">
        <v>10</v>
      </c>
      <c r="F436" s="16">
        <v>45045</v>
      </c>
      <c r="G436">
        <v>150</v>
      </c>
      <c r="H436">
        <v>4.5999999999999996</v>
      </c>
      <c r="I436">
        <f>IF(MONTH(calls[[#This Row],[Date of Call]])&lt;=6, YEAR(calls[[#This Row],[Date of Call]]), YEAR(calls[[#This Row],[Date of Call]])+1)</f>
        <v>2023</v>
      </c>
      <c r="J436" t="str">
        <f>TEXT(calls[[#This Row],[Date of Call]],"DDDD")</f>
        <v>Saturday</v>
      </c>
      <c r="K4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6">
        <f>ROUND(calls[[#This Row],[Satisfaction Rating]],0)</f>
        <v>5</v>
      </c>
      <c r="M436" s="21" t="str">
        <f>VLOOKUP(calls[[#This Row],[Call number2]],customers[#All],2,FALSE)</f>
        <v>Female</v>
      </c>
      <c r="N436" s="21">
        <f>VLOOKUP(calls[[#This Row],[Call number2]],customers[],3,FALSE)</f>
        <v>25</v>
      </c>
      <c r="O436" s="21" t="str">
        <f>VLOOKUP(calls[[#This Row],[Call number2]],customers[#All],4,FALSE)</f>
        <v>Columbus</v>
      </c>
    </row>
    <row r="437" spans="2:15">
      <c r="B437" t="s">
        <v>458</v>
      </c>
      <c r="C437" t="s">
        <v>22</v>
      </c>
      <c r="D437">
        <v>14</v>
      </c>
      <c r="E437" s="15" t="s">
        <v>8</v>
      </c>
      <c r="F437" s="16">
        <v>45045</v>
      </c>
      <c r="G437">
        <v>96</v>
      </c>
      <c r="H437">
        <v>4.8</v>
      </c>
      <c r="I437">
        <f>IF(MONTH(calls[[#This Row],[Date of Call]])&lt;=6, YEAR(calls[[#This Row],[Date of Call]]), YEAR(calls[[#This Row],[Date of Call]])+1)</f>
        <v>2023</v>
      </c>
      <c r="J437" t="str">
        <f>TEXT(calls[[#This Row],[Date of Call]],"DDDD")</f>
        <v>Saturday</v>
      </c>
      <c r="K4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37">
        <f>ROUND(calls[[#This Row],[Satisfaction Rating]],0)</f>
        <v>5</v>
      </c>
      <c r="M437" s="21" t="str">
        <f>VLOOKUP(calls[[#This Row],[Call number2]],customers[#All],2,FALSE)</f>
        <v>Male</v>
      </c>
      <c r="N437" s="21">
        <f>VLOOKUP(calls[[#This Row],[Call number2]],customers[],3,FALSE)</f>
        <v>37</v>
      </c>
      <c r="O437" s="21" t="str">
        <f>VLOOKUP(calls[[#This Row],[Call number2]],customers[#All],4,FALSE)</f>
        <v>Columbus</v>
      </c>
    </row>
    <row r="438" spans="2:15">
      <c r="B438" t="s">
        <v>459</v>
      </c>
      <c r="C438" t="s">
        <v>23</v>
      </c>
      <c r="D438">
        <v>95</v>
      </c>
      <c r="E438" s="15" t="s">
        <v>12</v>
      </c>
      <c r="F438" s="16">
        <v>45046</v>
      </c>
      <c r="G438">
        <v>75</v>
      </c>
      <c r="H438">
        <v>4.8</v>
      </c>
      <c r="I438">
        <f>IF(MONTH(calls[[#This Row],[Date of Call]])&lt;=6, YEAR(calls[[#This Row],[Date of Call]]), YEAR(calls[[#This Row],[Date of Call]])+1)</f>
        <v>2023</v>
      </c>
      <c r="J438" t="str">
        <f>TEXT(calls[[#This Row],[Date of Call]],"DDDD")</f>
        <v>Sunday</v>
      </c>
      <c r="K4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8">
        <f>ROUND(calls[[#This Row],[Satisfaction Rating]],0)</f>
        <v>5</v>
      </c>
      <c r="M438" s="21" t="str">
        <f>VLOOKUP(calls[[#This Row],[Call number2]],customers[#All],2,FALSE)</f>
        <v>Male</v>
      </c>
      <c r="N438" s="21">
        <f>VLOOKUP(calls[[#This Row],[Call number2]],customers[],3,FALSE)</f>
        <v>31</v>
      </c>
      <c r="O438" s="21" t="str">
        <f>VLOOKUP(calls[[#This Row],[Call number2]],customers[#All],4,FALSE)</f>
        <v>Cleveland</v>
      </c>
    </row>
    <row r="439" spans="2:15">
      <c r="B439" t="s">
        <v>460</v>
      </c>
      <c r="C439" t="s">
        <v>21</v>
      </c>
      <c r="D439">
        <v>81</v>
      </c>
      <c r="E439" s="15" t="s">
        <v>12</v>
      </c>
      <c r="F439" s="16">
        <v>45046</v>
      </c>
      <c r="G439">
        <v>60</v>
      </c>
      <c r="H439">
        <v>3.6</v>
      </c>
      <c r="I439">
        <f>IF(MONTH(calls[[#This Row],[Date of Call]])&lt;=6, YEAR(calls[[#This Row],[Date of Call]]), YEAR(calls[[#This Row],[Date of Call]])+1)</f>
        <v>2023</v>
      </c>
      <c r="J439" t="str">
        <f>TEXT(calls[[#This Row],[Date of Call]],"DDDD")</f>
        <v>Sunday</v>
      </c>
      <c r="K4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39">
        <f>ROUND(calls[[#This Row],[Satisfaction Rating]],0)</f>
        <v>4</v>
      </c>
      <c r="M439" s="21" t="str">
        <f>VLOOKUP(calls[[#This Row],[Call number2]],customers[#All],2,FALSE)</f>
        <v>Female</v>
      </c>
      <c r="N439" s="21">
        <f>VLOOKUP(calls[[#This Row],[Call number2]],customers[],3,FALSE)</f>
        <v>25</v>
      </c>
      <c r="O439" s="21" t="str">
        <f>VLOOKUP(calls[[#This Row],[Call number2]],customers[#All],4,FALSE)</f>
        <v>Columbus</v>
      </c>
    </row>
    <row r="440" spans="2:15">
      <c r="B440" t="s">
        <v>461</v>
      </c>
      <c r="C440" t="s">
        <v>4</v>
      </c>
      <c r="D440">
        <v>60</v>
      </c>
      <c r="E440" s="15" t="s">
        <v>8</v>
      </c>
      <c r="F440" s="16">
        <v>45047</v>
      </c>
      <c r="G440">
        <v>41</v>
      </c>
      <c r="H440">
        <v>4.8</v>
      </c>
      <c r="I440">
        <f>IF(MONTH(calls[[#This Row],[Date of Call]])&lt;=6, YEAR(calls[[#This Row],[Date of Call]]), YEAR(calls[[#This Row],[Date of Call]])+1)</f>
        <v>2023</v>
      </c>
      <c r="J440" t="str">
        <f>TEXT(calls[[#This Row],[Date of Call]],"DDDD")</f>
        <v>Monday</v>
      </c>
      <c r="K4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0">
        <f>ROUND(calls[[#This Row],[Satisfaction Rating]],0)</f>
        <v>5</v>
      </c>
      <c r="M440" s="21" t="str">
        <f>VLOOKUP(calls[[#This Row],[Call number2]],customers[#All],2,FALSE)</f>
        <v>Female</v>
      </c>
      <c r="N440" s="21">
        <f>VLOOKUP(calls[[#This Row],[Call number2]],customers[],3,FALSE)</f>
        <v>42</v>
      </c>
      <c r="O440" s="21" t="str">
        <f>VLOOKUP(calls[[#This Row],[Call number2]],customers[#All],4,FALSE)</f>
        <v>Cleveland</v>
      </c>
    </row>
    <row r="441" spans="2:15">
      <c r="B441" t="s">
        <v>462</v>
      </c>
      <c r="C441" t="s">
        <v>13</v>
      </c>
      <c r="D441">
        <v>137</v>
      </c>
      <c r="E441" s="15" t="s">
        <v>10</v>
      </c>
      <c r="F441" s="16">
        <v>45047</v>
      </c>
      <c r="G441">
        <v>20</v>
      </c>
      <c r="H441">
        <v>4.2</v>
      </c>
      <c r="I441">
        <f>IF(MONTH(calls[[#This Row],[Date of Call]])&lt;=6, YEAR(calls[[#This Row],[Date of Call]]), YEAR(calls[[#This Row],[Date of Call]])+1)</f>
        <v>2023</v>
      </c>
      <c r="J441" t="str">
        <f>TEXT(calls[[#This Row],[Date of Call]],"DDDD")</f>
        <v>Monday</v>
      </c>
      <c r="K4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1">
        <f>ROUND(calls[[#This Row],[Satisfaction Rating]],0)</f>
        <v>4</v>
      </c>
      <c r="M441" s="21" t="str">
        <f>VLOOKUP(calls[[#This Row],[Call number2]],customers[#All],2,FALSE)</f>
        <v>Female</v>
      </c>
      <c r="N441" s="21">
        <f>VLOOKUP(calls[[#This Row],[Call number2]],customers[],3,FALSE)</f>
        <v>37</v>
      </c>
      <c r="O441" s="21" t="str">
        <f>VLOOKUP(calls[[#This Row],[Call number2]],customers[#All],4,FALSE)</f>
        <v>Cleveland</v>
      </c>
    </row>
    <row r="442" spans="2:15">
      <c r="B442" t="s">
        <v>463</v>
      </c>
      <c r="C442" t="s">
        <v>11</v>
      </c>
      <c r="D442">
        <v>112</v>
      </c>
      <c r="E442" s="15" t="s">
        <v>5</v>
      </c>
      <c r="F442" s="16">
        <v>45047</v>
      </c>
      <c r="G442">
        <v>84</v>
      </c>
      <c r="H442">
        <v>2.6</v>
      </c>
      <c r="I442">
        <f>IF(MONTH(calls[[#This Row],[Date of Call]])&lt;=6, YEAR(calls[[#This Row],[Date of Call]]), YEAR(calls[[#This Row],[Date of Call]])+1)</f>
        <v>2023</v>
      </c>
      <c r="J442" t="str">
        <f>TEXT(calls[[#This Row],[Date of Call]],"DDDD")</f>
        <v>Monday</v>
      </c>
      <c r="K4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2">
        <f>ROUND(calls[[#This Row],[Satisfaction Rating]],0)</f>
        <v>3</v>
      </c>
      <c r="M442" s="21" t="str">
        <f>VLOOKUP(calls[[#This Row],[Call number2]],customers[#All],2,FALSE)</f>
        <v>Male</v>
      </c>
      <c r="N442" s="21">
        <f>VLOOKUP(calls[[#This Row],[Call number2]],customers[],3,FALSE)</f>
        <v>36</v>
      </c>
      <c r="O442" s="21" t="str">
        <f>VLOOKUP(calls[[#This Row],[Call number2]],customers[#All],4,FALSE)</f>
        <v>Cincinnati</v>
      </c>
    </row>
    <row r="443" spans="2:15">
      <c r="B443" t="s">
        <v>464</v>
      </c>
      <c r="C443" t="s">
        <v>23</v>
      </c>
      <c r="D443">
        <v>76</v>
      </c>
      <c r="E443" s="15" t="s">
        <v>9</v>
      </c>
      <c r="F443" s="16">
        <v>45047</v>
      </c>
      <c r="G443">
        <v>140</v>
      </c>
      <c r="H443">
        <v>3.7</v>
      </c>
      <c r="I443">
        <f>IF(MONTH(calls[[#This Row],[Date of Call]])&lt;=6, YEAR(calls[[#This Row],[Date of Call]]), YEAR(calls[[#This Row],[Date of Call]])+1)</f>
        <v>2023</v>
      </c>
      <c r="J443" t="str">
        <f>TEXT(calls[[#This Row],[Date of Call]],"DDDD")</f>
        <v>Monday</v>
      </c>
      <c r="K4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3">
        <f>ROUND(calls[[#This Row],[Satisfaction Rating]],0)</f>
        <v>4</v>
      </c>
      <c r="M443" s="21" t="str">
        <f>VLOOKUP(calls[[#This Row],[Call number2]],customers[#All],2,FALSE)</f>
        <v>Male</v>
      </c>
      <c r="N443" s="21">
        <f>VLOOKUP(calls[[#This Row],[Call number2]],customers[],3,FALSE)</f>
        <v>31</v>
      </c>
      <c r="O443" s="21" t="str">
        <f>VLOOKUP(calls[[#This Row],[Call number2]],customers[#All],4,FALSE)</f>
        <v>Cleveland</v>
      </c>
    </row>
    <row r="444" spans="2:15">
      <c r="B444" t="s">
        <v>465</v>
      </c>
      <c r="C444" t="s">
        <v>18</v>
      </c>
      <c r="D444">
        <v>73</v>
      </c>
      <c r="E444" s="15" t="s">
        <v>8</v>
      </c>
      <c r="F444" s="16">
        <v>45047</v>
      </c>
      <c r="G444">
        <v>66</v>
      </c>
      <c r="H444">
        <v>4.8</v>
      </c>
      <c r="I444">
        <f>IF(MONTH(calls[[#This Row],[Date of Call]])&lt;=6, YEAR(calls[[#This Row],[Date of Call]]), YEAR(calls[[#This Row],[Date of Call]])+1)</f>
        <v>2023</v>
      </c>
      <c r="J444" t="str">
        <f>TEXT(calls[[#This Row],[Date of Call]],"DDDD")</f>
        <v>Monday</v>
      </c>
      <c r="K4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4">
        <f>ROUND(calls[[#This Row],[Satisfaction Rating]],0)</f>
        <v>5</v>
      </c>
      <c r="M444" s="21" t="str">
        <f>VLOOKUP(calls[[#This Row],[Call number2]],customers[#All],2,FALSE)</f>
        <v>Female</v>
      </c>
      <c r="N444" s="21">
        <f>VLOOKUP(calls[[#This Row],[Call number2]],customers[],3,FALSE)</f>
        <v>43</v>
      </c>
      <c r="O444" s="21" t="str">
        <f>VLOOKUP(calls[[#This Row],[Call number2]],customers[#All],4,FALSE)</f>
        <v>Cleveland</v>
      </c>
    </row>
    <row r="445" spans="2:15">
      <c r="B445" t="s">
        <v>466</v>
      </c>
      <c r="C445" t="s">
        <v>17</v>
      </c>
      <c r="D445">
        <v>119</v>
      </c>
      <c r="E445" s="15" t="s">
        <v>10</v>
      </c>
      <c r="F445" s="16">
        <v>45047</v>
      </c>
      <c r="G445">
        <v>105</v>
      </c>
      <c r="H445">
        <v>4.7</v>
      </c>
      <c r="I445">
        <f>IF(MONTH(calls[[#This Row],[Date of Call]])&lt;=6, YEAR(calls[[#This Row],[Date of Call]]), YEAR(calls[[#This Row],[Date of Call]])+1)</f>
        <v>2023</v>
      </c>
      <c r="J445" t="str">
        <f>TEXT(calls[[#This Row],[Date of Call]],"DDDD")</f>
        <v>Monday</v>
      </c>
      <c r="K4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5">
        <f>ROUND(calls[[#This Row],[Satisfaction Rating]],0)</f>
        <v>5</v>
      </c>
      <c r="M445" s="21" t="str">
        <f>VLOOKUP(calls[[#This Row],[Call number2]],customers[#All],2,FALSE)</f>
        <v>Female</v>
      </c>
      <c r="N445" s="21">
        <f>VLOOKUP(calls[[#This Row],[Call number2]],customers[],3,FALSE)</f>
        <v>30</v>
      </c>
      <c r="O445" s="21" t="str">
        <f>VLOOKUP(calls[[#This Row],[Call number2]],customers[#All],4,FALSE)</f>
        <v>Cleveland</v>
      </c>
    </row>
    <row r="446" spans="2:15">
      <c r="B446" t="s">
        <v>467</v>
      </c>
      <c r="C446" t="s">
        <v>19</v>
      </c>
      <c r="D446">
        <v>135</v>
      </c>
      <c r="E446" s="15" t="s">
        <v>12</v>
      </c>
      <c r="F446" s="16">
        <v>45048</v>
      </c>
      <c r="G446">
        <v>104</v>
      </c>
      <c r="H446">
        <v>4.0999999999999996</v>
      </c>
      <c r="I446">
        <f>IF(MONTH(calls[[#This Row],[Date of Call]])&lt;=6, YEAR(calls[[#This Row],[Date of Call]]), YEAR(calls[[#This Row],[Date of Call]])+1)</f>
        <v>2023</v>
      </c>
      <c r="J446" t="str">
        <f>TEXT(calls[[#This Row],[Date of Call]],"DDDD")</f>
        <v>Tuesday</v>
      </c>
      <c r="K4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6">
        <f>ROUND(calls[[#This Row],[Satisfaction Rating]],0)</f>
        <v>4</v>
      </c>
      <c r="M446" s="21" t="str">
        <f>VLOOKUP(calls[[#This Row],[Call number2]],customers[#All],2,FALSE)</f>
        <v>Male</v>
      </c>
      <c r="N446" s="21">
        <f>VLOOKUP(calls[[#This Row],[Call number2]],customers[],3,FALSE)</f>
        <v>26</v>
      </c>
      <c r="O446" s="21" t="str">
        <f>VLOOKUP(calls[[#This Row],[Call number2]],customers[#All],4,FALSE)</f>
        <v>Cincinnati</v>
      </c>
    </row>
    <row r="447" spans="2:15">
      <c r="B447" t="s">
        <v>468</v>
      </c>
      <c r="C447" t="s">
        <v>13</v>
      </c>
      <c r="D447">
        <v>41</v>
      </c>
      <c r="E447" s="15" t="s">
        <v>5</v>
      </c>
      <c r="F447" s="16">
        <v>45048</v>
      </c>
      <c r="G447">
        <v>123</v>
      </c>
      <c r="H447">
        <v>3.2</v>
      </c>
      <c r="I447">
        <f>IF(MONTH(calls[[#This Row],[Date of Call]])&lt;=6, YEAR(calls[[#This Row],[Date of Call]]), YEAR(calls[[#This Row],[Date of Call]])+1)</f>
        <v>2023</v>
      </c>
      <c r="J447" t="str">
        <f>TEXT(calls[[#This Row],[Date of Call]],"DDDD")</f>
        <v>Tuesday</v>
      </c>
      <c r="K4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7">
        <f>ROUND(calls[[#This Row],[Satisfaction Rating]],0)</f>
        <v>3</v>
      </c>
      <c r="M447" s="21" t="str">
        <f>VLOOKUP(calls[[#This Row],[Call number2]],customers[#All],2,FALSE)</f>
        <v>Female</v>
      </c>
      <c r="N447" s="21">
        <f>VLOOKUP(calls[[#This Row],[Call number2]],customers[],3,FALSE)</f>
        <v>37</v>
      </c>
      <c r="O447" s="21" t="str">
        <f>VLOOKUP(calls[[#This Row],[Call number2]],customers[#All],4,FALSE)</f>
        <v>Cleveland</v>
      </c>
    </row>
    <row r="448" spans="2:15">
      <c r="B448" t="s">
        <v>469</v>
      </c>
      <c r="C448" t="s">
        <v>22</v>
      </c>
      <c r="D448">
        <v>35</v>
      </c>
      <c r="E448" s="15" t="s">
        <v>12</v>
      </c>
      <c r="F448" s="16">
        <v>45049</v>
      </c>
      <c r="G448">
        <v>215</v>
      </c>
      <c r="H448">
        <v>4.3</v>
      </c>
      <c r="I448">
        <f>IF(MONTH(calls[[#This Row],[Date of Call]])&lt;=6, YEAR(calls[[#This Row],[Date of Call]]), YEAR(calls[[#This Row],[Date of Call]])+1)</f>
        <v>2023</v>
      </c>
      <c r="J448" t="str">
        <f>TEXT(calls[[#This Row],[Date of Call]],"DDDD")</f>
        <v>Wednesday</v>
      </c>
      <c r="K4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8">
        <f>ROUND(calls[[#This Row],[Satisfaction Rating]],0)</f>
        <v>4</v>
      </c>
      <c r="M448" s="21" t="str">
        <f>VLOOKUP(calls[[#This Row],[Call number2]],customers[#All],2,FALSE)</f>
        <v>Male</v>
      </c>
      <c r="N448" s="21">
        <f>VLOOKUP(calls[[#This Row],[Call number2]],customers[],3,FALSE)</f>
        <v>37</v>
      </c>
      <c r="O448" s="21" t="str">
        <f>VLOOKUP(calls[[#This Row],[Call number2]],customers[#All],4,FALSE)</f>
        <v>Columbus</v>
      </c>
    </row>
    <row r="449" spans="2:15">
      <c r="B449" t="s">
        <v>470</v>
      </c>
      <c r="C449" t="s">
        <v>19</v>
      </c>
      <c r="D449">
        <v>96</v>
      </c>
      <c r="E449" s="15" t="s">
        <v>8</v>
      </c>
      <c r="F449" s="16">
        <v>45049</v>
      </c>
      <c r="G449">
        <v>46</v>
      </c>
      <c r="H449">
        <v>0.7</v>
      </c>
      <c r="I449">
        <f>IF(MONTH(calls[[#This Row],[Date of Call]])&lt;=6, YEAR(calls[[#This Row],[Date of Call]]), YEAR(calls[[#This Row],[Date of Call]])+1)</f>
        <v>2023</v>
      </c>
      <c r="J449" t="str">
        <f>TEXT(calls[[#This Row],[Date of Call]],"DDDD")</f>
        <v>Wednesday</v>
      </c>
      <c r="K4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49">
        <f>ROUND(calls[[#This Row],[Satisfaction Rating]],0)</f>
        <v>1</v>
      </c>
      <c r="M449" s="21" t="str">
        <f>VLOOKUP(calls[[#This Row],[Call number2]],customers[#All],2,FALSE)</f>
        <v>Male</v>
      </c>
      <c r="N449" s="21">
        <f>VLOOKUP(calls[[#This Row],[Call number2]],customers[],3,FALSE)</f>
        <v>26</v>
      </c>
      <c r="O449" s="21" t="str">
        <f>VLOOKUP(calls[[#This Row],[Call number2]],customers[#All],4,FALSE)</f>
        <v>Cincinnati</v>
      </c>
    </row>
    <row r="450" spans="2:15">
      <c r="B450" t="s">
        <v>471</v>
      </c>
      <c r="C450" t="s">
        <v>21</v>
      </c>
      <c r="D450">
        <v>61</v>
      </c>
      <c r="E450" s="15" t="s">
        <v>5</v>
      </c>
      <c r="F450" s="16">
        <v>45049</v>
      </c>
      <c r="G450">
        <v>115</v>
      </c>
      <c r="H450">
        <v>3.7</v>
      </c>
      <c r="I450">
        <f>IF(MONTH(calls[[#This Row],[Date of Call]])&lt;=6, YEAR(calls[[#This Row],[Date of Call]]), YEAR(calls[[#This Row],[Date of Call]])+1)</f>
        <v>2023</v>
      </c>
      <c r="J450" t="str">
        <f>TEXT(calls[[#This Row],[Date of Call]],"DDDD")</f>
        <v>Wednesday</v>
      </c>
      <c r="K4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0">
        <f>ROUND(calls[[#This Row],[Satisfaction Rating]],0)</f>
        <v>4</v>
      </c>
      <c r="M450" s="21" t="str">
        <f>VLOOKUP(calls[[#This Row],[Call number2]],customers[#All],2,FALSE)</f>
        <v>Female</v>
      </c>
      <c r="N450" s="21">
        <f>VLOOKUP(calls[[#This Row],[Call number2]],customers[],3,FALSE)</f>
        <v>25</v>
      </c>
      <c r="O450" s="21" t="str">
        <f>VLOOKUP(calls[[#This Row],[Call number2]],customers[#All],4,FALSE)</f>
        <v>Columbus</v>
      </c>
    </row>
    <row r="451" spans="2:15">
      <c r="B451" t="s">
        <v>472</v>
      </c>
      <c r="C451" t="s">
        <v>19</v>
      </c>
      <c r="D451">
        <v>91</v>
      </c>
      <c r="E451" s="15" t="s">
        <v>5</v>
      </c>
      <c r="F451" s="16">
        <v>45049</v>
      </c>
      <c r="G451">
        <v>124</v>
      </c>
      <c r="H451">
        <v>3.9</v>
      </c>
      <c r="I451">
        <f>IF(MONTH(calls[[#This Row],[Date of Call]])&lt;=6, YEAR(calls[[#This Row],[Date of Call]]), YEAR(calls[[#This Row],[Date of Call]])+1)</f>
        <v>2023</v>
      </c>
      <c r="J451" t="str">
        <f>TEXT(calls[[#This Row],[Date of Call]],"DDDD")</f>
        <v>Wednesday</v>
      </c>
      <c r="K4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1">
        <f>ROUND(calls[[#This Row],[Satisfaction Rating]],0)</f>
        <v>4</v>
      </c>
      <c r="M451" s="21" t="str">
        <f>VLOOKUP(calls[[#This Row],[Call number2]],customers[#All],2,FALSE)</f>
        <v>Male</v>
      </c>
      <c r="N451" s="21">
        <f>VLOOKUP(calls[[#This Row],[Call number2]],customers[],3,FALSE)</f>
        <v>26</v>
      </c>
      <c r="O451" s="21" t="str">
        <f>VLOOKUP(calls[[#This Row],[Call number2]],customers[#All],4,FALSE)</f>
        <v>Cincinnati</v>
      </c>
    </row>
    <row r="452" spans="2:15">
      <c r="B452" t="s">
        <v>473</v>
      </c>
      <c r="C452" t="s">
        <v>16</v>
      </c>
      <c r="D452">
        <v>30</v>
      </c>
      <c r="E452" s="15" t="s">
        <v>5</v>
      </c>
      <c r="F452" s="16">
        <v>45050</v>
      </c>
      <c r="G452">
        <v>205</v>
      </c>
      <c r="H452">
        <v>4.5</v>
      </c>
      <c r="I452">
        <f>IF(MONTH(calls[[#This Row],[Date of Call]])&lt;=6, YEAR(calls[[#This Row],[Date of Call]]), YEAR(calls[[#This Row],[Date of Call]])+1)</f>
        <v>2023</v>
      </c>
      <c r="J452" t="str">
        <f>TEXT(calls[[#This Row],[Date of Call]],"DDDD")</f>
        <v>Thursday</v>
      </c>
      <c r="K4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2">
        <f>ROUND(calls[[#This Row],[Satisfaction Rating]],0)</f>
        <v>5</v>
      </c>
      <c r="M452" s="21" t="str">
        <f>VLOOKUP(calls[[#This Row],[Call number2]],customers[#All],2,FALSE)</f>
        <v>Male</v>
      </c>
      <c r="N452" s="21">
        <f>VLOOKUP(calls[[#This Row],[Call number2]],customers[],3,FALSE)</f>
        <v>41</v>
      </c>
      <c r="O452" s="21" t="str">
        <f>VLOOKUP(calls[[#This Row],[Call number2]],customers[#All],4,FALSE)</f>
        <v>Columbus</v>
      </c>
    </row>
    <row r="453" spans="2:15">
      <c r="B453" t="s">
        <v>474</v>
      </c>
      <c r="C453" t="s">
        <v>4</v>
      </c>
      <c r="D453">
        <v>111</v>
      </c>
      <c r="E453" s="15" t="s">
        <v>10</v>
      </c>
      <c r="F453" s="16">
        <v>45050</v>
      </c>
      <c r="G453">
        <v>90</v>
      </c>
      <c r="H453">
        <v>2.8</v>
      </c>
      <c r="I453">
        <f>IF(MONTH(calls[[#This Row],[Date of Call]])&lt;=6, YEAR(calls[[#This Row],[Date of Call]]), YEAR(calls[[#This Row],[Date of Call]])+1)</f>
        <v>2023</v>
      </c>
      <c r="J453" t="str">
        <f>TEXT(calls[[#This Row],[Date of Call]],"DDDD")</f>
        <v>Thursday</v>
      </c>
      <c r="K4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3">
        <f>ROUND(calls[[#This Row],[Satisfaction Rating]],0)</f>
        <v>3</v>
      </c>
      <c r="M453" s="21" t="str">
        <f>VLOOKUP(calls[[#This Row],[Call number2]],customers[#All],2,FALSE)</f>
        <v>Female</v>
      </c>
      <c r="N453" s="21">
        <f>VLOOKUP(calls[[#This Row],[Call number2]],customers[],3,FALSE)</f>
        <v>42</v>
      </c>
      <c r="O453" s="21" t="str">
        <f>VLOOKUP(calls[[#This Row],[Call number2]],customers[#All],4,FALSE)</f>
        <v>Cleveland</v>
      </c>
    </row>
    <row r="454" spans="2:15">
      <c r="B454" t="s">
        <v>475</v>
      </c>
      <c r="C454" t="s">
        <v>21</v>
      </c>
      <c r="D454">
        <v>81</v>
      </c>
      <c r="E454" s="15" t="s">
        <v>8</v>
      </c>
      <c r="F454" s="16">
        <v>45050</v>
      </c>
      <c r="G454">
        <v>92</v>
      </c>
      <c r="H454">
        <v>4.9000000000000004</v>
      </c>
      <c r="I454">
        <f>IF(MONTH(calls[[#This Row],[Date of Call]])&lt;=6, YEAR(calls[[#This Row],[Date of Call]]), YEAR(calls[[#This Row],[Date of Call]])+1)</f>
        <v>2023</v>
      </c>
      <c r="J454" t="str">
        <f>TEXT(calls[[#This Row],[Date of Call]],"DDDD")</f>
        <v>Thursday</v>
      </c>
      <c r="K4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4">
        <f>ROUND(calls[[#This Row],[Satisfaction Rating]],0)</f>
        <v>5</v>
      </c>
      <c r="M454" s="21" t="str">
        <f>VLOOKUP(calls[[#This Row],[Call number2]],customers[#All],2,FALSE)</f>
        <v>Female</v>
      </c>
      <c r="N454" s="21">
        <f>VLOOKUP(calls[[#This Row],[Call number2]],customers[],3,FALSE)</f>
        <v>25</v>
      </c>
      <c r="O454" s="21" t="str">
        <f>VLOOKUP(calls[[#This Row],[Call number2]],customers[#All],4,FALSE)</f>
        <v>Columbus</v>
      </c>
    </row>
    <row r="455" spans="2:15">
      <c r="B455" t="s">
        <v>476</v>
      </c>
      <c r="C455" t="s">
        <v>23</v>
      </c>
      <c r="D455">
        <v>40</v>
      </c>
      <c r="E455" s="15" t="s">
        <v>12</v>
      </c>
      <c r="F455" s="16">
        <v>45052</v>
      </c>
      <c r="G455">
        <v>108</v>
      </c>
      <c r="H455">
        <v>4.2</v>
      </c>
      <c r="I455">
        <f>IF(MONTH(calls[[#This Row],[Date of Call]])&lt;=6, YEAR(calls[[#This Row],[Date of Call]]), YEAR(calls[[#This Row],[Date of Call]])+1)</f>
        <v>2023</v>
      </c>
      <c r="J455" t="str">
        <f>TEXT(calls[[#This Row],[Date of Call]],"DDDD")</f>
        <v>Saturday</v>
      </c>
      <c r="K4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5">
        <f>ROUND(calls[[#This Row],[Satisfaction Rating]],0)</f>
        <v>4</v>
      </c>
      <c r="M455" s="21" t="str">
        <f>VLOOKUP(calls[[#This Row],[Call number2]],customers[#All],2,FALSE)</f>
        <v>Male</v>
      </c>
      <c r="N455" s="21">
        <f>VLOOKUP(calls[[#This Row],[Call number2]],customers[],3,FALSE)</f>
        <v>31</v>
      </c>
      <c r="O455" s="21" t="str">
        <f>VLOOKUP(calls[[#This Row],[Call number2]],customers[#All],4,FALSE)</f>
        <v>Cleveland</v>
      </c>
    </row>
    <row r="456" spans="2:15">
      <c r="B456" t="s">
        <v>477</v>
      </c>
      <c r="C456" t="s">
        <v>4</v>
      </c>
      <c r="D456">
        <v>143</v>
      </c>
      <c r="E456" s="15" t="s">
        <v>12</v>
      </c>
      <c r="F456" s="16">
        <v>45052</v>
      </c>
      <c r="G456">
        <v>54</v>
      </c>
      <c r="H456">
        <v>4.4000000000000004</v>
      </c>
      <c r="I456">
        <f>IF(MONTH(calls[[#This Row],[Date of Call]])&lt;=6, YEAR(calls[[#This Row],[Date of Call]]), YEAR(calls[[#This Row],[Date of Call]])+1)</f>
        <v>2023</v>
      </c>
      <c r="J456" t="str">
        <f>TEXT(calls[[#This Row],[Date of Call]],"DDDD")</f>
        <v>Saturday</v>
      </c>
      <c r="K4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6">
        <f>ROUND(calls[[#This Row],[Satisfaction Rating]],0)</f>
        <v>4</v>
      </c>
      <c r="M456" s="21" t="str">
        <f>VLOOKUP(calls[[#This Row],[Call number2]],customers[#All],2,FALSE)</f>
        <v>Female</v>
      </c>
      <c r="N456" s="21">
        <f>VLOOKUP(calls[[#This Row],[Call number2]],customers[],3,FALSE)</f>
        <v>42</v>
      </c>
      <c r="O456" s="21" t="str">
        <f>VLOOKUP(calls[[#This Row],[Call number2]],customers[#All],4,FALSE)</f>
        <v>Cleveland</v>
      </c>
    </row>
    <row r="457" spans="2:15">
      <c r="B457" t="s">
        <v>478</v>
      </c>
      <c r="C457" t="s">
        <v>23</v>
      </c>
      <c r="D457">
        <v>70</v>
      </c>
      <c r="E457" s="15" t="s">
        <v>12</v>
      </c>
      <c r="F457" s="16">
        <v>45053</v>
      </c>
      <c r="G457">
        <v>44</v>
      </c>
      <c r="H457">
        <v>3.5</v>
      </c>
      <c r="I457">
        <f>IF(MONTH(calls[[#This Row],[Date of Call]])&lt;=6, YEAR(calls[[#This Row],[Date of Call]]), YEAR(calls[[#This Row],[Date of Call]])+1)</f>
        <v>2023</v>
      </c>
      <c r="J457" t="str">
        <f>TEXT(calls[[#This Row],[Date of Call]],"DDDD")</f>
        <v>Sunday</v>
      </c>
      <c r="K4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7">
        <f>ROUND(calls[[#This Row],[Satisfaction Rating]],0)</f>
        <v>4</v>
      </c>
      <c r="M457" s="21" t="str">
        <f>VLOOKUP(calls[[#This Row],[Call number2]],customers[#All],2,FALSE)</f>
        <v>Male</v>
      </c>
      <c r="N457" s="21">
        <f>VLOOKUP(calls[[#This Row],[Call number2]],customers[],3,FALSE)</f>
        <v>31</v>
      </c>
      <c r="O457" s="21" t="str">
        <f>VLOOKUP(calls[[#This Row],[Call number2]],customers[#All],4,FALSE)</f>
        <v>Cleveland</v>
      </c>
    </row>
    <row r="458" spans="2:15">
      <c r="B458" t="s">
        <v>479</v>
      </c>
      <c r="C458" t="s">
        <v>18</v>
      </c>
      <c r="D458">
        <v>137</v>
      </c>
      <c r="E458" s="15" t="s">
        <v>12</v>
      </c>
      <c r="F458" s="16">
        <v>45053</v>
      </c>
      <c r="G458">
        <v>44</v>
      </c>
      <c r="H458">
        <v>4.7</v>
      </c>
      <c r="I458">
        <f>IF(MONTH(calls[[#This Row],[Date of Call]])&lt;=6, YEAR(calls[[#This Row],[Date of Call]]), YEAR(calls[[#This Row],[Date of Call]])+1)</f>
        <v>2023</v>
      </c>
      <c r="J458" t="str">
        <f>TEXT(calls[[#This Row],[Date of Call]],"DDDD")</f>
        <v>Sunday</v>
      </c>
      <c r="K4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8">
        <f>ROUND(calls[[#This Row],[Satisfaction Rating]],0)</f>
        <v>5</v>
      </c>
      <c r="M458" s="21" t="str">
        <f>VLOOKUP(calls[[#This Row],[Call number2]],customers[#All],2,FALSE)</f>
        <v>Female</v>
      </c>
      <c r="N458" s="21">
        <f>VLOOKUP(calls[[#This Row],[Call number2]],customers[],3,FALSE)</f>
        <v>43</v>
      </c>
      <c r="O458" s="21" t="str">
        <f>VLOOKUP(calls[[#This Row],[Call number2]],customers[#All],4,FALSE)</f>
        <v>Cleveland</v>
      </c>
    </row>
    <row r="459" spans="2:15">
      <c r="B459" t="s">
        <v>480</v>
      </c>
      <c r="C459" t="s">
        <v>19</v>
      </c>
      <c r="D459">
        <v>52</v>
      </c>
      <c r="E459" s="15" t="s">
        <v>8</v>
      </c>
      <c r="F459" s="16">
        <v>45054</v>
      </c>
      <c r="G459">
        <v>37</v>
      </c>
      <c r="H459">
        <v>4.9000000000000004</v>
      </c>
      <c r="I459">
        <f>IF(MONTH(calls[[#This Row],[Date of Call]])&lt;=6, YEAR(calls[[#This Row],[Date of Call]]), YEAR(calls[[#This Row],[Date of Call]])+1)</f>
        <v>2023</v>
      </c>
      <c r="J459" t="str">
        <f>TEXT(calls[[#This Row],[Date of Call]],"DDDD")</f>
        <v>Monday</v>
      </c>
      <c r="K4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59">
        <f>ROUND(calls[[#This Row],[Satisfaction Rating]],0)</f>
        <v>5</v>
      </c>
      <c r="M459" s="21" t="str">
        <f>VLOOKUP(calls[[#This Row],[Call number2]],customers[#All],2,FALSE)</f>
        <v>Male</v>
      </c>
      <c r="N459" s="21">
        <f>VLOOKUP(calls[[#This Row],[Call number2]],customers[],3,FALSE)</f>
        <v>26</v>
      </c>
      <c r="O459" s="21" t="str">
        <f>VLOOKUP(calls[[#This Row],[Call number2]],customers[#All],4,FALSE)</f>
        <v>Cincinnati</v>
      </c>
    </row>
    <row r="460" spans="2:15">
      <c r="B460" t="s">
        <v>481</v>
      </c>
      <c r="C460" t="s">
        <v>11</v>
      </c>
      <c r="D460">
        <v>31</v>
      </c>
      <c r="E460" s="15" t="s">
        <v>10</v>
      </c>
      <c r="F460" s="16">
        <v>45054</v>
      </c>
      <c r="G460">
        <v>180</v>
      </c>
      <c r="H460">
        <v>4.5</v>
      </c>
      <c r="I460">
        <f>IF(MONTH(calls[[#This Row],[Date of Call]])&lt;=6, YEAR(calls[[#This Row],[Date of Call]]), YEAR(calls[[#This Row],[Date of Call]])+1)</f>
        <v>2023</v>
      </c>
      <c r="J460" t="str">
        <f>TEXT(calls[[#This Row],[Date of Call]],"DDDD")</f>
        <v>Monday</v>
      </c>
      <c r="K4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0">
        <f>ROUND(calls[[#This Row],[Satisfaction Rating]],0)</f>
        <v>5</v>
      </c>
      <c r="M460" s="21" t="str">
        <f>VLOOKUP(calls[[#This Row],[Call number2]],customers[#All],2,FALSE)</f>
        <v>Male</v>
      </c>
      <c r="N460" s="21">
        <f>VLOOKUP(calls[[#This Row],[Call number2]],customers[],3,FALSE)</f>
        <v>36</v>
      </c>
      <c r="O460" s="21" t="str">
        <f>VLOOKUP(calls[[#This Row],[Call number2]],customers[#All],4,FALSE)</f>
        <v>Cincinnati</v>
      </c>
    </row>
    <row r="461" spans="2:15">
      <c r="B461" t="s">
        <v>482</v>
      </c>
      <c r="C461" t="s">
        <v>19</v>
      </c>
      <c r="D461">
        <v>114</v>
      </c>
      <c r="E461" s="15" t="s">
        <v>5</v>
      </c>
      <c r="F461" s="16">
        <v>45054</v>
      </c>
      <c r="G461">
        <v>105</v>
      </c>
      <c r="H461">
        <v>4.9000000000000004</v>
      </c>
      <c r="I461">
        <f>IF(MONTH(calls[[#This Row],[Date of Call]])&lt;=6, YEAR(calls[[#This Row],[Date of Call]]), YEAR(calls[[#This Row],[Date of Call]])+1)</f>
        <v>2023</v>
      </c>
      <c r="J461" t="str">
        <f>TEXT(calls[[#This Row],[Date of Call]],"DDDD")</f>
        <v>Monday</v>
      </c>
      <c r="K4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1">
        <f>ROUND(calls[[#This Row],[Satisfaction Rating]],0)</f>
        <v>5</v>
      </c>
      <c r="M461" s="21" t="str">
        <f>VLOOKUP(calls[[#This Row],[Call number2]],customers[#All],2,FALSE)</f>
        <v>Male</v>
      </c>
      <c r="N461" s="21">
        <f>VLOOKUP(calls[[#This Row],[Call number2]],customers[],3,FALSE)</f>
        <v>26</v>
      </c>
      <c r="O461" s="21" t="str">
        <f>VLOOKUP(calls[[#This Row],[Call number2]],customers[#All],4,FALSE)</f>
        <v>Cincinnati</v>
      </c>
    </row>
    <row r="462" spans="2:15">
      <c r="B462" t="s">
        <v>483</v>
      </c>
      <c r="C462" t="s">
        <v>18</v>
      </c>
      <c r="D462">
        <v>73</v>
      </c>
      <c r="E462" s="15" t="s">
        <v>9</v>
      </c>
      <c r="F462" s="16">
        <v>45054</v>
      </c>
      <c r="G462">
        <v>87</v>
      </c>
      <c r="H462">
        <v>3.6</v>
      </c>
      <c r="I462">
        <f>IF(MONTH(calls[[#This Row],[Date of Call]])&lt;=6, YEAR(calls[[#This Row],[Date of Call]]), YEAR(calls[[#This Row],[Date of Call]])+1)</f>
        <v>2023</v>
      </c>
      <c r="J462" t="str">
        <f>TEXT(calls[[#This Row],[Date of Call]],"DDDD")</f>
        <v>Monday</v>
      </c>
      <c r="K4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2">
        <f>ROUND(calls[[#This Row],[Satisfaction Rating]],0)</f>
        <v>4</v>
      </c>
      <c r="M462" s="21" t="str">
        <f>VLOOKUP(calls[[#This Row],[Call number2]],customers[#All],2,FALSE)</f>
        <v>Female</v>
      </c>
      <c r="N462" s="21">
        <f>VLOOKUP(calls[[#This Row],[Call number2]],customers[],3,FALSE)</f>
        <v>43</v>
      </c>
      <c r="O462" s="21" t="str">
        <f>VLOOKUP(calls[[#This Row],[Call number2]],customers[#All],4,FALSE)</f>
        <v>Cleveland</v>
      </c>
    </row>
    <row r="463" spans="2:15">
      <c r="B463" t="s">
        <v>484</v>
      </c>
      <c r="C463" t="s">
        <v>21</v>
      </c>
      <c r="D463">
        <v>25</v>
      </c>
      <c r="E463" s="15" t="s">
        <v>10</v>
      </c>
      <c r="F463" s="16">
        <v>45054</v>
      </c>
      <c r="G463">
        <v>52</v>
      </c>
      <c r="H463">
        <v>3.8</v>
      </c>
      <c r="I463">
        <f>IF(MONTH(calls[[#This Row],[Date of Call]])&lt;=6, YEAR(calls[[#This Row],[Date of Call]]), YEAR(calls[[#This Row],[Date of Call]])+1)</f>
        <v>2023</v>
      </c>
      <c r="J463" t="str">
        <f>TEXT(calls[[#This Row],[Date of Call]],"DDDD")</f>
        <v>Monday</v>
      </c>
      <c r="K4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63">
        <f>ROUND(calls[[#This Row],[Satisfaction Rating]],0)</f>
        <v>4</v>
      </c>
      <c r="M463" s="21" t="str">
        <f>VLOOKUP(calls[[#This Row],[Call number2]],customers[#All],2,FALSE)</f>
        <v>Female</v>
      </c>
      <c r="N463" s="21">
        <f>VLOOKUP(calls[[#This Row],[Call number2]],customers[],3,FALSE)</f>
        <v>25</v>
      </c>
      <c r="O463" s="21" t="str">
        <f>VLOOKUP(calls[[#This Row],[Call number2]],customers[#All],4,FALSE)</f>
        <v>Columbus</v>
      </c>
    </row>
    <row r="464" spans="2:15">
      <c r="B464" t="s">
        <v>485</v>
      </c>
      <c r="C464" t="s">
        <v>7</v>
      </c>
      <c r="D464">
        <v>44</v>
      </c>
      <c r="E464" s="15" t="s">
        <v>5</v>
      </c>
      <c r="F464" s="16">
        <v>45054</v>
      </c>
      <c r="G464">
        <v>63</v>
      </c>
      <c r="H464">
        <v>3.5</v>
      </c>
      <c r="I464">
        <f>IF(MONTH(calls[[#This Row],[Date of Call]])&lt;=6, YEAR(calls[[#This Row],[Date of Call]]), YEAR(calls[[#This Row],[Date of Call]])+1)</f>
        <v>2023</v>
      </c>
      <c r="J464" t="str">
        <f>TEXT(calls[[#This Row],[Date of Call]],"DDDD")</f>
        <v>Monday</v>
      </c>
      <c r="K4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4">
        <f>ROUND(calls[[#This Row],[Satisfaction Rating]],0)</f>
        <v>4</v>
      </c>
      <c r="M464" s="21" t="str">
        <f>VLOOKUP(calls[[#This Row],[Call number2]],customers[#All],2,FALSE)</f>
        <v>Female</v>
      </c>
      <c r="N464" s="21">
        <f>VLOOKUP(calls[[#This Row],[Call number2]],customers[],3,FALSE)</f>
        <v>30</v>
      </c>
      <c r="O464" s="21" t="str">
        <f>VLOOKUP(calls[[#This Row],[Call number2]],customers[#All],4,FALSE)</f>
        <v>Cincinnati</v>
      </c>
    </row>
    <row r="465" spans="2:15">
      <c r="B465" t="s">
        <v>486</v>
      </c>
      <c r="C465" t="s">
        <v>6</v>
      </c>
      <c r="D465">
        <v>34</v>
      </c>
      <c r="E465" s="15" t="s">
        <v>8</v>
      </c>
      <c r="F465" s="16">
        <v>45055</v>
      </c>
      <c r="G465">
        <v>195</v>
      </c>
      <c r="H465">
        <v>4.8</v>
      </c>
      <c r="I465">
        <f>IF(MONTH(calls[[#This Row],[Date of Call]])&lt;=6, YEAR(calls[[#This Row],[Date of Call]]), YEAR(calls[[#This Row],[Date of Call]])+1)</f>
        <v>2023</v>
      </c>
      <c r="J465" t="str">
        <f>TEXT(calls[[#This Row],[Date of Call]],"DDDD")</f>
        <v>Tuesday</v>
      </c>
      <c r="K4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5">
        <f>ROUND(calls[[#This Row],[Satisfaction Rating]],0)</f>
        <v>5</v>
      </c>
      <c r="M465" s="21" t="str">
        <f>VLOOKUP(calls[[#This Row],[Call number2]],customers[#All],2,FALSE)</f>
        <v>Male</v>
      </c>
      <c r="N465" s="21">
        <f>VLOOKUP(calls[[#This Row],[Call number2]],customers[],3,FALSE)</f>
        <v>23</v>
      </c>
      <c r="O465" s="21" t="str">
        <f>VLOOKUP(calls[[#This Row],[Call number2]],customers[#All],4,FALSE)</f>
        <v>Columbus</v>
      </c>
    </row>
    <row r="466" spans="2:15">
      <c r="B466" t="s">
        <v>487</v>
      </c>
      <c r="C466" t="s">
        <v>4</v>
      </c>
      <c r="D466">
        <v>89</v>
      </c>
      <c r="E466" s="15" t="s">
        <v>12</v>
      </c>
      <c r="F466" s="16">
        <v>45056</v>
      </c>
      <c r="G466">
        <v>176</v>
      </c>
      <c r="H466">
        <v>4.5</v>
      </c>
      <c r="I466">
        <f>IF(MONTH(calls[[#This Row],[Date of Call]])&lt;=6, YEAR(calls[[#This Row],[Date of Call]]), YEAR(calls[[#This Row],[Date of Call]])+1)</f>
        <v>2023</v>
      </c>
      <c r="J466" t="str">
        <f>TEXT(calls[[#This Row],[Date of Call]],"DDDD")</f>
        <v>Wednesday</v>
      </c>
      <c r="K4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6">
        <f>ROUND(calls[[#This Row],[Satisfaction Rating]],0)</f>
        <v>5</v>
      </c>
      <c r="M466" s="21" t="str">
        <f>VLOOKUP(calls[[#This Row],[Call number2]],customers[#All],2,FALSE)</f>
        <v>Female</v>
      </c>
      <c r="N466" s="21">
        <f>VLOOKUP(calls[[#This Row],[Call number2]],customers[],3,FALSE)</f>
        <v>42</v>
      </c>
      <c r="O466" s="21" t="str">
        <f>VLOOKUP(calls[[#This Row],[Call number2]],customers[#All],4,FALSE)</f>
        <v>Cleveland</v>
      </c>
    </row>
    <row r="467" spans="2:15">
      <c r="B467" t="s">
        <v>488</v>
      </c>
      <c r="C467" t="s">
        <v>17</v>
      </c>
      <c r="D467">
        <v>54</v>
      </c>
      <c r="E467" s="15" t="s">
        <v>10</v>
      </c>
      <c r="F467" s="16">
        <v>45057</v>
      </c>
      <c r="G467">
        <v>31</v>
      </c>
      <c r="H467">
        <v>3.3</v>
      </c>
      <c r="I467">
        <f>IF(MONTH(calls[[#This Row],[Date of Call]])&lt;=6, YEAR(calls[[#This Row],[Date of Call]]), YEAR(calls[[#This Row],[Date of Call]])+1)</f>
        <v>2023</v>
      </c>
      <c r="J467" t="str">
        <f>TEXT(calls[[#This Row],[Date of Call]],"DDDD")</f>
        <v>Thursday</v>
      </c>
      <c r="K4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7">
        <f>ROUND(calls[[#This Row],[Satisfaction Rating]],0)</f>
        <v>3</v>
      </c>
      <c r="M467" s="21" t="str">
        <f>VLOOKUP(calls[[#This Row],[Call number2]],customers[#All],2,FALSE)</f>
        <v>Female</v>
      </c>
      <c r="N467" s="21">
        <f>VLOOKUP(calls[[#This Row],[Call number2]],customers[],3,FALSE)</f>
        <v>30</v>
      </c>
      <c r="O467" s="21" t="str">
        <f>VLOOKUP(calls[[#This Row],[Call number2]],customers[#All],4,FALSE)</f>
        <v>Cleveland</v>
      </c>
    </row>
    <row r="468" spans="2:15">
      <c r="B468" t="s">
        <v>489</v>
      </c>
      <c r="C468" t="s">
        <v>22</v>
      </c>
      <c r="D468">
        <v>25</v>
      </c>
      <c r="E468" s="15" t="s">
        <v>10</v>
      </c>
      <c r="F468" s="16">
        <v>45058</v>
      </c>
      <c r="G468">
        <v>27</v>
      </c>
      <c r="H468">
        <v>3.2</v>
      </c>
      <c r="I468">
        <f>IF(MONTH(calls[[#This Row],[Date of Call]])&lt;=6, YEAR(calls[[#This Row],[Date of Call]]), YEAR(calls[[#This Row],[Date of Call]])+1)</f>
        <v>2023</v>
      </c>
      <c r="J468" t="str">
        <f>TEXT(calls[[#This Row],[Date of Call]],"DDDD")</f>
        <v>Friday</v>
      </c>
      <c r="K4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68">
        <f>ROUND(calls[[#This Row],[Satisfaction Rating]],0)</f>
        <v>3</v>
      </c>
      <c r="M468" s="21" t="str">
        <f>VLOOKUP(calls[[#This Row],[Call number2]],customers[#All],2,FALSE)</f>
        <v>Male</v>
      </c>
      <c r="N468" s="21">
        <f>VLOOKUP(calls[[#This Row],[Call number2]],customers[],3,FALSE)</f>
        <v>37</v>
      </c>
      <c r="O468" s="21" t="str">
        <f>VLOOKUP(calls[[#This Row],[Call number2]],customers[#All],4,FALSE)</f>
        <v>Columbus</v>
      </c>
    </row>
    <row r="469" spans="2:15">
      <c r="B469" t="s">
        <v>490</v>
      </c>
      <c r="C469" t="s">
        <v>13</v>
      </c>
      <c r="D469">
        <v>91</v>
      </c>
      <c r="E469" s="15" t="s">
        <v>12</v>
      </c>
      <c r="F469" s="16">
        <v>45058</v>
      </c>
      <c r="G469">
        <v>76</v>
      </c>
      <c r="H469">
        <v>4.9000000000000004</v>
      </c>
      <c r="I469">
        <f>IF(MONTH(calls[[#This Row],[Date of Call]])&lt;=6, YEAR(calls[[#This Row],[Date of Call]]), YEAR(calls[[#This Row],[Date of Call]])+1)</f>
        <v>2023</v>
      </c>
      <c r="J469" t="str">
        <f>TEXT(calls[[#This Row],[Date of Call]],"DDDD")</f>
        <v>Friday</v>
      </c>
      <c r="K4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69">
        <f>ROUND(calls[[#This Row],[Satisfaction Rating]],0)</f>
        <v>5</v>
      </c>
      <c r="M469" s="21" t="str">
        <f>VLOOKUP(calls[[#This Row],[Call number2]],customers[#All],2,FALSE)</f>
        <v>Female</v>
      </c>
      <c r="N469" s="21">
        <f>VLOOKUP(calls[[#This Row],[Call number2]],customers[],3,FALSE)</f>
        <v>37</v>
      </c>
      <c r="O469" s="21" t="str">
        <f>VLOOKUP(calls[[#This Row],[Call number2]],customers[#All],4,FALSE)</f>
        <v>Cleveland</v>
      </c>
    </row>
    <row r="470" spans="2:15">
      <c r="B470" t="s">
        <v>491</v>
      </c>
      <c r="C470" t="s">
        <v>7</v>
      </c>
      <c r="D470">
        <v>144</v>
      </c>
      <c r="E470" s="15" t="s">
        <v>5</v>
      </c>
      <c r="F470" s="16">
        <v>45058</v>
      </c>
      <c r="G470">
        <v>62</v>
      </c>
      <c r="H470">
        <v>4.8</v>
      </c>
      <c r="I470">
        <f>IF(MONTH(calls[[#This Row],[Date of Call]])&lt;=6, YEAR(calls[[#This Row],[Date of Call]]), YEAR(calls[[#This Row],[Date of Call]])+1)</f>
        <v>2023</v>
      </c>
      <c r="J470" t="str">
        <f>TEXT(calls[[#This Row],[Date of Call]],"DDDD")</f>
        <v>Friday</v>
      </c>
      <c r="K4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0">
        <f>ROUND(calls[[#This Row],[Satisfaction Rating]],0)</f>
        <v>5</v>
      </c>
      <c r="M470" s="21" t="str">
        <f>VLOOKUP(calls[[#This Row],[Call number2]],customers[#All],2,FALSE)</f>
        <v>Female</v>
      </c>
      <c r="N470" s="21">
        <f>VLOOKUP(calls[[#This Row],[Call number2]],customers[],3,FALSE)</f>
        <v>30</v>
      </c>
      <c r="O470" s="21" t="str">
        <f>VLOOKUP(calls[[#This Row],[Call number2]],customers[#All],4,FALSE)</f>
        <v>Cincinnati</v>
      </c>
    </row>
    <row r="471" spans="2:15">
      <c r="B471" t="s">
        <v>492</v>
      </c>
      <c r="C471" t="s">
        <v>13</v>
      </c>
      <c r="D471">
        <v>81</v>
      </c>
      <c r="E471" s="15" t="s">
        <v>8</v>
      </c>
      <c r="F471" s="16">
        <v>45060</v>
      </c>
      <c r="G471">
        <v>100</v>
      </c>
      <c r="H471">
        <v>1.3</v>
      </c>
      <c r="I471">
        <f>IF(MONTH(calls[[#This Row],[Date of Call]])&lt;=6, YEAR(calls[[#This Row],[Date of Call]]), YEAR(calls[[#This Row],[Date of Call]])+1)</f>
        <v>2023</v>
      </c>
      <c r="J471" t="str">
        <f>TEXT(calls[[#This Row],[Date of Call]],"DDDD")</f>
        <v>Sunday</v>
      </c>
      <c r="K4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1">
        <f>ROUND(calls[[#This Row],[Satisfaction Rating]],0)</f>
        <v>1</v>
      </c>
      <c r="M471" s="21" t="str">
        <f>VLOOKUP(calls[[#This Row],[Call number2]],customers[#All],2,FALSE)</f>
        <v>Female</v>
      </c>
      <c r="N471" s="21">
        <f>VLOOKUP(calls[[#This Row],[Call number2]],customers[],3,FALSE)</f>
        <v>37</v>
      </c>
      <c r="O471" s="21" t="str">
        <f>VLOOKUP(calls[[#This Row],[Call number2]],customers[#All],4,FALSE)</f>
        <v>Cleveland</v>
      </c>
    </row>
    <row r="472" spans="2:15">
      <c r="B472" t="s">
        <v>493</v>
      </c>
      <c r="C472" t="s">
        <v>16</v>
      </c>
      <c r="D472">
        <v>92</v>
      </c>
      <c r="E472" s="15" t="s">
        <v>10</v>
      </c>
      <c r="F472" s="16">
        <v>45060</v>
      </c>
      <c r="G472">
        <v>44</v>
      </c>
      <c r="H472">
        <v>3.1</v>
      </c>
      <c r="I472">
        <f>IF(MONTH(calls[[#This Row],[Date of Call]])&lt;=6, YEAR(calls[[#This Row],[Date of Call]]), YEAR(calls[[#This Row],[Date of Call]])+1)</f>
        <v>2023</v>
      </c>
      <c r="J472" t="str">
        <f>TEXT(calls[[#This Row],[Date of Call]],"DDDD")</f>
        <v>Sunday</v>
      </c>
      <c r="K4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2">
        <f>ROUND(calls[[#This Row],[Satisfaction Rating]],0)</f>
        <v>3</v>
      </c>
      <c r="M472" s="21" t="str">
        <f>VLOOKUP(calls[[#This Row],[Call number2]],customers[#All],2,FALSE)</f>
        <v>Male</v>
      </c>
      <c r="N472" s="21">
        <f>VLOOKUP(calls[[#This Row],[Call number2]],customers[],3,FALSE)</f>
        <v>41</v>
      </c>
      <c r="O472" s="21" t="str">
        <f>VLOOKUP(calls[[#This Row],[Call number2]],customers[#All],4,FALSE)</f>
        <v>Columbus</v>
      </c>
    </row>
    <row r="473" spans="2:15">
      <c r="B473" t="s">
        <v>494</v>
      </c>
      <c r="C473" t="s">
        <v>22</v>
      </c>
      <c r="D473">
        <v>115</v>
      </c>
      <c r="E473" s="15" t="s">
        <v>12</v>
      </c>
      <c r="F473" s="16">
        <v>45060</v>
      </c>
      <c r="G473">
        <v>168</v>
      </c>
      <c r="H473">
        <v>3.4</v>
      </c>
      <c r="I473">
        <f>IF(MONTH(calls[[#This Row],[Date of Call]])&lt;=6, YEAR(calls[[#This Row],[Date of Call]]), YEAR(calls[[#This Row],[Date of Call]])+1)</f>
        <v>2023</v>
      </c>
      <c r="J473" t="str">
        <f>TEXT(calls[[#This Row],[Date of Call]],"DDDD")</f>
        <v>Sunday</v>
      </c>
      <c r="K4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3">
        <f>ROUND(calls[[#This Row],[Satisfaction Rating]],0)</f>
        <v>3</v>
      </c>
      <c r="M473" s="21" t="str">
        <f>VLOOKUP(calls[[#This Row],[Call number2]],customers[#All],2,FALSE)</f>
        <v>Male</v>
      </c>
      <c r="N473" s="21">
        <f>VLOOKUP(calls[[#This Row],[Call number2]],customers[],3,FALSE)</f>
        <v>37</v>
      </c>
      <c r="O473" s="21" t="str">
        <f>VLOOKUP(calls[[#This Row],[Call number2]],customers[#All],4,FALSE)</f>
        <v>Columbus</v>
      </c>
    </row>
    <row r="474" spans="2:15">
      <c r="B474" t="s">
        <v>495</v>
      </c>
      <c r="C474" t="s">
        <v>14</v>
      </c>
      <c r="D474">
        <v>56</v>
      </c>
      <c r="E474" s="15" t="s">
        <v>12</v>
      </c>
      <c r="F474" s="16">
        <v>45061</v>
      </c>
      <c r="G474">
        <v>200</v>
      </c>
      <c r="H474">
        <v>4.5999999999999996</v>
      </c>
      <c r="I474">
        <f>IF(MONTH(calls[[#This Row],[Date of Call]])&lt;=6, YEAR(calls[[#This Row],[Date of Call]]), YEAR(calls[[#This Row],[Date of Call]])+1)</f>
        <v>2023</v>
      </c>
      <c r="J474" t="str">
        <f>TEXT(calls[[#This Row],[Date of Call]],"DDDD")</f>
        <v>Monday</v>
      </c>
      <c r="K4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4">
        <f>ROUND(calls[[#This Row],[Satisfaction Rating]],0)</f>
        <v>5</v>
      </c>
      <c r="M474" s="21" t="str">
        <f>VLOOKUP(calls[[#This Row],[Call number2]],customers[#All],2,FALSE)</f>
        <v>Female</v>
      </c>
      <c r="N474" s="21">
        <f>VLOOKUP(calls[[#This Row],[Call number2]],customers[],3,FALSE)</f>
        <v>22</v>
      </c>
      <c r="O474" s="21" t="str">
        <f>VLOOKUP(calls[[#This Row],[Call number2]],customers[#All],4,FALSE)</f>
        <v>Cleveland</v>
      </c>
    </row>
    <row r="475" spans="2:15">
      <c r="B475" t="s">
        <v>496</v>
      </c>
      <c r="C475" t="s">
        <v>11</v>
      </c>
      <c r="D475">
        <v>154</v>
      </c>
      <c r="E475" s="15" t="s">
        <v>10</v>
      </c>
      <c r="F475" s="16">
        <v>45061</v>
      </c>
      <c r="G475">
        <v>84</v>
      </c>
      <c r="H475">
        <v>4.3</v>
      </c>
      <c r="I475">
        <f>IF(MONTH(calls[[#This Row],[Date of Call]])&lt;=6, YEAR(calls[[#This Row],[Date of Call]]), YEAR(calls[[#This Row],[Date of Call]])+1)</f>
        <v>2023</v>
      </c>
      <c r="J475" t="str">
        <f>TEXT(calls[[#This Row],[Date of Call]],"DDDD")</f>
        <v>Monday</v>
      </c>
      <c r="K4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5">
        <f>ROUND(calls[[#This Row],[Satisfaction Rating]],0)</f>
        <v>4</v>
      </c>
      <c r="M475" s="21" t="str">
        <f>VLOOKUP(calls[[#This Row],[Call number2]],customers[#All],2,FALSE)</f>
        <v>Male</v>
      </c>
      <c r="N475" s="21">
        <f>VLOOKUP(calls[[#This Row],[Call number2]],customers[],3,FALSE)</f>
        <v>36</v>
      </c>
      <c r="O475" s="21" t="str">
        <f>VLOOKUP(calls[[#This Row],[Call number2]],customers[#All],4,FALSE)</f>
        <v>Cincinnati</v>
      </c>
    </row>
    <row r="476" spans="2:15">
      <c r="B476" t="s">
        <v>497</v>
      </c>
      <c r="C476" t="s">
        <v>4</v>
      </c>
      <c r="D476">
        <v>51</v>
      </c>
      <c r="E476" s="15" t="s">
        <v>12</v>
      </c>
      <c r="F476" s="16">
        <v>45062</v>
      </c>
      <c r="G476">
        <v>117</v>
      </c>
      <c r="H476">
        <v>2.7</v>
      </c>
      <c r="I476">
        <f>IF(MONTH(calls[[#This Row],[Date of Call]])&lt;=6, YEAR(calls[[#This Row],[Date of Call]]), YEAR(calls[[#This Row],[Date of Call]])+1)</f>
        <v>2023</v>
      </c>
      <c r="J476" t="str">
        <f>TEXT(calls[[#This Row],[Date of Call]],"DDDD")</f>
        <v>Tuesday</v>
      </c>
      <c r="K4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6">
        <f>ROUND(calls[[#This Row],[Satisfaction Rating]],0)</f>
        <v>3</v>
      </c>
      <c r="M476" s="21" t="str">
        <f>VLOOKUP(calls[[#This Row],[Call number2]],customers[#All],2,FALSE)</f>
        <v>Female</v>
      </c>
      <c r="N476" s="21">
        <f>VLOOKUP(calls[[#This Row],[Call number2]],customers[],3,FALSE)</f>
        <v>42</v>
      </c>
      <c r="O476" s="21" t="str">
        <f>VLOOKUP(calls[[#This Row],[Call number2]],customers[#All],4,FALSE)</f>
        <v>Cleveland</v>
      </c>
    </row>
    <row r="477" spans="2:15">
      <c r="B477" t="s">
        <v>498</v>
      </c>
      <c r="C477" t="s">
        <v>6</v>
      </c>
      <c r="D477">
        <v>21</v>
      </c>
      <c r="E477" s="15" t="s">
        <v>8</v>
      </c>
      <c r="F477" s="16">
        <v>45062</v>
      </c>
      <c r="G477">
        <v>63</v>
      </c>
      <c r="H477">
        <v>4.2</v>
      </c>
      <c r="I477">
        <f>IF(MONTH(calls[[#This Row],[Date of Call]])&lt;=6, YEAR(calls[[#This Row],[Date of Call]]), YEAR(calls[[#This Row],[Date of Call]])+1)</f>
        <v>2023</v>
      </c>
      <c r="J477" t="str">
        <f>TEXT(calls[[#This Row],[Date of Call]],"DDDD")</f>
        <v>Tuesday</v>
      </c>
      <c r="K4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77">
        <f>ROUND(calls[[#This Row],[Satisfaction Rating]],0)</f>
        <v>4</v>
      </c>
      <c r="M477" s="21" t="str">
        <f>VLOOKUP(calls[[#This Row],[Call number2]],customers[#All],2,FALSE)</f>
        <v>Male</v>
      </c>
      <c r="N477" s="21">
        <f>VLOOKUP(calls[[#This Row],[Call number2]],customers[],3,FALSE)</f>
        <v>23</v>
      </c>
      <c r="O477" s="21" t="str">
        <f>VLOOKUP(calls[[#This Row],[Call number2]],customers[#All],4,FALSE)</f>
        <v>Columbus</v>
      </c>
    </row>
    <row r="478" spans="2:15">
      <c r="B478" t="s">
        <v>499</v>
      </c>
      <c r="C478" t="s">
        <v>22</v>
      </c>
      <c r="D478">
        <v>80</v>
      </c>
      <c r="E478" s="15" t="s">
        <v>12</v>
      </c>
      <c r="F478" s="16">
        <v>45063</v>
      </c>
      <c r="G478">
        <v>145</v>
      </c>
      <c r="H478">
        <v>4.9000000000000004</v>
      </c>
      <c r="I478">
        <f>IF(MONTH(calls[[#This Row],[Date of Call]])&lt;=6, YEAR(calls[[#This Row],[Date of Call]]), YEAR(calls[[#This Row],[Date of Call]])+1)</f>
        <v>2023</v>
      </c>
      <c r="J478" t="str">
        <f>TEXT(calls[[#This Row],[Date of Call]],"DDDD")</f>
        <v>Wednesday</v>
      </c>
      <c r="K4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8">
        <f>ROUND(calls[[#This Row],[Satisfaction Rating]],0)</f>
        <v>5</v>
      </c>
      <c r="M478" s="21" t="str">
        <f>VLOOKUP(calls[[#This Row],[Call number2]],customers[#All],2,FALSE)</f>
        <v>Male</v>
      </c>
      <c r="N478" s="21">
        <f>VLOOKUP(calls[[#This Row],[Call number2]],customers[],3,FALSE)</f>
        <v>37</v>
      </c>
      <c r="O478" s="21" t="str">
        <f>VLOOKUP(calls[[#This Row],[Call number2]],customers[#All],4,FALSE)</f>
        <v>Columbus</v>
      </c>
    </row>
    <row r="479" spans="2:15">
      <c r="B479" t="s">
        <v>500</v>
      </c>
      <c r="C479" t="s">
        <v>4</v>
      </c>
      <c r="D479">
        <v>139</v>
      </c>
      <c r="E479" s="15" t="s">
        <v>10</v>
      </c>
      <c r="F479" s="16">
        <v>45063</v>
      </c>
      <c r="G479">
        <v>220</v>
      </c>
      <c r="H479">
        <v>3.2</v>
      </c>
      <c r="I479">
        <f>IF(MONTH(calls[[#This Row],[Date of Call]])&lt;=6, YEAR(calls[[#This Row],[Date of Call]]), YEAR(calls[[#This Row],[Date of Call]])+1)</f>
        <v>2023</v>
      </c>
      <c r="J479" t="str">
        <f>TEXT(calls[[#This Row],[Date of Call]],"DDDD")</f>
        <v>Wednesday</v>
      </c>
      <c r="K4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79">
        <f>ROUND(calls[[#This Row],[Satisfaction Rating]],0)</f>
        <v>3</v>
      </c>
      <c r="M479" s="21" t="str">
        <f>VLOOKUP(calls[[#This Row],[Call number2]],customers[#All],2,FALSE)</f>
        <v>Female</v>
      </c>
      <c r="N479" s="21">
        <f>VLOOKUP(calls[[#This Row],[Call number2]],customers[],3,FALSE)</f>
        <v>42</v>
      </c>
      <c r="O479" s="21" t="str">
        <f>VLOOKUP(calls[[#This Row],[Call number2]],customers[#All],4,FALSE)</f>
        <v>Cleveland</v>
      </c>
    </row>
    <row r="480" spans="2:15">
      <c r="B480" t="s">
        <v>501</v>
      </c>
      <c r="C480" t="s">
        <v>23</v>
      </c>
      <c r="D480">
        <v>50</v>
      </c>
      <c r="E480" s="15" t="s">
        <v>8</v>
      </c>
      <c r="F480" s="16">
        <v>45063</v>
      </c>
      <c r="G480">
        <v>26</v>
      </c>
      <c r="H480">
        <v>4.7</v>
      </c>
      <c r="I480">
        <f>IF(MONTH(calls[[#This Row],[Date of Call]])&lt;=6, YEAR(calls[[#This Row],[Date of Call]]), YEAR(calls[[#This Row],[Date of Call]])+1)</f>
        <v>2023</v>
      </c>
      <c r="J480" t="str">
        <f>TEXT(calls[[#This Row],[Date of Call]],"DDDD")</f>
        <v>Wednesday</v>
      </c>
      <c r="K4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0">
        <f>ROUND(calls[[#This Row],[Satisfaction Rating]],0)</f>
        <v>5</v>
      </c>
      <c r="M480" s="21" t="str">
        <f>VLOOKUP(calls[[#This Row],[Call number2]],customers[#All],2,FALSE)</f>
        <v>Male</v>
      </c>
      <c r="N480" s="21">
        <f>VLOOKUP(calls[[#This Row],[Call number2]],customers[],3,FALSE)</f>
        <v>31</v>
      </c>
      <c r="O480" s="21" t="str">
        <f>VLOOKUP(calls[[#This Row],[Call number2]],customers[#All],4,FALSE)</f>
        <v>Cleveland</v>
      </c>
    </row>
    <row r="481" spans="2:15">
      <c r="B481" t="s">
        <v>502</v>
      </c>
      <c r="C481" t="s">
        <v>22</v>
      </c>
      <c r="D481">
        <v>88</v>
      </c>
      <c r="E481" s="15" t="s">
        <v>12</v>
      </c>
      <c r="F481" s="16">
        <v>45063</v>
      </c>
      <c r="G481">
        <v>78</v>
      </c>
      <c r="H481">
        <v>4.3</v>
      </c>
      <c r="I481">
        <f>IF(MONTH(calls[[#This Row],[Date of Call]])&lt;=6, YEAR(calls[[#This Row],[Date of Call]]), YEAR(calls[[#This Row],[Date of Call]])+1)</f>
        <v>2023</v>
      </c>
      <c r="J481" t="str">
        <f>TEXT(calls[[#This Row],[Date of Call]],"DDDD")</f>
        <v>Wednesday</v>
      </c>
      <c r="K4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1">
        <f>ROUND(calls[[#This Row],[Satisfaction Rating]],0)</f>
        <v>4</v>
      </c>
      <c r="M481" s="21" t="str">
        <f>VLOOKUP(calls[[#This Row],[Call number2]],customers[#All],2,FALSE)</f>
        <v>Male</v>
      </c>
      <c r="N481" s="21">
        <f>VLOOKUP(calls[[#This Row],[Call number2]],customers[],3,FALSE)</f>
        <v>37</v>
      </c>
      <c r="O481" s="21" t="str">
        <f>VLOOKUP(calls[[#This Row],[Call number2]],customers[#All],4,FALSE)</f>
        <v>Columbus</v>
      </c>
    </row>
    <row r="482" spans="2:15">
      <c r="B482" t="s">
        <v>503</v>
      </c>
      <c r="C482" t="s">
        <v>17</v>
      </c>
      <c r="D482">
        <v>19</v>
      </c>
      <c r="E482" s="15" t="s">
        <v>5</v>
      </c>
      <c r="F482" s="16">
        <v>45064</v>
      </c>
      <c r="G482">
        <v>132</v>
      </c>
      <c r="H482">
        <v>4.3</v>
      </c>
      <c r="I482">
        <f>IF(MONTH(calls[[#This Row],[Date of Call]])&lt;=6, YEAR(calls[[#This Row],[Date of Call]]), YEAR(calls[[#This Row],[Date of Call]])+1)</f>
        <v>2023</v>
      </c>
      <c r="J482" t="str">
        <f>TEXT(calls[[#This Row],[Date of Call]],"DDDD")</f>
        <v>Thursday</v>
      </c>
      <c r="K4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482">
        <f>ROUND(calls[[#This Row],[Satisfaction Rating]],0)</f>
        <v>4</v>
      </c>
      <c r="M482" s="21" t="str">
        <f>VLOOKUP(calls[[#This Row],[Call number2]],customers[#All],2,FALSE)</f>
        <v>Female</v>
      </c>
      <c r="N482" s="21">
        <f>VLOOKUP(calls[[#This Row],[Call number2]],customers[],3,FALSE)</f>
        <v>30</v>
      </c>
      <c r="O482" s="21" t="str">
        <f>VLOOKUP(calls[[#This Row],[Call number2]],customers[#All],4,FALSE)</f>
        <v>Cleveland</v>
      </c>
    </row>
    <row r="483" spans="2:15">
      <c r="B483" t="s">
        <v>504</v>
      </c>
      <c r="C483" t="s">
        <v>21</v>
      </c>
      <c r="D483">
        <v>104</v>
      </c>
      <c r="E483" s="15" t="s">
        <v>5</v>
      </c>
      <c r="F483" s="16">
        <v>45065</v>
      </c>
      <c r="G483">
        <v>68</v>
      </c>
      <c r="H483">
        <v>3.7</v>
      </c>
      <c r="I483">
        <f>IF(MONTH(calls[[#This Row],[Date of Call]])&lt;=6, YEAR(calls[[#This Row],[Date of Call]]), YEAR(calls[[#This Row],[Date of Call]])+1)</f>
        <v>2023</v>
      </c>
      <c r="J483" t="str">
        <f>TEXT(calls[[#This Row],[Date of Call]],"DDDD")</f>
        <v>Friday</v>
      </c>
      <c r="K4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3">
        <f>ROUND(calls[[#This Row],[Satisfaction Rating]],0)</f>
        <v>4</v>
      </c>
      <c r="M483" s="21" t="str">
        <f>VLOOKUP(calls[[#This Row],[Call number2]],customers[#All],2,FALSE)</f>
        <v>Female</v>
      </c>
      <c r="N483" s="21">
        <f>VLOOKUP(calls[[#This Row],[Call number2]],customers[],3,FALSE)</f>
        <v>25</v>
      </c>
      <c r="O483" s="21" t="str">
        <f>VLOOKUP(calls[[#This Row],[Call number2]],customers[#All],4,FALSE)</f>
        <v>Columbus</v>
      </c>
    </row>
    <row r="484" spans="2:15">
      <c r="B484" t="s">
        <v>505</v>
      </c>
      <c r="C484" t="s">
        <v>11</v>
      </c>
      <c r="D484">
        <v>67</v>
      </c>
      <c r="E484" s="15" t="s">
        <v>10</v>
      </c>
      <c r="F484" s="16">
        <v>45067</v>
      </c>
      <c r="G484">
        <v>129</v>
      </c>
      <c r="H484">
        <v>4.7</v>
      </c>
      <c r="I484">
        <f>IF(MONTH(calls[[#This Row],[Date of Call]])&lt;=6, YEAR(calls[[#This Row],[Date of Call]]), YEAR(calls[[#This Row],[Date of Call]])+1)</f>
        <v>2023</v>
      </c>
      <c r="J484" t="str">
        <f>TEXT(calls[[#This Row],[Date of Call]],"DDDD")</f>
        <v>Sunday</v>
      </c>
      <c r="K4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4">
        <f>ROUND(calls[[#This Row],[Satisfaction Rating]],0)</f>
        <v>5</v>
      </c>
      <c r="M484" s="21" t="str">
        <f>VLOOKUP(calls[[#This Row],[Call number2]],customers[#All],2,FALSE)</f>
        <v>Male</v>
      </c>
      <c r="N484" s="21">
        <f>VLOOKUP(calls[[#This Row],[Call number2]],customers[],3,FALSE)</f>
        <v>36</v>
      </c>
      <c r="O484" s="21" t="str">
        <f>VLOOKUP(calls[[#This Row],[Call number2]],customers[#All],4,FALSE)</f>
        <v>Cincinnati</v>
      </c>
    </row>
    <row r="485" spans="2:15">
      <c r="B485" t="s">
        <v>506</v>
      </c>
      <c r="C485" t="s">
        <v>15</v>
      </c>
      <c r="D485">
        <v>107</v>
      </c>
      <c r="E485" s="15" t="s">
        <v>5</v>
      </c>
      <c r="F485" s="16">
        <v>45067</v>
      </c>
      <c r="G485">
        <v>115</v>
      </c>
      <c r="H485">
        <v>4.9000000000000004</v>
      </c>
      <c r="I485">
        <f>IF(MONTH(calls[[#This Row],[Date of Call]])&lt;=6, YEAR(calls[[#This Row],[Date of Call]]), YEAR(calls[[#This Row],[Date of Call]])+1)</f>
        <v>2023</v>
      </c>
      <c r="J485" t="str">
        <f>TEXT(calls[[#This Row],[Date of Call]],"DDDD")</f>
        <v>Sunday</v>
      </c>
      <c r="K4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5">
        <f>ROUND(calls[[#This Row],[Satisfaction Rating]],0)</f>
        <v>5</v>
      </c>
      <c r="M485" s="21" t="str">
        <f>VLOOKUP(calls[[#This Row],[Call number2]],customers[#All],2,FALSE)</f>
        <v>Female</v>
      </c>
      <c r="N485" s="21">
        <f>VLOOKUP(calls[[#This Row],[Call number2]],customers[],3,FALSE)</f>
        <v>28</v>
      </c>
      <c r="O485" s="21" t="str">
        <f>VLOOKUP(calls[[#This Row],[Call number2]],customers[#All],4,FALSE)</f>
        <v>Cincinnati</v>
      </c>
    </row>
    <row r="486" spans="2:15">
      <c r="B486" t="s">
        <v>507</v>
      </c>
      <c r="C486" t="s">
        <v>15</v>
      </c>
      <c r="D486">
        <v>93</v>
      </c>
      <c r="E486" s="15" t="s">
        <v>5</v>
      </c>
      <c r="F486" s="16">
        <v>45067</v>
      </c>
      <c r="G486">
        <v>128</v>
      </c>
      <c r="H486">
        <v>3.9</v>
      </c>
      <c r="I486">
        <f>IF(MONTH(calls[[#This Row],[Date of Call]])&lt;=6, YEAR(calls[[#This Row],[Date of Call]]), YEAR(calls[[#This Row],[Date of Call]])+1)</f>
        <v>2023</v>
      </c>
      <c r="J486" t="str">
        <f>TEXT(calls[[#This Row],[Date of Call]],"DDDD")</f>
        <v>Sunday</v>
      </c>
      <c r="K4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6">
        <f>ROUND(calls[[#This Row],[Satisfaction Rating]],0)</f>
        <v>4</v>
      </c>
      <c r="M486" s="21" t="str">
        <f>VLOOKUP(calls[[#This Row],[Call number2]],customers[#All],2,FALSE)</f>
        <v>Female</v>
      </c>
      <c r="N486" s="21">
        <f>VLOOKUP(calls[[#This Row],[Call number2]],customers[],3,FALSE)</f>
        <v>28</v>
      </c>
      <c r="O486" s="21" t="str">
        <f>VLOOKUP(calls[[#This Row],[Call number2]],customers[#All],4,FALSE)</f>
        <v>Cincinnati</v>
      </c>
    </row>
    <row r="487" spans="2:15">
      <c r="B487" t="s">
        <v>508</v>
      </c>
      <c r="C487" t="s">
        <v>15</v>
      </c>
      <c r="D487">
        <v>117</v>
      </c>
      <c r="E487" s="15" t="s">
        <v>10</v>
      </c>
      <c r="F487" s="16">
        <v>45067</v>
      </c>
      <c r="G487">
        <v>90</v>
      </c>
      <c r="H487">
        <v>4.5</v>
      </c>
      <c r="I487">
        <f>IF(MONTH(calls[[#This Row],[Date of Call]])&lt;=6, YEAR(calls[[#This Row],[Date of Call]]), YEAR(calls[[#This Row],[Date of Call]])+1)</f>
        <v>2023</v>
      </c>
      <c r="J487" t="str">
        <f>TEXT(calls[[#This Row],[Date of Call]],"DDDD")</f>
        <v>Sunday</v>
      </c>
      <c r="K4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7">
        <f>ROUND(calls[[#This Row],[Satisfaction Rating]],0)</f>
        <v>5</v>
      </c>
      <c r="M487" s="21" t="str">
        <f>VLOOKUP(calls[[#This Row],[Call number2]],customers[#All],2,FALSE)</f>
        <v>Female</v>
      </c>
      <c r="N487" s="21">
        <f>VLOOKUP(calls[[#This Row],[Call number2]],customers[],3,FALSE)</f>
        <v>28</v>
      </c>
      <c r="O487" s="21" t="str">
        <f>VLOOKUP(calls[[#This Row],[Call number2]],customers[#All],4,FALSE)</f>
        <v>Cincinnati</v>
      </c>
    </row>
    <row r="488" spans="2:15">
      <c r="B488" t="s">
        <v>509</v>
      </c>
      <c r="C488" t="s">
        <v>23</v>
      </c>
      <c r="D488">
        <v>76</v>
      </c>
      <c r="E488" s="15" t="s">
        <v>12</v>
      </c>
      <c r="F488" s="16">
        <v>45068</v>
      </c>
      <c r="G488">
        <v>39</v>
      </c>
      <c r="H488">
        <v>4.5999999999999996</v>
      </c>
      <c r="I488">
        <f>IF(MONTH(calls[[#This Row],[Date of Call]])&lt;=6, YEAR(calls[[#This Row],[Date of Call]]), YEAR(calls[[#This Row],[Date of Call]])+1)</f>
        <v>2023</v>
      </c>
      <c r="J488" t="str">
        <f>TEXT(calls[[#This Row],[Date of Call]],"DDDD")</f>
        <v>Monday</v>
      </c>
      <c r="K4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8">
        <f>ROUND(calls[[#This Row],[Satisfaction Rating]],0)</f>
        <v>5</v>
      </c>
      <c r="M488" s="21" t="str">
        <f>VLOOKUP(calls[[#This Row],[Call number2]],customers[#All],2,FALSE)</f>
        <v>Male</v>
      </c>
      <c r="N488" s="21">
        <f>VLOOKUP(calls[[#This Row],[Call number2]],customers[],3,FALSE)</f>
        <v>31</v>
      </c>
      <c r="O488" s="21" t="str">
        <f>VLOOKUP(calls[[#This Row],[Call number2]],customers[#All],4,FALSE)</f>
        <v>Cleveland</v>
      </c>
    </row>
    <row r="489" spans="2:15">
      <c r="B489" t="s">
        <v>510</v>
      </c>
      <c r="C489" t="s">
        <v>17</v>
      </c>
      <c r="D489">
        <v>64</v>
      </c>
      <c r="E489" s="15" t="s">
        <v>5</v>
      </c>
      <c r="F489" s="16">
        <v>45068</v>
      </c>
      <c r="G489">
        <v>132</v>
      </c>
      <c r="H489">
        <v>3.3</v>
      </c>
      <c r="I489">
        <f>IF(MONTH(calls[[#This Row],[Date of Call]])&lt;=6, YEAR(calls[[#This Row],[Date of Call]]), YEAR(calls[[#This Row],[Date of Call]])+1)</f>
        <v>2023</v>
      </c>
      <c r="J489" t="str">
        <f>TEXT(calls[[#This Row],[Date of Call]],"DDDD")</f>
        <v>Monday</v>
      </c>
      <c r="K4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89">
        <f>ROUND(calls[[#This Row],[Satisfaction Rating]],0)</f>
        <v>3</v>
      </c>
      <c r="M489" s="21" t="str">
        <f>VLOOKUP(calls[[#This Row],[Call number2]],customers[#All],2,FALSE)</f>
        <v>Female</v>
      </c>
      <c r="N489" s="21">
        <f>VLOOKUP(calls[[#This Row],[Call number2]],customers[],3,FALSE)</f>
        <v>30</v>
      </c>
      <c r="O489" s="21" t="str">
        <f>VLOOKUP(calls[[#This Row],[Call number2]],customers[#All],4,FALSE)</f>
        <v>Cleveland</v>
      </c>
    </row>
    <row r="490" spans="2:15">
      <c r="B490" t="s">
        <v>511</v>
      </c>
      <c r="C490" t="s">
        <v>7</v>
      </c>
      <c r="D490">
        <v>33</v>
      </c>
      <c r="E490" s="15" t="s">
        <v>5</v>
      </c>
      <c r="F490" s="16">
        <v>45068</v>
      </c>
      <c r="G490">
        <v>170</v>
      </c>
      <c r="H490">
        <v>3.8</v>
      </c>
      <c r="I490">
        <f>IF(MONTH(calls[[#This Row],[Date of Call]])&lt;=6, YEAR(calls[[#This Row],[Date of Call]]), YEAR(calls[[#This Row],[Date of Call]])+1)</f>
        <v>2023</v>
      </c>
      <c r="J490" t="str">
        <f>TEXT(calls[[#This Row],[Date of Call]],"DDDD")</f>
        <v>Monday</v>
      </c>
      <c r="K4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0">
        <f>ROUND(calls[[#This Row],[Satisfaction Rating]],0)</f>
        <v>4</v>
      </c>
      <c r="M490" s="21" t="str">
        <f>VLOOKUP(calls[[#This Row],[Call number2]],customers[#All],2,FALSE)</f>
        <v>Female</v>
      </c>
      <c r="N490" s="21">
        <f>VLOOKUP(calls[[#This Row],[Call number2]],customers[],3,FALSE)</f>
        <v>30</v>
      </c>
      <c r="O490" s="21" t="str">
        <f>VLOOKUP(calls[[#This Row],[Call number2]],customers[#All],4,FALSE)</f>
        <v>Cincinnati</v>
      </c>
    </row>
    <row r="491" spans="2:15">
      <c r="B491" t="s">
        <v>512</v>
      </c>
      <c r="C491" t="s">
        <v>15</v>
      </c>
      <c r="D491">
        <v>115</v>
      </c>
      <c r="E491" s="15" t="s">
        <v>10</v>
      </c>
      <c r="F491" s="16">
        <v>45068</v>
      </c>
      <c r="G491">
        <v>42</v>
      </c>
      <c r="H491">
        <v>4.7</v>
      </c>
      <c r="I491">
        <f>IF(MONTH(calls[[#This Row],[Date of Call]])&lt;=6, YEAR(calls[[#This Row],[Date of Call]]), YEAR(calls[[#This Row],[Date of Call]])+1)</f>
        <v>2023</v>
      </c>
      <c r="J491" t="str">
        <f>TEXT(calls[[#This Row],[Date of Call]],"DDDD")</f>
        <v>Monday</v>
      </c>
      <c r="K4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1">
        <f>ROUND(calls[[#This Row],[Satisfaction Rating]],0)</f>
        <v>5</v>
      </c>
      <c r="M491" s="21" t="str">
        <f>VLOOKUP(calls[[#This Row],[Call number2]],customers[#All],2,FALSE)</f>
        <v>Female</v>
      </c>
      <c r="N491" s="21">
        <f>VLOOKUP(calls[[#This Row],[Call number2]],customers[],3,FALSE)</f>
        <v>28</v>
      </c>
      <c r="O491" s="21" t="str">
        <f>VLOOKUP(calls[[#This Row],[Call number2]],customers[#All],4,FALSE)</f>
        <v>Cincinnati</v>
      </c>
    </row>
    <row r="492" spans="2:15">
      <c r="B492" t="s">
        <v>513</v>
      </c>
      <c r="C492" t="s">
        <v>20</v>
      </c>
      <c r="D492">
        <v>155</v>
      </c>
      <c r="E492" s="15" t="s">
        <v>12</v>
      </c>
      <c r="F492" s="16">
        <v>45069</v>
      </c>
      <c r="G492">
        <v>37</v>
      </c>
      <c r="H492">
        <v>4</v>
      </c>
      <c r="I492">
        <f>IF(MONTH(calls[[#This Row],[Date of Call]])&lt;=6, YEAR(calls[[#This Row],[Date of Call]]), YEAR(calls[[#This Row],[Date of Call]])+1)</f>
        <v>2023</v>
      </c>
      <c r="J492" t="str">
        <f>TEXT(calls[[#This Row],[Date of Call]],"DDDD")</f>
        <v>Tuesday</v>
      </c>
      <c r="K4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2">
        <f>ROUND(calls[[#This Row],[Satisfaction Rating]],0)</f>
        <v>4</v>
      </c>
      <c r="M492" s="21" t="str">
        <f>VLOOKUP(calls[[#This Row],[Call number2]],customers[#All],2,FALSE)</f>
        <v>Female</v>
      </c>
      <c r="N492" s="21">
        <f>VLOOKUP(calls[[#This Row],[Call number2]],customers[],3,FALSE)</f>
        <v>38</v>
      </c>
      <c r="O492" s="21" t="str">
        <f>VLOOKUP(calls[[#This Row],[Call number2]],customers[#All],4,FALSE)</f>
        <v>Columbus</v>
      </c>
    </row>
    <row r="493" spans="2:15">
      <c r="B493" t="s">
        <v>514</v>
      </c>
      <c r="C493" t="s">
        <v>11</v>
      </c>
      <c r="D493">
        <v>117</v>
      </c>
      <c r="E493" s="15" t="s">
        <v>12</v>
      </c>
      <c r="F493" s="16">
        <v>45069</v>
      </c>
      <c r="G493">
        <v>88</v>
      </c>
      <c r="H493">
        <v>4.7</v>
      </c>
      <c r="I493">
        <f>IF(MONTH(calls[[#This Row],[Date of Call]])&lt;=6, YEAR(calls[[#This Row],[Date of Call]]), YEAR(calls[[#This Row],[Date of Call]])+1)</f>
        <v>2023</v>
      </c>
      <c r="J493" t="str">
        <f>TEXT(calls[[#This Row],[Date of Call]],"DDDD")</f>
        <v>Tuesday</v>
      </c>
      <c r="K4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3">
        <f>ROUND(calls[[#This Row],[Satisfaction Rating]],0)</f>
        <v>5</v>
      </c>
      <c r="M493" s="21" t="str">
        <f>VLOOKUP(calls[[#This Row],[Call number2]],customers[#All],2,FALSE)</f>
        <v>Male</v>
      </c>
      <c r="N493" s="21">
        <f>VLOOKUP(calls[[#This Row],[Call number2]],customers[],3,FALSE)</f>
        <v>36</v>
      </c>
      <c r="O493" s="21" t="str">
        <f>VLOOKUP(calls[[#This Row],[Call number2]],customers[#All],4,FALSE)</f>
        <v>Cincinnati</v>
      </c>
    </row>
    <row r="494" spans="2:15">
      <c r="B494" t="s">
        <v>515</v>
      </c>
      <c r="C494" t="s">
        <v>4</v>
      </c>
      <c r="D494">
        <v>63</v>
      </c>
      <c r="E494" s="15" t="s">
        <v>12</v>
      </c>
      <c r="F494" s="16">
        <v>45069</v>
      </c>
      <c r="G494">
        <v>80</v>
      </c>
      <c r="H494">
        <v>2.5</v>
      </c>
      <c r="I494">
        <f>IF(MONTH(calls[[#This Row],[Date of Call]])&lt;=6, YEAR(calls[[#This Row],[Date of Call]]), YEAR(calls[[#This Row],[Date of Call]])+1)</f>
        <v>2023</v>
      </c>
      <c r="J494" t="str">
        <f>TEXT(calls[[#This Row],[Date of Call]],"DDDD")</f>
        <v>Tuesday</v>
      </c>
      <c r="K4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4">
        <f>ROUND(calls[[#This Row],[Satisfaction Rating]],0)</f>
        <v>3</v>
      </c>
      <c r="M494" s="21" t="str">
        <f>VLOOKUP(calls[[#This Row],[Call number2]],customers[#All],2,FALSE)</f>
        <v>Female</v>
      </c>
      <c r="N494" s="21">
        <f>VLOOKUP(calls[[#This Row],[Call number2]],customers[],3,FALSE)</f>
        <v>42</v>
      </c>
      <c r="O494" s="21" t="str">
        <f>VLOOKUP(calls[[#This Row],[Call number2]],customers[#All],4,FALSE)</f>
        <v>Cleveland</v>
      </c>
    </row>
    <row r="495" spans="2:15">
      <c r="B495" t="s">
        <v>516</v>
      </c>
      <c r="C495" t="s">
        <v>17</v>
      </c>
      <c r="D495">
        <v>59</v>
      </c>
      <c r="E495" s="15" t="s">
        <v>9</v>
      </c>
      <c r="F495" s="16">
        <v>45070</v>
      </c>
      <c r="G495">
        <v>123</v>
      </c>
      <c r="H495">
        <v>3.6</v>
      </c>
      <c r="I495">
        <f>IF(MONTH(calls[[#This Row],[Date of Call]])&lt;=6, YEAR(calls[[#This Row],[Date of Call]]), YEAR(calls[[#This Row],[Date of Call]])+1)</f>
        <v>2023</v>
      </c>
      <c r="J495" t="str">
        <f>TEXT(calls[[#This Row],[Date of Call]],"DDDD")</f>
        <v>Wednesday</v>
      </c>
      <c r="K4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5">
        <f>ROUND(calls[[#This Row],[Satisfaction Rating]],0)</f>
        <v>4</v>
      </c>
      <c r="M495" s="21" t="str">
        <f>VLOOKUP(calls[[#This Row],[Call number2]],customers[#All],2,FALSE)</f>
        <v>Female</v>
      </c>
      <c r="N495" s="21">
        <f>VLOOKUP(calls[[#This Row],[Call number2]],customers[],3,FALSE)</f>
        <v>30</v>
      </c>
      <c r="O495" s="21" t="str">
        <f>VLOOKUP(calls[[#This Row],[Call number2]],customers[#All],4,FALSE)</f>
        <v>Cleveland</v>
      </c>
    </row>
    <row r="496" spans="2:15">
      <c r="B496" t="s">
        <v>517</v>
      </c>
      <c r="C496" t="s">
        <v>6</v>
      </c>
      <c r="D496">
        <v>133</v>
      </c>
      <c r="E496" s="15" t="s">
        <v>5</v>
      </c>
      <c r="F496" s="16">
        <v>45070</v>
      </c>
      <c r="G496">
        <v>31</v>
      </c>
      <c r="H496">
        <v>3.7</v>
      </c>
      <c r="I496">
        <f>IF(MONTH(calls[[#This Row],[Date of Call]])&lt;=6, YEAR(calls[[#This Row],[Date of Call]]), YEAR(calls[[#This Row],[Date of Call]])+1)</f>
        <v>2023</v>
      </c>
      <c r="J496" t="str">
        <f>TEXT(calls[[#This Row],[Date of Call]],"DDDD")</f>
        <v>Wednesday</v>
      </c>
      <c r="K4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6">
        <f>ROUND(calls[[#This Row],[Satisfaction Rating]],0)</f>
        <v>4</v>
      </c>
      <c r="M496" s="21" t="str">
        <f>VLOOKUP(calls[[#This Row],[Call number2]],customers[#All],2,FALSE)</f>
        <v>Male</v>
      </c>
      <c r="N496" s="21">
        <f>VLOOKUP(calls[[#This Row],[Call number2]],customers[],3,FALSE)</f>
        <v>23</v>
      </c>
      <c r="O496" s="21" t="str">
        <f>VLOOKUP(calls[[#This Row],[Call number2]],customers[#All],4,FALSE)</f>
        <v>Columbus</v>
      </c>
    </row>
    <row r="497" spans="2:15">
      <c r="B497" t="s">
        <v>518</v>
      </c>
      <c r="C497" t="s">
        <v>16</v>
      </c>
      <c r="D497">
        <v>101</v>
      </c>
      <c r="E497" s="15" t="s">
        <v>8</v>
      </c>
      <c r="F497" s="16">
        <v>45070</v>
      </c>
      <c r="G497">
        <v>205</v>
      </c>
      <c r="H497">
        <v>3.9</v>
      </c>
      <c r="I497">
        <f>IF(MONTH(calls[[#This Row],[Date of Call]])&lt;=6, YEAR(calls[[#This Row],[Date of Call]]), YEAR(calls[[#This Row],[Date of Call]])+1)</f>
        <v>2023</v>
      </c>
      <c r="J497" t="str">
        <f>TEXT(calls[[#This Row],[Date of Call]],"DDDD")</f>
        <v>Wednesday</v>
      </c>
      <c r="K4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7">
        <f>ROUND(calls[[#This Row],[Satisfaction Rating]],0)</f>
        <v>4</v>
      </c>
      <c r="M497" s="21" t="str">
        <f>VLOOKUP(calls[[#This Row],[Call number2]],customers[#All],2,FALSE)</f>
        <v>Male</v>
      </c>
      <c r="N497" s="21">
        <f>VLOOKUP(calls[[#This Row],[Call number2]],customers[],3,FALSE)</f>
        <v>41</v>
      </c>
      <c r="O497" s="21" t="str">
        <f>VLOOKUP(calls[[#This Row],[Call number2]],customers[#All],4,FALSE)</f>
        <v>Columbus</v>
      </c>
    </row>
    <row r="498" spans="2:15">
      <c r="B498" t="s">
        <v>519</v>
      </c>
      <c r="C498" t="s">
        <v>13</v>
      </c>
      <c r="D498">
        <v>151</v>
      </c>
      <c r="E498" s="15" t="s">
        <v>12</v>
      </c>
      <c r="F498" s="16">
        <v>45071</v>
      </c>
      <c r="G498">
        <v>123</v>
      </c>
      <c r="H498">
        <v>3.7</v>
      </c>
      <c r="I498">
        <f>IF(MONTH(calls[[#This Row],[Date of Call]])&lt;=6, YEAR(calls[[#This Row],[Date of Call]]), YEAR(calls[[#This Row],[Date of Call]])+1)</f>
        <v>2023</v>
      </c>
      <c r="J498" t="str">
        <f>TEXT(calls[[#This Row],[Date of Call]],"DDDD")</f>
        <v>Thursday</v>
      </c>
      <c r="K4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8">
        <f>ROUND(calls[[#This Row],[Satisfaction Rating]],0)</f>
        <v>4</v>
      </c>
      <c r="M498" s="21" t="str">
        <f>VLOOKUP(calls[[#This Row],[Call number2]],customers[#All],2,FALSE)</f>
        <v>Female</v>
      </c>
      <c r="N498" s="21">
        <f>VLOOKUP(calls[[#This Row],[Call number2]],customers[],3,FALSE)</f>
        <v>37</v>
      </c>
      <c r="O498" s="21" t="str">
        <f>VLOOKUP(calls[[#This Row],[Call number2]],customers[#All],4,FALSE)</f>
        <v>Cleveland</v>
      </c>
    </row>
    <row r="499" spans="2:15">
      <c r="B499" t="s">
        <v>520</v>
      </c>
      <c r="C499" t="s">
        <v>7</v>
      </c>
      <c r="D499">
        <v>146</v>
      </c>
      <c r="E499" s="15" t="s">
        <v>5</v>
      </c>
      <c r="F499" s="16">
        <v>45071</v>
      </c>
      <c r="G499">
        <v>123</v>
      </c>
      <c r="H499">
        <v>4.3</v>
      </c>
      <c r="I499">
        <f>IF(MONTH(calls[[#This Row],[Date of Call]])&lt;=6, YEAR(calls[[#This Row],[Date of Call]]), YEAR(calls[[#This Row],[Date of Call]])+1)</f>
        <v>2023</v>
      </c>
      <c r="J499" t="str">
        <f>TEXT(calls[[#This Row],[Date of Call]],"DDDD")</f>
        <v>Thursday</v>
      </c>
      <c r="K4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499">
        <f>ROUND(calls[[#This Row],[Satisfaction Rating]],0)</f>
        <v>4</v>
      </c>
      <c r="M499" s="21" t="str">
        <f>VLOOKUP(calls[[#This Row],[Call number2]],customers[#All],2,FALSE)</f>
        <v>Female</v>
      </c>
      <c r="N499" s="21">
        <f>VLOOKUP(calls[[#This Row],[Call number2]],customers[],3,FALSE)</f>
        <v>30</v>
      </c>
      <c r="O499" s="21" t="str">
        <f>VLOOKUP(calls[[#This Row],[Call number2]],customers[#All],4,FALSE)</f>
        <v>Cincinnati</v>
      </c>
    </row>
    <row r="500" spans="2:15">
      <c r="B500" t="s">
        <v>521</v>
      </c>
      <c r="C500" t="s">
        <v>4</v>
      </c>
      <c r="D500">
        <v>148</v>
      </c>
      <c r="E500" s="15" t="s">
        <v>5</v>
      </c>
      <c r="F500" s="16">
        <v>45071</v>
      </c>
      <c r="G500">
        <v>36</v>
      </c>
      <c r="H500">
        <v>2.9</v>
      </c>
      <c r="I500">
        <f>IF(MONTH(calls[[#This Row],[Date of Call]])&lt;=6, YEAR(calls[[#This Row],[Date of Call]]), YEAR(calls[[#This Row],[Date of Call]])+1)</f>
        <v>2023</v>
      </c>
      <c r="J500" t="str">
        <f>TEXT(calls[[#This Row],[Date of Call]],"DDDD")</f>
        <v>Thursday</v>
      </c>
      <c r="K5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0">
        <f>ROUND(calls[[#This Row],[Satisfaction Rating]],0)</f>
        <v>3</v>
      </c>
      <c r="M500" s="21" t="str">
        <f>VLOOKUP(calls[[#This Row],[Call number2]],customers[#All],2,FALSE)</f>
        <v>Female</v>
      </c>
      <c r="N500" s="21">
        <f>VLOOKUP(calls[[#This Row],[Call number2]],customers[],3,FALSE)</f>
        <v>42</v>
      </c>
      <c r="O500" s="21" t="str">
        <f>VLOOKUP(calls[[#This Row],[Call number2]],customers[#All],4,FALSE)</f>
        <v>Cleveland</v>
      </c>
    </row>
    <row r="501" spans="2:15">
      <c r="B501" t="s">
        <v>522</v>
      </c>
      <c r="C501" t="s">
        <v>13</v>
      </c>
      <c r="D501">
        <v>81</v>
      </c>
      <c r="E501" s="15" t="s">
        <v>5</v>
      </c>
      <c r="F501" s="16">
        <v>45071</v>
      </c>
      <c r="G501">
        <v>116</v>
      </c>
      <c r="H501">
        <v>4.3</v>
      </c>
      <c r="I501">
        <f>IF(MONTH(calls[[#This Row],[Date of Call]])&lt;=6, YEAR(calls[[#This Row],[Date of Call]]), YEAR(calls[[#This Row],[Date of Call]])+1)</f>
        <v>2023</v>
      </c>
      <c r="J501" t="str">
        <f>TEXT(calls[[#This Row],[Date of Call]],"DDDD")</f>
        <v>Thursday</v>
      </c>
      <c r="K5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1">
        <f>ROUND(calls[[#This Row],[Satisfaction Rating]],0)</f>
        <v>4</v>
      </c>
      <c r="M501" s="21" t="str">
        <f>VLOOKUP(calls[[#This Row],[Call number2]],customers[#All],2,FALSE)</f>
        <v>Female</v>
      </c>
      <c r="N501" s="21">
        <f>VLOOKUP(calls[[#This Row],[Call number2]],customers[],3,FALSE)</f>
        <v>37</v>
      </c>
      <c r="O501" s="21" t="str">
        <f>VLOOKUP(calls[[#This Row],[Call number2]],customers[#All],4,FALSE)</f>
        <v>Cleveland</v>
      </c>
    </row>
    <row r="502" spans="2:15">
      <c r="B502" t="s">
        <v>523</v>
      </c>
      <c r="C502" t="s">
        <v>21</v>
      </c>
      <c r="D502">
        <v>115</v>
      </c>
      <c r="E502" s="15" t="s">
        <v>5</v>
      </c>
      <c r="F502" s="16">
        <v>45071</v>
      </c>
      <c r="G502">
        <v>40</v>
      </c>
      <c r="H502">
        <v>4.9000000000000004</v>
      </c>
      <c r="I502">
        <f>IF(MONTH(calls[[#This Row],[Date of Call]])&lt;=6, YEAR(calls[[#This Row],[Date of Call]]), YEAR(calls[[#This Row],[Date of Call]])+1)</f>
        <v>2023</v>
      </c>
      <c r="J502" t="str">
        <f>TEXT(calls[[#This Row],[Date of Call]],"DDDD")</f>
        <v>Thursday</v>
      </c>
      <c r="K5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2">
        <f>ROUND(calls[[#This Row],[Satisfaction Rating]],0)</f>
        <v>5</v>
      </c>
      <c r="M502" s="21" t="str">
        <f>VLOOKUP(calls[[#This Row],[Call number2]],customers[#All],2,FALSE)</f>
        <v>Female</v>
      </c>
      <c r="N502" s="21">
        <f>VLOOKUP(calls[[#This Row],[Call number2]],customers[],3,FALSE)</f>
        <v>25</v>
      </c>
      <c r="O502" s="21" t="str">
        <f>VLOOKUP(calls[[#This Row],[Call number2]],customers[#All],4,FALSE)</f>
        <v>Columbus</v>
      </c>
    </row>
    <row r="503" spans="2:15">
      <c r="B503" t="s">
        <v>524</v>
      </c>
      <c r="C503" t="s">
        <v>21</v>
      </c>
      <c r="D503">
        <v>117</v>
      </c>
      <c r="E503" s="15" t="s">
        <v>12</v>
      </c>
      <c r="F503" s="16">
        <v>45071</v>
      </c>
      <c r="G503">
        <v>40</v>
      </c>
      <c r="H503">
        <v>4</v>
      </c>
      <c r="I503">
        <f>IF(MONTH(calls[[#This Row],[Date of Call]])&lt;=6, YEAR(calls[[#This Row],[Date of Call]]), YEAR(calls[[#This Row],[Date of Call]])+1)</f>
        <v>2023</v>
      </c>
      <c r="J503" t="str">
        <f>TEXT(calls[[#This Row],[Date of Call]],"DDDD")</f>
        <v>Thursday</v>
      </c>
      <c r="K5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3">
        <f>ROUND(calls[[#This Row],[Satisfaction Rating]],0)</f>
        <v>4</v>
      </c>
      <c r="M503" s="21" t="str">
        <f>VLOOKUP(calls[[#This Row],[Call number2]],customers[#All],2,FALSE)</f>
        <v>Female</v>
      </c>
      <c r="N503" s="21">
        <f>VLOOKUP(calls[[#This Row],[Call number2]],customers[],3,FALSE)</f>
        <v>25</v>
      </c>
      <c r="O503" s="21" t="str">
        <f>VLOOKUP(calls[[#This Row],[Call number2]],customers[#All],4,FALSE)</f>
        <v>Columbus</v>
      </c>
    </row>
    <row r="504" spans="2:15">
      <c r="B504" t="s">
        <v>525</v>
      </c>
      <c r="C504" t="s">
        <v>16</v>
      </c>
      <c r="D504">
        <v>110</v>
      </c>
      <c r="E504" s="15" t="s">
        <v>10</v>
      </c>
      <c r="F504" s="16">
        <v>45072</v>
      </c>
      <c r="G504">
        <v>82</v>
      </c>
      <c r="H504">
        <v>4</v>
      </c>
      <c r="I504">
        <f>IF(MONTH(calls[[#This Row],[Date of Call]])&lt;=6, YEAR(calls[[#This Row],[Date of Call]]), YEAR(calls[[#This Row],[Date of Call]])+1)</f>
        <v>2023</v>
      </c>
      <c r="J504" t="str">
        <f>TEXT(calls[[#This Row],[Date of Call]],"DDDD")</f>
        <v>Friday</v>
      </c>
      <c r="K5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4">
        <f>ROUND(calls[[#This Row],[Satisfaction Rating]],0)</f>
        <v>4</v>
      </c>
      <c r="M504" s="21" t="str">
        <f>VLOOKUP(calls[[#This Row],[Call number2]],customers[#All],2,FALSE)</f>
        <v>Male</v>
      </c>
      <c r="N504" s="21">
        <f>VLOOKUP(calls[[#This Row],[Call number2]],customers[],3,FALSE)</f>
        <v>41</v>
      </c>
      <c r="O504" s="21" t="str">
        <f>VLOOKUP(calls[[#This Row],[Call number2]],customers[#All],4,FALSE)</f>
        <v>Columbus</v>
      </c>
    </row>
    <row r="505" spans="2:15">
      <c r="B505" t="s">
        <v>526</v>
      </c>
      <c r="C505" t="s">
        <v>23</v>
      </c>
      <c r="D505">
        <v>103</v>
      </c>
      <c r="E505" s="15" t="s">
        <v>9</v>
      </c>
      <c r="F505" s="16">
        <v>45072</v>
      </c>
      <c r="G505">
        <v>62</v>
      </c>
      <c r="H505">
        <v>3.4</v>
      </c>
      <c r="I505">
        <f>IF(MONTH(calls[[#This Row],[Date of Call]])&lt;=6, YEAR(calls[[#This Row],[Date of Call]]), YEAR(calls[[#This Row],[Date of Call]])+1)</f>
        <v>2023</v>
      </c>
      <c r="J505" t="str">
        <f>TEXT(calls[[#This Row],[Date of Call]],"DDDD")</f>
        <v>Friday</v>
      </c>
      <c r="K5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5">
        <f>ROUND(calls[[#This Row],[Satisfaction Rating]],0)</f>
        <v>3</v>
      </c>
      <c r="M505" s="21" t="str">
        <f>VLOOKUP(calls[[#This Row],[Call number2]],customers[#All],2,FALSE)</f>
        <v>Male</v>
      </c>
      <c r="N505" s="21">
        <f>VLOOKUP(calls[[#This Row],[Call number2]],customers[],3,FALSE)</f>
        <v>31</v>
      </c>
      <c r="O505" s="21" t="str">
        <f>VLOOKUP(calls[[#This Row],[Call number2]],customers[#All],4,FALSE)</f>
        <v>Cleveland</v>
      </c>
    </row>
    <row r="506" spans="2:15">
      <c r="B506" t="s">
        <v>527</v>
      </c>
      <c r="C506" t="s">
        <v>20</v>
      </c>
      <c r="D506">
        <v>45</v>
      </c>
      <c r="E506" s="15" t="s">
        <v>9</v>
      </c>
      <c r="F506" s="16">
        <v>45072</v>
      </c>
      <c r="G506">
        <v>135</v>
      </c>
      <c r="H506">
        <v>3.9</v>
      </c>
      <c r="I506">
        <f>IF(MONTH(calls[[#This Row],[Date of Call]])&lt;=6, YEAR(calls[[#This Row],[Date of Call]]), YEAR(calls[[#This Row],[Date of Call]])+1)</f>
        <v>2023</v>
      </c>
      <c r="J506" t="str">
        <f>TEXT(calls[[#This Row],[Date of Call]],"DDDD")</f>
        <v>Friday</v>
      </c>
      <c r="K5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6">
        <f>ROUND(calls[[#This Row],[Satisfaction Rating]],0)</f>
        <v>4</v>
      </c>
      <c r="M506" s="21" t="str">
        <f>VLOOKUP(calls[[#This Row],[Call number2]],customers[#All],2,FALSE)</f>
        <v>Female</v>
      </c>
      <c r="N506" s="21">
        <f>VLOOKUP(calls[[#This Row],[Call number2]],customers[],3,FALSE)</f>
        <v>38</v>
      </c>
      <c r="O506" s="21" t="str">
        <f>VLOOKUP(calls[[#This Row],[Call number2]],customers[#All],4,FALSE)</f>
        <v>Columbus</v>
      </c>
    </row>
    <row r="507" spans="2:15">
      <c r="B507" t="s">
        <v>528</v>
      </c>
      <c r="C507" t="s">
        <v>16</v>
      </c>
      <c r="D507">
        <v>110</v>
      </c>
      <c r="E507" s="15" t="s">
        <v>8</v>
      </c>
      <c r="F507" s="16">
        <v>45072</v>
      </c>
      <c r="G507">
        <v>155</v>
      </c>
      <c r="H507">
        <v>2.1</v>
      </c>
      <c r="I507">
        <f>IF(MONTH(calls[[#This Row],[Date of Call]])&lt;=6, YEAR(calls[[#This Row],[Date of Call]]), YEAR(calls[[#This Row],[Date of Call]])+1)</f>
        <v>2023</v>
      </c>
      <c r="J507" t="str">
        <f>TEXT(calls[[#This Row],[Date of Call]],"DDDD")</f>
        <v>Friday</v>
      </c>
      <c r="K5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7">
        <f>ROUND(calls[[#This Row],[Satisfaction Rating]],0)</f>
        <v>2</v>
      </c>
      <c r="M507" s="21" t="str">
        <f>VLOOKUP(calls[[#This Row],[Call number2]],customers[#All],2,FALSE)</f>
        <v>Male</v>
      </c>
      <c r="N507" s="21">
        <f>VLOOKUP(calls[[#This Row],[Call number2]],customers[],3,FALSE)</f>
        <v>41</v>
      </c>
      <c r="O507" s="21" t="str">
        <f>VLOOKUP(calls[[#This Row],[Call number2]],customers[#All],4,FALSE)</f>
        <v>Columbus</v>
      </c>
    </row>
    <row r="508" spans="2:15">
      <c r="B508" t="s">
        <v>529</v>
      </c>
      <c r="C508" t="s">
        <v>17</v>
      </c>
      <c r="D508">
        <v>43</v>
      </c>
      <c r="E508" s="15" t="s">
        <v>10</v>
      </c>
      <c r="F508" s="16">
        <v>45072</v>
      </c>
      <c r="G508">
        <v>37</v>
      </c>
      <c r="H508">
        <v>4.9000000000000004</v>
      </c>
      <c r="I508">
        <f>IF(MONTH(calls[[#This Row],[Date of Call]])&lt;=6, YEAR(calls[[#This Row],[Date of Call]]), YEAR(calls[[#This Row],[Date of Call]])+1)</f>
        <v>2023</v>
      </c>
      <c r="J508" t="str">
        <f>TEXT(calls[[#This Row],[Date of Call]],"DDDD")</f>
        <v>Friday</v>
      </c>
      <c r="K5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8">
        <f>ROUND(calls[[#This Row],[Satisfaction Rating]],0)</f>
        <v>5</v>
      </c>
      <c r="M508" s="21" t="str">
        <f>VLOOKUP(calls[[#This Row],[Call number2]],customers[#All],2,FALSE)</f>
        <v>Female</v>
      </c>
      <c r="N508" s="21">
        <f>VLOOKUP(calls[[#This Row],[Call number2]],customers[],3,FALSE)</f>
        <v>30</v>
      </c>
      <c r="O508" s="21" t="str">
        <f>VLOOKUP(calls[[#This Row],[Call number2]],customers[#All],4,FALSE)</f>
        <v>Cleveland</v>
      </c>
    </row>
    <row r="509" spans="2:15">
      <c r="B509" t="s">
        <v>530</v>
      </c>
      <c r="C509" t="s">
        <v>16</v>
      </c>
      <c r="D509">
        <v>104</v>
      </c>
      <c r="E509" s="15" t="s">
        <v>12</v>
      </c>
      <c r="F509" s="16">
        <v>45073</v>
      </c>
      <c r="G509">
        <v>56</v>
      </c>
      <c r="H509">
        <v>3.4</v>
      </c>
      <c r="I509">
        <f>IF(MONTH(calls[[#This Row],[Date of Call]])&lt;=6, YEAR(calls[[#This Row],[Date of Call]]), YEAR(calls[[#This Row],[Date of Call]])+1)</f>
        <v>2023</v>
      </c>
      <c r="J509" t="str">
        <f>TEXT(calls[[#This Row],[Date of Call]],"DDDD")</f>
        <v>Saturday</v>
      </c>
      <c r="K5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09">
        <f>ROUND(calls[[#This Row],[Satisfaction Rating]],0)</f>
        <v>3</v>
      </c>
      <c r="M509" s="21" t="str">
        <f>VLOOKUP(calls[[#This Row],[Call number2]],customers[#All],2,FALSE)</f>
        <v>Male</v>
      </c>
      <c r="N509" s="21">
        <f>VLOOKUP(calls[[#This Row],[Call number2]],customers[],3,FALSE)</f>
        <v>41</v>
      </c>
      <c r="O509" s="21" t="str">
        <f>VLOOKUP(calls[[#This Row],[Call number2]],customers[#All],4,FALSE)</f>
        <v>Columbus</v>
      </c>
    </row>
    <row r="510" spans="2:15">
      <c r="B510" t="s">
        <v>531</v>
      </c>
      <c r="C510" t="s">
        <v>16</v>
      </c>
      <c r="D510">
        <v>101</v>
      </c>
      <c r="E510" s="15" t="s">
        <v>12</v>
      </c>
      <c r="F510" s="16">
        <v>45073</v>
      </c>
      <c r="G510">
        <v>185</v>
      </c>
      <c r="H510">
        <v>5</v>
      </c>
      <c r="I510">
        <f>IF(MONTH(calls[[#This Row],[Date of Call]])&lt;=6, YEAR(calls[[#This Row],[Date of Call]]), YEAR(calls[[#This Row],[Date of Call]])+1)</f>
        <v>2023</v>
      </c>
      <c r="J510" t="str">
        <f>TEXT(calls[[#This Row],[Date of Call]],"DDDD")</f>
        <v>Saturday</v>
      </c>
      <c r="K5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0">
        <f>ROUND(calls[[#This Row],[Satisfaction Rating]],0)</f>
        <v>5</v>
      </c>
      <c r="M510" s="21" t="str">
        <f>VLOOKUP(calls[[#This Row],[Call number2]],customers[#All],2,FALSE)</f>
        <v>Male</v>
      </c>
      <c r="N510" s="21">
        <f>VLOOKUP(calls[[#This Row],[Call number2]],customers[],3,FALSE)</f>
        <v>41</v>
      </c>
      <c r="O510" s="21" t="str">
        <f>VLOOKUP(calls[[#This Row],[Call number2]],customers[#All],4,FALSE)</f>
        <v>Columbus</v>
      </c>
    </row>
    <row r="511" spans="2:15">
      <c r="B511" t="s">
        <v>532</v>
      </c>
      <c r="C511" t="s">
        <v>19</v>
      </c>
      <c r="D511">
        <v>55</v>
      </c>
      <c r="E511" s="15" t="s">
        <v>10</v>
      </c>
      <c r="F511" s="16">
        <v>45074</v>
      </c>
      <c r="G511">
        <v>145</v>
      </c>
      <c r="H511">
        <v>4.5</v>
      </c>
      <c r="I511">
        <f>IF(MONTH(calls[[#This Row],[Date of Call]])&lt;=6, YEAR(calls[[#This Row],[Date of Call]]), YEAR(calls[[#This Row],[Date of Call]])+1)</f>
        <v>2023</v>
      </c>
      <c r="J511" t="str">
        <f>TEXT(calls[[#This Row],[Date of Call]],"DDDD")</f>
        <v>Sunday</v>
      </c>
      <c r="K5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1">
        <f>ROUND(calls[[#This Row],[Satisfaction Rating]],0)</f>
        <v>5</v>
      </c>
      <c r="M511" s="21" t="str">
        <f>VLOOKUP(calls[[#This Row],[Call number2]],customers[#All],2,FALSE)</f>
        <v>Male</v>
      </c>
      <c r="N511" s="21">
        <f>VLOOKUP(calls[[#This Row],[Call number2]],customers[],3,FALSE)</f>
        <v>26</v>
      </c>
      <c r="O511" s="21" t="str">
        <f>VLOOKUP(calls[[#This Row],[Call number2]],customers[#All],4,FALSE)</f>
        <v>Cincinnati</v>
      </c>
    </row>
    <row r="512" spans="2:15">
      <c r="B512" t="s">
        <v>533</v>
      </c>
      <c r="C512" t="s">
        <v>13</v>
      </c>
      <c r="D512">
        <v>40</v>
      </c>
      <c r="E512" s="15" t="s">
        <v>9</v>
      </c>
      <c r="F512" s="16">
        <v>45074</v>
      </c>
      <c r="G512">
        <v>116</v>
      </c>
      <c r="H512">
        <v>2.6</v>
      </c>
      <c r="I512">
        <f>IF(MONTH(calls[[#This Row],[Date of Call]])&lt;=6, YEAR(calls[[#This Row],[Date of Call]]), YEAR(calls[[#This Row],[Date of Call]])+1)</f>
        <v>2023</v>
      </c>
      <c r="J512" t="str">
        <f>TEXT(calls[[#This Row],[Date of Call]],"DDDD")</f>
        <v>Sunday</v>
      </c>
      <c r="K5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2">
        <f>ROUND(calls[[#This Row],[Satisfaction Rating]],0)</f>
        <v>3</v>
      </c>
      <c r="M512" s="21" t="str">
        <f>VLOOKUP(calls[[#This Row],[Call number2]],customers[#All],2,FALSE)</f>
        <v>Female</v>
      </c>
      <c r="N512" s="21">
        <f>VLOOKUP(calls[[#This Row],[Call number2]],customers[],3,FALSE)</f>
        <v>37</v>
      </c>
      <c r="O512" s="21" t="str">
        <f>VLOOKUP(calls[[#This Row],[Call number2]],customers[#All],4,FALSE)</f>
        <v>Cleveland</v>
      </c>
    </row>
    <row r="513" spans="2:15">
      <c r="B513" t="s">
        <v>534</v>
      </c>
      <c r="C513" t="s">
        <v>17</v>
      </c>
      <c r="D513">
        <v>122</v>
      </c>
      <c r="E513" s="15" t="s">
        <v>5</v>
      </c>
      <c r="F513" s="16">
        <v>45074</v>
      </c>
      <c r="G513">
        <v>45</v>
      </c>
      <c r="H513">
        <v>4.2</v>
      </c>
      <c r="I513">
        <f>IF(MONTH(calls[[#This Row],[Date of Call]])&lt;=6, YEAR(calls[[#This Row],[Date of Call]]), YEAR(calls[[#This Row],[Date of Call]])+1)</f>
        <v>2023</v>
      </c>
      <c r="J513" t="str">
        <f>TEXT(calls[[#This Row],[Date of Call]],"DDDD")</f>
        <v>Sunday</v>
      </c>
      <c r="K5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3">
        <f>ROUND(calls[[#This Row],[Satisfaction Rating]],0)</f>
        <v>4</v>
      </c>
      <c r="M513" s="21" t="str">
        <f>VLOOKUP(calls[[#This Row],[Call number2]],customers[#All],2,FALSE)</f>
        <v>Female</v>
      </c>
      <c r="N513" s="21">
        <f>VLOOKUP(calls[[#This Row],[Call number2]],customers[],3,FALSE)</f>
        <v>30</v>
      </c>
      <c r="O513" s="21" t="str">
        <f>VLOOKUP(calls[[#This Row],[Call number2]],customers[#All],4,FALSE)</f>
        <v>Cleveland</v>
      </c>
    </row>
    <row r="514" spans="2:15">
      <c r="B514" t="s">
        <v>535</v>
      </c>
      <c r="C514" t="s">
        <v>7</v>
      </c>
      <c r="D514">
        <v>98</v>
      </c>
      <c r="E514" s="15" t="s">
        <v>12</v>
      </c>
      <c r="F514" s="16">
        <v>45075</v>
      </c>
      <c r="G514">
        <v>35</v>
      </c>
      <c r="H514">
        <v>4.5</v>
      </c>
      <c r="I514">
        <f>IF(MONTH(calls[[#This Row],[Date of Call]])&lt;=6, YEAR(calls[[#This Row],[Date of Call]]), YEAR(calls[[#This Row],[Date of Call]])+1)</f>
        <v>2023</v>
      </c>
      <c r="J514" t="str">
        <f>TEXT(calls[[#This Row],[Date of Call]],"DDDD")</f>
        <v>Monday</v>
      </c>
      <c r="K5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4">
        <f>ROUND(calls[[#This Row],[Satisfaction Rating]],0)</f>
        <v>5</v>
      </c>
      <c r="M514" s="21" t="str">
        <f>VLOOKUP(calls[[#This Row],[Call number2]],customers[#All],2,FALSE)</f>
        <v>Female</v>
      </c>
      <c r="N514" s="21">
        <f>VLOOKUP(calls[[#This Row],[Call number2]],customers[],3,FALSE)</f>
        <v>30</v>
      </c>
      <c r="O514" s="21" t="str">
        <f>VLOOKUP(calls[[#This Row],[Call number2]],customers[#All],4,FALSE)</f>
        <v>Cincinnati</v>
      </c>
    </row>
    <row r="515" spans="2:15">
      <c r="B515" t="s">
        <v>536</v>
      </c>
      <c r="C515" t="s">
        <v>21</v>
      </c>
      <c r="D515">
        <v>110</v>
      </c>
      <c r="E515" s="15" t="s">
        <v>9</v>
      </c>
      <c r="F515" s="16">
        <v>45075</v>
      </c>
      <c r="G515">
        <v>100</v>
      </c>
      <c r="H515">
        <v>4.4000000000000004</v>
      </c>
      <c r="I515">
        <f>IF(MONTH(calls[[#This Row],[Date of Call]])&lt;=6, YEAR(calls[[#This Row],[Date of Call]]), YEAR(calls[[#This Row],[Date of Call]])+1)</f>
        <v>2023</v>
      </c>
      <c r="J515" t="str">
        <f>TEXT(calls[[#This Row],[Date of Call]],"DDDD")</f>
        <v>Monday</v>
      </c>
      <c r="K5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5">
        <f>ROUND(calls[[#This Row],[Satisfaction Rating]],0)</f>
        <v>4</v>
      </c>
      <c r="M515" s="21" t="str">
        <f>VLOOKUP(calls[[#This Row],[Call number2]],customers[#All],2,FALSE)</f>
        <v>Female</v>
      </c>
      <c r="N515" s="21">
        <f>VLOOKUP(calls[[#This Row],[Call number2]],customers[],3,FALSE)</f>
        <v>25</v>
      </c>
      <c r="O515" s="21" t="str">
        <f>VLOOKUP(calls[[#This Row],[Call number2]],customers[#All],4,FALSE)</f>
        <v>Columbus</v>
      </c>
    </row>
    <row r="516" spans="2:15">
      <c r="B516" t="s">
        <v>537</v>
      </c>
      <c r="C516" t="s">
        <v>21</v>
      </c>
      <c r="D516">
        <v>62</v>
      </c>
      <c r="E516" s="15" t="s">
        <v>10</v>
      </c>
      <c r="F516" s="16">
        <v>45076</v>
      </c>
      <c r="G516">
        <v>125</v>
      </c>
      <c r="H516">
        <v>3.5</v>
      </c>
      <c r="I516">
        <f>IF(MONTH(calls[[#This Row],[Date of Call]])&lt;=6, YEAR(calls[[#This Row],[Date of Call]]), YEAR(calls[[#This Row],[Date of Call]])+1)</f>
        <v>2023</v>
      </c>
      <c r="J516" t="str">
        <f>TEXT(calls[[#This Row],[Date of Call]],"DDDD")</f>
        <v>Tuesday</v>
      </c>
      <c r="K5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6">
        <f>ROUND(calls[[#This Row],[Satisfaction Rating]],0)</f>
        <v>4</v>
      </c>
      <c r="M516" s="21" t="str">
        <f>VLOOKUP(calls[[#This Row],[Call number2]],customers[#All],2,FALSE)</f>
        <v>Female</v>
      </c>
      <c r="N516" s="21">
        <f>VLOOKUP(calls[[#This Row],[Call number2]],customers[],3,FALSE)</f>
        <v>25</v>
      </c>
      <c r="O516" s="21" t="str">
        <f>VLOOKUP(calls[[#This Row],[Call number2]],customers[#All],4,FALSE)</f>
        <v>Columbus</v>
      </c>
    </row>
    <row r="517" spans="2:15">
      <c r="B517" t="s">
        <v>538</v>
      </c>
      <c r="C517" t="s">
        <v>17</v>
      </c>
      <c r="D517">
        <v>134</v>
      </c>
      <c r="E517" s="15" t="s">
        <v>5</v>
      </c>
      <c r="F517" s="16">
        <v>45076</v>
      </c>
      <c r="G517">
        <v>120</v>
      </c>
      <c r="H517">
        <v>3</v>
      </c>
      <c r="I517">
        <f>IF(MONTH(calls[[#This Row],[Date of Call]])&lt;=6, YEAR(calls[[#This Row],[Date of Call]]), YEAR(calls[[#This Row],[Date of Call]])+1)</f>
        <v>2023</v>
      </c>
      <c r="J517" t="str">
        <f>TEXT(calls[[#This Row],[Date of Call]],"DDDD")</f>
        <v>Tuesday</v>
      </c>
      <c r="K5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7">
        <f>ROUND(calls[[#This Row],[Satisfaction Rating]],0)</f>
        <v>3</v>
      </c>
      <c r="M517" s="21" t="str">
        <f>VLOOKUP(calls[[#This Row],[Call number2]],customers[#All],2,FALSE)</f>
        <v>Female</v>
      </c>
      <c r="N517" s="21">
        <f>VLOOKUP(calls[[#This Row],[Call number2]],customers[],3,FALSE)</f>
        <v>30</v>
      </c>
      <c r="O517" s="21" t="str">
        <f>VLOOKUP(calls[[#This Row],[Call number2]],customers[#All],4,FALSE)</f>
        <v>Cleveland</v>
      </c>
    </row>
    <row r="518" spans="2:15">
      <c r="B518" t="s">
        <v>539</v>
      </c>
      <c r="C518" t="s">
        <v>18</v>
      </c>
      <c r="D518">
        <v>94</v>
      </c>
      <c r="E518" s="15" t="s">
        <v>8</v>
      </c>
      <c r="F518" s="16">
        <v>45076</v>
      </c>
      <c r="G518">
        <v>180</v>
      </c>
      <c r="H518">
        <v>4.7</v>
      </c>
      <c r="I518">
        <f>IF(MONTH(calls[[#This Row],[Date of Call]])&lt;=6, YEAR(calls[[#This Row],[Date of Call]]), YEAR(calls[[#This Row],[Date of Call]])+1)</f>
        <v>2023</v>
      </c>
      <c r="J518" t="str">
        <f>TEXT(calls[[#This Row],[Date of Call]],"DDDD")</f>
        <v>Tuesday</v>
      </c>
      <c r="K5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8">
        <f>ROUND(calls[[#This Row],[Satisfaction Rating]],0)</f>
        <v>5</v>
      </c>
      <c r="M518" s="21" t="str">
        <f>VLOOKUP(calls[[#This Row],[Call number2]],customers[#All],2,FALSE)</f>
        <v>Female</v>
      </c>
      <c r="N518" s="21">
        <f>VLOOKUP(calls[[#This Row],[Call number2]],customers[],3,FALSE)</f>
        <v>43</v>
      </c>
      <c r="O518" s="21" t="str">
        <f>VLOOKUP(calls[[#This Row],[Call number2]],customers[#All],4,FALSE)</f>
        <v>Cleveland</v>
      </c>
    </row>
    <row r="519" spans="2:15">
      <c r="B519" t="s">
        <v>540</v>
      </c>
      <c r="C519" t="s">
        <v>14</v>
      </c>
      <c r="D519">
        <v>63</v>
      </c>
      <c r="E519" s="15" t="s">
        <v>9</v>
      </c>
      <c r="F519" s="16">
        <v>45076</v>
      </c>
      <c r="G519">
        <v>44</v>
      </c>
      <c r="H519">
        <v>3</v>
      </c>
      <c r="I519">
        <f>IF(MONTH(calls[[#This Row],[Date of Call]])&lt;=6, YEAR(calls[[#This Row],[Date of Call]]), YEAR(calls[[#This Row],[Date of Call]])+1)</f>
        <v>2023</v>
      </c>
      <c r="J519" t="str">
        <f>TEXT(calls[[#This Row],[Date of Call]],"DDDD")</f>
        <v>Tuesday</v>
      </c>
      <c r="K5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19">
        <f>ROUND(calls[[#This Row],[Satisfaction Rating]],0)</f>
        <v>3</v>
      </c>
      <c r="M519" s="21" t="str">
        <f>VLOOKUP(calls[[#This Row],[Call number2]],customers[#All],2,FALSE)</f>
        <v>Female</v>
      </c>
      <c r="N519" s="21">
        <f>VLOOKUP(calls[[#This Row],[Call number2]],customers[],3,FALSE)</f>
        <v>22</v>
      </c>
      <c r="O519" s="21" t="str">
        <f>VLOOKUP(calls[[#This Row],[Call number2]],customers[#All],4,FALSE)</f>
        <v>Cleveland</v>
      </c>
    </row>
    <row r="520" spans="2:15">
      <c r="B520" t="s">
        <v>541</v>
      </c>
      <c r="C520" t="s">
        <v>6</v>
      </c>
      <c r="D520">
        <v>95</v>
      </c>
      <c r="E520" s="15" t="s">
        <v>5</v>
      </c>
      <c r="F520" s="16">
        <v>45076</v>
      </c>
      <c r="G520">
        <v>86</v>
      </c>
      <c r="H520">
        <v>3.6</v>
      </c>
      <c r="I520">
        <f>IF(MONTH(calls[[#This Row],[Date of Call]])&lt;=6, YEAR(calls[[#This Row],[Date of Call]]), YEAR(calls[[#This Row],[Date of Call]])+1)</f>
        <v>2023</v>
      </c>
      <c r="J520" t="str">
        <f>TEXT(calls[[#This Row],[Date of Call]],"DDDD")</f>
        <v>Tuesday</v>
      </c>
      <c r="K5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0">
        <f>ROUND(calls[[#This Row],[Satisfaction Rating]],0)</f>
        <v>4</v>
      </c>
      <c r="M520" s="21" t="str">
        <f>VLOOKUP(calls[[#This Row],[Call number2]],customers[#All],2,FALSE)</f>
        <v>Male</v>
      </c>
      <c r="N520" s="21">
        <f>VLOOKUP(calls[[#This Row],[Call number2]],customers[],3,FALSE)</f>
        <v>23</v>
      </c>
      <c r="O520" s="21" t="str">
        <f>VLOOKUP(calls[[#This Row],[Call number2]],customers[#All],4,FALSE)</f>
        <v>Columbus</v>
      </c>
    </row>
    <row r="521" spans="2:15">
      <c r="B521" t="s">
        <v>542</v>
      </c>
      <c r="C521" t="s">
        <v>17</v>
      </c>
      <c r="D521">
        <v>106</v>
      </c>
      <c r="E521" s="15" t="s">
        <v>5</v>
      </c>
      <c r="F521" s="16">
        <v>45077</v>
      </c>
      <c r="G521">
        <v>120</v>
      </c>
      <c r="H521">
        <v>4.0999999999999996</v>
      </c>
      <c r="I521">
        <f>IF(MONTH(calls[[#This Row],[Date of Call]])&lt;=6, YEAR(calls[[#This Row],[Date of Call]]), YEAR(calls[[#This Row],[Date of Call]])+1)</f>
        <v>2023</v>
      </c>
      <c r="J521" t="str">
        <f>TEXT(calls[[#This Row],[Date of Call]],"DDDD")</f>
        <v>Wednesday</v>
      </c>
      <c r="K5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1">
        <f>ROUND(calls[[#This Row],[Satisfaction Rating]],0)</f>
        <v>4</v>
      </c>
      <c r="M521" s="21" t="str">
        <f>VLOOKUP(calls[[#This Row],[Call number2]],customers[#All],2,FALSE)</f>
        <v>Female</v>
      </c>
      <c r="N521" s="21">
        <f>VLOOKUP(calls[[#This Row],[Call number2]],customers[],3,FALSE)</f>
        <v>30</v>
      </c>
      <c r="O521" s="21" t="str">
        <f>VLOOKUP(calls[[#This Row],[Call number2]],customers[#All],4,FALSE)</f>
        <v>Cleveland</v>
      </c>
    </row>
    <row r="522" spans="2:15">
      <c r="B522" t="s">
        <v>543</v>
      </c>
      <c r="C522" t="s">
        <v>20</v>
      </c>
      <c r="D522">
        <v>94</v>
      </c>
      <c r="E522" s="15" t="s">
        <v>8</v>
      </c>
      <c r="F522" s="16">
        <v>45077</v>
      </c>
      <c r="G522">
        <v>100</v>
      </c>
      <c r="H522">
        <v>3.7</v>
      </c>
      <c r="I522">
        <f>IF(MONTH(calls[[#This Row],[Date of Call]])&lt;=6, YEAR(calls[[#This Row],[Date of Call]]), YEAR(calls[[#This Row],[Date of Call]])+1)</f>
        <v>2023</v>
      </c>
      <c r="J522" t="str">
        <f>TEXT(calls[[#This Row],[Date of Call]],"DDDD")</f>
        <v>Wednesday</v>
      </c>
      <c r="K5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2">
        <f>ROUND(calls[[#This Row],[Satisfaction Rating]],0)</f>
        <v>4</v>
      </c>
      <c r="M522" s="21" t="str">
        <f>VLOOKUP(calls[[#This Row],[Call number2]],customers[#All],2,FALSE)</f>
        <v>Female</v>
      </c>
      <c r="N522" s="21">
        <f>VLOOKUP(calls[[#This Row],[Call number2]],customers[],3,FALSE)</f>
        <v>38</v>
      </c>
      <c r="O522" s="21" t="str">
        <f>VLOOKUP(calls[[#This Row],[Call number2]],customers[#All],4,FALSE)</f>
        <v>Columbus</v>
      </c>
    </row>
    <row r="523" spans="2:15">
      <c r="B523" t="s">
        <v>544</v>
      </c>
      <c r="C523" t="s">
        <v>20</v>
      </c>
      <c r="D523">
        <v>51</v>
      </c>
      <c r="E523" s="15" t="s">
        <v>8</v>
      </c>
      <c r="F523" s="16">
        <v>45078</v>
      </c>
      <c r="G523">
        <v>108</v>
      </c>
      <c r="H523">
        <v>4.5</v>
      </c>
      <c r="I523">
        <f>IF(MONTH(calls[[#This Row],[Date of Call]])&lt;=6, YEAR(calls[[#This Row],[Date of Call]]), YEAR(calls[[#This Row],[Date of Call]])+1)</f>
        <v>2023</v>
      </c>
      <c r="J523" t="str">
        <f>TEXT(calls[[#This Row],[Date of Call]],"DDDD")</f>
        <v>Thursday</v>
      </c>
      <c r="K5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3">
        <f>ROUND(calls[[#This Row],[Satisfaction Rating]],0)</f>
        <v>5</v>
      </c>
      <c r="M523" s="21" t="str">
        <f>VLOOKUP(calls[[#This Row],[Call number2]],customers[#All],2,FALSE)</f>
        <v>Female</v>
      </c>
      <c r="N523" s="21">
        <f>VLOOKUP(calls[[#This Row],[Call number2]],customers[],3,FALSE)</f>
        <v>38</v>
      </c>
      <c r="O523" s="21" t="str">
        <f>VLOOKUP(calls[[#This Row],[Call number2]],customers[#All],4,FALSE)</f>
        <v>Columbus</v>
      </c>
    </row>
    <row r="524" spans="2:15">
      <c r="B524" t="s">
        <v>545</v>
      </c>
      <c r="C524" t="s">
        <v>4</v>
      </c>
      <c r="D524">
        <v>39</v>
      </c>
      <c r="E524" s="15" t="s">
        <v>8</v>
      </c>
      <c r="F524" s="16">
        <v>45078</v>
      </c>
      <c r="G524">
        <v>46</v>
      </c>
      <c r="H524">
        <v>4.5999999999999996</v>
      </c>
      <c r="I524">
        <f>IF(MONTH(calls[[#This Row],[Date of Call]])&lt;=6, YEAR(calls[[#This Row],[Date of Call]]), YEAR(calls[[#This Row],[Date of Call]])+1)</f>
        <v>2023</v>
      </c>
      <c r="J524" t="str">
        <f>TEXT(calls[[#This Row],[Date of Call]],"DDDD")</f>
        <v>Thursday</v>
      </c>
      <c r="K5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4">
        <f>ROUND(calls[[#This Row],[Satisfaction Rating]],0)</f>
        <v>5</v>
      </c>
      <c r="M524" s="21" t="str">
        <f>VLOOKUP(calls[[#This Row],[Call number2]],customers[#All],2,FALSE)</f>
        <v>Female</v>
      </c>
      <c r="N524" s="21">
        <f>VLOOKUP(calls[[#This Row],[Call number2]],customers[],3,FALSE)</f>
        <v>42</v>
      </c>
      <c r="O524" s="21" t="str">
        <f>VLOOKUP(calls[[#This Row],[Call number2]],customers[#All],4,FALSE)</f>
        <v>Cleveland</v>
      </c>
    </row>
    <row r="525" spans="2:15">
      <c r="B525" t="s">
        <v>546</v>
      </c>
      <c r="C525" t="s">
        <v>13</v>
      </c>
      <c r="D525">
        <v>111</v>
      </c>
      <c r="E525" s="15" t="s">
        <v>5</v>
      </c>
      <c r="F525" s="16">
        <v>45078</v>
      </c>
      <c r="G525">
        <v>210</v>
      </c>
      <c r="H525">
        <v>4.3</v>
      </c>
      <c r="I525">
        <f>IF(MONTH(calls[[#This Row],[Date of Call]])&lt;=6, YEAR(calls[[#This Row],[Date of Call]]), YEAR(calls[[#This Row],[Date of Call]])+1)</f>
        <v>2023</v>
      </c>
      <c r="J525" t="str">
        <f>TEXT(calls[[#This Row],[Date of Call]],"DDDD")</f>
        <v>Thursday</v>
      </c>
      <c r="K5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5">
        <f>ROUND(calls[[#This Row],[Satisfaction Rating]],0)</f>
        <v>4</v>
      </c>
      <c r="M525" s="21" t="str">
        <f>VLOOKUP(calls[[#This Row],[Call number2]],customers[#All],2,FALSE)</f>
        <v>Female</v>
      </c>
      <c r="N525" s="21">
        <f>VLOOKUP(calls[[#This Row],[Call number2]],customers[],3,FALSE)</f>
        <v>37</v>
      </c>
      <c r="O525" s="21" t="str">
        <f>VLOOKUP(calls[[#This Row],[Call number2]],customers[#All],4,FALSE)</f>
        <v>Cleveland</v>
      </c>
    </row>
    <row r="526" spans="2:15">
      <c r="B526" t="s">
        <v>547</v>
      </c>
      <c r="C526" t="s">
        <v>15</v>
      </c>
      <c r="D526">
        <v>141</v>
      </c>
      <c r="E526" s="15" t="s">
        <v>10</v>
      </c>
      <c r="F526" s="16">
        <v>45080</v>
      </c>
      <c r="G526">
        <v>54</v>
      </c>
      <c r="H526">
        <v>4.8</v>
      </c>
      <c r="I526">
        <f>IF(MONTH(calls[[#This Row],[Date of Call]])&lt;=6, YEAR(calls[[#This Row],[Date of Call]]), YEAR(calls[[#This Row],[Date of Call]])+1)</f>
        <v>2023</v>
      </c>
      <c r="J526" t="str">
        <f>TEXT(calls[[#This Row],[Date of Call]],"DDDD")</f>
        <v>Saturday</v>
      </c>
      <c r="K5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6">
        <f>ROUND(calls[[#This Row],[Satisfaction Rating]],0)</f>
        <v>5</v>
      </c>
      <c r="M526" s="21" t="str">
        <f>VLOOKUP(calls[[#This Row],[Call number2]],customers[#All],2,FALSE)</f>
        <v>Female</v>
      </c>
      <c r="N526" s="21">
        <f>VLOOKUP(calls[[#This Row],[Call number2]],customers[],3,FALSE)</f>
        <v>28</v>
      </c>
      <c r="O526" s="21" t="str">
        <f>VLOOKUP(calls[[#This Row],[Call number2]],customers[#All],4,FALSE)</f>
        <v>Cincinnati</v>
      </c>
    </row>
    <row r="527" spans="2:15">
      <c r="B527" t="s">
        <v>548</v>
      </c>
      <c r="C527" t="s">
        <v>14</v>
      </c>
      <c r="D527">
        <v>147</v>
      </c>
      <c r="E527" s="15" t="s">
        <v>5</v>
      </c>
      <c r="F527" s="16">
        <v>45080</v>
      </c>
      <c r="G527">
        <v>115</v>
      </c>
      <c r="H527">
        <v>4.7</v>
      </c>
      <c r="I527">
        <f>IF(MONTH(calls[[#This Row],[Date of Call]])&lt;=6, YEAR(calls[[#This Row],[Date of Call]]), YEAR(calls[[#This Row],[Date of Call]])+1)</f>
        <v>2023</v>
      </c>
      <c r="J527" t="str">
        <f>TEXT(calls[[#This Row],[Date of Call]],"DDDD")</f>
        <v>Saturday</v>
      </c>
      <c r="K5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7">
        <f>ROUND(calls[[#This Row],[Satisfaction Rating]],0)</f>
        <v>5</v>
      </c>
      <c r="M527" s="21" t="str">
        <f>VLOOKUP(calls[[#This Row],[Call number2]],customers[#All],2,FALSE)</f>
        <v>Female</v>
      </c>
      <c r="N527" s="21">
        <f>VLOOKUP(calls[[#This Row],[Call number2]],customers[],3,FALSE)</f>
        <v>22</v>
      </c>
      <c r="O527" s="21" t="str">
        <f>VLOOKUP(calls[[#This Row],[Call number2]],customers[#All],4,FALSE)</f>
        <v>Cleveland</v>
      </c>
    </row>
    <row r="528" spans="2:15">
      <c r="B528" t="s">
        <v>549</v>
      </c>
      <c r="C528" t="s">
        <v>18</v>
      </c>
      <c r="D528">
        <v>49</v>
      </c>
      <c r="E528" s="15" t="s">
        <v>8</v>
      </c>
      <c r="F528" s="16">
        <v>45081</v>
      </c>
      <c r="G528">
        <v>100</v>
      </c>
      <c r="H528">
        <v>2.2000000000000002</v>
      </c>
      <c r="I528">
        <f>IF(MONTH(calls[[#This Row],[Date of Call]])&lt;=6, YEAR(calls[[#This Row],[Date of Call]]), YEAR(calls[[#This Row],[Date of Call]])+1)</f>
        <v>2023</v>
      </c>
      <c r="J528" t="str">
        <f>TEXT(calls[[#This Row],[Date of Call]],"DDDD")</f>
        <v>Sunday</v>
      </c>
      <c r="K5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8">
        <f>ROUND(calls[[#This Row],[Satisfaction Rating]],0)</f>
        <v>2</v>
      </c>
      <c r="M528" s="21" t="str">
        <f>VLOOKUP(calls[[#This Row],[Call number2]],customers[#All],2,FALSE)</f>
        <v>Female</v>
      </c>
      <c r="N528" s="21">
        <f>VLOOKUP(calls[[#This Row],[Call number2]],customers[],3,FALSE)</f>
        <v>43</v>
      </c>
      <c r="O528" s="21" t="str">
        <f>VLOOKUP(calls[[#This Row],[Call number2]],customers[#All],4,FALSE)</f>
        <v>Cleveland</v>
      </c>
    </row>
    <row r="529" spans="2:15">
      <c r="B529" t="s">
        <v>550</v>
      </c>
      <c r="C529" t="s">
        <v>22</v>
      </c>
      <c r="D529">
        <v>75</v>
      </c>
      <c r="E529" s="15" t="s">
        <v>5</v>
      </c>
      <c r="F529" s="16">
        <v>45081</v>
      </c>
      <c r="G529">
        <v>38</v>
      </c>
      <c r="H529">
        <v>4.4000000000000004</v>
      </c>
      <c r="I529">
        <f>IF(MONTH(calls[[#This Row],[Date of Call]])&lt;=6, YEAR(calls[[#This Row],[Date of Call]]), YEAR(calls[[#This Row],[Date of Call]])+1)</f>
        <v>2023</v>
      </c>
      <c r="J529" t="str">
        <f>TEXT(calls[[#This Row],[Date of Call]],"DDDD")</f>
        <v>Sunday</v>
      </c>
      <c r="K5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29">
        <f>ROUND(calls[[#This Row],[Satisfaction Rating]],0)</f>
        <v>4</v>
      </c>
      <c r="M529" s="21" t="str">
        <f>VLOOKUP(calls[[#This Row],[Call number2]],customers[#All],2,FALSE)</f>
        <v>Male</v>
      </c>
      <c r="N529" s="21">
        <f>VLOOKUP(calls[[#This Row],[Call number2]],customers[],3,FALSE)</f>
        <v>37</v>
      </c>
      <c r="O529" s="21" t="str">
        <f>VLOOKUP(calls[[#This Row],[Call number2]],customers[#All],4,FALSE)</f>
        <v>Columbus</v>
      </c>
    </row>
    <row r="530" spans="2:15">
      <c r="B530" t="s">
        <v>551</v>
      </c>
      <c r="C530" t="s">
        <v>15</v>
      </c>
      <c r="D530">
        <v>48</v>
      </c>
      <c r="E530" s="15" t="s">
        <v>10</v>
      </c>
      <c r="F530" s="16">
        <v>45082</v>
      </c>
      <c r="G530">
        <v>120</v>
      </c>
      <c r="H530">
        <v>4.0999999999999996</v>
      </c>
      <c r="I530">
        <f>IF(MONTH(calls[[#This Row],[Date of Call]])&lt;=6, YEAR(calls[[#This Row],[Date of Call]]), YEAR(calls[[#This Row],[Date of Call]])+1)</f>
        <v>2023</v>
      </c>
      <c r="J530" t="str">
        <f>TEXT(calls[[#This Row],[Date of Call]],"DDDD")</f>
        <v>Monday</v>
      </c>
      <c r="K5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0">
        <f>ROUND(calls[[#This Row],[Satisfaction Rating]],0)</f>
        <v>4</v>
      </c>
      <c r="M530" s="21" t="str">
        <f>VLOOKUP(calls[[#This Row],[Call number2]],customers[#All],2,FALSE)</f>
        <v>Female</v>
      </c>
      <c r="N530" s="21">
        <f>VLOOKUP(calls[[#This Row],[Call number2]],customers[],3,FALSE)</f>
        <v>28</v>
      </c>
      <c r="O530" s="21" t="str">
        <f>VLOOKUP(calls[[#This Row],[Call number2]],customers[#All],4,FALSE)</f>
        <v>Cincinnati</v>
      </c>
    </row>
    <row r="531" spans="2:15">
      <c r="B531" t="s">
        <v>552</v>
      </c>
      <c r="C531" t="s">
        <v>21</v>
      </c>
      <c r="D531">
        <v>48</v>
      </c>
      <c r="E531" s="15" t="s">
        <v>10</v>
      </c>
      <c r="F531" s="16">
        <v>45082</v>
      </c>
      <c r="G531">
        <v>120</v>
      </c>
      <c r="H531">
        <v>4.0999999999999996</v>
      </c>
      <c r="I531">
        <f>IF(MONTH(calls[[#This Row],[Date of Call]])&lt;=6, YEAR(calls[[#This Row],[Date of Call]]), YEAR(calls[[#This Row],[Date of Call]])+1)</f>
        <v>2023</v>
      </c>
      <c r="J531" t="str">
        <f>TEXT(calls[[#This Row],[Date of Call]],"DDDD")</f>
        <v>Monday</v>
      </c>
      <c r="K5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1">
        <f>ROUND(calls[[#This Row],[Satisfaction Rating]],0)</f>
        <v>4</v>
      </c>
      <c r="M531" s="21" t="str">
        <f>VLOOKUP(calls[[#This Row],[Call number2]],customers[#All],2,FALSE)</f>
        <v>Female</v>
      </c>
      <c r="N531" s="21">
        <f>VLOOKUP(calls[[#This Row],[Call number2]],customers[],3,FALSE)</f>
        <v>25</v>
      </c>
      <c r="O531" s="21" t="str">
        <f>VLOOKUP(calls[[#This Row],[Call number2]],customers[#All],4,FALSE)</f>
        <v>Columbus</v>
      </c>
    </row>
    <row r="532" spans="2:15">
      <c r="B532" t="s">
        <v>553</v>
      </c>
      <c r="C532" t="s">
        <v>11</v>
      </c>
      <c r="D532">
        <v>138</v>
      </c>
      <c r="E532" s="15" t="s">
        <v>8</v>
      </c>
      <c r="F532" s="16">
        <v>45082</v>
      </c>
      <c r="G532">
        <v>29</v>
      </c>
      <c r="H532">
        <v>4.4000000000000004</v>
      </c>
      <c r="I532">
        <f>IF(MONTH(calls[[#This Row],[Date of Call]])&lt;=6, YEAR(calls[[#This Row],[Date of Call]]), YEAR(calls[[#This Row],[Date of Call]])+1)</f>
        <v>2023</v>
      </c>
      <c r="J532" t="str">
        <f>TEXT(calls[[#This Row],[Date of Call]],"DDDD")</f>
        <v>Monday</v>
      </c>
      <c r="K5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2">
        <f>ROUND(calls[[#This Row],[Satisfaction Rating]],0)</f>
        <v>4</v>
      </c>
      <c r="M532" s="21" t="str">
        <f>VLOOKUP(calls[[#This Row],[Call number2]],customers[#All],2,FALSE)</f>
        <v>Male</v>
      </c>
      <c r="N532" s="21">
        <f>VLOOKUP(calls[[#This Row],[Call number2]],customers[],3,FALSE)</f>
        <v>36</v>
      </c>
      <c r="O532" s="21" t="str">
        <f>VLOOKUP(calls[[#This Row],[Call number2]],customers[#All],4,FALSE)</f>
        <v>Cincinnati</v>
      </c>
    </row>
    <row r="533" spans="2:15">
      <c r="B533" t="s">
        <v>554</v>
      </c>
      <c r="C533" t="s">
        <v>6</v>
      </c>
      <c r="D533">
        <v>144</v>
      </c>
      <c r="E533" s="15" t="s">
        <v>8</v>
      </c>
      <c r="F533" s="16">
        <v>45083</v>
      </c>
      <c r="G533">
        <v>25</v>
      </c>
      <c r="H533">
        <v>3.7</v>
      </c>
      <c r="I533">
        <f>IF(MONTH(calls[[#This Row],[Date of Call]])&lt;=6, YEAR(calls[[#This Row],[Date of Call]]), YEAR(calls[[#This Row],[Date of Call]])+1)</f>
        <v>2023</v>
      </c>
      <c r="J533" t="str">
        <f>TEXT(calls[[#This Row],[Date of Call]],"DDDD")</f>
        <v>Tuesday</v>
      </c>
      <c r="K5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3">
        <f>ROUND(calls[[#This Row],[Satisfaction Rating]],0)</f>
        <v>4</v>
      </c>
      <c r="M533" s="21" t="str">
        <f>VLOOKUP(calls[[#This Row],[Call number2]],customers[#All],2,FALSE)</f>
        <v>Male</v>
      </c>
      <c r="N533" s="21">
        <f>VLOOKUP(calls[[#This Row],[Call number2]],customers[],3,FALSE)</f>
        <v>23</v>
      </c>
      <c r="O533" s="21" t="str">
        <f>VLOOKUP(calls[[#This Row],[Call number2]],customers[#All],4,FALSE)</f>
        <v>Columbus</v>
      </c>
    </row>
    <row r="534" spans="2:15">
      <c r="B534" t="s">
        <v>555</v>
      </c>
      <c r="C534" t="s">
        <v>16</v>
      </c>
      <c r="D534">
        <v>119</v>
      </c>
      <c r="E534" s="15" t="s">
        <v>5</v>
      </c>
      <c r="F534" s="16">
        <v>45084</v>
      </c>
      <c r="G534">
        <v>116</v>
      </c>
      <c r="H534">
        <v>3.8</v>
      </c>
      <c r="I534">
        <f>IF(MONTH(calls[[#This Row],[Date of Call]])&lt;=6, YEAR(calls[[#This Row],[Date of Call]]), YEAR(calls[[#This Row],[Date of Call]])+1)</f>
        <v>2023</v>
      </c>
      <c r="J534" t="str">
        <f>TEXT(calls[[#This Row],[Date of Call]],"DDDD")</f>
        <v>Wednesday</v>
      </c>
      <c r="K5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4">
        <f>ROUND(calls[[#This Row],[Satisfaction Rating]],0)</f>
        <v>4</v>
      </c>
      <c r="M534" s="21" t="str">
        <f>VLOOKUP(calls[[#This Row],[Call number2]],customers[#All],2,FALSE)</f>
        <v>Male</v>
      </c>
      <c r="N534" s="21">
        <f>VLOOKUP(calls[[#This Row],[Call number2]],customers[],3,FALSE)</f>
        <v>41</v>
      </c>
      <c r="O534" s="21" t="str">
        <f>VLOOKUP(calls[[#This Row],[Call number2]],customers[#All],4,FALSE)</f>
        <v>Columbus</v>
      </c>
    </row>
    <row r="535" spans="2:15">
      <c r="B535" t="s">
        <v>556</v>
      </c>
      <c r="C535" t="s">
        <v>11</v>
      </c>
      <c r="D535">
        <v>101</v>
      </c>
      <c r="E535" s="15" t="s">
        <v>10</v>
      </c>
      <c r="F535" s="16">
        <v>45085</v>
      </c>
      <c r="G535">
        <v>132</v>
      </c>
      <c r="H535">
        <v>4.3</v>
      </c>
      <c r="I535">
        <f>IF(MONTH(calls[[#This Row],[Date of Call]])&lt;=6, YEAR(calls[[#This Row],[Date of Call]]), YEAR(calls[[#This Row],[Date of Call]])+1)</f>
        <v>2023</v>
      </c>
      <c r="J535" t="str">
        <f>TEXT(calls[[#This Row],[Date of Call]],"DDDD")</f>
        <v>Thursday</v>
      </c>
      <c r="K5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5">
        <f>ROUND(calls[[#This Row],[Satisfaction Rating]],0)</f>
        <v>4</v>
      </c>
      <c r="M535" s="21" t="str">
        <f>VLOOKUP(calls[[#This Row],[Call number2]],customers[#All],2,FALSE)</f>
        <v>Male</v>
      </c>
      <c r="N535" s="21">
        <f>VLOOKUP(calls[[#This Row],[Call number2]],customers[],3,FALSE)</f>
        <v>36</v>
      </c>
      <c r="O535" s="21" t="str">
        <f>VLOOKUP(calls[[#This Row],[Call number2]],customers[#All],4,FALSE)</f>
        <v>Cincinnati</v>
      </c>
    </row>
    <row r="536" spans="2:15">
      <c r="B536" t="s">
        <v>557</v>
      </c>
      <c r="C536" t="s">
        <v>6</v>
      </c>
      <c r="D536">
        <v>59</v>
      </c>
      <c r="E536" s="15" t="s">
        <v>5</v>
      </c>
      <c r="F536" s="16">
        <v>45086</v>
      </c>
      <c r="G536">
        <v>90</v>
      </c>
      <c r="H536">
        <v>3.5</v>
      </c>
      <c r="I536">
        <f>IF(MONTH(calls[[#This Row],[Date of Call]])&lt;=6, YEAR(calls[[#This Row],[Date of Call]]), YEAR(calls[[#This Row],[Date of Call]])+1)</f>
        <v>2023</v>
      </c>
      <c r="J536" t="str">
        <f>TEXT(calls[[#This Row],[Date of Call]],"DDDD")</f>
        <v>Friday</v>
      </c>
      <c r="K5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6">
        <f>ROUND(calls[[#This Row],[Satisfaction Rating]],0)</f>
        <v>4</v>
      </c>
      <c r="M536" s="21" t="str">
        <f>VLOOKUP(calls[[#This Row],[Call number2]],customers[#All],2,FALSE)</f>
        <v>Male</v>
      </c>
      <c r="N536" s="21">
        <f>VLOOKUP(calls[[#This Row],[Call number2]],customers[],3,FALSE)</f>
        <v>23</v>
      </c>
      <c r="O536" s="21" t="str">
        <f>VLOOKUP(calls[[#This Row],[Call number2]],customers[#All],4,FALSE)</f>
        <v>Columbus</v>
      </c>
    </row>
    <row r="537" spans="2:15">
      <c r="B537" t="s">
        <v>558</v>
      </c>
      <c r="C537" t="s">
        <v>13</v>
      </c>
      <c r="D537">
        <v>125</v>
      </c>
      <c r="E537" s="15" t="s">
        <v>9</v>
      </c>
      <c r="F537" s="16">
        <v>45086</v>
      </c>
      <c r="G537">
        <v>87</v>
      </c>
      <c r="H537">
        <v>4.0999999999999996</v>
      </c>
      <c r="I537">
        <f>IF(MONTH(calls[[#This Row],[Date of Call]])&lt;=6, YEAR(calls[[#This Row],[Date of Call]]), YEAR(calls[[#This Row],[Date of Call]])+1)</f>
        <v>2023</v>
      </c>
      <c r="J537" t="str">
        <f>TEXT(calls[[#This Row],[Date of Call]],"DDDD")</f>
        <v>Friday</v>
      </c>
      <c r="K5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7">
        <f>ROUND(calls[[#This Row],[Satisfaction Rating]],0)</f>
        <v>4</v>
      </c>
      <c r="M537" s="21" t="str">
        <f>VLOOKUP(calls[[#This Row],[Call number2]],customers[#All],2,FALSE)</f>
        <v>Female</v>
      </c>
      <c r="N537" s="21">
        <f>VLOOKUP(calls[[#This Row],[Call number2]],customers[],3,FALSE)</f>
        <v>37</v>
      </c>
      <c r="O537" s="21" t="str">
        <f>VLOOKUP(calls[[#This Row],[Call number2]],customers[#All],4,FALSE)</f>
        <v>Cleveland</v>
      </c>
    </row>
    <row r="538" spans="2:15">
      <c r="B538" t="s">
        <v>559</v>
      </c>
      <c r="C538" t="s">
        <v>17</v>
      </c>
      <c r="D538">
        <v>147</v>
      </c>
      <c r="E538" s="15" t="s">
        <v>5</v>
      </c>
      <c r="F538" s="16">
        <v>45086</v>
      </c>
      <c r="G538">
        <v>140</v>
      </c>
      <c r="H538">
        <v>4.2</v>
      </c>
      <c r="I538">
        <f>IF(MONTH(calls[[#This Row],[Date of Call]])&lt;=6, YEAR(calls[[#This Row],[Date of Call]]), YEAR(calls[[#This Row],[Date of Call]])+1)</f>
        <v>2023</v>
      </c>
      <c r="J538" t="str">
        <f>TEXT(calls[[#This Row],[Date of Call]],"DDDD")</f>
        <v>Friday</v>
      </c>
      <c r="K5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8">
        <f>ROUND(calls[[#This Row],[Satisfaction Rating]],0)</f>
        <v>4</v>
      </c>
      <c r="M538" s="21" t="str">
        <f>VLOOKUP(calls[[#This Row],[Call number2]],customers[#All],2,FALSE)</f>
        <v>Female</v>
      </c>
      <c r="N538" s="21">
        <f>VLOOKUP(calls[[#This Row],[Call number2]],customers[],3,FALSE)</f>
        <v>30</v>
      </c>
      <c r="O538" s="21" t="str">
        <f>VLOOKUP(calls[[#This Row],[Call number2]],customers[#All],4,FALSE)</f>
        <v>Cleveland</v>
      </c>
    </row>
    <row r="539" spans="2:15">
      <c r="B539" t="s">
        <v>560</v>
      </c>
      <c r="C539" t="s">
        <v>23</v>
      </c>
      <c r="D539">
        <v>76</v>
      </c>
      <c r="E539" s="15" t="s">
        <v>5</v>
      </c>
      <c r="F539" s="16">
        <v>45086</v>
      </c>
      <c r="G539">
        <v>164</v>
      </c>
      <c r="H539">
        <v>4.5</v>
      </c>
      <c r="I539">
        <f>IF(MONTH(calls[[#This Row],[Date of Call]])&lt;=6, YEAR(calls[[#This Row],[Date of Call]]), YEAR(calls[[#This Row],[Date of Call]])+1)</f>
        <v>2023</v>
      </c>
      <c r="J539" t="str">
        <f>TEXT(calls[[#This Row],[Date of Call]],"DDDD")</f>
        <v>Friday</v>
      </c>
      <c r="K5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39">
        <f>ROUND(calls[[#This Row],[Satisfaction Rating]],0)</f>
        <v>5</v>
      </c>
      <c r="M539" s="21" t="str">
        <f>VLOOKUP(calls[[#This Row],[Call number2]],customers[#All],2,FALSE)</f>
        <v>Male</v>
      </c>
      <c r="N539" s="21">
        <f>VLOOKUP(calls[[#This Row],[Call number2]],customers[],3,FALSE)</f>
        <v>31</v>
      </c>
      <c r="O539" s="21" t="str">
        <f>VLOOKUP(calls[[#This Row],[Call number2]],customers[#All],4,FALSE)</f>
        <v>Cleveland</v>
      </c>
    </row>
    <row r="540" spans="2:15">
      <c r="B540" t="s">
        <v>561</v>
      </c>
      <c r="C540" t="s">
        <v>14</v>
      </c>
      <c r="D540">
        <v>99</v>
      </c>
      <c r="E540" s="15" t="s">
        <v>10</v>
      </c>
      <c r="F540" s="16">
        <v>45087</v>
      </c>
      <c r="G540">
        <v>180</v>
      </c>
      <c r="H540">
        <v>3.8</v>
      </c>
      <c r="I540">
        <f>IF(MONTH(calls[[#This Row],[Date of Call]])&lt;=6, YEAR(calls[[#This Row],[Date of Call]]), YEAR(calls[[#This Row],[Date of Call]])+1)</f>
        <v>2023</v>
      </c>
      <c r="J540" t="str">
        <f>TEXT(calls[[#This Row],[Date of Call]],"DDDD")</f>
        <v>Saturday</v>
      </c>
      <c r="K5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0">
        <f>ROUND(calls[[#This Row],[Satisfaction Rating]],0)</f>
        <v>4</v>
      </c>
      <c r="M540" s="21" t="str">
        <f>VLOOKUP(calls[[#This Row],[Call number2]],customers[#All],2,FALSE)</f>
        <v>Female</v>
      </c>
      <c r="N540" s="21">
        <f>VLOOKUP(calls[[#This Row],[Call number2]],customers[],3,FALSE)</f>
        <v>22</v>
      </c>
      <c r="O540" s="21" t="str">
        <f>VLOOKUP(calls[[#This Row],[Call number2]],customers[#All],4,FALSE)</f>
        <v>Cleveland</v>
      </c>
    </row>
    <row r="541" spans="2:15">
      <c r="B541" t="s">
        <v>562</v>
      </c>
      <c r="C541" t="s">
        <v>4</v>
      </c>
      <c r="D541">
        <v>111</v>
      </c>
      <c r="E541" s="15" t="s">
        <v>12</v>
      </c>
      <c r="F541" s="16">
        <v>45088</v>
      </c>
      <c r="G541">
        <v>22</v>
      </c>
      <c r="H541">
        <v>4.0999999999999996</v>
      </c>
      <c r="I541">
        <f>IF(MONTH(calls[[#This Row],[Date of Call]])&lt;=6, YEAR(calls[[#This Row],[Date of Call]]), YEAR(calls[[#This Row],[Date of Call]])+1)</f>
        <v>2023</v>
      </c>
      <c r="J541" t="str">
        <f>TEXT(calls[[#This Row],[Date of Call]],"DDDD")</f>
        <v>Sunday</v>
      </c>
      <c r="K5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1">
        <f>ROUND(calls[[#This Row],[Satisfaction Rating]],0)</f>
        <v>4</v>
      </c>
      <c r="M541" s="21" t="str">
        <f>VLOOKUP(calls[[#This Row],[Call number2]],customers[#All],2,FALSE)</f>
        <v>Female</v>
      </c>
      <c r="N541" s="21">
        <f>VLOOKUP(calls[[#This Row],[Call number2]],customers[],3,FALSE)</f>
        <v>42</v>
      </c>
      <c r="O541" s="21" t="str">
        <f>VLOOKUP(calls[[#This Row],[Call number2]],customers[#All],4,FALSE)</f>
        <v>Cleveland</v>
      </c>
    </row>
    <row r="542" spans="2:15">
      <c r="B542" t="s">
        <v>563</v>
      </c>
      <c r="C542" t="s">
        <v>7</v>
      </c>
      <c r="D542">
        <v>147</v>
      </c>
      <c r="E542" s="15" t="s">
        <v>9</v>
      </c>
      <c r="F542" s="16">
        <v>45088</v>
      </c>
      <c r="G542">
        <v>82</v>
      </c>
      <c r="H542">
        <v>4.4000000000000004</v>
      </c>
      <c r="I542">
        <f>IF(MONTH(calls[[#This Row],[Date of Call]])&lt;=6, YEAR(calls[[#This Row],[Date of Call]]), YEAR(calls[[#This Row],[Date of Call]])+1)</f>
        <v>2023</v>
      </c>
      <c r="J542" t="str">
        <f>TEXT(calls[[#This Row],[Date of Call]],"DDDD")</f>
        <v>Sunday</v>
      </c>
      <c r="K5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2">
        <f>ROUND(calls[[#This Row],[Satisfaction Rating]],0)</f>
        <v>4</v>
      </c>
      <c r="M542" s="21" t="str">
        <f>VLOOKUP(calls[[#This Row],[Call number2]],customers[#All],2,FALSE)</f>
        <v>Female</v>
      </c>
      <c r="N542" s="21">
        <f>VLOOKUP(calls[[#This Row],[Call number2]],customers[],3,FALSE)</f>
        <v>30</v>
      </c>
      <c r="O542" s="21" t="str">
        <f>VLOOKUP(calls[[#This Row],[Call number2]],customers[#All],4,FALSE)</f>
        <v>Cincinnati</v>
      </c>
    </row>
    <row r="543" spans="2:15">
      <c r="B543" t="s">
        <v>564</v>
      </c>
      <c r="C543" t="s">
        <v>19</v>
      </c>
      <c r="D543">
        <v>141</v>
      </c>
      <c r="E543" s="15" t="s">
        <v>10</v>
      </c>
      <c r="F543" s="16">
        <v>45088</v>
      </c>
      <c r="G543">
        <v>100</v>
      </c>
      <c r="H543">
        <v>4.5999999999999996</v>
      </c>
      <c r="I543">
        <f>IF(MONTH(calls[[#This Row],[Date of Call]])&lt;=6, YEAR(calls[[#This Row],[Date of Call]]), YEAR(calls[[#This Row],[Date of Call]])+1)</f>
        <v>2023</v>
      </c>
      <c r="J543" t="str">
        <f>TEXT(calls[[#This Row],[Date of Call]],"DDDD")</f>
        <v>Sunday</v>
      </c>
      <c r="K5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3">
        <f>ROUND(calls[[#This Row],[Satisfaction Rating]],0)</f>
        <v>5</v>
      </c>
      <c r="M543" s="21" t="str">
        <f>VLOOKUP(calls[[#This Row],[Call number2]],customers[#All],2,FALSE)</f>
        <v>Male</v>
      </c>
      <c r="N543" s="21">
        <f>VLOOKUP(calls[[#This Row],[Call number2]],customers[],3,FALSE)</f>
        <v>26</v>
      </c>
      <c r="O543" s="21" t="str">
        <f>VLOOKUP(calls[[#This Row],[Call number2]],customers[#All],4,FALSE)</f>
        <v>Cincinnati</v>
      </c>
    </row>
    <row r="544" spans="2:15">
      <c r="B544" t="s">
        <v>565</v>
      </c>
      <c r="C544" t="s">
        <v>23</v>
      </c>
      <c r="D544">
        <v>71</v>
      </c>
      <c r="E544" s="15" t="s">
        <v>5</v>
      </c>
      <c r="F544" s="16">
        <v>45089</v>
      </c>
      <c r="G544">
        <v>52</v>
      </c>
      <c r="H544">
        <v>3.4</v>
      </c>
      <c r="I544">
        <f>IF(MONTH(calls[[#This Row],[Date of Call]])&lt;=6, YEAR(calls[[#This Row],[Date of Call]]), YEAR(calls[[#This Row],[Date of Call]])+1)</f>
        <v>2023</v>
      </c>
      <c r="J544" t="str">
        <f>TEXT(calls[[#This Row],[Date of Call]],"DDDD")</f>
        <v>Monday</v>
      </c>
      <c r="K5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4">
        <f>ROUND(calls[[#This Row],[Satisfaction Rating]],0)</f>
        <v>3</v>
      </c>
      <c r="M544" s="21" t="str">
        <f>VLOOKUP(calls[[#This Row],[Call number2]],customers[#All],2,FALSE)</f>
        <v>Male</v>
      </c>
      <c r="N544" s="21">
        <f>VLOOKUP(calls[[#This Row],[Call number2]],customers[],3,FALSE)</f>
        <v>31</v>
      </c>
      <c r="O544" s="21" t="str">
        <f>VLOOKUP(calls[[#This Row],[Call number2]],customers[#All],4,FALSE)</f>
        <v>Cleveland</v>
      </c>
    </row>
    <row r="545" spans="2:15">
      <c r="B545" t="s">
        <v>566</v>
      </c>
      <c r="C545" t="s">
        <v>23</v>
      </c>
      <c r="D545">
        <v>121</v>
      </c>
      <c r="E545" s="15" t="s">
        <v>9</v>
      </c>
      <c r="F545" s="16">
        <v>45090</v>
      </c>
      <c r="G545">
        <v>84</v>
      </c>
      <c r="H545">
        <v>4.5999999999999996</v>
      </c>
      <c r="I545">
        <f>IF(MONTH(calls[[#This Row],[Date of Call]])&lt;=6, YEAR(calls[[#This Row],[Date of Call]]), YEAR(calls[[#This Row],[Date of Call]])+1)</f>
        <v>2023</v>
      </c>
      <c r="J545" t="str">
        <f>TEXT(calls[[#This Row],[Date of Call]],"DDDD")</f>
        <v>Tuesday</v>
      </c>
      <c r="K5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5">
        <f>ROUND(calls[[#This Row],[Satisfaction Rating]],0)</f>
        <v>5</v>
      </c>
      <c r="M545" s="21" t="str">
        <f>VLOOKUP(calls[[#This Row],[Call number2]],customers[#All],2,FALSE)</f>
        <v>Male</v>
      </c>
      <c r="N545" s="21">
        <f>VLOOKUP(calls[[#This Row],[Call number2]],customers[],3,FALSE)</f>
        <v>31</v>
      </c>
      <c r="O545" s="21" t="str">
        <f>VLOOKUP(calls[[#This Row],[Call number2]],customers[#All],4,FALSE)</f>
        <v>Cleveland</v>
      </c>
    </row>
    <row r="546" spans="2:15">
      <c r="B546" t="s">
        <v>567</v>
      </c>
      <c r="C546" t="s">
        <v>23</v>
      </c>
      <c r="D546">
        <v>60</v>
      </c>
      <c r="E546" s="15" t="s">
        <v>9</v>
      </c>
      <c r="F546" s="16">
        <v>45090</v>
      </c>
      <c r="G546">
        <v>37</v>
      </c>
      <c r="H546">
        <v>3.9</v>
      </c>
      <c r="I546">
        <f>IF(MONTH(calls[[#This Row],[Date of Call]])&lt;=6, YEAR(calls[[#This Row],[Date of Call]]), YEAR(calls[[#This Row],[Date of Call]])+1)</f>
        <v>2023</v>
      </c>
      <c r="J546" t="str">
        <f>TEXT(calls[[#This Row],[Date of Call]],"DDDD")</f>
        <v>Tuesday</v>
      </c>
      <c r="K5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6">
        <f>ROUND(calls[[#This Row],[Satisfaction Rating]],0)</f>
        <v>4</v>
      </c>
      <c r="M546" s="21" t="str">
        <f>VLOOKUP(calls[[#This Row],[Call number2]],customers[#All],2,FALSE)</f>
        <v>Male</v>
      </c>
      <c r="N546" s="21">
        <f>VLOOKUP(calls[[#This Row],[Call number2]],customers[],3,FALSE)</f>
        <v>31</v>
      </c>
      <c r="O546" s="21" t="str">
        <f>VLOOKUP(calls[[#This Row],[Call number2]],customers[#All],4,FALSE)</f>
        <v>Cleveland</v>
      </c>
    </row>
    <row r="547" spans="2:15">
      <c r="B547" t="s">
        <v>568</v>
      </c>
      <c r="C547" t="s">
        <v>18</v>
      </c>
      <c r="D547">
        <v>158</v>
      </c>
      <c r="E547" s="15" t="s">
        <v>10</v>
      </c>
      <c r="F547" s="16">
        <v>45091</v>
      </c>
      <c r="G547">
        <v>190</v>
      </c>
      <c r="H547">
        <v>4</v>
      </c>
      <c r="I547">
        <f>IF(MONTH(calls[[#This Row],[Date of Call]])&lt;=6, YEAR(calls[[#This Row],[Date of Call]]), YEAR(calls[[#This Row],[Date of Call]])+1)</f>
        <v>2023</v>
      </c>
      <c r="J547" t="str">
        <f>TEXT(calls[[#This Row],[Date of Call]],"DDDD")</f>
        <v>Wednesday</v>
      </c>
      <c r="K5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7">
        <f>ROUND(calls[[#This Row],[Satisfaction Rating]],0)</f>
        <v>4</v>
      </c>
      <c r="M547" s="21" t="str">
        <f>VLOOKUP(calls[[#This Row],[Call number2]],customers[#All],2,FALSE)</f>
        <v>Female</v>
      </c>
      <c r="N547" s="21">
        <f>VLOOKUP(calls[[#This Row],[Call number2]],customers[],3,FALSE)</f>
        <v>43</v>
      </c>
      <c r="O547" s="21" t="str">
        <f>VLOOKUP(calls[[#This Row],[Call number2]],customers[#All],4,FALSE)</f>
        <v>Cleveland</v>
      </c>
    </row>
    <row r="548" spans="2:15">
      <c r="B548" t="s">
        <v>569</v>
      </c>
      <c r="C548" t="s">
        <v>17</v>
      </c>
      <c r="D548">
        <v>159</v>
      </c>
      <c r="E548" s="15" t="s">
        <v>8</v>
      </c>
      <c r="F548" s="16">
        <v>45091</v>
      </c>
      <c r="G548">
        <v>66</v>
      </c>
      <c r="H548">
        <v>3.4</v>
      </c>
      <c r="I548">
        <f>IF(MONTH(calls[[#This Row],[Date of Call]])&lt;=6, YEAR(calls[[#This Row],[Date of Call]]), YEAR(calls[[#This Row],[Date of Call]])+1)</f>
        <v>2023</v>
      </c>
      <c r="J548" t="str">
        <f>TEXT(calls[[#This Row],[Date of Call]],"DDDD")</f>
        <v>Wednesday</v>
      </c>
      <c r="K5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8">
        <f>ROUND(calls[[#This Row],[Satisfaction Rating]],0)</f>
        <v>3</v>
      </c>
      <c r="M548" s="21" t="str">
        <f>VLOOKUP(calls[[#This Row],[Call number2]],customers[#All],2,FALSE)</f>
        <v>Female</v>
      </c>
      <c r="N548" s="21">
        <f>VLOOKUP(calls[[#This Row],[Call number2]],customers[],3,FALSE)</f>
        <v>30</v>
      </c>
      <c r="O548" s="21" t="str">
        <f>VLOOKUP(calls[[#This Row],[Call number2]],customers[#All],4,FALSE)</f>
        <v>Cleveland</v>
      </c>
    </row>
    <row r="549" spans="2:15">
      <c r="B549" t="s">
        <v>570</v>
      </c>
      <c r="C549" t="s">
        <v>11</v>
      </c>
      <c r="D549">
        <v>70</v>
      </c>
      <c r="E549" s="15" t="s">
        <v>5</v>
      </c>
      <c r="F549" s="16">
        <v>45092</v>
      </c>
      <c r="G549">
        <v>116</v>
      </c>
      <c r="H549">
        <v>3.2</v>
      </c>
      <c r="I549">
        <f>IF(MONTH(calls[[#This Row],[Date of Call]])&lt;=6, YEAR(calls[[#This Row],[Date of Call]]), YEAR(calls[[#This Row],[Date of Call]])+1)</f>
        <v>2023</v>
      </c>
      <c r="J549" t="str">
        <f>TEXT(calls[[#This Row],[Date of Call]],"DDDD")</f>
        <v>Thursday</v>
      </c>
      <c r="K5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49">
        <f>ROUND(calls[[#This Row],[Satisfaction Rating]],0)</f>
        <v>3</v>
      </c>
      <c r="M549" s="21" t="str">
        <f>VLOOKUP(calls[[#This Row],[Call number2]],customers[#All],2,FALSE)</f>
        <v>Male</v>
      </c>
      <c r="N549" s="21">
        <f>VLOOKUP(calls[[#This Row],[Call number2]],customers[],3,FALSE)</f>
        <v>36</v>
      </c>
      <c r="O549" s="21" t="str">
        <f>VLOOKUP(calls[[#This Row],[Call number2]],customers[#All],4,FALSE)</f>
        <v>Cincinnati</v>
      </c>
    </row>
    <row r="550" spans="2:15">
      <c r="B550" t="s">
        <v>571</v>
      </c>
      <c r="C550" t="s">
        <v>15</v>
      </c>
      <c r="D550">
        <v>78</v>
      </c>
      <c r="E550" s="15" t="s">
        <v>12</v>
      </c>
      <c r="F550" s="16">
        <v>45092</v>
      </c>
      <c r="G550">
        <v>28</v>
      </c>
      <c r="H550">
        <v>3.9</v>
      </c>
      <c r="I550">
        <f>IF(MONTH(calls[[#This Row],[Date of Call]])&lt;=6, YEAR(calls[[#This Row],[Date of Call]]), YEAR(calls[[#This Row],[Date of Call]])+1)</f>
        <v>2023</v>
      </c>
      <c r="J550" t="str">
        <f>TEXT(calls[[#This Row],[Date of Call]],"DDDD")</f>
        <v>Thursday</v>
      </c>
      <c r="K5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0">
        <f>ROUND(calls[[#This Row],[Satisfaction Rating]],0)</f>
        <v>4</v>
      </c>
      <c r="M550" s="21" t="str">
        <f>VLOOKUP(calls[[#This Row],[Call number2]],customers[#All],2,FALSE)</f>
        <v>Female</v>
      </c>
      <c r="N550" s="21">
        <f>VLOOKUP(calls[[#This Row],[Call number2]],customers[],3,FALSE)</f>
        <v>28</v>
      </c>
      <c r="O550" s="21" t="str">
        <f>VLOOKUP(calls[[#This Row],[Call number2]],customers[#All],4,FALSE)</f>
        <v>Cincinnati</v>
      </c>
    </row>
    <row r="551" spans="2:15">
      <c r="B551" t="s">
        <v>572</v>
      </c>
      <c r="C551" t="s">
        <v>7</v>
      </c>
      <c r="D551">
        <v>103</v>
      </c>
      <c r="E551" s="15" t="s">
        <v>5</v>
      </c>
      <c r="F551" s="16">
        <v>45092</v>
      </c>
      <c r="G551">
        <v>120</v>
      </c>
      <c r="H551">
        <v>5</v>
      </c>
      <c r="I551">
        <f>IF(MONTH(calls[[#This Row],[Date of Call]])&lt;=6, YEAR(calls[[#This Row],[Date of Call]]), YEAR(calls[[#This Row],[Date of Call]])+1)</f>
        <v>2023</v>
      </c>
      <c r="J551" t="str">
        <f>TEXT(calls[[#This Row],[Date of Call]],"DDDD")</f>
        <v>Thursday</v>
      </c>
      <c r="K5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1">
        <f>ROUND(calls[[#This Row],[Satisfaction Rating]],0)</f>
        <v>5</v>
      </c>
      <c r="M551" s="21" t="str">
        <f>VLOOKUP(calls[[#This Row],[Call number2]],customers[#All],2,FALSE)</f>
        <v>Female</v>
      </c>
      <c r="N551" s="21">
        <f>VLOOKUP(calls[[#This Row],[Call number2]],customers[],3,FALSE)</f>
        <v>30</v>
      </c>
      <c r="O551" s="21" t="str">
        <f>VLOOKUP(calls[[#This Row],[Call number2]],customers[#All],4,FALSE)</f>
        <v>Cincinnati</v>
      </c>
    </row>
    <row r="552" spans="2:15">
      <c r="B552" t="s">
        <v>573</v>
      </c>
      <c r="C552" t="s">
        <v>22</v>
      </c>
      <c r="D552">
        <v>108</v>
      </c>
      <c r="E552" s="15" t="s">
        <v>10</v>
      </c>
      <c r="F552" s="16">
        <v>45092</v>
      </c>
      <c r="G552">
        <v>56</v>
      </c>
      <c r="H552">
        <v>3.5</v>
      </c>
      <c r="I552">
        <f>IF(MONTH(calls[[#This Row],[Date of Call]])&lt;=6, YEAR(calls[[#This Row],[Date of Call]]), YEAR(calls[[#This Row],[Date of Call]])+1)</f>
        <v>2023</v>
      </c>
      <c r="J552" t="str">
        <f>TEXT(calls[[#This Row],[Date of Call]],"DDDD")</f>
        <v>Thursday</v>
      </c>
      <c r="K5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2">
        <f>ROUND(calls[[#This Row],[Satisfaction Rating]],0)</f>
        <v>4</v>
      </c>
      <c r="M552" s="21" t="str">
        <f>VLOOKUP(calls[[#This Row],[Call number2]],customers[#All],2,FALSE)</f>
        <v>Male</v>
      </c>
      <c r="N552" s="21">
        <f>VLOOKUP(calls[[#This Row],[Call number2]],customers[],3,FALSE)</f>
        <v>37</v>
      </c>
      <c r="O552" s="21" t="str">
        <f>VLOOKUP(calls[[#This Row],[Call number2]],customers[#All],4,FALSE)</f>
        <v>Columbus</v>
      </c>
    </row>
    <row r="553" spans="2:15">
      <c r="B553" t="s">
        <v>574</v>
      </c>
      <c r="C553" t="s">
        <v>22</v>
      </c>
      <c r="D553">
        <v>44</v>
      </c>
      <c r="E553" s="15" t="s">
        <v>9</v>
      </c>
      <c r="F553" s="16">
        <v>45092</v>
      </c>
      <c r="G553">
        <v>170</v>
      </c>
      <c r="H553">
        <v>3.8</v>
      </c>
      <c r="I553">
        <f>IF(MONTH(calls[[#This Row],[Date of Call]])&lt;=6, YEAR(calls[[#This Row],[Date of Call]]), YEAR(calls[[#This Row],[Date of Call]])+1)</f>
        <v>2023</v>
      </c>
      <c r="J553" t="str">
        <f>TEXT(calls[[#This Row],[Date of Call]],"DDDD")</f>
        <v>Thursday</v>
      </c>
      <c r="K5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3">
        <f>ROUND(calls[[#This Row],[Satisfaction Rating]],0)</f>
        <v>4</v>
      </c>
      <c r="M553" s="21" t="str">
        <f>VLOOKUP(calls[[#This Row],[Call number2]],customers[#All],2,FALSE)</f>
        <v>Male</v>
      </c>
      <c r="N553" s="21">
        <f>VLOOKUP(calls[[#This Row],[Call number2]],customers[],3,FALSE)</f>
        <v>37</v>
      </c>
      <c r="O553" s="21" t="str">
        <f>VLOOKUP(calls[[#This Row],[Call number2]],customers[#All],4,FALSE)</f>
        <v>Columbus</v>
      </c>
    </row>
    <row r="554" spans="2:15">
      <c r="B554" t="s">
        <v>575</v>
      </c>
      <c r="C554" t="s">
        <v>15</v>
      </c>
      <c r="D554">
        <v>127</v>
      </c>
      <c r="E554" s="15" t="s">
        <v>10</v>
      </c>
      <c r="F554" s="16">
        <v>45093</v>
      </c>
      <c r="G554">
        <v>200</v>
      </c>
      <c r="H554">
        <v>4.8</v>
      </c>
      <c r="I554">
        <f>IF(MONTH(calls[[#This Row],[Date of Call]])&lt;=6, YEAR(calls[[#This Row],[Date of Call]]), YEAR(calls[[#This Row],[Date of Call]])+1)</f>
        <v>2023</v>
      </c>
      <c r="J554" t="str">
        <f>TEXT(calls[[#This Row],[Date of Call]],"DDDD")</f>
        <v>Friday</v>
      </c>
      <c r="K5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4">
        <f>ROUND(calls[[#This Row],[Satisfaction Rating]],0)</f>
        <v>5</v>
      </c>
      <c r="M554" s="21" t="str">
        <f>VLOOKUP(calls[[#This Row],[Call number2]],customers[#All],2,FALSE)</f>
        <v>Female</v>
      </c>
      <c r="N554" s="21">
        <f>VLOOKUP(calls[[#This Row],[Call number2]],customers[],3,FALSE)</f>
        <v>28</v>
      </c>
      <c r="O554" s="21" t="str">
        <f>VLOOKUP(calls[[#This Row],[Call number2]],customers[#All],4,FALSE)</f>
        <v>Cincinnati</v>
      </c>
    </row>
    <row r="555" spans="2:15">
      <c r="B555" t="s">
        <v>576</v>
      </c>
      <c r="C555" t="s">
        <v>7</v>
      </c>
      <c r="D555">
        <v>132</v>
      </c>
      <c r="E555" s="15" t="s">
        <v>5</v>
      </c>
      <c r="F555" s="16">
        <v>45094</v>
      </c>
      <c r="G555">
        <v>50</v>
      </c>
      <c r="H555">
        <v>4.2</v>
      </c>
      <c r="I555">
        <f>IF(MONTH(calls[[#This Row],[Date of Call]])&lt;=6, YEAR(calls[[#This Row],[Date of Call]]), YEAR(calls[[#This Row],[Date of Call]])+1)</f>
        <v>2023</v>
      </c>
      <c r="J555" t="str">
        <f>TEXT(calls[[#This Row],[Date of Call]],"DDDD")</f>
        <v>Saturday</v>
      </c>
      <c r="K5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5">
        <f>ROUND(calls[[#This Row],[Satisfaction Rating]],0)</f>
        <v>4</v>
      </c>
      <c r="M555" s="21" t="str">
        <f>VLOOKUP(calls[[#This Row],[Call number2]],customers[#All],2,FALSE)</f>
        <v>Female</v>
      </c>
      <c r="N555" s="21">
        <f>VLOOKUP(calls[[#This Row],[Call number2]],customers[],3,FALSE)</f>
        <v>30</v>
      </c>
      <c r="O555" s="21" t="str">
        <f>VLOOKUP(calls[[#This Row],[Call number2]],customers[#All],4,FALSE)</f>
        <v>Cincinnati</v>
      </c>
    </row>
    <row r="556" spans="2:15">
      <c r="B556" t="s">
        <v>577</v>
      </c>
      <c r="C556" t="s">
        <v>19</v>
      </c>
      <c r="D556">
        <v>106</v>
      </c>
      <c r="E556" s="15" t="s">
        <v>12</v>
      </c>
      <c r="F556" s="16">
        <v>45094</v>
      </c>
      <c r="G556">
        <v>112</v>
      </c>
      <c r="H556">
        <v>3.7</v>
      </c>
      <c r="I556">
        <f>IF(MONTH(calls[[#This Row],[Date of Call]])&lt;=6, YEAR(calls[[#This Row],[Date of Call]]), YEAR(calls[[#This Row],[Date of Call]])+1)</f>
        <v>2023</v>
      </c>
      <c r="J556" t="str">
        <f>TEXT(calls[[#This Row],[Date of Call]],"DDDD")</f>
        <v>Saturday</v>
      </c>
      <c r="K5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6">
        <f>ROUND(calls[[#This Row],[Satisfaction Rating]],0)</f>
        <v>4</v>
      </c>
      <c r="M556" s="21" t="str">
        <f>VLOOKUP(calls[[#This Row],[Call number2]],customers[#All],2,FALSE)</f>
        <v>Male</v>
      </c>
      <c r="N556" s="21">
        <f>VLOOKUP(calls[[#This Row],[Call number2]],customers[],3,FALSE)</f>
        <v>26</v>
      </c>
      <c r="O556" s="21" t="str">
        <f>VLOOKUP(calls[[#This Row],[Call number2]],customers[#All],4,FALSE)</f>
        <v>Cincinnati</v>
      </c>
    </row>
    <row r="557" spans="2:15">
      <c r="B557" t="s">
        <v>578</v>
      </c>
      <c r="C557" t="s">
        <v>4</v>
      </c>
      <c r="D557">
        <v>107</v>
      </c>
      <c r="E557" s="15" t="s">
        <v>5</v>
      </c>
      <c r="F557" s="16">
        <v>45095</v>
      </c>
      <c r="G557">
        <v>39</v>
      </c>
      <c r="H557">
        <v>4.8</v>
      </c>
      <c r="I557">
        <f>IF(MONTH(calls[[#This Row],[Date of Call]])&lt;=6, YEAR(calls[[#This Row],[Date of Call]]), YEAR(calls[[#This Row],[Date of Call]])+1)</f>
        <v>2023</v>
      </c>
      <c r="J557" t="str">
        <f>TEXT(calls[[#This Row],[Date of Call]],"DDDD")</f>
        <v>Sunday</v>
      </c>
      <c r="K5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7">
        <f>ROUND(calls[[#This Row],[Satisfaction Rating]],0)</f>
        <v>5</v>
      </c>
      <c r="M557" s="21" t="str">
        <f>VLOOKUP(calls[[#This Row],[Call number2]],customers[#All],2,FALSE)</f>
        <v>Female</v>
      </c>
      <c r="N557" s="21">
        <f>VLOOKUP(calls[[#This Row],[Call number2]],customers[],3,FALSE)</f>
        <v>42</v>
      </c>
      <c r="O557" s="21" t="str">
        <f>VLOOKUP(calls[[#This Row],[Call number2]],customers[#All],4,FALSE)</f>
        <v>Cleveland</v>
      </c>
    </row>
    <row r="558" spans="2:15">
      <c r="B558" t="s">
        <v>579</v>
      </c>
      <c r="C558" t="s">
        <v>17</v>
      </c>
      <c r="D558">
        <v>85</v>
      </c>
      <c r="E558" s="15" t="s">
        <v>12</v>
      </c>
      <c r="F558" s="16">
        <v>45095</v>
      </c>
      <c r="G558">
        <v>38</v>
      </c>
      <c r="H558">
        <v>4.8</v>
      </c>
      <c r="I558">
        <f>IF(MONTH(calls[[#This Row],[Date of Call]])&lt;=6, YEAR(calls[[#This Row],[Date of Call]]), YEAR(calls[[#This Row],[Date of Call]])+1)</f>
        <v>2023</v>
      </c>
      <c r="J558" t="str">
        <f>TEXT(calls[[#This Row],[Date of Call]],"DDDD")</f>
        <v>Sunday</v>
      </c>
      <c r="K5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8">
        <f>ROUND(calls[[#This Row],[Satisfaction Rating]],0)</f>
        <v>5</v>
      </c>
      <c r="M558" s="21" t="str">
        <f>VLOOKUP(calls[[#This Row],[Call number2]],customers[#All],2,FALSE)</f>
        <v>Female</v>
      </c>
      <c r="N558" s="21">
        <f>VLOOKUP(calls[[#This Row],[Call number2]],customers[],3,FALSE)</f>
        <v>30</v>
      </c>
      <c r="O558" s="21" t="str">
        <f>VLOOKUP(calls[[#This Row],[Call number2]],customers[#All],4,FALSE)</f>
        <v>Cleveland</v>
      </c>
    </row>
    <row r="559" spans="2:15">
      <c r="B559" t="s">
        <v>580</v>
      </c>
      <c r="C559" t="s">
        <v>14</v>
      </c>
      <c r="D559">
        <v>49</v>
      </c>
      <c r="E559" s="15" t="s">
        <v>5</v>
      </c>
      <c r="F559" s="16">
        <v>45096</v>
      </c>
      <c r="G559">
        <v>84</v>
      </c>
      <c r="H559">
        <v>2.9</v>
      </c>
      <c r="I559">
        <f>IF(MONTH(calls[[#This Row],[Date of Call]])&lt;=6, YEAR(calls[[#This Row],[Date of Call]]), YEAR(calls[[#This Row],[Date of Call]])+1)</f>
        <v>2023</v>
      </c>
      <c r="J559" t="str">
        <f>TEXT(calls[[#This Row],[Date of Call]],"DDDD")</f>
        <v>Monday</v>
      </c>
      <c r="K5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59">
        <f>ROUND(calls[[#This Row],[Satisfaction Rating]],0)</f>
        <v>3</v>
      </c>
      <c r="M559" s="21" t="str">
        <f>VLOOKUP(calls[[#This Row],[Call number2]],customers[#All],2,FALSE)</f>
        <v>Female</v>
      </c>
      <c r="N559" s="21">
        <f>VLOOKUP(calls[[#This Row],[Call number2]],customers[],3,FALSE)</f>
        <v>22</v>
      </c>
      <c r="O559" s="21" t="str">
        <f>VLOOKUP(calls[[#This Row],[Call number2]],customers[#All],4,FALSE)</f>
        <v>Cleveland</v>
      </c>
    </row>
    <row r="560" spans="2:15">
      <c r="B560" t="s">
        <v>581</v>
      </c>
      <c r="C560" t="s">
        <v>23</v>
      </c>
      <c r="D560">
        <v>117</v>
      </c>
      <c r="E560" s="15" t="s">
        <v>10</v>
      </c>
      <c r="F560" s="16">
        <v>45097</v>
      </c>
      <c r="G560">
        <v>82</v>
      </c>
      <c r="H560">
        <v>3.5</v>
      </c>
      <c r="I560">
        <f>IF(MONTH(calls[[#This Row],[Date of Call]])&lt;=6, YEAR(calls[[#This Row],[Date of Call]]), YEAR(calls[[#This Row],[Date of Call]])+1)</f>
        <v>2023</v>
      </c>
      <c r="J560" t="str">
        <f>TEXT(calls[[#This Row],[Date of Call]],"DDDD")</f>
        <v>Tuesday</v>
      </c>
      <c r="K5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0">
        <f>ROUND(calls[[#This Row],[Satisfaction Rating]],0)</f>
        <v>4</v>
      </c>
      <c r="M560" s="21" t="str">
        <f>VLOOKUP(calls[[#This Row],[Call number2]],customers[#All],2,FALSE)</f>
        <v>Male</v>
      </c>
      <c r="N560" s="21">
        <f>VLOOKUP(calls[[#This Row],[Call number2]],customers[],3,FALSE)</f>
        <v>31</v>
      </c>
      <c r="O560" s="21" t="str">
        <f>VLOOKUP(calls[[#This Row],[Call number2]],customers[#All],4,FALSE)</f>
        <v>Cleveland</v>
      </c>
    </row>
    <row r="561" spans="2:15">
      <c r="B561" t="s">
        <v>582</v>
      </c>
      <c r="C561" t="s">
        <v>4</v>
      </c>
      <c r="D561">
        <v>136</v>
      </c>
      <c r="E561" s="15" t="s">
        <v>12</v>
      </c>
      <c r="F561" s="16">
        <v>45097</v>
      </c>
      <c r="G561">
        <v>37</v>
      </c>
      <c r="H561">
        <v>0.9</v>
      </c>
      <c r="I561">
        <f>IF(MONTH(calls[[#This Row],[Date of Call]])&lt;=6, YEAR(calls[[#This Row],[Date of Call]]), YEAR(calls[[#This Row],[Date of Call]])+1)</f>
        <v>2023</v>
      </c>
      <c r="J561" t="str">
        <f>TEXT(calls[[#This Row],[Date of Call]],"DDDD")</f>
        <v>Tuesday</v>
      </c>
      <c r="K5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1">
        <f>ROUND(calls[[#This Row],[Satisfaction Rating]],0)</f>
        <v>1</v>
      </c>
      <c r="M561" s="21" t="str">
        <f>VLOOKUP(calls[[#This Row],[Call number2]],customers[#All],2,FALSE)</f>
        <v>Female</v>
      </c>
      <c r="N561" s="21">
        <f>VLOOKUP(calls[[#This Row],[Call number2]],customers[],3,FALSE)</f>
        <v>42</v>
      </c>
      <c r="O561" s="21" t="str">
        <f>VLOOKUP(calls[[#This Row],[Call number2]],customers[#All],4,FALSE)</f>
        <v>Cleveland</v>
      </c>
    </row>
    <row r="562" spans="2:15">
      <c r="B562" t="s">
        <v>583</v>
      </c>
      <c r="C562" t="s">
        <v>22</v>
      </c>
      <c r="D562">
        <v>130</v>
      </c>
      <c r="E562" s="15" t="s">
        <v>8</v>
      </c>
      <c r="F562" s="16">
        <v>45098</v>
      </c>
      <c r="G562">
        <v>87</v>
      </c>
      <c r="H562">
        <v>3.4</v>
      </c>
      <c r="I562">
        <f>IF(MONTH(calls[[#This Row],[Date of Call]])&lt;=6, YEAR(calls[[#This Row],[Date of Call]]), YEAR(calls[[#This Row],[Date of Call]])+1)</f>
        <v>2023</v>
      </c>
      <c r="J562" t="str">
        <f>TEXT(calls[[#This Row],[Date of Call]],"DDDD")</f>
        <v>Wednesday</v>
      </c>
      <c r="K5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2">
        <f>ROUND(calls[[#This Row],[Satisfaction Rating]],0)</f>
        <v>3</v>
      </c>
      <c r="M562" s="21" t="str">
        <f>VLOOKUP(calls[[#This Row],[Call number2]],customers[#All],2,FALSE)</f>
        <v>Male</v>
      </c>
      <c r="N562" s="21">
        <f>VLOOKUP(calls[[#This Row],[Call number2]],customers[],3,FALSE)</f>
        <v>37</v>
      </c>
      <c r="O562" s="21" t="str">
        <f>VLOOKUP(calls[[#This Row],[Call number2]],customers[#All],4,FALSE)</f>
        <v>Columbus</v>
      </c>
    </row>
    <row r="563" spans="2:15">
      <c r="B563" t="s">
        <v>584</v>
      </c>
      <c r="C563" t="s">
        <v>22</v>
      </c>
      <c r="D563">
        <v>73</v>
      </c>
      <c r="E563" s="15" t="s">
        <v>8</v>
      </c>
      <c r="F563" s="16">
        <v>45098</v>
      </c>
      <c r="G563">
        <v>75</v>
      </c>
      <c r="H563">
        <v>2.7</v>
      </c>
      <c r="I563">
        <f>IF(MONTH(calls[[#This Row],[Date of Call]])&lt;=6, YEAR(calls[[#This Row],[Date of Call]]), YEAR(calls[[#This Row],[Date of Call]])+1)</f>
        <v>2023</v>
      </c>
      <c r="J563" t="str">
        <f>TEXT(calls[[#This Row],[Date of Call]],"DDDD")</f>
        <v>Wednesday</v>
      </c>
      <c r="K5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3">
        <f>ROUND(calls[[#This Row],[Satisfaction Rating]],0)</f>
        <v>3</v>
      </c>
      <c r="M563" s="21" t="str">
        <f>VLOOKUP(calls[[#This Row],[Call number2]],customers[#All],2,FALSE)</f>
        <v>Male</v>
      </c>
      <c r="N563" s="21">
        <f>VLOOKUP(calls[[#This Row],[Call number2]],customers[],3,FALSE)</f>
        <v>37</v>
      </c>
      <c r="O563" s="21" t="str">
        <f>VLOOKUP(calls[[#This Row],[Call number2]],customers[#All],4,FALSE)</f>
        <v>Columbus</v>
      </c>
    </row>
    <row r="564" spans="2:15">
      <c r="B564" t="s">
        <v>585</v>
      </c>
      <c r="C564" t="s">
        <v>14</v>
      </c>
      <c r="D564">
        <v>80</v>
      </c>
      <c r="E564" s="15" t="s">
        <v>5</v>
      </c>
      <c r="F564" s="16">
        <v>45098</v>
      </c>
      <c r="G564">
        <v>32</v>
      </c>
      <c r="H564">
        <v>4.7</v>
      </c>
      <c r="I564">
        <f>IF(MONTH(calls[[#This Row],[Date of Call]])&lt;=6, YEAR(calls[[#This Row],[Date of Call]]), YEAR(calls[[#This Row],[Date of Call]])+1)</f>
        <v>2023</v>
      </c>
      <c r="J564" t="str">
        <f>TEXT(calls[[#This Row],[Date of Call]],"DDDD")</f>
        <v>Wednesday</v>
      </c>
      <c r="K5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4">
        <f>ROUND(calls[[#This Row],[Satisfaction Rating]],0)</f>
        <v>5</v>
      </c>
      <c r="M564" s="21" t="str">
        <f>VLOOKUP(calls[[#This Row],[Call number2]],customers[#All],2,FALSE)</f>
        <v>Female</v>
      </c>
      <c r="N564" s="21">
        <f>VLOOKUP(calls[[#This Row],[Call number2]],customers[],3,FALSE)</f>
        <v>22</v>
      </c>
      <c r="O564" s="21" t="str">
        <f>VLOOKUP(calls[[#This Row],[Call number2]],customers[#All],4,FALSE)</f>
        <v>Cleveland</v>
      </c>
    </row>
    <row r="565" spans="2:15">
      <c r="B565" t="s">
        <v>586</v>
      </c>
      <c r="C565" t="s">
        <v>16</v>
      </c>
      <c r="D565">
        <v>44</v>
      </c>
      <c r="E565" s="15" t="s">
        <v>10</v>
      </c>
      <c r="F565" s="16">
        <v>45098</v>
      </c>
      <c r="G565">
        <v>33</v>
      </c>
      <c r="H565">
        <v>3</v>
      </c>
      <c r="I565">
        <f>IF(MONTH(calls[[#This Row],[Date of Call]])&lt;=6, YEAR(calls[[#This Row],[Date of Call]]), YEAR(calls[[#This Row],[Date of Call]])+1)</f>
        <v>2023</v>
      </c>
      <c r="J565" t="str">
        <f>TEXT(calls[[#This Row],[Date of Call]],"DDDD")</f>
        <v>Wednesday</v>
      </c>
      <c r="K5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5">
        <f>ROUND(calls[[#This Row],[Satisfaction Rating]],0)</f>
        <v>3</v>
      </c>
      <c r="M565" s="21" t="str">
        <f>VLOOKUP(calls[[#This Row],[Call number2]],customers[#All],2,FALSE)</f>
        <v>Male</v>
      </c>
      <c r="N565" s="21">
        <f>VLOOKUP(calls[[#This Row],[Call number2]],customers[],3,FALSE)</f>
        <v>41</v>
      </c>
      <c r="O565" s="21" t="str">
        <f>VLOOKUP(calls[[#This Row],[Call number2]],customers[#All],4,FALSE)</f>
        <v>Columbus</v>
      </c>
    </row>
    <row r="566" spans="2:15">
      <c r="B566" t="s">
        <v>587</v>
      </c>
      <c r="C566" t="s">
        <v>16</v>
      </c>
      <c r="D566">
        <v>102</v>
      </c>
      <c r="E566" s="15" t="s">
        <v>9</v>
      </c>
      <c r="F566" s="16">
        <v>45098</v>
      </c>
      <c r="G566">
        <v>76</v>
      </c>
      <c r="H566">
        <v>4.2</v>
      </c>
      <c r="I566">
        <f>IF(MONTH(calls[[#This Row],[Date of Call]])&lt;=6, YEAR(calls[[#This Row],[Date of Call]]), YEAR(calls[[#This Row],[Date of Call]])+1)</f>
        <v>2023</v>
      </c>
      <c r="J566" t="str">
        <f>TEXT(calls[[#This Row],[Date of Call]],"DDDD")</f>
        <v>Wednesday</v>
      </c>
      <c r="K5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6">
        <f>ROUND(calls[[#This Row],[Satisfaction Rating]],0)</f>
        <v>4</v>
      </c>
      <c r="M566" s="21" t="str">
        <f>VLOOKUP(calls[[#This Row],[Call number2]],customers[#All],2,FALSE)</f>
        <v>Male</v>
      </c>
      <c r="N566" s="21">
        <f>VLOOKUP(calls[[#This Row],[Call number2]],customers[],3,FALSE)</f>
        <v>41</v>
      </c>
      <c r="O566" s="21" t="str">
        <f>VLOOKUP(calls[[#This Row],[Call number2]],customers[#All],4,FALSE)</f>
        <v>Columbus</v>
      </c>
    </row>
    <row r="567" spans="2:15">
      <c r="B567" t="s">
        <v>588</v>
      </c>
      <c r="C567" t="s">
        <v>18</v>
      </c>
      <c r="D567">
        <v>74</v>
      </c>
      <c r="E567" s="15" t="s">
        <v>9</v>
      </c>
      <c r="F567" s="16">
        <v>45098</v>
      </c>
      <c r="G567">
        <v>117</v>
      </c>
      <c r="H567">
        <v>4.8</v>
      </c>
      <c r="I567">
        <f>IF(MONTH(calls[[#This Row],[Date of Call]])&lt;=6, YEAR(calls[[#This Row],[Date of Call]]), YEAR(calls[[#This Row],[Date of Call]])+1)</f>
        <v>2023</v>
      </c>
      <c r="J567" t="str">
        <f>TEXT(calls[[#This Row],[Date of Call]],"DDDD")</f>
        <v>Wednesday</v>
      </c>
      <c r="K5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7">
        <f>ROUND(calls[[#This Row],[Satisfaction Rating]],0)</f>
        <v>5</v>
      </c>
      <c r="M567" s="21" t="str">
        <f>VLOOKUP(calls[[#This Row],[Call number2]],customers[#All],2,FALSE)</f>
        <v>Female</v>
      </c>
      <c r="N567" s="21">
        <f>VLOOKUP(calls[[#This Row],[Call number2]],customers[],3,FALSE)</f>
        <v>43</v>
      </c>
      <c r="O567" s="21" t="str">
        <f>VLOOKUP(calls[[#This Row],[Call number2]],customers[#All],4,FALSE)</f>
        <v>Cleveland</v>
      </c>
    </row>
    <row r="568" spans="2:15">
      <c r="B568" t="s">
        <v>589</v>
      </c>
      <c r="C568" t="s">
        <v>14</v>
      </c>
      <c r="D568">
        <v>52</v>
      </c>
      <c r="E568" s="15" t="s">
        <v>10</v>
      </c>
      <c r="F568" s="16">
        <v>45100</v>
      </c>
      <c r="G568">
        <v>70</v>
      </c>
      <c r="H568">
        <v>4.0999999999999996</v>
      </c>
      <c r="I568">
        <f>IF(MONTH(calls[[#This Row],[Date of Call]])&lt;=6, YEAR(calls[[#This Row],[Date of Call]]), YEAR(calls[[#This Row],[Date of Call]])+1)</f>
        <v>2023</v>
      </c>
      <c r="J568" t="str">
        <f>TEXT(calls[[#This Row],[Date of Call]],"DDDD")</f>
        <v>Friday</v>
      </c>
      <c r="K5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8">
        <f>ROUND(calls[[#This Row],[Satisfaction Rating]],0)</f>
        <v>4</v>
      </c>
      <c r="M568" s="21" t="str">
        <f>VLOOKUP(calls[[#This Row],[Call number2]],customers[#All],2,FALSE)</f>
        <v>Female</v>
      </c>
      <c r="N568" s="21">
        <f>VLOOKUP(calls[[#This Row],[Call number2]],customers[],3,FALSE)</f>
        <v>22</v>
      </c>
      <c r="O568" s="21" t="str">
        <f>VLOOKUP(calls[[#This Row],[Call number2]],customers[#All],4,FALSE)</f>
        <v>Cleveland</v>
      </c>
    </row>
    <row r="569" spans="2:15">
      <c r="B569" t="s">
        <v>590</v>
      </c>
      <c r="C569" t="s">
        <v>14</v>
      </c>
      <c r="D569">
        <v>74</v>
      </c>
      <c r="E569" s="15" t="s">
        <v>8</v>
      </c>
      <c r="F569" s="16">
        <v>45100</v>
      </c>
      <c r="G569">
        <v>37</v>
      </c>
      <c r="H569">
        <v>2.7</v>
      </c>
      <c r="I569">
        <f>IF(MONTH(calls[[#This Row],[Date of Call]])&lt;=6, YEAR(calls[[#This Row],[Date of Call]]), YEAR(calls[[#This Row],[Date of Call]])+1)</f>
        <v>2023</v>
      </c>
      <c r="J569" t="str">
        <f>TEXT(calls[[#This Row],[Date of Call]],"DDDD")</f>
        <v>Friday</v>
      </c>
      <c r="K5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69">
        <f>ROUND(calls[[#This Row],[Satisfaction Rating]],0)</f>
        <v>3</v>
      </c>
      <c r="M569" s="21" t="str">
        <f>VLOOKUP(calls[[#This Row],[Call number2]],customers[#All],2,FALSE)</f>
        <v>Female</v>
      </c>
      <c r="N569" s="21">
        <f>VLOOKUP(calls[[#This Row],[Call number2]],customers[],3,FALSE)</f>
        <v>22</v>
      </c>
      <c r="O569" s="21" t="str">
        <f>VLOOKUP(calls[[#This Row],[Call number2]],customers[#All],4,FALSE)</f>
        <v>Cleveland</v>
      </c>
    </row>
    <row r="570" spans="2:15">
      <c r="B570" t="s">
        <v>591</v>
      </c>
      <c r="C570" t="s">
        <v>22</v>
      </c>
      <c r="D570">
        <v>96</v>
      </c>
      <c r="E570" s="15" t="s">
        <v>9</v>
      </c>
      <c r="F570" s="16">
        <v>45100</v>
      </c>
      <c r="G570">
        <v>46</v>
      </c>
      <c r="H570">
        <v>2.9</v>
      </c>
      <c r="I570">
        <f>IF(MONTH(calls[[#This Row],[Date of Call]])&lt;=6, YEAR(calls[[#This Row],[Date of Call]]), YEAR(calls[[#This Row],[Date of Call]])+1)</f>
        <v>2023</v>
      </c>
      <c r="J570" t="str">
        <f>TEXT(calls[[#This Row],[Date of Call]],"DDDD")</f>
        <v>Friday</v>
      </c>
      <c r="K5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0">
        <f>ROUND(calls[[#This Row],[Satisfaction Rating]],0)</f>
        <v>3</v>
      </c>
      <c r="M570" s="21" t="str">
        <f>VLOOKUP(calls[[#This Row],[Call number2]],customers[#All],2,FALSE)</f>
        <v>Male</v>
      </c>
      <c r="N570" s="21">
        <f>VLOOKUP(calls[[#This Row],[Call number2]],customers[],3,FALSE)</f>
        <v>37</v>
      </c>
      <c r="O570" s="21" t="str">
        <f>VLOOKUP(calls[[#This Row],[Call number2]],customers[#All],4,FALSE)</f>
        <v>Columbus</v>
      </c>
    </row>
    <row r="571" spans="2:15">
      <c r="B571" t="s">
        <v>592</v>
      </c>
      <c r="C571" t="s">
        <v>13</v>
      </c>
      <c r="D571">
        <v>104</v>
      </c>
      <c r="E571" s="15" t="s">
        <v>5</v>
      </c>
      <c r="F571" s="16">
        <v>45100</v>
      </c>
      <c r="G571">
        <v>136</v>
      </c>
      <c r="H571">
        <v>5</v>
      </c>
      <c r="I571">
        <f>IF(MONTH(calls[[#This Row],[Date of Call]])&lt;=6, YEAR(calls[[#This Row],[Date of Call]]), YEAR(calls[[#This Row],[Date of Call]])+1)</f>
        <v>2023</v>
      </c>
      <c r="J571" t="str">
        <f>TEXT(calls[[#This Row],[Date of Call]],"DDDD")</f>
        <v>Friday</v>
      </c>
      <c r="K5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1">
        <f>ROUND(calls[[#This Row],[Satisfaction Rating]],0)</f>
        <v>5</v>
      </c>
      <c r="M571" s="21" t="str">
        <f>VLOOKUP(calls[[#This Row],[Call number2]],customers[#All],2,FALSE)</f>
        <v>Female</v>
      </c>
      <c r="N571" s="21">
        <f>VLOOKUP(calls[[#This Row],[Call number2]],customers[],3,FALSE)</f>
        <v>37</v>
      </c>
      <c r="O571" s="21" t="str">
        <f>VLOOKUP(calls[[#This Row],[Call number2]],customers[#All],4,FALSE)</f>
        <v>Cleveland</v>
      </c>
    </row>
    <row r="572" spans="2:15">
      <c r="B572" t="s">
        <v>593</v>
      </c>
      <c r="C572" t="s">
        <v>22</v>
      </c>
      <c r="D572">
        <v>123</v>
      </c>
      <c r="E572" s="15" t="s">
        <v>9</v>
      </c>
      <c r="F572" s="16">
        <v>45101</v>
      </c>
      <c r="G572">
        <v>44</v>
      </c>
      <c r="H572">
        <v>4.5999999999999996</v>
      </c>
      <c r="I572">
        <f>IF(MONTH(calls[[#This Row],[Date of Call]])&lt;=6, YEAR(calls[[#This Row],[Date of Call]]), YEAR(calls[[#This Row],[Date of Call]])+1)</f>
        <v>2023</v>
      </c>
      <c r="J572" t="str">
        <f>TEXT(calls[[#This Row],[Date of Call]],"DDDD")</f>
        <v>Saturday</v>
      </c>
      <c r="K5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2">
        <f>ROUND(calls[[#This Row],[Satisfaction Rating]],0)</f>
        <v>5</v>
      </c>
      <c r="M572" s="21" t="str">
        <f>VLOOKUP(calls[[#This Row],[Call number2]],customers[#All],2,FALSE)</f>
        <v>Male</v>
      </c>
      <c r="N572" s="21">
        <f>VLOOKUP(calls[[#This Row],[Call number2]],customers[],3,FALSE)</f>
        <v>37</v>
      </c>
      <c r="O572" s="21" t="str">
        <f>VLOOKUP(calls[[#This Row],[Call number2]],customers[#All],4,FALSE)</f>
        <v>Columbus</v>
      </c>
    </row>
    <row r="573" spans="2:15">
      <c r="B573" t="s">
        <v>594</v>
      </c>
      <c r="C573" t="s">
        <v>21</v>
      </c>
      <c r="D573">
        <v>100</v>
      </c>
      <c r="E573" s="15" t="s">
        <v>12</v>
      </c>
      <c r="F573" s="16">
        <v>45101</v>
      </c>
      <c r="G573">
        <v>69</v>
      </c>
      <c r="H573">
        <v>3</v>
      </c>
      <c r="I573">
        <f>IF(MONTH(calls[[#This Row],[Date of Call]])&lt;=6, YEAR(calls[[#This Row],[Date of Call]]), YEAR(calls[[#This Row],[Date of Call]])+1)</f>
        <v>2023</v>
      </c>
      <c r="J573" t="str">
        <f>TEXT(calls[[#This Row],[Date of Call]],"DDDD")</f>
        <v>Saturday</v>
      </c>
      <c r="K5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3">
        <f>ROUND(calls[[#This Row],[Satisfaction Rating]],0)</f>
        <v>3</v>
      </c>
      <c r="M573" s="21" t="str">
        <f>VLOOKUP(calls[[#This Row],[Call number2]],customers[#All],2,FALSE)</f>
        <v>Female</v>
      </c>
      <c r="N573" s="21">
        <f>VLOOKUP(calls[[#This Row],[Call number2]],customers[],3,FALSE)</f>
        <v>25</v>
      </c>
      <c r="O573" s="21" t="str">
        <f>VLOOKUP(calls[[#This Row],[Call number2]],customers[#All],4,FALSE)</f>
        <v>Columbus</v>
      </c>
    </row>
    <row r="574" spans="2:15">
      <c r="B574" t="s">
        <v>595</v>
      </c>
      <c r="C574" t="s">
        <v>13</v>
      </c>
      <c r="D574">
        <v>35</v>
      </c>
      <c r="E574" s="15" t="s">
        <v>10</v>
      </c>
      <c r="F574" s="16">
        <v>45102</v>
      </c>
      <c r="G574">
        <v>86</v>
      </c>
      <c r="H574">
        <v>4.5999999999999996</v>
      </c>
      <c r="I574">
        <f>IF(MONTH(calls[[#This Row],[Date of Call]])&lt;=6, YEAR(calls[[#This Row],[Date of Call]]), YEAR(calls[[#This Row],[Date of Call]])+1)</f>
        <v>2023</v>
      </c>
      <c r="J574" t="str">
        <f>TEXT(calls[[#This Row],[Date of Call]],"DDDD")</f>
        <v>Sunday</v>
      </c>
      <c r="K5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4">
        <f>ROUND(calls[[#This Row],[Satisfaction Rating]],0)</f>
        <v>5</v>
      </c>
      <c r="M574" s="21" t="str">
        <f>VLOOKUP(calls[[#This Row],[Call number2]],customers[#All],2,FALSE)</f>
        <v>Female</v>
      </c>
      <c r="N574" s="21">
        <f>VLOOKUP(calls[[#This Row],[Call number2]],customers[],3,FALSE)</f>
        <v>37</v>
      </c>
      <c r="O574" s="21" t="str">
        <f>VLOOKUP(calls[[#This Row],[Call number2]],customers[#All],4,FALSE)</f>
        <v>Cleveland</v>
      </c>
    </row>
    <row r="575" spans="2:15">
      <c r="B575" t="s">
        <v>596</v>
      </c>
      <c r="C575" t="s">
        <v>14</v>
      </c>
      <c r="D575">
        <v>123</v>
      </c>
      <c r="E575" s="15" t="s">
        <v>5</v>
      </c>
      <c r="F575" s="16">
        <v>45102</v>
      </c>
      <c r="G575">
        <v>68</v>
      </c>
      <c r="H575">
        <v>4.5</v>
      </c>
      <c r="I575">
        <f>IF(MONTH(calls[[#This Row],[Date of Call]])&lt;=6, YEAR(calls[[#This Row],[Date of Call]]), YEAR(calls[[#This Row],[Date of Call]])+1)</f>
        <v>2023</v>
      </c>
      <c r="J575" t="str">
        <f>TEXT(calls[[#This Row],[Date of Call]],"DDDD")</f>
        <v>Sunday</v>
      </c>
      <c r="K5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5">
        <f>ROUND(calls[[#This Row],[Satisfaction Rating]],0)</f>
        <v>5</v>
      </c>
      <c r="M575" s="21" t="str">
        <f>VLOOKUP(calls[[#This Row],[Call number2]],customers[#All],2,FALSE)</f>
        <v>Female</v>
      </c>
      <c r="N575" s="21">
        <f>VLOOKUP(calls[[#This Row],[Call number2]],customers[],3,FALSE)</f>
        <v>22</v>
      </c>
      <c r="O575" s="21" t="str">
        <f>VLOOKUP(calls[[#This Row],[Call number2]],customers[#All],4,FALSE)</f>
        <v>Cleveland</v>
      </c>
    </row>
    <row r="576" spans="2:15">
      <c r="B576" t="s">
        <v>597</v>
      </c>
      <c r="C576" t="s">
        <v>23</v>
      </c>
      <c r="D576">
        <v>133</v>
      </c>
      <c r="E576" s="15" t="s">
        <v>10</v>
      </c>
      <c r="F576" s="16">
        <v>45103</v>
      </c>
      <c r="G576">
        <v>21</v>
      </c>
      <c r="H576">
        <v>3.7</v>
      </c>
      <c r="I576">
        <f>IF(MONTH(calls[[#This Row],[Date of Call]])&lt;=6, YEAR(calls[[#This Row],[Date of Call]]), YEAR(calls[[#This Row],[Date of Call]])+1)</f>
        <v>2023</v>
      </c>
      <c r="J576" t="str">
        <f>TEXT(calls[[#This Row],[Date of Call]],"DDDD")</f>
        <v>Monday</v>
      </c>
      <c r="K5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6">
        <f>ROUND(calls[[#This Row],[Satisfaction Rating]],0)</f>
        <v>4</v>
      </c>
      <c r="M576" s="21" t="str">
        <f>VLOOKUP(calls[[#This Row],[Call number2]],customers[#All],2,FALSE)</f>
        <v>Male</v>
      </c>
      <c r="N576" s="21">
        <f>VLOOKUP(calls[[#This Row],[Call number2]],customers[],3,FALSE)</f>
        <v>31</v>
      </c>
      <c r="O576" s="21" t="str">
        <f>VLOOKUP(calls[[#This Row],[Call number2]],customers[#All],4,FALSE)</f>
        <v>Cleveland</v>
      </c>
    </row>
    <row r="577" spans="2:15">
      <c r="B577" t="s">
        <v>598</v>
      </c>
      <c r="C577" t="s">
        <v>22</v>
      </c>
      <c r="D577">
        <v>126</v>
      </c>
      <c r="E577" s="15" t="s">
        <v>8</v>
      </c>
      <c r="F577" s="16">
        <v>45103</v>
      </c>
      <c r="G577">
        <v>190</v>
      </c>
      <c r="H577">
        <v>2.4</v>
      </c>
      <c r="I577">
        <f>IF(MONTH(calls[[#This Row],[Date of Call]])&lt;=6, YEAR(calls[[#This Row],[Date of Call]]), YEAR(calls[[#This Row],[Date of Call]])+1)</f>
        <v>2023</v>
      </c>
      <c r="J577" t="str">
        <f>TEXT(calls[[#This Row],[Date of Call]],"DDDD")</f>
        <v>Monday</v>
      </c>
      <c r="K5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7">
        <f>ROUND(calls[[#This Row],[Satisfaction Rating]],0)</f>
        <v>2</v>
      </c>
      <c r="M577" s="21" t="str">
        <f>VLOOKUP(calls[[#This Row],[Call number2]],customers[#All],2,FALSE)</f>
        <v>Male</v>
      </c>
      <c r="N577" s="21">
        <f>VLOOKUP(calls[[#This Row],[Call number2]],customers[],3,FALSE)</f>
        <v>37</v>
      </c>
      <c r="O577" s="21" t="str">
        <f>VLOOKUP(calls[[#This Row],[Call number2]],customers[#All],4,FALSE)</f>
        <v>Columbus</v>
      </c>
    </row>
    <row r="578" spans="2:15">
      <c r="B578" t="s">
        <v>599</v>
      </c>
      <c r="C578" t="s">
        <v>14</v>
      </c>
      <c r="D578">
        <v>39</v>
      </c>
      <c r="E578" s="15" t="s">
        <v>9</v>
      </c>
      <c r="F578" s="16">
        <v>45103</v>
      </c>
      <c r="G578">
        <v>176</v>
      </c>
      <c r="H578">
        <v>4.3</v>
      </c>
      <c r="I578">
        <f>IF(MONTH(calls[[#This Row],[Date of Call]])&lt;=6, YEAR(calls[[#This Row],[Date of Call]]), YEAR(calls[[#This Row],[Date of Call]])+1)</f>
        <v>2023</v>
      </c>
      <c r="J578" t="str">
        <f>TEXT(calls[[#This Row],[Date of Call]],"DDDD")</f>
        <v>Monday</v>
      </c>
      <c r="K5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8">
        <f>ROUND(calls[[#This Row],[Satisfaction Rating]],0)</f>
        <v>4</v>
      </c>
      <c r="M578" s="21" t="str">
        <f>VLOOKUP(calls[[#This Row],[Call number2]],customers[#All],2,FALSE)</f>
        <v>Female</v>
      </c>
      <c r="N578" s="21">
        <f>VLOOKUP(calls[[#This Row],[Call number2]],customers[],3,FALSE)</f>
        <v>22</v>
      </c>
      <c r="O578" s="21" t="str">
        <f>VLOOKUP(calls[[#This Row],[Call number2]],customers[#All],4,FALSE)</f>
        <v>Cleveland</v>
      </c>
    </row>
    <row r="579" spans="2:15">
      <c r="B579" t="s">
        <v>600</v>
      </c>
      <c r="C579" t="s">
        <v>18</v>
      </c>
      <c r="D579">
        <v>31</v>
      </c>
      <c r="E579" s="15" t="s">
        <v>5</v>
      </c>
      <c r="F579" s="16">
        <v>45103</v>
      </c>
      <c r="G579">
        <v>172</v>
      </c>
      <c r="H579">
        <v>3.9</v>
      </c>
      <c r="I579">
        <f>IF(MONTH(calls[[#This Row],[Date of Call]])&lt;=6, YEAR(calls[[#This Row],[Date of Call]]), YEAR(calls[[#This Row],[Date of Call]])+1)</f>
        <v>2023</v>
      </c>
      <c r="J579" t="str">
        <f>TEXT(calls[[#This Row],[Date of Call]],"DDDD")</f>
        <v>Monday</v>
      </c>
      <c r="K5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79">
        <f>ROUND(calls[[#This Row],[Satisfaction Rating]],0)</f>
        <v>4</v>
      </c>
      <c r="M579" s="21" t="str">
        <f>VLOOKUP(calls[[#This Row],[Call number2]],customers[#All],2,FALSE)</f>
        <v>Female</v>
      </c>
      <c r="N579" s="21">
        <f>VLOOKUP(calls[[#This Row],[Call number2]],customers[],3,FALSE)</f>
        <v>43</v>
      </c>
      <c r="O579" s="21" t="str">
        <f>VLOOKUP(calls[[#This Row],[Call number2]],customers[#All],4,FALSE)</f>
        <v>Cleveland</v>
      </c>
    </row>
    <row r="580" spans="2:15">
      <c r="B580" t="s">
        <v>601</v>
      </c>
      <c r="C580" t="s">
        <v>7</v>
      </c>
      <c r="D580">
        <v>25</v>
      </c>
      <c r="E580" s="15" t="s">
        <v>10</v>
      </c>
      <c r="F580" s="16">
        <v>45103</v>
      </c>
      <c r="G580">
        <v>84</v>
      </c>
      <c r="H580">
        <v>4.5</v>
      </c>
      <c r="I580">
        <f>IF(MONTH(calls[[#This Row],[Date of Call]])&lt;=6, YEAR(calls[[#This Row],[Date of Call]]), YEAR(calls[[#This Row],[Date of Call]])+1)</f>
        <v>2023</v>
      </c>
      <c r="J580" t="str">
        <f>TEXT(calls[[#This Row],[Date of Call]],"DDDD")</f>
        <v>Monday</v>
      </c>
      <c r="K5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580">
        <f>ROUND(calls[[#This Row],[Satisfaction Rating]],0)</f>
        <v>5</v>
      </c>
      <c r="M580" s="21" t="str">
        <f>VLOOKUP(calls[[#This Row],[Call number2]],customers[#All],2,FALSE)</f>
        <v>Female</v>
      </c>
      <c r="N580" s="21">
        <f>VLOOKUP(calls[[#This Row],[Call number2]],customers[],3,FALSE)</f>
        <v>30</v>
      </c>
      <c r="O580" s="21" t="str">
        <f>VLOOKUP(calls[[#This Row],[Call number2]],customers[#All],4,FALSE)</f>
        <v>Cincinnati</v>
      </c>
    </row>
    <row r="581" spans="2:15">
      <c r="B581" t="s">
        <v>602</v>
      </c>
      <c r="C581" t="s">
        <v>11</v>
      </c>
      <c r="D581">
        <v>132</v>
      </c>
      <c r="E581" s="15" t="s">
        <v>12</v>
      </c>
      <c r="F581" s="16">
        <v>45104</v>
      </c>
      <c r="G581">
        <v>42</v>
      </c>
      <c r="H581">
        <v>5</v>
      </c>
      <c r="I581">
        <f>IF(MONTH(calls[[#This Row],[Date of Call]])&lt;=6, YEAR(calls[[#This Row],[Date of Call]]), YEAR(calls[[#This Row],[Date of Call]])+1)</f>
        <v>2023</v>
      </c>
      <c r="J581" t="str">
        <f>TEXT(calls[[#This Row],[Date of Call]],"DDDD")</f>
        <v>Tuesday</v>
      </c>
      <c r="K5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1">
        <f>ROUND(calls[[#This Row],[Satisfaction Rating]],0)</f>
        <v>5</v>
      </c>
      <c r="M581" s="21" t="str">
        <f>VLOOKUP(calls[[#This Row],[Call number2]],customers[#All],2,FALSE)</f>
        <v>Male</v>
      </c>
      <c r="N581" s="21">
        <f>VLOOKUP(calls[[#This Row],[Call number2]],customers[],3,FALSE)</f>
        <v>36</v>
      </c>
      <c r="O581" s="21" t="str">
        <f>VLOOKUP(calls[[#This Row],[Call number2]],customers[#All],4,FALSE)</f>
        <v>Cincinnati</v>
      </c>
    </row>
    <row r="582" spans="2:15">
      <c r="B582" t="s">
        <v>603</v>
      </c>
      <c r="C582" t="s">
        <v>13</v>
      </c>
      <c r="D582">
        <v>63</v>
      </c>
      <c r="E582" s="15" t="s">
        <v>8</v>
      </c>
      <c r="F582" s="16">
        <v>45104</v>
      </c>
      <c r="G582">
        <v>70</v>
      </c>
      <c r="H582">
        <v>1.6</v>
      </c>
      <c r="I582">
        <f>IF(MONTH(calls[[#This Row],[Date of Call]])&lt;=6, YEAR(calls[[#This Row],[Date of Call]]), YEAR(calls[[#This Row],[Date of Call]])+1)</f>
        <v>2023</v>
      </c>
      <c r="J582" t="str">
        <f>TEXT(calls[[#This Row],[Date of Call]],"DDDD")</f>
        <v>Tuesday</v>
      </c>
      <c r="K5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2">
        <f>ROUND(calls[[#This Row],[Satisfaction Rating]],0)</f>
        <v>2</v>
      </c>
      <c r="M582" s="21" t="str">
        <f>VLOOKUP(calls[[#This Row],[Call number2]],customers[#All],2,FALSE)</f>
        <v>Female</v>
      </c>
      <c r="N582" s="21">
        <f>VLOOKUP(calls[[#This Row],[Call number2]],customers[],3,FALSE)</f>
        <v>37</v>
      </c>
      <c r="O582" s="21" t="str">
        <f>VLOOKUP(calls[[#This Row],[Call number2]],customers[#All],4,FALSE)</f>
        <v>Cleveland</v>
      </c>
    </row>
    <row r="583" spans="2:15">
      <c r="B583" t="s">
        <v>604</v>
      </c>
      <c r="C583" t="s">
        <v>21</v>
      </c>
      <c r="D583">
        <v>135</v>
      </c>
      <c r="E583" s="15" t="s">
        <v>12</v>
      </c>
      <c r="F583" s="16">
        <v>45104</v>
      </c>
      <c r="G583">
        <v>60</v>
      </c>
      <c r="H583">
        <v>4.3</v>
      </c>
      <c r="I583">
        <f>IF(MONTH(calls[[#This Row],[Date of Call]])&lt;=6, YEAR(calls[[#This Row],[Date of Call]]), YEAR(calls[[#This Row],[Date of Call]])+1)</f>
        <v>2023</v>
      </c>
      <c r="J583" t="str">
        <f>TEXT(calls[[#This Row],[Date of Call]],"DDDD")</f>
        <v>Tuesday</v>
      </c>
      <c r="K5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3">
        <f>ROUND(calls[[#This Row],[Satisfaction Rating]],0)</f>
        <v>4</v>
      </c>
      <c r="M583" s="21" t="str">
        <f>VLOOKUP(calls[[#This Row],[Call number2]],customers[#All],2,FALSE)</f>
        <v>Female</v>
      </c>
      <c r="N583" s="21">
        <f>VLOOKUP(calls[[#This Row],[Call number2]],customers[],3,FALSE)</f>
        <v>25</v>
      </c>
      <c r="O583" s="21" t="str">
        <f>VLOOKUP(calls[[#This Row],[Call number2]],customers[#All],4,FALSE)</f>
        <v>Columbus</v>
      </c>
    </row>
    <row r="584" spans="2:15">
      <c r="B584" t="s">
        <v>605</v>
      </c>
      <c r="C584" t="s">
        <v>17</v>
      </c>
      <c r="D584">
        <v>101</v>
      </c>
      <c r="E584" s="15" t="s">
        <v>8</v>
      </c>
      <c r="F584" s="16">
        <v>45104</v>
      </c>
      <c r="G584">
        <v>84</v>
      </c>
      <c r="H584">
        <v>3.5</v>
      </c>
      <c r="I584">
        <f>IF(MONTH(calls[[#This Row],[Date of Call]])&lt;=6, YEAR(calls[[#This Row],[Date of Call]]), YEAR(calls[[#This Row],[Date of Call]])+1)</f>
        <v>2023</v>
      </c>
      <c r="J584" t="str">
        <f>TEXT(calls[[#This Row],[Date of Call]],"DDDD")</f>
        <v>Tuesday</v>
      </c>
      <c r="K5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4">
        <f>ROUND(calls[[#This Row],[Satisfaction Rating]],0)</f>
        <v>4</v>
      </c>
      <c r="M584" s="21" t="str">
        <f>VLOOKUP(calls[[#This Row],[Call number2]],customers[#All],2,FALSE)</f>
        <v>Female</v>
      </c>
      <c r="N584" s="21">
        <f>VLOOKUP(calls[[#This Row],[Call number2]],customers[],3,FALSE)</f>
        <v>30</v>
      </c>
      <c r="O584" s="21" t="str">
        <f>VLOOKUP(calls[[#This Row],[Call number2]],customers[#All],4,FALSE)</f>
        <v>Cleveland</v>
      </c>
    </row>
    <row r="585" spans="2:15">
      <c r="B585" t="s">
        <v>606</v>
      </c>
      <c r="C585" t="s">
        <v>23</v>
      </c>
      <c r="D585">
        <v>80</v>
      </c>
      <c r="E585" s="15" t="s">
        <v>9</v>
      </c>
      <c r="F585" s="16">
        <v>45105</v>
      </c>
      <c r="G585">
        <v>68</v>
      </c>
      <c r="H585">
        <v>3.1</v>
      </c>
      <c r="I585">
        <f>IF(MONTH(calls[[#This Row],[Date of Call]])&lt;=6, YEAR(calls[[#This Row],[Date of Call]]), YEAR(calls[[#This Row],[Date of Call]])+1)</f>
        <v>2023</v>
      </c>
      <c r="J585" t="str">
        <f>TEXT(calls[[#This Row],[Date of Call]],"DDDD")</f>
        <v>Wednesday</v>
      </c>
      <c r="K5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5">
        <f>ROUND(calls[[#This Row],[Satisfaction Rating]],0)</f>
        <v>3</v>
      </c>
      <c r="M585" s="21" t="str">
        <f>VLOOKUP(calls[[#This Row],[Call number2]],customers[#All],2,FALSE)</f>
        <v>Male</v>
      </c>
      <c r="N585" s="21">
        <f>VLOOKUP(calls[[#This Row],[Call number2]],customers[],3,FALSE)</f>
        <v>31</v>
      </c>
      <c r="O585" s="21" t="str">
        <f>VLOOKUP(calls[[#This Row],[Call number2]],customers[#All],4,FALSE)</f>
        <v>Cleveland</v>
      </c>
    </row>
    <row r="586" spans="2:15">
      <c r="B586" t="s">
        <v>607</v>
      </c>
      <c r="C586" t="s">
        <v>16</v>
      </c>
      <c r="D586">
        <v>28</v>
      </c>
      <c r="E586" s="15" t="s">
        <v>9</v>
      </c>
      <c r="F586" s="16">
        <v>45105</v>
      </c>
      <c r="G586">
        <v>44</v>
      </c>
      <c r="H586">
        <v>2.9</v>
      </c>
      <c r="I586">
        <f>IF(MONTH(calls[[#This Row],[Date of Call]])&lt;=6, YEAR(calls[[#This Row],[Date of Call]]), YEAR(calls[[#This Row],[Date of Call]])+1)</f>
        <v>2023</v>
      </c>
      <c r="J586" t="str">
        <f>TEXT(calls[[#This Row],[Date of Call]],"DDDD")</f>
        <v>Wednesday</v>
      </c>
      <c r="K5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586">
        <f>ROUND(calls[[#This Row],[Satisfaction Rating]],0)</f>
        <v>3</v>
      </c>
      <c r="M586" s="21" t="str">
        <f>VLOOKUP(calls[[#This Row],[Call number2]],customers[#All],2,FALSE)</f>
        <v>Male</v>
      </c>
      <c r="N586" s="21">
        <f>VLOOKUP(calls[[#This Row],[Call number2]],customers[],3,FALSE)</f>
        <v>41</v>
      </c>
      <c r="O586" s="21" t="str">
        <f>VLOOKUP(calls[[#This Row],[Call number2]],customers[#All],4,FALSE)</f>
        <v>Columbus</v>
      </c>
    </row>
    <row r="587" spans="2:15">
      <c r="B587" t="s">
        <v>608</v>
      </c>
      <c r="C587" t="s">
        <v>17</v>
      </c>
      <c r="D587">
        <v>102</v>
      </c>
      <c r="E587" s="15" t="s">
        <v>12</v>
      </c>
      <c r="F587" s="16">
        <v>45106</v>
      </c>
      <c r="G587">
        <v>99</v>
      </c>
      <c r="H587">
        <v>3.2</v>
      </c>
      <c r="I587">
        <f>IF(MONTH(calls[[#This Row],[Date of Call]])&lt;=6, YEAR(calls[[#This Row],[Date of Call]]), YEAR(calls[[#This Row],[Date of Call]])+1)</f>
        <v>2023</v>
      </c>
      <c r="J587" t="str">
        <f>TEXT(calls[[#This Row],[Date of Call]],"DDDD")</f>
        <v>Thursday</v>
      </c>
      <c r="K5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7">
        <f>ROUND(calls[[#This Row],[Satisfaction Rating]],0)</f>
        <v>3</v>
      </c>
      <c r="M587" s="21" t="str">
        <f>VLOOKUP(calls[[#This Row],[Call number2]],customers[#All],2,FALSE)</f>
        <v>Female</v>
      </c>
      <c r="N587" s="21">
        <f>VLOOKUP(calls[[#This Row],[Call number2]],customers[],3,FALSE)</f>
        <v>30</v>
      </c>
      <c r="O587" s="21" t="str">
        <f>VLOOKUP(calls[[#This Row],[Call number2]],customers[#All],4,FALSE)</f>
        <v>Cleveland</v>
      </c>
    </row>
    <row r="588" spans="2:15">
      <c r="B588" t="s">
        <v>609</v>
      </c>
      <c r="C588" t="s">
        <v>13</v>
      </c>
      <c r="D588">
        <v>60</v>
      </c>
      <c r="E588" s="15" t="s">
        <v>12</v>
      </c>
      <c r="F588" s="16">
        <v>45107</v>
      </c>
      <c r="G588">
        <v>66</v>
      </c>
      <c r="H588">
        <v>3.2</v>
      </c>
      <c r="I588">
        <f>IF(MONTH(calls[[#This Row],[Date of Call]])&lt;=6, YEAR(calls[[#This Row],[Date of Call]]), YEAR(calls[[#This Row],[Date of Call]])+1)</f>
        <v>2023</v>
      </c>
      <c r="J588" t="str">
        <f>TEXT(calls[[#This Row],[Date of Call]],"DDDD")</f>
        <v>Friday</v>
      </c>
      <c r="K5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8">
        <f>ROUND(calls[[#This Row],[Satisfaction Rating]],0)</f>
        <v>3</v>
      </c>
      <c r="M588" s="21" t="str">
        <f>VLOOKUP(calls[[#This Row],[Call number2]],customers[#All],2,FALSE)</f>
        <v>Female</v>
      </c>
      <c r="N588" s="21">
        <f>VLOOKUP(calls[[#This Row],[Call number2]],customers[],3,FALSE)</f>
        <v>37</v>
      </c>
      <c r="O588" s="21" t="str">
        <f>VLOOKUP(calls[[#This Row],[Call number2]],customers[#All],4,FALSE)</f>
        <v>Cleveland</v>
      </c>
    </row>
    <row r="589" spans="2:15">
      <c r="B589" t="s">
        <v>610</v>
      </c>
      <c r="C589" t="s">
        <v>20</v>
      </c>
      <c r="D589">
        <v>103</v>
      </c>
      <c r="E589" s="15" t="s">
        <v>12</v>
      </c>
      <c r="F589" s="16">
        <v>45107</v>
      </c>
      <c r="G589">
        <v>102</v>
      </c>
      <c r="H589">
        <v>4.5</v>
      </c>
      <c r="I589">
        <f>IF(MONTH(calls[[#This Row],[Date of Call]])&lt;=6, YEAR(calls[[#This Row],[Date of Call]]), YEAR(calls[[#This Row],[Date of Call]])+1)</f>
        <v>2023</v>
      </c>
      <c r="J589" t="str">
        <f>TEXT(calls[[#This Row],[Date of Call]],"DDDD")</f>
        <v>Friday</v>
      </c>
      <c r="K5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89">
        <f>ROUND(calls[[#This Row],[Satisfaction Rating]],0)</f>
        <v>5</v>
      </c>
      <c r="M589" s="21" t="str">
        <f>VLOOKUP(calls[[#This Row],[Call number2]],customers[#All],2,FALSE)</f>
        <v>Female</v>
      </c>
      <c r="N589" s="21">
        <f>VLOOKUP(calls[[#This Row],[Call number2]],customers[],3,FALSE)</f>
        <v>38</v>
      </c>
      <c r="O589" s="21" t="str">
        <f>VLOOKUP(calls[[#This Row],[Call number2]],customers[#All],4,FALSE)</f>
        <v>Columbus</v>
      </c>
    </row>
    <row r="590" spans="2:15">
      <c r="B590" t="s">
        <v>611</v>
      </c>
      <c r="C590" t="s">
        <v>23</v>
      </c>
      <c r="D590">
        <v>90</v>
      </c>
      <c r="E590" s="15" t="s">
        <v>9</v>
      </c>
      <c r="F590" s="16">
        <v>45108</v>
      </c>
      <c r="G590">
        <v>129</v>
      </c>
      <c r="H590">
        <v>3.9</v>
      </c>
      <c r="I590">
        <f>IF(MONTH(calls[[#This Row],[Date of Call]])&lt;=6, YEAR(calls[[#This Row],[Date of Call]]), YEAR(calls[[#This Row],[Date of Call]])+1)</f>
        <v>2024</v>
      </c>
      <c r="J590" t="str">
        <f>TEXT(calls[[#This Row],[Date of Call]],"DDDD")</f>
        <v>Saturday</v>
      </c>
      <c r="K5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0">
        <f>ROUND(calls[[#This Row],[Satisfaction Rating]],0)</f>
        <v>4</v>
      </c>
      <c r="M590" s="21" t="str">
        <f>VLOOKUP(calls[[#This Row],[Call number2]],customers[#All],2,FALSE)</f>
        <v>Male</v>
      </c>
      <c r="N590" s="21">
        <f>VLOOKUP(calls[[#This Row],[Call number2]],customers[],3,FALSE)</f>
        <v>31</v>
      </c>
      <c r="O590" s="21" t="str">
        <f>VLOOKUP(calls[[#This Row],[Call number2]],customers[#All],4,FALSE)</f>
        <v>Cleveland</v>
      </c>
    </row>
    <row r="591" spans="2:15">
      <c r="B591" t="s">
        <v>612</v>
      </c>
      <c r="C591" t="s">
        <v>15</v>
      </c>
      <c r="D591">
        <v>88</v>
      </c>
      <c r="E591" s="15" t="s">
        <v>12</v>
      </c>
      <c r="F591" s="16">
        <v>45108</v>
      </c>
      <c r="G591">
        <v>80</v>
      </c>
      <c r="H591">
        <v>4.2</v>
      </c>
      <c r="I591">
        <f>IF(MONTH(calls[[#This Row],[Date of Call]])&lt;=6, YEAR(calls[[#This Row],[Date of Call]]), YEAR(calls[[#This Row],[Date of Call]])+1)</f>
        <v>2024</v>
      </c>
      <c r="J591" t="str">
        <f>TEXT(calls[[#This Row],[Date of Call]],"DDDD")</f>
        <v>Saturday</v>
      </c>
      <c r="K5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1">
        <f>ROUND(calls[[#This Row],[Satisfaction Rating]],0)</f>
        <v>4</v>
      </c>
      <c r="M591" s="21" t="str">
        <f>VLOOKUP(calls[[#This Row],[Call number2]],customers[#All],2,FALSE)</f>
        <v>Female</v>
      </c>
      <c r="N591" s="21">
        <f>VLOOKUP(calls[[#This Row],[Call number2]],customers[],3,FALSE)</f>
        <v>28</v>
      </c>
      <c r="O591" s="21" t="str">
        <f>VLOOKUP(calls[[#This Row],[Call number2]],customers[#All],4,FALSE)</f>
        <v>Cincinnati</v>
      </c>
    </row>
    <row r="592" spans="2:15">
      <c r="B592" t="s">
        <v>613</v>
      </c>
      <c r="C592" t="s">
        <v>20</v>
      </c>
      <c r="D592">
        <v>37</v>
      </c>
      <c r="E592" s="15" t="s">
        <v>12</v>
      </c>
      <c r="F592" s="16">
        <v>45108</v>
      </c>
      <c r="G592">
        <v>54</v>
      </c>
      <c r="H592">
        <v>1.8</v>
      </c>
      <c r="I592">
        <f>IF(MONTH(calls[[#This Row],[Date of Call]])&lt;=6, YEAR(calls[[#This Row],[Date of Call]]), YEAR(calls[[#This Row],[Date of Call]])+1)</f>
        <v>2024</v>
      </c>
      <c r="J592" t="str">
        <f>TEXT(calls[[#This Row],[Date of Call]],"DDDD")</f>
        <v>Saturday</v>
      </c>
      <c r="K5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2">
        <f>ROUND(calls[[#This Row],[Satisfaction Rating]],0)</f>
        <v>2</v>
      </c>
      <c r="M592" s="21" t="str">
        <f>VLOOKUP(calls[[#This Row],[Call number2]],customers[#All],2,FALSE)</f>
        <v>Female</v>
      </c>
      <c r="N592" s="21">
        <f>VLOOKUP(calls[[#This Row],[Call number2]],customers[],3,FALSE)</f>
        <v>38</v>
      </c>
      <c r="O592" s="21" t="str">
        <f>VLOOKUP(calls[[#This Row],[Call number2]],customers[#All],4,FALSE)</f>
        <v>Columbus</v>
      </c>
    </row>
    <row r="593" spans="2:15">
      <c r="B593" t="s">
        <v>614</v>
      </c>
      <c r="C593" t="s">
        <v>16</v>
      </c>
      <c r="D593">
        <v>142</v>
      </c>
      <c r="E593" s="15" t="s">
        <v>9</v>
      </c>
      <c r="F593" s="16">
        <v>45108</v>
      </c>
      <c r="G593">
        <v>116</v>
      </c>
      <c r="H593">
        <v>4.2</v>
      </c>
      <c r="I593">
        <f>IF(MONTH(calls[[#This Row],[Date of Call]])&lt;=6, YEAR(calls[[#This Row],[Date of Call]]), YEAR(calls[[#This Row],[Date of Call]])+1)</f>
        <v>2024</v>
      </c>
      <c r="J593" t="str">
        <f>TEXT(calls[[#This Row],[Date of Call]],"DDDD")</f>
        <v>Saturday</v>
      </c>
      <c r="K5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3">
        <f>ROUND(calls[[#This Row],[Satisfaction Rating]],0)</f>
        <v>4</v>
      </c>
      <c r="M593" s="21" t="str">
        <f>VLOOKUP(calls[[#This Row],[Call number2]],customers[#All],2,FALSE)</f>
        <v>Male</v>
      </c>
      <c r="N593" s="21">
        <f>VLOOKUP(calls[[#This Row],[Call number2]],customers[],3,FALSE)</f>
        <v>41</v>
      </c>
      <c r="O593" s="21" t="str">
        <f>VLOOKUP(calls[[#This Row],[Call number2]],customers[#All],4,FALSE)</f>
        <v>Columbus</v>
      </c>
    </row>
    <row r="594" spans="2:15">
      <c r="B594" t="s">
        <v>615</v>
      </c>
      <c r="C594" t="s">
        <v>16</v>
      </c>
      <c r="D594">
        <v>153</v>
      </c>
      <c r="E594" s="15" t="s">
        <v>10</v>
      </c>
      <c r="F594" s="16">
        <v>45108</v>
      </c>
      <c r="G594">
        <v>102</v>
      </c>
      <c r="H594">
        <v>3.1</v>
      </c>
      <c r="I594">
        <f>IF(MONTH(calls[[#This Row],[Date of Call]])&lt;=6, YEAR(calls[[#This Row],[Date of Call]]), YEAR(calls[[#This Row],[Date of Call]])+1)</f>
        <v>2024</v>
      </c>
      <c r="J594" t="str">
        <f>TEXT(calls[[#This Row],[Date of Call]],"DDDD")</f>
        <v>Saturday</v>
      </c>
      <c r="K5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4">
        <f>ROUND(calls[[#This Row],[Satisfaction Rating]],0)</f>
        <v>3</v>
      </c>
      <c r="M594" s="21" t="str">
        <f>VLOOKUP(calls[[#This Row],[Call number2]],customers[#All],2,FALSE)</f>
        <v>Male</v>
      </c>
      <c r="N594" s="21">
        <f>VLOOKUP(calls[[#This Row],[Call number2]],customers[],3,FALSE)</f>
        <v>41</v>
      </c>
      <c r="O594" s="21" t="str">
        <f>VLOOKUP(calls[[#This Row],[Call number2]],customers[#All],4,FALSE)</f>
        <v>Columbus</v>
      </c>
    </row>
    <row r="595" spans="2:15">
      <c r="B595" t="s">
        <v>616</v>
      </c>
      <c r="C595" t="s">
        <v>6</v>
      </c>
      <c r="D595">
        <v>128</v>
      </c>
      <c r="E595" s="15" t="s">
        <v>8</v>
      </c>
      <c r="F595" s="16">
        <v>45108</v>
      </c>
      <c r="G595">
        <v>140</v>
      </c>
      <c r="H595">
        <v>4.3</v>
      </c>
      <c r="I595">
        <f>IF(MONTH(calls[[#This Row],[Date of Call]])&lt;=6, YEAR(calls[[#This Row],[Date of Call]]), YEAR(calls[[#This Row],[Date of Call]])+1)</f>
        <v>2024</v>
      </c>
      <c r="J595" t="str">
        <f>TEXT(calls[[#This Row],[Date of Call]],"DDDD")</f>
        <v>Saturday</v>
      </c>
      <c r="K5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5">
        <f>ROUND(calls[[#This Row],[Satisfaction Rating]],0)</f>
        <v>4</v>
      </c>
      <c r="M595" s="21" t="str">
        <f>VLOOKUP(calls[[#This Row],[Call number2]],customers[#All],2,FALSE)</f>
        <v>Male</v>
      </c>
      <c r="N595" s="21">
        <f>VLOOKUP(calls[[#This Row],[Call number2]],customers[],3,FALSE)</f>
        <v>23</v>
      </c>
      <c r="O595" s="21" t="str">
        <f>VLOOKUP(calls[[#This Row],[Call number2]],customers[#All],4,FALSE)</f>
        <v>Columbus</v>
      </c>
    </row>
    <row r="596" spans="2:15">
      <c r="B596" t="s">
        <v>617</v>
      </c>
      <c r="C596" t="s">
        <v>13</v>
      </c>
      <c r="D596">
        <v>110</v>
      </c>
      <c r="E596" s="15" t="s">
        <v>8</v>
      </c>
      <c r="F596" s="16">
        <v>45109</v>
      </c>
      <c r="G596">
        <v>104</v>
      </c>
      <c r="H596">
        <v>4.4000000000000004</v>
      </c>
      <c r="I596">
        <f>IF(MONTH(calls[[#This Row],[Date of Call]])&lt;=6, YEAR(calls[[#This Row],[Date of Call]]), YEAR(calls[[#This Row],[Date of Call]])+1)</f>
        <v>2024</v>
      </c>
      <c r="J596" t="str">
        <f>TEXT(calls[[#This Row],[Date of Call]],"DDDD")</f>
        <v>Sunday</v>
      </c>
      <c r="K5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6">
        <f>ROUND(calls[[#This Row],[Satisfaction Rating]],0)</f>
        <v>4</v>
      </c>
      <c r="M596" s="21" t="str">
        <f>VLOOKUP(calls[[#This Row],[Call number2]],customers[#All],2,FALSE)</f>
        <v>Female</v>
      </c>
      <c r="N596" s="21">
        <f>VLOOKUP(calls[[#This Row],[Call number2]],customers[],3,FALSE)</f>
        <v>37</v>
      </c>
      <c r="O596" s="21" t="str">
        <f>VLOOKUP(calls[[#This Row],[Call number2]],customers[#All],4,FALSE)</f>
        <v>Cleveland</v>
      </c>
    </row>
    <row r="597" spans="2:15">
      <c r="B597" t="s">
        <v>618</v>
      </c>
      <c r="C597" t="s">
        <v>6</v>
      </c>
      <c r="D597">
        <v>139</v>
      </c>
      <c r="E597" s="15" t="s">
        <v>12</v>
      </c>
      <c r="F597" s="16">
        <v>45109</v>
      </c>
      <c r="G597">
        <v>81</v>
      </c>
      <c r="H597">
        <v>4.4000000000000004</v>
      </c>
      <c r="I597">
        <f>IF(MONTH(calls[[#This Row],[Date of Call]])&lt;=6, YEAR(calls[[#This Row],[Date of Call]]), YEAR(calls[[#This Row],[Date of Call]])+1)</f>
        <v>2024</v>
      </c>
      <c r="J597" t="str">
        <f>TEXT(calls[[#This Row],[Date of Call]],"DDDD")</f>
        <v>Sunday</v>
      </c>
      <c r="K5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7">
        <f>ROUND(calls[[#This Row],[Satisfaction Rating]],0)</f>
        <v>4</v>
      </c>
      <c r="M597" s="21" t="str">
        <f>VLOOKUP(calls[[#This Row],[Call number2]],customers[#All],2,FALSE)</f>
        <v>Male</v>
      </c>
      <c r="N597" s="21">
        <f>VLOOKUP(calls[[#This Row],[Call number2]],customers[],3,FALSE)</f>
        <v>23</v>
      </c>
      <c r="O597" s="21" t="str">
        <f>VLOOKUP(calls[[#This Row],[Call number2]],customers[#All],4,FALSE)</f>
        <v>Columbus</v>
      </c>
    </row>
    <row r="598" spans="2:15">
      <c r="B598" t="s">
        <v>619</v>
      </c>
      <c r="C598" t="s">
        <v>17</v>
      </c>
      <c r="D598">
        <v>109</v>
      </c>
      <c r="E598" s="15" t="s">
        <v>5</v>
      </c>
      <c r="F598" s="16">
        <v>45111</v>
      </c>
      <c r="G598">
        <v>140</v>
      </c>
      <c r="H598">
        <v>2.4</v>
      </c>
      <c r="I598">
        <f>IF(MONTH(calls[[#This Row],[Date of Call]])&lt;=6, YEAR(calls[[#This Row],[Date of Call]]), YEAR(calls[[#This Row],[Date of Call]])+1)</f>
        <v>2024</v>
      </c>
      <c r="J598" t="str">
        <f>TEXT(calls[[#This Row],[Date of Call]],"DDDD")</f>
        <v>Tuesday</v>
      </c>
      <c r="K5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8">
        <f>ROUND(calls[[#This Row],[Satisfaction Rating]],0)</f>
        <v>2</v>
      </c>
      <c r="M598" s="21" t="str">
        <f>VLOOKUP(calls[[#This Row],[Call number2]],customers[#All],2,FALSE)</f>
        <v>Female</v>
      </c>
      <c r="N598" s="21">
        <f>VLOOKUP(calls[[#This Row],[Call number2]],customers[],3,FALSE)</f>
        <v>30</v>
      </c>
      <c r="O598" s="21" t="str">
        <f>VLOOKUP(calls[[#This Row],[Call number2]],customers[#All],4,FALSE)</f>
        <v>Cleveland</v>
      </c>
    </row>
    <row r="599" spans="2:15">
      <c r="B599" t="s">
        <v>620</v>
      </c>
      <c r="C599" t="s">
        <v>11</v>
      </c>
      <c r="D599">
        <v>57</v>
      </c>
      <c r="E599" s="15" t="s">
        <v>9</v>
      </c>
      <c r="F599" s="16">
        <v>45112</v>
      </c>
      <c r="G599">
        <v>120</v>
      </c>
      <c r="H599">
        <v>3.5</v>
      </c>
      <c r="I599">
        <f>IF(MONTH(calls[[#This Row],[Date of Call]])&lt;=6, YEAR(calls[[#This Row],[Date of Call]]), YEAR(calls[[#This Row],[Date of Call]])+1)</f>
        <v>2024</v>
      </c>
      <c r="J599" t="str">
        <f>TEXT(calls[[#This Row],[Date of Call]],"DDDD")</f>
        <v>Wednesday</v>
      </c>
      <c r="K5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599">
        <f>ROUND(calls[[#This Row],[Satisfaction Rating]],0)</f>
        <v>4</v>
      </c>
      <c r="M599" s="21" t="str">
        <f>VLOOKUP(calls[[#This Row],[Call number2]],customers[#All],2,FALSE)</f>
        <v>Male</v>
      </c>
      <c r="N599" s="21">
        <f>VLOOKUP(calls[[#This Row],[Call number2]],customers[],3,FALSE)</f>
        <v>36</v>
      </c>
      <c r="O599" s="21" t="str">
        <f>VLOOKUP(calls[[#This Row],[Call number2]],customers[#All],4,FALSE)</f>
        <v>Cincinnati</v>
      </c>
    </row>
    <row r="600" spans="2:15">
      <c r="B600" t="s">
        <v>621</v>
      </c>
      <c r="C600" t="s">
        <v>17</v>
      </c>
      <c r="D600">
        <v>68</v>
      </c>
      <c r="E600" s="15" t="s">
        <v>12</v>
      </c>
      <c r="F600" s="16">
        <v>45112</v>
      </c>
      <c r="G600">
        <v>41</v>
      </c>
      <c r="H600">
        <v>3.1</v>
      </c>
      <c r="I600">
        <f>IF(MONTH(calls[[#This Row],[Date of Call]])&lt;=6, YEAR(calls[[#This Row],[Date of Call]]), YEAR(calls[[#This Row],[Date of Call]])+1)</f>
        <v>2024</v>
      </c>
      <c r="J600" t="str">
        <f>TEXT(calls[[#This Row],[Date of Call]],"DDDD")</f>
        <v>Wednesday</v>
      </c>
      <c r="K6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0">
        <f>ROUND(calls[[#This Row],[Satisfaction Rating]],0)</f>
        <v>3</v>
      </c>
      <c r="M600" s="21" t="str">
        <f>VLOOKUP(calls[[#This Row],[Call number2]],customers[#All],2,FALSE)</f>
        <v>Female</v>
      </c>
      <c r="N600" s="21">
        <f>VLOOKUP(calls[[#This Row],[Call number2]],customers[],3,FALSE)</f>
        <v>30</v>
      </c>
      <c r="O600" s="21" t="str">
        <f>VLOOKUP(calls[[#This Row],[Call number2]],customers[#All],4,FALSE)</f>
        <v>Cleveland</v>
      </c>
    </row>
    <row r="601" spans="2:15">
      <c r="B601" t="s">
        <v>622</v>
      </c>
      <c r="C601" t="s">
        <v>7</v>
      </c>
      <c r="D601">
        <v>128</v>
      </c>
      <c r="E601" s="15" t="s">
        <v>12</v>
      </c>
      <c r="F601" s="16">
        <v>45112</v>
      </c>
      <c r="G601">
        <v>116</v>
      </c>
      <c r="H601">
        <v>2.2999999999999998</v>
      </c>
      <c r="I601">
        <f>IF(MONTH(calls[[#This Row],[Date of Call]])&lt;=6, YEAR(calls[[#This Row],[Date of Call]]), YEAR(calls[[#This Row],[Date of Call]])+1)</f>
        <v>2024</v>
      </c>
      <c r="J601" t="str">
        <f>TEXT(calls[[#This Row],[Date of Call]],"DDDD")</f>
        <v>Wednesday</v>
      </c>
      <c r="K6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1">
        <f>ROUND(calls[[#This Row],[Satisfaction Rating]],0)</f>
        <v>2</v>
      </c>
      <c r="M601" s="21" t="str">
        <f>VLOOKUP(calls[[#This Row],[Call number2]],customers[#All],2,FALSE)</f>
        <v>Female</v>
      </c>
      <c r="N601" s="21">
        <f>VLOOKUP(calls[[#This Row],[Call number2]],customers[],3,FALSE)</f>
        <v>30</v>
      </c>
      <c r="O601" s="21" t="str">
        <f>VLOOKUP(calls[[#This Row],[Call number2]],customers[#All],4,FALSE)</f>
        <v>Cincinnati</v>
      </c>
    </row>
    <row r="602" spans="2:15">
      <c r="B602" t="s">
        <v>623</v>
      </c>
      <c r="C602" t="s">
        <v>19</v>
      </c>
      <c r="D602">
        <v>102</v>
      </c>
      <c r="E602" s="15" t="s">
        <v>9</v>
      </c>
      <c r="F602" s="16">
        <v>45113</v>
      </c>
      <c r="G602">
        <v>70</v>
      </c>
      <c r="H602">
        <v>2.8</v>
      </c>
      <c r="I602">
        <f>IF(MONTH(calls[[#This Row],[Date of Call]])&lt;=6, YEAR(calls[[#This Row],[Date of Call]]), YEAR(calls[[#This Row],[Date of Call]])+1)</f>
        <v>2024</v>
      </c>
      <c r="J602" t="str">
        <f>TEXT(calls[[#This Row],[Date of Call]],"DDDD")</f>
        <v>Thursday</v>
      </c>
      <c r="K6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2">
        <f>ROUND(calls[[#This Row],[Satisfaction Rating]],0)</f>
        <v>3</v>
      </c>
      <c r="M602" s="21" t="str">
        <f>VLOOKUP(calls[[#This Row],[Call number2]],customers[#All],2,FALSE)</f>
        <v>Male</v>
      </c>
      <c r="N602" s="21">
        <f>VLOOKUP(calls[[#This Row],[Call number2]],customers[],3,FALSE)</f>
        <v>26</v>
      </c>
      <c r="O602" s="21" t="str">
        <f>VLOOKUP(calls[[#This Row],[Call number2]],customers[#All],4,FALSE)</f>
        <v>Cincinnati</v>
      </c>
    </row>
    <row r="603" spans="2:15">
      <c r="B603" t="s">
        <v>624</v>
      </c>
      <c r="C603" t="s">
        <v>6</v>
      </c>
      <c r="D603">
        <v>52</v>
      </c>
      <c r="E603" s="15" t="s">
        <v>10</v>
      </c>
      <c r="F603" s="16">
        <v>45113</v>
      </c>
      <c r="G603">
        <v>42</v>
      </c>
      <c r="H603">
        <v>4.5</v>
      </c>
      <c r="I603">
        <f>IF(MONTH(calls[[#This Row],[Date of Call]])&lt;=6, YEAR(calls[[#This Row],[Date of Call]]), YEAR(calls[[#This Row],[Date of Call]])+1)</f>
        <v>2024</v>
      </c>
      <c r="J603" t="str">
        <f>TEXT(calls[[#This Row],[Date of Call]],"DDDD")</f>
        <v>Thursday</v>
      </c>
      <c r="K6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3">
        <f>ROUND(calls[[#This Row],[Satisfaction Rating]],0)</f>
        <v>5</v>
      </c>
      <c r="M603" s="21" t="str">
        <f>VLOOKUP(calls[[#This Row],[Call number2]],customers[#All],2,FALSE)</f>
        <v>Male</v>
      </c>
      <c r="N603" s="21">
        <f>VLOOKUP(calls[[#This Row],[Call number2]],customers[],3,FALSE)</f>
        <v>23</v>
      </c>
      <c r="O603" s="21" t="str">
        <f>VLOOKUP(calls[[#This Row],[Call number2]],customers[#All],4,FALSE)</f>
        <v>Columbus</v>
      </c>
    </row>
    <row r="604" spans="2:15">
      <c r="B604" t="s">
        <v>625</v>
      </c>
      <c r="C604" t="s">
        <v>7</v>
      </c>
      <c r="D604">
        <v>55</v>
      </c>
      <c r="E604" s="15" t="s">
        <v>8</v>
      </c>
      <c r="F604" s="16">
        <v>45114</v>
      </c>
      <c r="G604">
        <v>112</v>
      </c>
      <c r="H604">
        <v>4.5</v>
      </c>
      <c r="I604">
        <f>IF(MONTH(calls[[#This Row],[Date of Call]])&lt;=6, YEAR(calls[[#This Row],[Date of Call]]), YEAR(calls[[#This Row],[Date of Call]])+1)</f>
        <v>2024</v>
      </c>
      <c r="J604" t="str">
        <f>TEXT(calls[[#This Row],[Date of Call]],"DDDD")</f>
        <v>Friday</v>
      </c>
      <c r="K6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4">
        <f>ROUND(calls[[#This Row],[Satisfaction Rating]],0)</f>
        <v>5</v>
      </c>
      <c r="M604" s="21" t="str">
        <f>VLOOKUP(calls[[#This Row],[Call number2]],customers[#All],2,FALSE)</f>
        <v>Female</v>
      </c>
      <c r="N604" s="21">
        <f>VLOOKUP(calls[[#This Row],[Call number2]],customers[],3,FALSE)</f>
        <v>30</v>
      </c>
      <c r="O604" s="21" t="str">
        <f>VLOOKUP(calls[[#This Row],[Call number2]],customers[#All],4,FALSE)</f>
        <v>Cincinnati</v>
      </c>
    </row>
    <row r="605" spans="2:15">
      <c r="B605" t="s">
        <v>626</v>
      </c>
      <c r="C605" t="s">
        <v>20</v>
      </c>
      <c r="D605">
        <v>107</v>
      </c>
      <c r="E605" s="15" t="s">
        <v>12</v>
      </c>
      <c r="F605" s="16">
        <v>45114</v>
      </c>
      <c r="G605">
        <v>20</v>
      </c>
      <c r="H605">
        <v>4.5</v>
      </c>
      <c r="I605">
        <f>IF(MONTH(calls[[#This Row],[Date of Call]])&lt;=6, YEAR(calls[[#This Row],[Date of Call]]), YEAR(calls[[#This Row],[Date of Call]])+1)</f>
        <v>2024</v>
      </c>
      <c r="J605" t="str">
        <f>TEXT(calls[[#This Row],[Date of Call]],"DDDD")</f>
        <v>Friday</v>
      </c>
      <c r="K6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5">
        <f>ROUND(calls[[#This Row],[Satisfaction Rating]],0)</f>
        <v>5</v>
      </c>
      <c r="M605" s="21" t="str">
        <f>VLOOKUP(calls[[#This Row],[Call number2]],customers[#All],2,FALSE)</f>
        <v>Female</v>
      </c>
      <c r="N605" s="21">
        <f>VLOOKUP(calls[[#This Row],[Call number2]],customers[],3,FALSE)</f>
        <v>38</v>
      </c>
      <c r="O605" s="21" t="str">
        <f>VLOOKUP(calls[[#This Row],[Call number2]],customers[#All],4,FALSE)</f>
        <v>Columbus</v>
      </c>
    </row>
    <row r="606" spans="2:15">
      <c r="B606" t="s">
        <v>627</v>
      </c>
      <c r="C606" t="s">
        <v>23</v>
      </c>
      <c r="D606">
        <v>88</v>
      </c>
      <c r="E606" s="15" t="s">
        <v>10</v>
      </c>
      <c r="F606" s="16">
        <v>45115</v>
      </c>
      <c r="G606">
        <v>110</v>
      </c>
      <c r="H606">
        <v>4.8</v>
      </c>
      <c r="I606">
        <f>IF(MONTH(calls[[#This Row],[Date of Call]])&lt;=6, YEAR(calls[[#This Row],[Date of Call]]), YEAR(calls[[#This Row],[Date of Call]])+1)</f>
        <v>2024</v>
      </c>
      <c r="J606" t="str">
        <f>TEXT(calls[[#This Row],[Date of Call]],"DDDD")</f>
        <v>Saturday</v>
      </c>
      <c r="K6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6">
        <f>ROUND(calls[[#This Row],[Satisfaction Rating]],0)</f>
        <v>5</v>
      </c>
      <c r="M606" s="21" t="str">
        <f>VLOOKUP(calls[[#This Row],[Call number2]],customers[#All],2,FALSE)</f>
        <v>Male</v>
      </c>
      <c r="N606" s="21">
        <f>VLOOKUP(calls[[#This Row],[Call number2]],customers[],3,FALSE)</f>
        <v>31</v>
      </c>
      <c r="O606" s="21" t="str">
        <f>VLOOKUP(calls[[#This Row],[Call number2]],customers[#All],4,FALSE)</f>
        <v>Cleveland</v>
      </c>
    </row>
    <row r="607" spans="2:15">
      <c r="B607" t="s">
        <v>628</v>
      </c>
      <c r="C607" t="s">
        <v>14</v>
      </c>
      <c r="D607">
        <v>49</v>
      </c>
      <c r="E607" s="15" t="s">
        <v>10</v>
      </c>
      <c r="F607" s="16">
        <v>45115</v>
      </c>
      <c r="G607">
        <v>39</v>
      </c>
      <c r="H607">
        <v>4.5999999999999996</v>
      </c>
      <c r="I607">
        <f>IF(MONTH(calls[[#This Row],[Date of Call]])&lt;=6, YEAR(calls[[#This Row],[Date of Call]]), YEAR(calls[[#This Row],[Date of Call]])+1)</f>
        <v>2024</v>
      </c>
      <c r="J607" t="str">
        <f>TEXT(calls[[#This Row],[Date of Call]],"DDDD")</f>
        <v>Saturday</v>
      </c>
      <c r="K6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7">
        <f>ROUND(calls[[#This Row],[Satisfaction Rating]],0)</f>
        <v>5</v>
      </c>
      <c r="M607" s="21" t="str">
        <f>VLOOKUP(calls[[#This Row],[Call number2]],customers[#All],2,FALSE)</f>
        <v>Female</v>
      </c>
      <c r="N607" s="21">
        <f>VLOOKUP(calls[[#This Row],[Call number2]],customers[],3,FALSE)</f>
        <v>22</v>
      </c>
      <c r="O607" s="21" t="str">
        <f>VLOOKUP(calls[[#This Row],[Call number2]],customers[#All],4,FALSE)</f>
        <v>Cleveland</v>
      </c>
    </row>
    <row r="608" spans="2:15">
      <c r="B608" t="s">
        <v>629</v>
      </c>
      <c r="C608" t="s">
        <v>23</v>
      </c>
      <c r="D608">
        <v>72</v>
      </c>
      <c r="E608" s="15" t="s">
        <v>9</v>
      </c>
      <c r="F608" s="16">
        <v>45115</v>
      </c>
      <c r="G608">
        <v>76</v>
      </c>
      <c r="H608">
        <v>4.5</v>
      </c>
      <c r="I608">
        <f>IF(MONTH(calls[[#This Row],[Date of Call]])&lt;=6, YEAR(calls[[#This Row],[Date of Call]]), YEAR(calls[[#This Row],[Date of Call]])+1)</f>
        <v>2024</v>
      </c>
      <c r="J608" t="str">
        <f>TEXT(calls[[#This Row],[Date of Call]],"DDDD")</f>
        <v>Saturday</v>
      </c>
      <c r="K6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8">
        <f>ROUND(calls[[#This Row],[Satisfaction Rating]],0)</f>
        <v>5</v>
      </c>
      <c r="M608" s="21" t="str">
        <f>VLOOKUP(calls[[#This Row],[Call number2]],customers[#All],2,FALSE)</f>
        <v>Male</v>
      </c>
      <c r="N608" s="21">
        <f>VLOOKUP(calls[[#This Row],[Call number2]],customers[],3,FALSE)</f>
        <v>31</v>
      </c>
      <c r="O608" s="21" t="str">
        <f>VLOOKUP(calls[[#This Row],[Call number2]],customers[#All],4,FALSE)</f>
        <v>Cleveland</v>
      </c>
    </row>
    <row r="609" spans="2:15">
      <c r="B609" t="s">
        <v>630</v>
      </c>
      <c r="C609" t="s">
        <v>11</v>
      </c>
      <c r="D609">
        <v>50</v>
      </c>
      <c r="E609" s="15" t="s">
        <v>9</v>
      </c>
      <c r="F609" s="16">
        <v>45115</v>
      </c>
      <c r="G609">
        <v>40</v>
      </c>
      <c r="H609">
        <v>5</v>
      </c>
      <c r="I609">
        <f>IF(MONTH(calls[[#This Row],[Date of Call]])&lt;=6, YEAR(calls[[#This Row],[Date of Call]]), YEAR(calls[[#This Row],[Date of Call]])+1)</f>
        <v>2024</v>
      </c>
      <c r="J609" t="str">
        <f>TEXT(calls[[#This Row],[Date of Call]],"DDDD")</f>
        <v>Saturday</v>
      </c>
      <c r="K6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09">
        <f>ROUND(calls[[#This Row],[Satisfaction Rating]],0)</f>
        <v>5</v>
      </c>
      <c r="M609" s="21" t="str">
        <f>VLOOKUP(calls[[#This Row],[Call number2]],customers[#All],2,FALSE)</f>
        <v>Male</v>
      </c>
      <c r="N609" s="21">
        <f>VLOOKUP(calls[[#This Row],[Call number2]],customers[],3,FALSE)</f>
        <v>36</v>
      </c>
      <c r="O609" s="21" t="str">
        <f>VLOOKUP(calls[[#This Row],[Call number2]],customers[#All],4,FALSE)</f>
        <v>Cincinnati</v>
      </c>
    </row>
    <row r="610" spans="2:15">
      <c r="B610" t="s">
        <v>631</v>
      </c>
      <c r="C610" t="s">
        <v>23</v>
      </c>
      <c r="D610">
        <v>52</v>
      </c>
      <c r="E610" s="15" t="s">
        <v>12</v>
      </c>
      <c r="F610" s="16">
        <v>45115</v>
      </c>
      <c r="G610">
        <v>42</v>
      </c>
      <c r="H610">
        <v>4.8</v>
      </c>
      <c r="I610">
        <f>IF(MONTH(calls[[#This Row],[Date of Call]])&lt;=6, YEAR(calls[[#This Row],[Date of Call]]), YEAR(calls[[#This Row],[Date of Call]])+1)</f>
        <v>2024</v>
      </c>
      <c r="J610" t="str">
        <f>TEXT(calls[[#This Row],[Date of Call]],"DDDD")</f>
        <v>Saturday</v>
      </c>
      <c r="K6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0">
        <f>ROUND(calls[[#This Row],[Satisfaction Rating]],0)</f>
        <v>5</v>
      </c>
      <c r="M610" s="21" t="str">
        <f>VLOOKUP(calls[[#This Row],[Call number2]],customers[#All],2,FALSE)</f>
        <v>Male</v>
      </c>
      <c r="N610" s="21">
        <f>VLOOKUP(calls[[#This Row],[Call number2]],customers[],3,FALSE)</f>
        <v>31</v>
      </c>
      <c r="O610" s="21" t="str">
        <f>VLOOKUP(calls[[#This Row],[Call number2]],customers[#All],4,FALSE)</f>
        <v>Cleveland</v>
      </c>
    </row>
    <row r="611" spans="2:15">
      <c r="B611" t="s">
        <v>632</v>
      </c>
      <c r="C611" t="s">
        <v>22</v>
      </c>
      <c r="D611">
        <v>85</v>
      </c>
      <c r="E611" s="15" t="s">
        <v>5</v>
      </c>
      <c r="F611" s="16">
        <v>45116</v>
      </c>
      <c r="G611">
        <v>215</v>
      </c>
      <c r="H611">
        <v>3.5</v>
      </c>
      <c r="I611">
        <f>IF(MONTH(calls[[#This Row],[Date of Call]])&lt;=6, YEAR(calls[[#This Row],[Date of Call]]), YEAR(calls[[#This Row],[Date of Call]])+1)</f>
        <v>2024</v>
      </c>
      <c r="J611" t="str">
        <f>TEXT(calls[[#This Row],[Date of Call]],"DDDD")</f>
        <v>Sunday</v>
      </c>
      <c r="K6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1">
        <f>ROUND(calls[[#This Row],[Satisfaction Rating]],0)</f>
        <v>4</v>
      </c>
      <c r="M611" s="21" t="str">
        <f>VLOOKUP(calls[[#This Row],[Call number2]],customers[#All],2,FALSE)</f>
        <v>Male</v>
      </c>
      <c r="N611" s="21">
        <f>VLOOKUP(calls[[#This Row],[Call number2]],customers[],3,FALSE)</f>
        <v>37</v>
      </c>
      <c r="O611" s="21" t="str">
        <f>VLOOKUP(calls[[#This Row],[Call number2]],customers[#All],4,FALSE)</f>
        <v>Columbus</v>
      </c>
    </row>
    <row r="612" spans="2:15">
      <c r="B612" t="s">
        <v>633</v>
      </c>
      <c r="C612" t="s">
        <v>21</v>
      </c>
      <c r="D612">
        <v>98</v>
      </c>
      <c r="E612" s="15" t="s">
        <v>5</v>
      </c>
      <c r="F612" s="16">
        <v>45117</v>
      </c>
      <c r="G612">
        <v>130</v>
      </c>
      <c r="H612">
        <v>3.4</v>
      </c>
      <c r="I612">
        <f>IF(MONTH(calls[[#This Row],[Date of Call]])&lt;=6, YEAR(calls[[#This Row],[Date of Call]]), YEAR(calls[[#This Row],[Date of Call]])+1)</f>
        <v>2024</v>
      </c>
      <c r="J612" t="str">
        <f>TEXT(calls[[#This Row],[Date of Call]],"DDDD")</f>
        <v>Monday</v>
      </c>
      <c r="K6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2">
        <f>ROUND(calls[[#This Row],[Satisfaction Rating]],0)</f>
        <v>3</v>
      </c>
      <c r="M612" s="21" t="str">
        <f>VLOOKUP(calls[[#This Row],[Call number2]],customers[#All],2,FALSE)</f>
        <v>Female</v>
      </c>
      <c r="N612" s="21">
        <f>VLOOKUP(calls[[#This Row],[Call number2]],customers[],3,FALSE)</f>
        <v>25</v>
      </c>
      <c r="O612" s="21" t="str">
        <f>VLOOKUP(calls[[#This Row],[Call number2]],customers[#All],4,FALSE)</f>
        <v>Columbus</v>
      </c>
    </row>
    <row r="613" spans="2:15">
      <c r="B613" t="s">
        <v>634</v>
      </c>
      <c r="C613" t="s">
        <v>18</v>
      </c>
      <c r="D613">
        <v>52</v>
      </c>
      <c r="E613" s="15" t="s">
        <v>5</v>
      </c>
      <c r="F613" s="16">
        <v>45117</v>
      </c>
      <c r="G613">
        <v>190</v>
      </c>
      <c r="H613">
        <v>3.3</v>
      </c>
      <c r="I613">
        <f>IF(MONTH(calls[[#This Row],[Date of Call]])&lt;=6, YEAR(calls[[#This Row],[Date of Call]]), YEAR(calls[[#This Row],[Date of Call]])+1)</f>
        <v>2024</v>
      </c>
      <c r="J613" t="str">
        <f>TEXT(calls[[#This Row],[Date of Call]],"DDDD")</f>
        <v>Monday</v>
      </c>
      <c r="K6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3">
        <f>ROUND(calls[[#This Row],[Satisfaction Rating]],0)</f>
        <v>3</v>
      </c>
      <c r="M613" s="21" t="str">
        <f>VLOOKUP(calls[[#This Row],[Call number2]],customers[#All],2,FALSE)</f>
        <v>Female</v>
      </c>
      <c r="N613" s="21">
        <f>VLOOKUP(calls[[#This Row],[Call number2]],customers[],3,FALSE)</f>
        <v>43</v>
      </c>
      <c r="O613" s="21" t="str">
        <f>VLOOKUP(calls[[#This Row],[Call number2]],customers[#All],4,FALSE)</f>
        <v>Cleveland</v>
      </c>
    </row>
    <row r="614" spans="2:15">
      <c r="B614" t="s">
        <v>635</v>
      </c>
      <c r="C614" t="s">
        <v>7</v>
      </c>
      <c r="D614">
        <v>154</v>
      </c>
      <c r="E614" s="15" t="s">
        <v>10</v>
      </c>
      <c r="F614" s="16">
        <v>45117</v>
      </c>
      <c r="G614">
        <v>164</v>
      </c>
      <c r="H614">
        <v>4.9000000000000004</v>
      </c>
      <c r="I614">
        <f>IF(MONTH(calls[[#This Row],[Date of Call]])&lt;=6, YEAR(calls[[#This Row],[Date of Call]]), YEAR(calls[[#This Row],[Date of Call]])+1)</f>
        <v>2024</v>
      </c>
      <c r="J614" t="str">
        <f>TEXT(calls[[#This Row],[Date of Call]],"DDDD")</f>
        <v>Monday</v>
      </c>
      <c r="K6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4">
        <f>ROUND(calls[[#This Row],[Satisfaction Rating]],0)</f>
        <v>5</v>
      </c>
      <c r="M614" s="21" t="str">
        <f>VLOOKUP(calls[[#This Row],[Call number2]],customers[#All],2,FALSE)</f>
        <v>Female</v>
      </c>
      <c r="N614" s="21">
        <f>VLOOKUP(calls[[#This Row],[Call number2]],customers[],3,FALSE)</f>
        <v>30</v>
      </c>
      <c r="O614" s="21" t="str">
        <f>VLOOKUP(calls[[#This Row],[Call number2]],customers[#All],4,FALSE)</f>
        <v>Cincinnati</v>
      </c>
    </row>
    <row r="615" spans="2:15">
      <c r="B615" t="s">
        <v>636</v>
      </c>
      <c r="C615" t="s">
        <v>4</v>
      </c>
      <c r="D615">
        <v>131</v>
      </c>
      <c r="E615" s="15" t="s">
        <v>8</v>
      </c>
      <c r="F615" s="16">
        <v>45118</v>
      </c>
      <c r="G615">
        <v>76</v>
      </c>
      <c r="H615">
        <v>4.5</v>
      </c>
      <c r="I615">
        <f>IF(MONTH(calls[[#This Row],[Date of Call]])&lt;=6, YEAR(calls[[#This Row],[Date of Call]]), YEAR(calls[[#This Row],[Date of Call]])+1)</f>
        <v>2024</v>
      </c>
      <c r="J615" t="str">
        <f>TEXT(calls[[#This Row],[Date of Call]],"DDDD")</f>
        <v>Tuesday</v>
      </c>
      <c r="K6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5">
        <f>ROUND(calls[[#This Row],[Satisfaction Rating]],0)</f>
        <v>5</v>
      </c>
      <c r="M615" s="21" t="str">
        <f>VLOOKUP(calls[[#This Row],[Call number2]],customers[#All],2,FALSE)</f>
        <v>Female</v>
      </c>
      <c r="N615" s="21">
        <f>VLOOKUP(calls[[#This Row],[Call number2]],customers[],3,FALSE)</f>
        <v>42</v>
      </c>
      <c r="O615" s="21" t="str">
        <f>VLOOKUP(calls[[#This Row],[Call number2]],customers[#All],4,FALSE)</f>
        <v>Cleveland</v>
      </c>
    </row>
    <row r="616" spans="2:15">
      <c r="B616" t="s">
        <v>637</v>
      </c>
      <c r="C616" t="s">
        <v>22</v>
      </c>
      <c r="D616">
        <v>73</v>
      </c>
      <c r="E616" s="15" t="s">
        <v>8</v>
      </c>
      <c r="F616" s="16">
        <v>45119</v>
      </c>
      <c r="G616">
        <v>87</v>
      </c>
      <c r="H616">
        <v>4.8</v>
      </c>
      <c r="I616">
        <f>IF(MONTH(calls[[#This Row],[Date of Call]])&lt;=6, YEAR(calls[[#This Row],[Date of Call]]), YEAR(calls[[#This Row],[Date of Call]])+1)</f>
        <v>2024</v>
      </c>
      <c r="J616" t="str">
        <f>TEXT(calls[[#This Row],[Date of Call]],"DDDD")</f>
        <v>Wednesday</v>
      </c>
      <c r="K6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6">
        <f>ROUND(calls[[#This Row],[Satisfaction Rating]],0)</f>
        <v>5</v>
      </c>
      <c r="M616" s="21" t="str">
        <f>VLOOKUP(calls[[#This Row],[Call number2]],customers[#All],2,FALSE)</f>
        <v>Male</v>
      </c>
      <c r="N616" s="21">
        <f>VLOOKUP(calls[[#This Row],[Call number2]],customers[],3,FALSE)</f>
        <v>37</v>
      </c>
      <c r="O616" s="21" t="str">
        <f>VLOOKUP(calls[[#This Row],[Call number2]],customers[#All],4,FALSE)</f>
        <v>Columbus</v>
      </c>
    </row>
    <row r="617" spans="2:15">
      <c r="B617" t="s">
        <v>638</v>
      </c>
      <c r="C617" t="s">
        <v>13</v>
      </c>
      <c r="D617">
        <v>45</v>
      </c>
      <c r="E617" s="15" t="s">
        <v>5</v>
      </c>
      <c r="F617" s="16">
        <v>45119</v>
      </c>
      <c r="G617">
        <v>84</v>
      </c>
      <c r="H617">
        <v>4.8</v>
      </c>
      <c r="I617">
        <f>IF(MONTH(calls[[#This Row],[Date of Call]])&lt;=6, YEAR(calls[[#This Row],[Date of Call]]), YEAR(calls[[#This Row],[Date of Call]])+1)</f>
        <v>2024</v>
      </c>
      <c r="J617" t="str">
        <f>TEXT(calls[[#This Row],[Date of Call]],"DDDD")</f>
        <v>Wednesday</v>
      </c>
      <c r="K6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7">
        <f>ROUND(calls[[#This Row],[Satisfaction Rating]],0)</f>
        <v>5</v>
      </c>
      <c r="M617" s="21" t="str">
        <f>VLOOKUP(calls[[#This Row],[Call number2]],customers[#All],2,FALSE)</f>
        <v>Female</v>
      </c>
      <c r="N617" s="21">
        <f>VLOOKUP(calls[[#This Row],[Call number2]],customers[],3,FALSE)</f>
        <v>37</v>
      </c>
      <c r="O617" s="21" t="str">
        <f>VLOOKUP(calls[[#This Row],[Call number2]],customers[#All],4,FALSE)</f>
        <v>Cleveland</v>
      </c>
    </row>
    <row r="618" spans="2:15">
      <c r="B618" t="s">
        <v>639</v>
      </c>
      <c r="C618" t="s">
        <v>6</v>
      </c>
      <c r="D618">
        <v>114</v>
      </c>
      <c r="E618" s="15" t="s">
        <v>12</v>
      </c>
      <c r="F618" s="16">
        <v>45119</v>
      </c>
      <c r="G618">
        <v>114</v>
      </c>
      <c r="H618">
        <v>3.9</v>
      </c>
      <c r="I618">
        <f>IF(MONTH(calls[[#This Row],[Date of Call]])&lt;=6, YEAR(calls[[#This Row],[Date of Call]]), YEAR(calls[[#This Row],[Date of Call]])+1)</f>
        <v>2024</v>
      </c>
      <c r="J618" t="str">
        <f>TEXT(calls[[#This Row],[Date of Call]],"DDDD")</f>
        <v>Wednesday</v>
      </c>
      <c r="K6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8">
        <f>ROUND(calls[[#This Row],[Satisfaction Rating]],0)</f>
        <v>4</v>
      </c>
      <c r="M618" s="21" t="str">
        <f>VLOOKUP(calls[[#This Row],[Call number2]],customers[#All],2,FALSE)</f>
        <v>Male</v>
      </c>
      <c r="N618" s="21">
        <f>VLOOKUP(calls[[#This Row],[Call number2]],customers[],3,FALSE)</f>
        <v>23</v>
      </c>
      <c r="O618" s="21" t="str">
        <f>VLOOKUP(calls[[#This Row],[Call number2]],customers[#All],4,FALSE)</f>
        <v>Columbus</v>
      </c>
    </row>
    <row r="619" spans="2:15">
      <c r="B619" t="s">
        <v>640</v>
      </c>
      <c r="C619" t="s">
        <v>21</v>
      </c>
      <c r="D619">
        <v>69</v>
      </c>
      <c r="E619" s="15" t="s">
        <v>8</v>
      </c>
      <c r="F619" s="16">
        <v>45120</v>
      </c>
      <c r="G619">
        <v>56</v>
      </c>
      <c r="H619">
        <v>3.9</v>
      </c>
      <c r="I619">
        <f>IF(MONTH(calls[[#This Row],[Date of Call]])&lt;=6, YEAR(calls[[#This Row],[Date of Call]]), YEAR(calls[[#This Row],[Date of Call]])+1)</f>
        <v>2024</v>
      </c>
      <c r="J619" t="str">
        <f>TEXT(calls[[#This Row],[Date of Call]],"DDDD")</f>
        <v>Thursday</v>
      </c>
      <c r="K6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19">
        <f>ROUND(calls[[#This Row],[Satisfaction Rating]],0)</f>
        <v>4</v>
      </c>
      <c r="M619" s="21" t="str">
        <f>VLOOKUP(calls[[#This Row],[Call number2]],customers[#All],2,FALSE)</f>
        <v>Female</v>
      </c>
      <c r="N619" s="21">
        <f>VLOOKUP(calls[[#This Row],[Call number2]],customers[],3,FALSE)</f>
        <v>25</v>
      </c>
      <c r="O619" s="21" t="str">
        <f>VLOOKUP(calls[[#This Row],[Call number2]],customers[#All],4,FALSE)</f>
        <v>Columbus</v>
      </c>
    </row>
    <row r="620" spans="2:15">
      <c r="B620" t="s">
        <v>641</v>
      </c>
      <c r="C620" t="s">
        <v>4</v>
      </c>
      <c r="D620">
        <v>33</v>
      </c>
      <c r="E620" s="15" t="s">
        <v>10</v>
      </c>
      <c r="F620" s="16">
        <v>45120</v>
      </c>
      <c r="G620">
        <v>27</v>
      </c>
      <c r="H620">
        <v>3.7</v>
      </c>
      <c r="I620">
        <f>IF(MONTH(calls[[#This Row],[Date of Call]])&lt;=6, YEAR(calls[[#This Row],[Date of Call]]), YEAR(calls[[#This Row],[Date of Call]])+1)</f>
        <v>2024</v>
      </c>
      <c r="J620" t="str">
        <f>TEXT(calls[[#This Row],[Date of Call]],"DDDD")</f>
        <v>Thursday</v>
      </c>
      <c r="K6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0">
        <f>ROUND(calls[[#This Row],[Satisfaction Rating]],0)</f>
        <v>4</v>
      </c>
      <c r="M620" s="21" t="str">
        <f>VLOOKUP(calls[[#This Row],[Call number2]],customers[#All],2,FALSE)</f>
        <v>Female</v>
      </c>
      <c r="N620" s="21">
        <f>VLOOKUP(calls[[#This Row],[Call number2]],customers[],3,FALSE)</f>
        <v>42</v>
      </c>
      <c r="O620" s="21" t="str">
        <f>VLOOKUP(calls[[#This Row],[Call number2]],customers[#All],4,FALSE)</f>
        <v>Cleveland</v>
      </c>
    </row>
    <row r="621" spans="2:15">
      <c r="B621" t="s">
        <v>642</v>
      </c>
      <c r="C621" t="s">
        <v>11</v>
      </c>
      <c r="D621">
        <v>31</v>
      </c>
      <c r="E621" s="15" t="s">
        <v>9</v>
      </c>
      <c r="F621" s="16">
        <v>45121</v>
      </c>
      <c r="G621">
        <v>84</v>
      </c>
      <c r="H621">
        <v>4.8</v>
      </c>
      <c r="I621">
        <f>IF(MONTH(calls[[#This Row],[Date of Call]])&lt;=6, YEAR(calls[[#This Row],[Date of Call]]), YEAR(calls[[#This Row],[Date of Call]])+1)</f>
        <v>2024</v>
      </c>
      <c r="J621" t="str">
        <f>TEXT(calls[[#This Row],[Date of Call]],"DDDD")</f>
        <v>Friday</v>
      </c>
      <c r="K6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1">
        <f>ROUND(calls[[#This Row],[Satisfaction Rating]],0)</f>
        <v>5</v>
      </c>
      <c r="M621" s="21" t="str">
        <f>VLOOKUP(calls[[#This Row],[Call number2]],customers[#All],2,FALSE)</f>
        <v>Male</v>
      </c>
      <c r="N621" s="21">
        <f>VLOOKUP(calls[[#This Row],[Call number2]],customers[],3,FALSE)</f>
        <v>36</v>
      </c>
      <c r="O621" s="21" t="str">
        <f>VLOOKUP(calls[[#This Row],[Call number2]],customers[#All],4,FALSE)</f>
        <v>Cincinnati</v>
      </c>
    </row>
    <row r="622" spans="2:15">
      <c r="B622" t="s">
        <v>643</v>
      </c>
      <c r="C622" t="s">
        <v>13</v>
      </c>
      <c r="D622">
        <v>168</v>
      </c>
      <c r="E622" s="15" t="s">
        <v>10</v>
      </c>
      <c r="F622" s="16">
        <v>45121</v>
      </c>
      <c r="G622">
        <v>72</v>
      </c>
      <c r="H622">
        <v>3.5</v>
      </c>
      <c r="I622">
        <f>IF(MONTH(calls[[#This Row],[Date of Call]])&lt;=6, YEAR(calls[[#This Row],[Date of Call]]), YEAR(calls[[#This Row],[Date of Call]])+1)</f>
        <v>2024</v>
      </c>
      <c r="J622" t="str">
        <f>TEXT(calls[[#This Row],[Date of Call]],"DDDD")</f>
        <v>Friday</v>
      </c>
      <c r="K6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2">
        <f>ROUND(calls[[#This Row],[Satisfaction Rating]],0)</f>
        <v>4</v>
      </c>
      <c r="M622" s="21" t="str">
        <f>VLOOKUP(calls[[#This Row],[Call number2]],customers[#All],2,FALSE)</f>
        <v>Female</v>
      </c>
      <c r="N622" s="21">
        <f>VLOOKUP(calls[[#This Row],[Call number2]],customers[],3,FALSE)</f>
        <v>37</v>
      </c>
      <c r="O622" s="21" t="str">
        <f>VLOOKUP(calls[[#This Row],[Call number2]],customers[#All],4,FALSE)</f>
        <v>Cleveland</v>
      </c>
    </row>
    <row r="623" spans="2:15">
      <c r="B623" t="s">
        <v>644</v>
      </c>
      <c r="C623" t="s">
        <v>22</v>
      </c>
      <c r="D623">
        <v>111</v>
      </c>
      <c r="E623" s="15" t="s">
        <v>12</v>
      </c>
      <c r="F623" s="16">
        <v>45122</v>
      </c>
      <c r="G623">
        <v>126</v>
      </c>
      <c r="H623">
        <v>4.2</v>
      </c>
      <c r="I623">
        <f>IF(MONTH(calls[[#This Row],[Date of Call]])&lt;=6, YEAR(calls[[#This Row],[Date of Call]]), YEAR(calls[[#This Row],[Date of Call]])+1)</f>
        <v>2024</v>
      </c>
      <c r="J623" t="str">
        <f>TEXT(calls[[#This Row],[Date of Call]],"DDDD")</f>
        <v>Saturday</v>
      </c>
      <c r="K6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3">
        <f>ROUND(calls[[#This Row],[Satisfaction Rating]],0)</f>
        <v>4</v>
      </c>
      <c r="M623" s="21" t="str">
        <f>VLOOKUP(calls[[#This Row],[Call number2]],customers[#All],2,FALSE)</f>
        <v>Male</v>
      </c>
      <c r="N623" s="21">
        <f>VLOOKUP(calls[[#This Row],[Call number2]],customers[],3,FALSE)</f>
        <v>37</v>
      </c>
      <c r="O623" s="21" t="str">
        <f>VLOOKUP(calls[[#This Row],[Call number2]],customers[#All],4,FALSE)</f>
        <v>Columbus</v>
      </c>
    </row>
    <row r="624" spans="2:15">
      <c r="B624" t="s">
        <v>645</v>
      </c>
      <c r="C624" t="s">
        <v>11</v>
      </c>
      <c r="D624">
        <v>80</v>
      </c>
      <c r="E624" s="15" t="s">
        <v>10</v>
      </c>
      <c r="F624" s="16">
        <v>45123</v>
      </c>
      <c r="G624">
        <v>88</v>
      </c>
      <c r="H624">
        <v>4.9000000000000004</v>
      </c>
      <c r="I624">
        <f>IF(MONTH(calls[[#This Row],[Date of Call]])&lt;=6, YEAR(calls[[#This Row],[Date of Call]]), YEAR(calls[[#This Row],[Date of Call]])+1)</f>
        <v>2024</v>
      </c>
      <c r="J624" t="str">
        <f>TEXT(calls[[#This Row],[Date of Call]],"DDDD")</f>
        <v>Sunday</v>
      </c>
      <c r="K6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4">
        <f>ROUND(calls[[#This Row],[Satisfaction Rating]],0)</f>
        <v>5</v>
      </c>
      <c r="M624" s="21" t="str">
        <f>VLOOKUP(calls[[#This Row],[Call number2]],customers[#All],2,FALSE)</f>
        <v>Male</v>
      </c>
      <c r="N624" s="21">
        <f>VLOOKUP(calls[[#This Row],[Call number2]],customers[],3,FALSE)</f>
        <v>36</v>
      </c>
      <c r="O624" s="21" t="str">
        <f>VLOOKUP(calls[[#This Row],[Call number2]],customers[#All],4,FALSE)</f>
        <v>Cincinnati</v>
      </c>
    </row>
    <row r="625" spans="2:15">
      <c r="B625" t="s">
        <v>646</v>
      </c>
      <c r="C625" t="s">
        <v>19</v>
      </c>
      <c r="D625">
        <v>37</v>
      </c>
      <c r="E625" s="15" t="s">
        <v>10</v>
      </c>
      <c r="F625" s="16">
        <v>45123</v>
      </c>
      <c r="G625">
        <v>124</v>
      </c>
      <c r="H625">
        <v>4.5999999999999996</v>
      </c>
      <c r="I625">
        <f>IF(MONTH(calls[[#This Row],[Date of Call]])&lt;=6, YEAR(calls[[#This Row],[Date of Call]]), YEAR(calls[[#This Row],[Date of Call]])+1)</f>
        <v>2024</v>
      </c>
      <c r="J625" t="str">
        <f>TEXT(calls[[#This Row],[Date of Call]],"DDDD")</f>
        <v>Sunday</v>
      </c>
      <c r="K6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5">
        <f>ROUND(calls[[#This Row],[Satisfaction Rating]],0)</f>
        <v>5</v>
      </c>
      <c r="M625" s="21" t="str">
        <f>VLOOKUP(calls[[#This Row],[Call number2]],customers[#All],2,FALSE)</f>
        <v>Male</v>
      </c>
      <c r="N625" s="21">
        <f>VLOOKUP(calls[[#This Row],[Call number2]],customers[],3,FALSE)</f>
        <v>26</v>
      </c>
      <c r="O625" s="21" t="str">
        <f>VLOOKUP(calls[[#This Row],[Call number2]],customers[#All],4,FALSE)</f>
        <v>Cincinnati</v>
      </c>
    </row>
    <row r="626" spans="2:15">
      <c r="B626" t="s">
        <v>647</v>
      </c>
      <c r="C626" t="s">
        <v>16</v>
      </c>
      <c r="D626">
        <v>137</v>
      </c>
      <c r="E626" s="15" t="s">
        <v>10</v>
      </c>
      <c r="F626" s="16">
        <v>45124</v>
      </c>
      <c r="G626">
        <v>84</v>
      </c>
      <c r="H626">
        <v>2.6</v>
      </c>
      <c r="I626">
        <f>IF(MONTH(calls[[#This Row],[Date of Call]])&lt;=6, YEAR(calls[[#This Row],[Date of Call]]), YEAR(calls[[#This Row],[Date of Call]])+1)</f>
        <v>2024</v>
      </c>
      <c r="J626" t="str">
        <f>TEXT(calls[[#This Row],[Date of Call]],"DDDD")</f>
        <v>Monday</v>
      </c>
      <c r="K6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6">
        <f>ROUND(calls[[#This Row],[Satisfaction Rating]],0)</f>
        <v>3</v>
      </c>
      <c r="M626" s="21" t="str">
        <f>VLOOKUP(calls[[#This Row],[Call number2]],customers[#All],2,FALSE)</f>
        <v>Male</v>
      </c>
      <c r="N626" s="21">
        <f>VLOOKUP(calls[[#This Row],[Call number2]],customers[],3,FALSE)</f>
        <v>41</v>
      </c>
      <c r="O626" s="21" t="str">
        <f>VLOOKUP(calls[[#This Row],[Call number2]],customers[#All],4,FALSE)</f>
        <v>Columbus</v>
      </c>
    </row>
    <row r="627" spans="2:15">
      <c r="B627" t="s">
        <v>648</v>
      </c>
      <c r="C627" t="s">
        <v>21</v>
      </c>
      <c r="D627">
        <v>123</v>
      </c>
      <c r="E627" s="15" t="s">
        <v>12</v>
      </c>
      <c r="F627" s="16">
        <v>45124</v>
      </c>
      <c r="G627">
        <v>80</v>
      </c>
      <c r="H627">
        <v>2.7</v>
      </c>
      <c r="I627">
        <f>IF(MONTH(calls[[#This Row],[Date of Call]])&lt;=6, YEAR(calls[[#This Row],[Date of Call]]), YEAR(calls[[#This Row],[Date of Call]])+1)</f>
        <v>2024</v>
      </c>
      <c r="J627" t="str">
        <f>TEXT(calls[[#This Row],[Date of Call]],"DDDD")</f>
        <v>Monday</v>
      </c>
      <c r="K6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7">
        <f>ROUND(calls[[#This Row],[Satisfaction Rating]],0)</f>
        <v>3</v>
      </c>
      <c r="M627" s="21" t="str">
        <f>VLOOKUP(calls[[#This Row],[Call number2]],customers[#All],2,FALSE)</f>
        <v>Female</v>
      </c>
      <c r="N627" s="21">
        <f>VLOOKUP(calls[[#This Row],[Call number2]],customers[],3,FALSE)</f>
        <v>25</v>
      </c>
      <c r="O627" s="21" t="str">
        <f>VLOOKUP(calls[[#This Row],[Call number2]],customers[#All],4,FALSE)</f>
        <v>Columbus</v>
      </c>
    </row>
    <row r="628" spans="2:15">
      <c r="B628" t="s">
        <v>649</v>
      </c>
      <c r="C628" t="s">
        <v>15</v>
      </c>
      <c r="D628">
        <v>105</v>
      </c>
      <c r="E628" s="15" t="s">
        <v>12</v>
      </c>
      <c r="F628" s="16">
        <v>45125</v>
      </c>
      <c r="G628">
        <v>176</v>
      </c>
      <c r="H628">
        <v>4.7</v>
      </c>
      <c r="I628">
        <f>IF(MONTH(calls[[#This Row],[Date of Call]])&lt;=6, YEAR(calls[[#This Row],[Date of Call]]), YEAR(calls[[#This Row],[Date of Call]])+1)</f>
        <v>2024</v>
      </c>
      <c r="J628" t="str">
        <f>TEXT(calls[[#This Row],[Date of Call]],"DDDD")</f>
        <v>Tuesday</v>
      </c>
      <c r="K6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8">
        <f>ROUND(calls[[#This Row],[Satisfaction Rating]],0)</f>
        <v>5</v>
      </c>
      <c r="M628" s="21" t="str">
        <f>VLOOKUP(calls[[#This Row],[Call number2]],customers[#All],2,FALSE)</f>
        <v>Female</v>
      </c>
      <c r="N628" s="21">
        <f>VLOOKUP(calls[[#This Row],[Call number2]],customers[],3,FALSE)</f>
        <v>28</v>
      </c>
      <c r="O628" s="21" t="str">
        <f>VLOOKUP(calls[[#This Row],[Call number2]],customers[#All],4,FALSE)</f>
        <v>Cincinnati</v>
      </c>
    </row>
    <row r="629" spans="2:15">
      <c r="B629" t="s">
        <v>650</v>
      </c>
      <c r="C629" t="s">
        <v>19</v>
      </c>
      <c r="D629">
        <v>76</v>
      </c>
      <c r="E629" s="15" t="s">
        <v>5</v>
      </c>
      <c r="F629" s="16">
        <v>45126</v>
      </c>
      <c r="G629">
        <v>84</v>
      </c>
      <c r="H629">
        <v>3.9</v>
      </c>
      <c r="I629">
        <f>IF(MONTH(calls[[#This Row],[Date of Call]])&lt;=6, YEAR(calls[[#This Row],[Date of Call]]), YEAR(calls[[#This Row],[Date of Call]])+1)</f>
        <v>2024</v>
      </c>
      <c r="J629" t="str">
        <f>TEXT(calls[[#This Row],[Date of Call]],"DDDD")</f>
        <v>Wednesday</v>
      </c>
      <c r="K6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29">
        <f>ROUND(calls[[#This Row],[Satisfaction Rating]],0)</f>
        <v>4</v>
      </c>
      <c r="M629" s="21" t="str">
        <f>VLOOKUP(calls[[#This Row],[Call number2]],customers[#All],2,FALSE)</f>
        <v>Male</v>
      </c>
      <c r="N629" s="21">
        <f>VLOOKUP(calls[[#This Row],[Call number2]],customers[],3,FALSE)</f>
        <v>26</v>
      </c>
      <c r="O629" s="21" t="str">
        <f>VLOOKUP(calls[[#This Row],[Call number2]],customers[#All],4,FALSE)</f>
        <v>Cincinnati</v>
      </c>
    </row>
    <row r="630" spans="2:15">
      <c r="B630" t="s">
        <v>651</v>
      </c>
      <c r="C630" t="s">
        <v>11</v>
      </c>
      <c r="D630">
        <v>144</v>
      </c>
      <c r="E630" s="15" t="s">
        <v>5</v>
      </c>
      <c r="F630" s="16">
        <v>45126</v>
      </c>
      <c r="G630">
        <v>164</v>
      </c>
      <c r="H630">
        <v>2.8</v>
      </c>
      <c r="I630">
        <f>IF(MONTH(calls[[#This Row],[Date of Call]])&lt;=6, YEAR(calls[[#This Row],[Date of Call]]), YEAR(calls[[#This Row],[Date of Call]])+1)</f>
        <v>2024</v>
      </c>
      <c r="J630" t="str">
        <f>TEXT(calls[[#This Row],[Date of Call]],"DDDD")</f>
        <v>Wednesday</v>
      </c>
      <c r="K6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0">
        <f>ROUND(calls[[#This Row],[Satisfaction Rating]],0)</f>
        <v>3</v>
      </c>
      <c r="M630" s="21" t="str">
        <f>VLOOKUP(calls[[#This Row],[Call number2]],customers[#All],2,FALSE)</f>
        <v>Male</v>
      </c>
      <c r="N630" s="21">
        <f>VLOOKUP(calls[[#This Row],[Call number2]],customers[],3,FALSE)</f>
        <v>36</v>
      </c>
      <c r="O630" s="21" t="str">
        <f>VLOOKUP(calls[[#This Row],[Call number2]],customers[#All],4,FALSE)</f>
        <v>Cincinnati</v>
      </c>
    </row>
    <row r="631" spans="2:15">
      <c r="B631" t="s">
        <v>652</v>
      </c>
      <c r="C631" t="s">
        <v>4</v>
      </c>
      <c r="D631">
        <v>109</v>
      </c>
      <c r="E631" s="15" t="s">
        <v>9</v>
      </c>
      <c r="F631" s="16">
        <v>45126</v>
      </c>
      <c r="G631">
        <v>132</v>
      </c>
      <c r="H631">
        <v>3.1</v>
      </c>
      <c r="I631">
        <f>IF(MONTH(calls[[#This Row],[Date of Call]])&lt;=6, YEAR(calls[[#This Row],[Date of Call]]), YEAR(calls[[#This Row],[Date of Call]])+1)</f>
        <v>2024</v>
      </c>
      <c r="J631" t="str">
        <f>TEXT(calls[[#This Row],[Date of Call]],"DDDD")</f>
        <v>Wednesday</v>
      </c>
      <c r="K6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1">
        <f>ROUND(calls[[#This Row],[Satisfaction Rating]],0)</f>
        <v>3</v>
      </c>
      <c r="M631" s="21" t="str">
        <f>VLOOKUP(calls[[#This Row],[Call number2]],customers[#All],2,FALSE)</f>
        <v>Female</v>
      </c>
      <c r="N631" s="21">
        <f>VLOOKUP(calls[[#This Row],[Call number2]],customers[],3,FALSE)</f>
        <v>42</v>
      </c>
      <c r="O631" s="21" t="str">
        <f>VLOOKUP(calls[[#This Row],[Call number2]],customers[#All],4,FALSE)</f>
        <v>Cleveland</v>
      </c>
    </row>
    <row r="632" spans="2:15">
      <c r="B632" t="s">
        <v>653</v>
      </c>
      <c r="C632" t="s">
        <v>21</v>
      </c>
      <c r="D632">
        <v>172</v>
      </c>
      <c r="E632" s="15" t="s">
        <v>10</v>
      </c>
      <c r="F632" s="16">
        <v>45127</v>
      </c>
      <c r="G632">
        <v>27</v>
      </c>
      <c r="H632">
        <v>4.2</v>
      </c>
      <c r="I632">
        <f>IF(MONTH(calls[[#This Row],[Date of Call]])&lt;=6, YEAR(calls[[#This Row],[Date of Call]]), YEAR(calls[[#This Row],[Date of Call]])+1)</f>
        <v>2024</v>
      </c>
      <c r="J632" t="str">
        <f>TEXT(calls[[#This Row],[Date of Call]],"DDDD")</f>
        <v>Thursday</v>
      </c>
      <c r="K6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2">
        <f>ROUND(calls[[#This Row],[Satisfaction Rating]],0)</f>
        <v>4</v>
      </c>
      <c r="M632" s="21" t="str">
        <f>VLOOKUP(calls[[#This Row],[Call number2]],customers[#All],2,FALSE)</f>
        <v>Female</v>
      </c>
      <c r="N632" s="21">
        <f>VLOOKUP(calls[[#This Row],[Call number2]],customers[],3,FALSE)</f>
        <v>25</v>
      </c>
      <c r="O632" s="21" t="str">
        <f>VLOOKUP(calls[[#This Row],[Call number2]],customers[#All],4,FALSE)</f>
        <v>Columbus</v>
      </c>
    </row>
    <row r="633" spans="2:15">
      <c r="B633" t="s">
        <v>654</v>
      </c>
      <c r="C633" t="s">
        <v>11</v>
      </c>
      <c r="D633">
        <v>56</v>
      </c>
      <c r="E633" s="15" t="s">
        <v>12</v>
      </c>
      <c r="F633" s="16">
        <v>45127</v>
      </c>
      <c r="G633">
        <v>27</v>
      </c>
      <c r="H633">
        <v>4.3</v>
      </c>
      <c r="I633">
        <f>IF(MONTH(calls[[#This Row],[Date of Call]])&lt;=6, YEAR(calls[[#This Row],[Date of Call]]), YEAR(calls[[#This Row],[Date of Call]])+1)</f>
        <v>2024</v>
      </c>
      <c r="J633" t="str">
        <f>TEXT(calls[[#This Row],[Date of Call]],"DDDD")</f>
        <v>Thursday</v>
      </c>
      <c r="K6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3">
        <f>ROUND(calls[[#This Row],[Satisfaction Rating]],0)</f>
        <v>4</v>
      </c>
      <c r="M633" s="21" t="str">
        <f>VLOOKUP(calls[[#This Row],[Call number2]],customers[#All],2,FALSE)</f>
        <v>Male</v>
      </c>
      <c r="N633" s="21">
        <f>VLOOKUP(calls[[#This Row],[Call number2]],customers[],3,FALSE)</f>
        <v>36</v>
      </c>
      <c r="O633" s="21" t="str">
        <f>VLOOKUP(calls[[#This Row],[Call number2]],customers[#All],4,FALSE)</f>
        <v>Cincinnati</v>
      </c>
    </row>
    <row r="634" spans="2:15">
      <c r="B634" t="s">
        <v>655</v>
      </c>
      <c r="C634" t="s">
        <v>11</v>
      </c>
      <c r="D634">
        <v>121</v>
      </c>
      <c r="E634" s="15" t="s">
        <v>8</v>
      </c>
      <c r="F634" s="16">
        <v>45127</v>
      </c>
      <c r="G634">
        <v>20</v>
      </c>
      <c r="H634">
        <v>2.7</v>
      </c>
      <c r="I634">
        <f>IF(MONTH(calls[[#This Row],[Date of Call]])&lt;=6, YEAR(calls[[#This Row],[Date of Call]]), YEAR(calls[[#This Row],[Date of Call]])+1)</f>
        <v>2024</v>
      </c>
      <c r="J634" t="str">
        <f>TEXT(calls[[#This Row],[Date of Call]],"DDDD")</f>
        <v>Thursday</v>
      </c>
      <c r="K6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4">
        <f>ROUND(calls[[#This Row],[Satisfaction Rating]],0)</f>
        <v>3</v>
      </c>
      <c r="M634" s="21" t="str">
        <f>VLOOKUP(calls[[#This Row],[Call number2]],customers[#All],2,FALSE)</f>
        <v>Male</v>
      </c>
      <c r="N634" s="21">
        <f>VLOOKUP(calls[[#This Row],[Call number2]],customers[],3,FALSE)</f>
        <v>36</v>
      </c>
      <c r="O634" s="21" t="str">
        <f>VLOOKUP(calls[[#This Row],[Call number2]],customers[#All],4,FALSE)</f>
        <v>Cincinnati</v>
      </c>
    </row>
    <row r="635" spans="2:15">
      <c r="B635" t="s">
        <v>656</v>
      </c>
      <c r="C635" t="s">
        <v>21</v>
      </c>
      <c r="D635">
        <v>41</v>
      </c>
      <c r="E635" s="15" t="s">
        <v>12</v>
      </c>
      <c r="F635" s="16">
        <v>45128</v>
      </c>
      <c r="G635">
        <v>112</v>
      </c>
      <c r="H635">
        <v>2.2999999999999998</v>
      </c>
      <c r="I635">
        <f>IF(MONTH(calls[[#This Row],[Date of Call]])&lt;=6, YEAR(calls[[#This Row],[Date of Call]]), YEAR(calls[[#This Row],[Date of Call]])+1)</f>
        <v>2024</v>
      </c>
      <c r="J635" t="str">
        <f>TEXT(calls[[#This Row],[Date of Call]],"DDDD")</f>
        <v>Friday</v>
      </c>
      <c r="K6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5">
        <f>ROUND(calls[[#This Row],[Satisfaction Rating]],0)</f>
        <v>2</v>
      </c>
      <c r="M635" s="21" t="str">
        <f>VLOOKUP(calls[[#This Row],[Call number2]],customers[#All],2,FALSE)</f>
        <v>Female</v>
      </c>
      <c r="N635" s="21">
        <f>VLOOKUP(calls[[#This Row],[Call number2]],customers[],3,FALSE)</f>
        <v>25</v>
      </c>
      <c r="O635" s="21" t="str">
        <f>VLOOKUP(calls[[#This Row],[Call number2]],customers[#All],4,FALSE)</f>
        <v>Columbus</v>
      </c>
    </row>
    <row r="636" spans="2:15">
      <c r="B636" t="s">
        <v>657</v>
      </c>
      <c r="C636" t="s">
        <v>20</v>
      </c>
      <c r="D636">
        <v>60</v>
      </c>
      <c r="E636" s="15" t="s">
        <v>10</v>
      </c>
      <c r="F636" s="16">
        <v>45128</v>
      </c>
      <c r="G636">
        <v>60</v>
      </c>
      <c r="H636">
        <v>2.2999999999999998</v>
      </c>
      <c r="I636">
        <f>IF(MONTH(calls[[#This Row],[Date of Call]])&lt;=6, YEAR(calls[[#This Row],[Date of Call]]), YEAR(calls[[#This Row],[Date of Call]])+1)</f>
        <v>2024</v>
      </c>
      <c r="J636" t="str">
        <f>TEXT(calls[[#This Row],[Date of Call]],"DDDD")</f>
        <v>Friday</v>
      </c>
      <c r="K6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6">
        <f>ROUND(calls[[#This Row],[Satisfaction Rating]],0)</f>
        <v>2</v>
      </c>
      <c r="M636" s="21" t="str">
        <f>VLOOKUP(calls[[#This Row],[Call number2]],customers[#All],2,FALSE)</f>
        <v>Female</v>
      </c>
      <c r="N636" s="21">
        <f>VLOOKUP(calls[[#This Row],[Call number2]],customers[],3,FALSE)</f>
        <v>38</v>
      </c>
      <c r="O636" s="21" t="str">
        <f>VLOOKUP(calls[[#This Row],[Call number2]],customers[#All],4,FALSE)</f>
        <v>Columbus</v>
      </c>
    </row>
    <row r="637" spans="2:15">
      <c r="B637" t="s">
        <v>658</v>
      </c>
      <c r="C637" t="s">
        <v>20</v>
      </c>
      <c r="D637">
        <v>144</v>
      </c>
      <c r="E637" s="15" t="s">
        <v>10</v>
      </c>
      <c r="F637" s="16">
        <v>45129</v>
      </c>
      <c r="G637">
        <v>102</v>
      </c>
      <c r="H637">
        <v>2.9</v>
      </c>
      <c r="I637">
        <f>IF(MONTH(calls[[#This Row],[Date of Call]])&lt;=6, YEAR(calls[[#This Row],[Date of Call]]), YEAR(calls[[#This Row],[Date of Call]])+1)</f>
        <v>2024</v>
      </c>
      <c r="J637" t="str">
        <f>TEXT(calls[[#This Row],[Date of Call]],"DDDD")</f>
        <v>Saturday</v>
      </c>
      <c r="K6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7">
        <f>ROUND(calls[[#This Row],[Satisfaction Rating]],0)</f>
        <v>3</v>
      </c>
      <c r="M637" s="21" t="str">
        <f>VLOOKUP(calls[[#This Row],[Call number2]],customers[#All],2,FALSE)</f>
        <v>Female</v>
      </c>
      <c r="N637" s="21">
        <f>VLOOKUP(calls[[#This Row],[Call number2]],customers[],3,FALSE)</f>
        <v>38</v>
      </c>
      <c r="O637" s="21" t="str">
        <f>VLOOKUP(calls[[#This Row],[Call number2]],customers[#All],4,FALSE)</f>
        <v>Columbus</v>
      </c>
    </row>
    <row r="638" spans="2:15">
      <c r="B638" t="s">
        <v>659</v>
      </c>
      <c r="C638" t="s">
        <v>7</v>
      </c>
      <c r="D638">
        <v>67</v>
      </c>
      <c r="E638" s="15" t="s">
        <v>10</v>
      </c>
      <c r="F638" s="16">
        <v>45129</v>
      </c>
      <c r="G638">
        <v>38</v>
      </c>
      <c r="H638">
        <v>4.2</v>
      </c>
      <c r="I638">
        <f>IF(MONTH(calls[[#This Row],[Date of Call]])&lt;=6, YEAR(calls[[#This Row],[Date of Call]]), YEAR(calls[[#This Row],[Date of Call]])+1)</f>
        <v>2024</v>
      </c>
      <c r="J638" t="str">
        <f>TEXT(calls[[#This Row],[Date of Call]],"DDDD")</f>
        <v>Saturday</v>
      </c>
      <c r="K6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8">
        <f>ROUND(calls[[#This Row],[Satisfaction Rating]],0)</f>
        <v>4</v>
      </c>
      <c r="M638" s="21" t="str">
        <f>VLOOKUP(calls[[#This Row],[Call number2]],customers[#All],2,FALSE)</f>
        <v>Female</v>
      </c>
      <c r="N638" s="21">
        <f>VLOOKUP(calls[[#This Row],[Call number2]],customers[],3,FALSE)</f>
        <v>30</v>
      </c>
      <c r="O638" s="21" t="str">
        <f>VLOOKUP(calls[[#This Row],[Call number2]],customers[#All],4,FALSE)</f>
        <v>Cincinnati</v>
      </c>
    </row>
    <row r="639" spans="2:15">
      <c r="B639" t="s">
        <v>660</v>
      </c>
      <c r="C639" t="s">
        <v>21</v>
      </c>
      <c r="D639">
        <v>162</v>
      </c>
      <c r="E639" s="15" t="s">
        <v>9</v>
      </c>
      <c r="F639" s="16">
        <v>45129</v>
      </c>
      <c r="G639">
        <v>82</v>
      </c>
      <c r="H639">
        <v>4.5999999999999996</v>
      </c>
      <c r="I639">
        <f>IF(MONTH(calls[[#This Row],[Date of Call]])&lt;=6, YEAR(calls[[#This Row],[Date of Call]]), YEAR(calls[[#This Row],[Date of Call]])+1)</f>
        <v>2024</v>
      </c>
      <c r="J639" t="str">
        <f>TEXT(calls[[#This Row],[Date of Call]],"DDDD")</f>
        <v>Saturday</v>
      </c>
      <c r="K6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39">
        <f>ROUND(calls[[#This Row],[Satisfaction Rating]],0)</f>
        <v>5</v>
      </c>
      <c r="M639" s="21" t="str">
        <f>VLOOKUP(calls[[#This Row],[Call number2]],customers[#All],2,FALSE)</f>
        <v>Female</v>
      </c>
      <c r="N639" s="21">
        <f>VLOOKUP(calls[[#This Row],[Call number2]],customers[],3,FALSE)</f>
        <v>25</v>
      </c>
      <c r="O639" s="21" t="str">
        <f>VLOOKUP(calls[[#This Row],[Call number2]],customers[#All],4,FALSE)</f>
        <v>Columbus</v>
      </c>
    </row>
    <row r="640" spans="2:15">
      <c r="B640" t="s">
        <v>661</v>
      </c>
      <c r="C640" t="s">
        <v>20</v>
      </c>
      <c r="D640">
        <v>87</v>
      </c>
      <c r="E640" s="15" t="s">
        <v>8</v>
      </c>
      <c r="F640" s="16">
        <v>45132</v>
      </c>
      <c r="G640">
        <v>125</v>
      </c>
      <c r="H640">
        <v>4.5</v>
      </c>
      <c r="I640">
        <f>IF(MONTH(calls[[#This Row],[Date of Call]])&lt;=6, YEAR(calls[[#This Row],[Date of Call]]), YEAR(calls[[#This Row],[Date of Call]])+1)</f>
        <v>2024</v>
      </c>
      <c r="J640" t="str">
        <f>TEXT(calls[[#This Row],[Date of Call]],"DDDD")</f>
        <v>Tuesday</v>
      </c>
      <c r="K6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0">
        <f>ROUND(calls[[#This Row],[Satisfaction Rating]],0)</f>
        <v>5</v>
      </c>
      <c r="M640" s="21" t="str">
        <f>VLOOKUP(calls[[#This Row],[Call number2]],customers[#All],2,FALSE)</f>
        <v>Female</v>
      </c>
      <c r="N640" s="21">
        <f>VLOOKUP(calls[[#This Row],[Call number2]],customers[],3,FALSE)</f>
        <v>38</v>
      </c>
      <c r="O640" s="21" t="str">
        <f>VLOOKUP(calls[[#This Row],[Call number2]],customers[#All],4,FALSE)</f>
        <v>Columbus</v>
      </c>
    </row>
    <row r="641" spans="2:15">
      <c r="B641" t="s">
        <v>662</v>
      </c>
      <c r="C641" t="s">
        <v>18</v>
      </c>
      <c r="D641">
        <v>10</v>
      </c>
      <c r="E641" s="15" t="s">
        <v>5</v>
      </c>
      <c r="F641" s="16">
        <v>45133</v>
      </c>
      <c r="G641">
        <v>72</v>
      </c>
      <c r="H641">
        <v>3.7</v>
      </c>
      <c r="I641">
        <f>IF(MONTH(calls[[#This Row],[Date of Call]])&lt;=6, YEAR(calls[[#This Row],[Date of Call]]), YEAR(calls[[#This Row],[Date of Call]])+1)</f>
        <v>2024</v>
      </c>
      <c r="J641" t="str">
        <f>TEXT(calls[[#This Row],[Date of Call]],"DDDD")</f>
        <v>Wednesday</v>
      </c>
      <c r="K6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641">
        <f>ROUND(calls[[#This Row],[Satisfaction Rating]],0)</f>
        <v>4</v>
      </c>
      <c r="M641" s="21" t="str">
        <f>VLOOKUP(calls[[#This Row],[Call number2]],customers[#All],2,FALSE)</f>
        <v>Female</v>
      </c>
      <c r="N641" s="21">
        <f>VLOOKUP(calls[[#This Row],[Call number2]],customers[],3,FALSE)</f>
        <v>43</v>
      </c>
      <c r="O641" s="21" t="str">
        <f>VLOOKUP(calls[[#This Row],[Call number2]],customers[#All],4,FALSE)</f>
        <v>Cleveland</v>
      </c>
    </row>
    <row r="642" spans="2:15">
      <c r="B642" t="s">
        <v>663</v>
      </c>
      <c r="C642" t="s">
        <v>11</v>
      </c>
      <c r="D642">
        <v>138</v>
      </c>
      <c r="E642" s="15" t="s">
        <v>5</v>
      </c>
      <c r="F642" s="16">
        <v>45133</v>
      </c>
      <c r="G642">
        <v>195</v>
      </c>
      <c r="H642">
        <v>4.0999999999999996</v>
      </c>
      <c r="I642">
        <f>IF(MONTH(calls[[#This Row],[Date of Call]])&lt;=6, YEAR(calls[[#This Row],[Date of Call]]), YEAR(calls[[#This Row],[Date of Call]])+1)</f>
        <v>2024</v>
      </c>
      <c r="J642" t="str">
        <f>TEXT(calls[[#This Row],[Date of Call]],"DDDD")</f>
        <v>Wednesday</v>
      </c>
      <c r="K6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2">
        <f>ROUND(calls[[#This Row],[Satisfaction Rating]],0)</f>
        <v>4</v>
      </c>
      <c r="M642" s="21" t="str">
        <f>VLOOKUP(calls[[#This Row],[Call number2]],customers[#All],2,FALSE)</f>
        <v>Male</v>
      </c>
      <c r="N642" s="21">
        <f>VLOOKUP(calls[[#This Row],[Call number2]],customers[],3,FALSE)</f>
        <v>36</v>
      </c>
      <c r="O642" s="21" t="str">
        <f>VLOOKUP(calls[[#This Row],[Call number2]],customers[#All],4,FALSE)</f>
        <v>Cincinnati</v>
      </c>
    </row>
    <row r="643" spans="2:15">
      <c r="B643" t="s">
        <v>664</v>
      </c>
      <c r="C643" t="s">
        <v>21</v>
      </c>
      <c r="D643">
        <v>31</v>
      </c>
      <c r="E643" s="15" t="s">
        <v>5</v>
      </c>
      <c r="F643" s="16">
        <v>45134</v>
      </c>
      <c r="G643">
        <v>160</v>
      </c>
      <c r="H643">
        <v>3.4</v>
      </c>
      <c r="I643">
        <f>IF(MONTH(calls[[#This Row],[Date of Call]])&lt;=6, YEAR(calls[[#This Row],[Date of Call]]), YEAR(calls[[#This Row],[Date of Call]])+1)</f>
        <v>2024</v>
      </c>
      <c r="J643" t="str">
        <f>TEXT(calls[[#This Row],[Date of Call]],"DDDD")</f>
        <v>Thursday</v>
      </c>
      <c r="K6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3">
        <f>ROUND(calls[[#This Row],[Satisfaction Rating]],0)</f>
        <v>3</v>
      </c>
      <c r="M643" s="21" t="str">
        <f>VLOOKUP(calls[[#This Row],[Call number2]],customers[#All],2,FALSE)</f>
        <v>Female</v>
      </c>
      <c r="N643" s="21">
        <f>VLOOKUP(calls[[#This Row],[Call number2]],customers[],3,FALSE)</f>
        <v>25</v>
      </c>
      <c r="O643" s="21" t="str">
        <f>VLOOKUP(calls[[#This Row],[Call number2]],customers[#All],4,FALSE)</f>
        <v>Columbus</v>
      </c>
    </row>
    <row r="644" spans="2:15">
      <c r="B644" t="s">
        <v>665</v>
      </c>
      <c r="C644" t="s">
        <v>15</v>
      </c>
      <c r="D644">
        <v>75</v>
      </c>
      <c r="E644" s="15" t="s">
        <v>9</v>
      </c>
      <c r="F644" s="16">
        <v>45134</v>
      </c>
      <c r="G644">
        <v>78</v>
      </c>
      <c r="H644">
        <v>3.3</v>
      </c>
      <c r="I644">
        <f>IF(MONTH(calls[[#This Row],[Date of Call]])&lt;=6, YEAR(calls[[#This Row],[Date of Call]]), YEAR(calls[[#This Row],[Date of Call]])+1)</f>
        <v>2024</v>
      </c>
      <c r="J644" t="str">
        <f>TEXT(calls[[#This Row],[Date of Call]],"DDDD")</f>
        <v>Thursday</v>
      </c>
      <c r="K6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4">
        <f>ROUND(calls[[#This Row],[Satisfaction Rating]],0)</f>
        <v>3</v>
      </c>
      <c r="M644" s="21" t="str">
        <f>VLOOKUP(calls[[#This Row],[Call number2]],customers[#All],2,FALSE)</f>
        <v>Female</v>
      </c>
      <c r="N644" s="21">
        <f>VLOOKUP(calls[[#This Row],[Call number2]],customers[],3,FALSE)</f>
        <v>28</v>
      </c>
      <c r="O644" s="21" t="str">
        <f>VLOOKUP(calls[[#This Row],[Call number2]],customers[#All],4,FALSE)</f>
        <v>Cincinnati</v>
      </c>
    </row>
    <row r="645" spans="2:15">
      <c r="B645" t="s">
        <v>666</v>
      </c>
      <c r="C645" t="s">
        <v>19</v>
      </c>
      <c r="D645">
        <v>65</v>
      </c>
      <c r="E645" s="15" t="s">
        <v>9</v>
      </c>
      <c r="F645" s="16">
        <v>45135</v>
      </c>
      <c r="G645">
        <v>70</v>
      </c>
      <c r="H645">
        <v>4.4000000000000004</v>
      </c>
      <c r="I645">
        <f>IF(MONTH(calls[[#This Row],[Date of Call]])&lt;=6, YEAR(calls[[#This Row],[Date of Call]]), YEAR(calls[[#This Row],[Date of Call]])+1)</f>
        <v>2024</v>
      </c>
      <c r="J645" t="str">
        <f>TEXT(calls[[#This Row],[Date of Call]],"DDDD")</f>
        <v>Friday</v>
      </c>
      <c r="K6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5">
        <f>ROUND(calls[[#This Row],[Satisfaction Rating]],0)</f>
        <v>4</v>
      </c>
      <c r="M645" s="21" t="str">
        <f>VLOOKUP(calls[[#This Row],[Call number2]],customers[#All],2,FALSE)</f>
        <v>Male</v>
      </c>
      <c r="N645" s="21">
        <f>VLOOKUP(calls[[#This Row],[Call number2]],customers[],3,FALSE)</f>
        <v>26</v>
      </c>
      <c r="O645" s="21" t="str">
        <f>VLOOKUP(calls[[#This Row],[Call number2]],customers[#All],4,FALSE)</f>
        <v>Cincinnati</v>
      </c>
    </row>
    <row r="646" spans="2:15">
      <c r="B646" t="s">
        <v>667</v>
      </c>
      <c r="C646" t="s">
        <v>22</v>
      </c>
      <c r="D646">
        <v>106</v>
      </c>
      <c r="E646" s="15" t="s">
        <v>12</v>
      </c>
      <c r="F646" s="16">
        <v>45135</v>
      </c>
      <c r="G646">
        <v>105</v>
      </c>
      <c r="H646">
        <v>4.2</v>
      </c>
      <c r="I646">
        <f>IF(MONTH(calls[[#This Row],[Date of Call]])&lt;=6, YEAR(calls[[#This Row],[Date of Call]]), YEAR(calls[[#This Row],[Date of Call]])+1)</f>
        <v>2024</v>
      </c>
      <c r="J646" t="str">
        <f>TEXT(calls[[#This Row],[Date of Call]],"DDDD")</f>
        <v>Friday</v>
      </c>
      <c r="K6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6">
        <f>ROUND(calls[[#This Row],[Satisfaction Rating]],0)</f>
        <v>4</v>
      </c>
      <c r="M646" s="21" t="str">
        <f>VLOOKUP(calls[[#This Row],[Call number2]],customers[#All],2,FALSE)</f>
        <v>Male</v>
      </c>
      <c r="N646" s="21">
        <f>VLOOKUP(calls[[#This Row],[Call number2]],customers[],3,FALSE)</f>
        <v>37</v>
      </c>
      <c r="O646" s="21" t="str">
        <f>VLOOKUP(calls[[#This Row],[Call number2]],customers[#All],4,FALSE)</f>
        <v>Columbus</v>
      </c>
    </row>
    <row r="647" spans="2:15">
      <c r="B647" t="s">
        <v>668</v>
      </c>
      <c r="C647" t="s">
        <v>19</v>
      </c>
      <c r="D647">
        <v>107</v>
      </c>
      <c r="E647" s="15" t="s">
        <v>12</v>
      </c>
      <c r="F647" s="16">
        <v>45136</v>
      </c>
      <c r="G647">
        <v>78</v>
      </c>
      <c r="H647">
        <v>3.4</v>
      </c>
      <c r="I647">
        <f>IF(MONTH(calls[[#This Row],[Date of Call]])&lt;=6, YEAR(calls[[#This Row],[Date of Call]]), YEAR(calls[[#This Row],[Date of Call]])+1)</f>
        <v>2024</v>
      </c>
      <c r="J647" t="str">
        <f>TEXT(calls[[#This Row],[Date of Call]],"DDDD")</f>
        <v>Saturday</v>
      </c>
      <c r="K6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7">
        <f>ROUND(calls[[#This Row],[Satisfaction Rating]],0)</f>
        <v>3</v>
      </c>
      <c r="M647" s="21" t="str">
        <f>VLOOKUP(calls[[#This Row],[Call number2]],customers[#All],2,FALSE)</f>
        <v>Male</v>
      </c>
      <c r="N647" s="21">
        <f>VLOOKUP(calls[[#This Row],[Call number2]],customers[],3,FALSE)</f>
        <v>26</v>
      </c>
      <c r="O647" s="21" t="str">
        <f>VLOOKUP(calls[[#This Row],[Call number2]],customers[#All],4,FALSE)</f>
        <v>Cincinnati</v>
      </c>
    </row>
    <row r="648" spans="2:15">
      <c r="B648" t="s">
        <v>669</v>
      </c>
      <c r="C648" t="s">
        <v>16</v>
      </c>
      <c r="D648">
        <v>78</v>
      </c>
      <c r="E648" s="15" t="s">
        <v>12</v>
      </c>
      <c r="F648" s="16">
        <v>45138</v>
      </c>
      <c r="G648">
        <v>205</v>
      </c>
      <c r="H648">
        <v>4.4000000000000004</v>
      </c>
      <c r="I648">
        <f>IF(MONTH(calls[[#This Row],[Date of Call]])&lt;=6, YEAR(calls[[#This Row],[Date of Call]]), YEAR(calls[[#This Row],[Date of Call]])+1)</f>
        <v>2024</v>
      </c>
      <c r="J648" t="str">
        <f>TEXT(calls[[#This Row],[Date of Call]],"DDDD")</f>
        <v>Monday</v>
      </c>
      <c r="K6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8">
        <f>ROUND(calls[[#This Row],[Satisfaction Rating]],0)</f>
        <v>4</v>
      </c>
      <c r="M648" s="21" t="str">
        <f>VLOOKUP(calls[[#This Row],[Call number2]],customers[#All],2,FALSE)</f>
        <v>Male</v>
      </c>
      <c r="N648" s="21">
        <f>VLOOKUP(calls[[#This Row],[Call number2]],customers[],3,FALSE)</f>
        <v>41</v>
      </c>
      <c r="O648" s="21" t="str">
        <f>VLOOKUP(calls[[#This Row],[Call number2]],customers[#All],4,FALSE)</f>
        <v>Columbus</v>
      </c>
    </row>
    <row r="649" spans="2:15">
      <c r="B649" t="s">
        <v>670</v>
      </c>
      <c r="C649" t="s">
        <v>23</v>
      </c>
      <c r="D649">
        <v>122</v>
      </c>
      <c r="E649" s="15" t="s">
        <v>12</v>
      </c>
      <c r="F649" s="16">
        <v>45138</v>
      </c>
      <c r="G649">
        <v>78</v>
      </c>
      <c r="H649">
        <v>2.7</v>
      </c>
      <c r="I649">
        <f>IF(MONTH(calls[[#This Row],[Date of Call]])&lt;=6, YEAR(calls[[#This Row],[Date of Call]]), YEAR(calls[[#This Row],[Date of Call]])+1)</f>
        <v>2024</v>
      </c>
      <c r="J649" t="str">
        <f>TEXT(calls[[#This Row],[Date of Call]],"DDDD")</f>
        <v>Monday</v>
      </c>
      <c r="K6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49">
        <f>ROUND(calls[[#This Row],[Satisfaction Rating]],0)</f>
        <v>3</v>
      </c>
      <c r="M649" s="21" t="str">
        <f>VLOOKUP(calls[[#This Row],[Call number2]],customers[#All],2,FALSE)</f>
        <v>Male</v>
      </c>
      <c r="N649" s="21">
        <f>VLOOKUP(calls[[#This Row],[Call number2]],customers[],3,FALSE)</f>
        <v>31</v>
      </c>
      <c r="O649" s="21" t="str">
        <f>VLOOKUP(calls[[#This Row],[Call number2]],customers[#All],4,FALSE)</f>
        <v>Cleveland</v>
      </c>
    </row>
    <row r="650" spans="2:15">
      <c r="B650" t="s">
        <v>671</v>
      </c>
      <c r="C650" t="s">
        <v>11</v>
      </c>
      <c r="D650">
        <v>58</v>
      </c>
      <c r="E650" s="15" t="s">
        <v>5</v>
      </c>
      <c r="F650" s="16">
        <v>45138</v>
      </c>
      <c r="G650">
        <v>38</v>
      </c>
      <c r="H650">
        <v>4.5</v>
      </c>
      <c r="I650">
        <f>IF(MONTH(calls[[#This Row],[Date of Call]])&lt;=6, YEAR(calls[[#This Row],[Date of Call]]), YEAR(calls[[#This Row],[Date of Call]])+1)</f>
        <v>2024</v>
      </c>
      <c r="J650" t="str">
        <f>TEXT(calls[[#This Row],[Date of Call]],"DDDD")</f>
        <v>Monday</v>
      </c>
      <c r="K6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0">
        <f>ROUND(calls[[#This Row],[Satisfaction Rating]],0)</f>
        <v>5</v>
      </c>
      <c r="M650" s="21" t="str">
        <f>VLOOKUP(calls[[#This Row],[Call number2]],customers[#All],2,FALSE)</f>
        <v>Male</v>
      </c>
      <c r="N650" s="21">
        <f>VLOOKUP(calls[[#This Row],[Call number2]],customers[],3,FALSE)</f>
        <v>36</v>
      </c>
      <c r="O650" s="21" t="str">
        <f>VLOOKUP(calls[[#This Row],[Call number2]],customers[#All],4,FALSE)</f>
        <v>Cincinnati</v>
      </c>
    </row>
    <row r="651" spans="2:15">
      <c r="B651" t="s">
        <v>672</v>
      </c>
      <c r="C651" t="s">
        <v>16</v>
      </c>
      <c r="D651">
        <v>33</v>
      </c>
      <c r="E651" s="15" t="s">
        <v>10</v>
      </c>
      <c r="F651" s="16">
        <v>45138</v>
      </c>
      <c r="G651">
        <v>92</v>
      </c>
      <c r="H651">
        <v>1.7</v>
      </c>
      <c r="I651">
        <f>IF(MONTH(calls[[#This Row],[Date of Call]])&lt;=6, YEAR(calls[[#This Row],[Date of Call]]), YEAR(calls[[#This Row],[Date of Call]])+1)</f>
        <v>2024</v>
      </c>
      <c r="J651" t="str">
        <f>TEXT(calls[[#This Row],[Date of Call]],"DDDD")</f>
        <v>Monday</v>
      </c>
      <c r="K6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1">
        <f>ROUND(calls[[#This Row],[Satisfaction Rating]],0)</f>
        <v>2</v>
      </c>
      <c r="M651" s="21" t="str">
        <f>VLOOKUP(calls[[#This Row],[Call number2]],customers[#All],2,FALSE)</f>
        <v>Male</v>
      </c>
      <c r="N651" s="21">
        <f>VLOOKUP(calls[[#This Row],[Call number2]],customers[],3,FALSE)</f>
        <v>41</v>
      </c>
      <c r="O651" s="21" t="str">
        <f>VLOOKUP(calls[[#This Row],[Call number2]],customers[#All],4,FALSE)</f>
        <v>Columbus</v>
      </c>
    </row>
    <row r="652" spans="2:15">
      <c r="B652" t="s">
        <v>673</v>
      </c>
      <c r="C652" t="s">
        <v>4</v>
      </c>
      <c r="D652">
        <v>164</v>
      </c>
      <c r="E652" s="15" t="s">
        <v>9</v>
      </c>
      <c r="F652" s="16">
        <v>45138</v>
      </c>
      <c r="G652">
        <v>36</v>
      </c>
      <c r="H652">
        <v>4.7</v>
      </c>
      <c r="I652">
        <f>IF(MONTH(calls[[#This Row],[Date of Call]])&lt;=6, YEAR(calls[[#This Row],[Date of Call]]), YEAR(calls[[#This Row],[Date of Call]])+1)</f>
        <v>2024</v>
      </c>
      <c r="J652" t="str">
        <f>TEXT(calls[[#This Row],[Date of Call]],"DDDD")</f>
        <v>Monday</v>
      </c>
      <c r="K6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2">
        <f>ROUND(calls[[#This Row],[Satisfaction Rating]],0)</f>
        <v>5</v>
      </c>
      <c r="M652" s="21" t="str">
        <f>VLOOKUP(calls[[#This Row],[Call number2]],customers[#All],2,FALSE)</f>
        <v>Female</v>
      </c>
      <c r="N652" s="21">
        <f>VLOOKUP(calls[[#This Row],[Call number2]],customers[],3,FALSE)</f>
        <v>42</v>
      </c>
      <c r="O652" s="21" t="str">
        <f>VLOOKUP(calls[[#This Row],[Call number2]],customers[#All],4,FALSE)</f>
        <v>Cleveland</v>
      </c>
    </row>
    <row r="653" spans="2:15">
      <c r="B653" t="s">
        <v>674</v>
      </c>
      <c r="C653" t="s">
        <v>15</v>
      </c>
      <c r="D653">
        <v>163</v>
      </c>
      <c r="E653" s="15" t="s">
        <v>8</v>
      </c>
      <c r="F653" s="16">
        <v>45138</v>
      </c>
      <c r="G653">
        <v>76</v>
      </c>
      <c r="H653">
        <v>4.4000000000000004</v>
      </c>
      <c r="I653">
        <f>IF(MONTH(calls[[#This Row],[Date of Call]])&lt;=6, YEAR(calls[[#This Row],[Date of Call]]), YEAR(calls[[#This Row],[Date of Call]])+1)</f>
        <v>2024</v>
      </c>
      <c r="J653" t="str">
        <f>TEXT(calls[[#This Row],[Date of Call]],"DDDD")</f>
        <v>Monday</v>
      </c>
      <c r="K6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3">
        <f>ROUND(calls[[#This Row],[Satisfaction Rating]],0)</f>
        <v>4</v>
      </c>
      <c r="M653" s="21" t="str">
        <f>VLOOKUP(calls[[#This Row],[Call number2]],customers[#All],2,FALSE)</f>
        <v>Female</v>
      </c>
      <c r="N653" s="21">
        <f>VLOOKUP(calls[[#This Row],[Call number2]],customers[],3,FALSE)</f>
        <v>28</v>
      </c>
      <c r="O653" s="21" t="str">
        <f>VLOOKUP(calls[[#This Row],[Call number2]],customers[#All],4,FALSE)</f>
        <v>Cincinnati</v>
      </c>
    </row>
    <row r="654" spans="2:15">
      <c r="B654" t="s">
        <v>675</v>
      </c>
      <c r="C654" t="s">
        <v>14</v>
      </c>
      <c r="D654">
        <v>71</v>
      </c>
      <c r="E654" s="15" t="s">
        <v>9</v>
      </c>
      <c r="F654" s="16">
        <v>45140</v>
      </c>
      <c r="G654">
        <v>170</v>
      </c>
      <c r="H654">
        <v>3.5</v>
      </c>
      <c r="I654">
        <f>IF(MONTH(calls[[#This Row],[Date of Call]])&lt;=6, YEAR(calls[[#This Row],[Date of Call]]), YEAR(calls[[#This Row],[Date of Call]])+1)</f>
        <v>2024</v>
      </c>
      <c r="J654" t="str">
        <f>TEXT(calls[[#This Row],[Date of Call]],"DDDD")</f>
        <v>Wednesday</v>
      </c>
      <c r="K6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4">
        <f>ROUND(calls[[#This Row],[Satisfaction Rating]],0)</f>
        <v>4</v>
      </c>
      <c r="M654" s="21" t="str">
        <f>VLOOKUP(calls[[#This Row],[Call number2]],customers[#All],2,FALSE)</f>
        <v>Female</v>
      </c>
      <c r="N654" s="21">
        <f>VLOOKUP(calls[[#This Row],[Call number2]],customers[],3,FALSE)</f>
        <v>22</v>
      </c>
      <c r="O654" s="21" t="str">
        <f>VLOOKUP(calls[[#This Row],[Call number2]],customers[#All],4,FALSE)</f>
        <v>Cleveland</v>
      </c>
    </row>
    <row r="655" spans="2:15">
      <c r="B655" t="s">
        <v>676</v>
      </c>
      <c r="C655" t="s">
        <v>16</v>
      </c>
      <c r="D655">
        <v>103</v>
      </c>
      <c r="E655" s="15" t="s">
        <v>5</v>
      </c>
      <c r="F655" s="16">
        <v>45141</v>
      </c>
      <c r="G655">
        <v>117</v>
      </c>
      <c r="H655">
        <v>4.7</v>
      </c>
      <c r="I655">
        <f>IF(MONTH(calls[[#This Row],[Date of Call]])&lt;=6, YEAR(calls[[#This Row],[Date of Call]]), YEAR(calls[[#This Row],[Date of Call]])+1)</f>
        <v>2024</v>
      </c>
      <c r="J655" t="str">
        <f>TEXT(calls[[#This Row],[Date of Call]],"DDDD")</f>
        <v>Thursday</v>
      </c>
      <c r="K6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5">
        <f>ROUND(calls[[#This Row],[Satisfaction Rating]],0)</f>
        <v>5</v>
      </c>
      <c r="M655" s="21" t="str">
        <f>VLOOKUP(calls[[#This Row],[Call number2]],customers[#All],2,FALSE)</f>
        <v>Male</v>
      </c>
      <c r="N655" s="21">
        <f>VLOOKUP(calls[[#This Row],[Call number2]],customers[],3,FALSE)</f>
        <v>41</v>
      </c>
      <c r="O655" s="21" t="str">
        <f>VLOOKUP(calls[[#This Row],[Call number2]],customers[#All],4,FALSE)</f>
        <v>Columbus</v>
      </c>
    </row>
    <row r="656" spans="2:15">
      <c r="B656" t="s">
        <v>677</v>
      </c>
      <c r="C656" t="s">
        <v>6</v>
      </c>
      <c r="D656">
        <v>69</v>
      </c>
      <c r="E656" s="15" t="s">
        <v>8</v>
      </c>
      <c r="F656" s="16">
        <v>45141</v>
      </c>
      <c r="G656">
        <v>20</v>
      </c>
      <c r="H656">
        <v>4.3</v>
      </c>
      <c r="I656">
        <f>IF(MONTH(calls[[#This Row],[Date of Call]])&lt;=6, YEAR(calls[[#This Row],[Date of Call]]), YEAR(calls[[#This Row],[Date of Call]])+1)</f>
        <v>2024</v>
      </c>
      <c r="J656" t="str">
        <f>TEXT(calls[[#This Row],[Date of Call]],"DDDD")</f>
        <v>Thursday</v>
      </c>
      <c r="K6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6">
        <f>ROUND(calls[[#This Row],[Satisfaction Rating]],0)</f>
        <v>4</v>
      </c>
      <c r="M656" s="21" t="str">
        <f>VLOOKUP(calls[[#This Row],[Call number2]],customers[#All],2,FALSE)</f>
        <v>Male</v>
      </c>
      <c r="N656" s="21">
        <f>VLOOKUP(calls[[#This Row],[Call number2]],customers[],3,FALSE)</f>
        <v>23</v>
      </c>
      <c r="O656" s="21" t="str">
        <f>VLOOKUP(calls[[#This Row],[Call number2]],customers[#All],4,FALSE)</f>
        <v>Columbus</v>
      </c>
    </row>
    <row r="657" spans="2:15">
      <c r="B657" t="s">
        <v>678</v>
      </c>
      <c r="C657" t="s">
        <v>15</v>
      </c>
      <c r="D657">
        <v>111</v>
      </c>
      <c r="E657" s="15" t="s">
        <v>5</v>
      </c>
      <c r="F657" s="16">
        <v>45141</v>
      </c>
      <c r="G657">
        <v>99</v>
      </c>
      <c r="H657">
        <v>4.0999999999999996</v>
      </c>
      <c r="I657">
        <f>IF(MONTH(calls[[#This Row],[Date of Call]])&lt;=6, YEAR(calls[[#This Row],[Date of Call]]), YEAR(calls[[#This Row],[Date of Call]])+1)</f>
        <v>2024</v>
      </c>
      <c r="J657" t="str">
        <f>TEXT(calls[[#This Row],[Date of Call]],"DDDD")</f>
        <v>Thursday</v>
      </c>
      <c r="K6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7">
        <f>ROUND(calls[[#This Row],[Satisfaction Rating]],0)</f>
        <v>4</v>
      </c>
      <c r="M657" s="21" t="str">
        <f>VLOOKUP(calls[[#This Row],[Call number2]],customers[#All],2,FALSE)</f>
        <v>Female</v>
      </c>
      <c r="N657" s="21">
        <f>VLOOKUP(calls[[#This Row],[Call number2]],customers[],3,FALSE)</f>
        <v>28</v>
      </c>
      <c r="O657" s="21" t="str">
        <f>VLOOKUP(calls[[#This Row],[Call number2]],customers[#All],4,FALSE)</f>
        <v>Cincinnati</v>
      </c>
    </row>
    <row r="658" spans="2:15">
      <c r="B658" t="s">
        <v>679</v>
      </c>
      <c r="C658" t="s">
        <v>17</v>
      </c>
      <c r="D658">
        <v>97</v>
      </c>
      <c r="E658" s="15" t="s">
        <v>8</v>
      </c>
      <c r="F658" s="16">
        <v>45142</v>
      </c>
      <c r="G658">
        <v>105</v>
      </c>
      <c r="H658">
        <v>2.9</v>
      </c>
      <c r="I658">
        <f>IF(MONTH(calls[[#This Row],[Date of Call]])&lt;=6, YEAR(calls[[#This Row],[Date of Call]]), YEAR(calls[[#This Row],[Date of Call]])+1)</f>
        <v>2024</v>
      </c>
      <c r="J658" t="str">
        <f>TEXT(calls[[#This Row],[Date of Call]],"DDDD")</f>
        <v>Friday</v>
      </c>
      <c r="K6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8">
        <f>ROUND(calls[[#This Row],[Satisfaction Rating]],0)</f>
        <v>3</v>
      </c>
      <c r="M658" s="21" t="str">
        <f>VLOOKUP(calls[[#This Row],[Call number2]],customers[#All],2,FALSE)</f>
        <v>Female</v>
      </c>
      <c r="N658" s="21">
        <f>VLOOKUP(calls[[#This Row],[Call number2]],customers[],3,FALSE)</f>
        <v>30</v>
      </c>
      <c r="O658" s="21" t="str">
        <f>VLOOKUP(calls[[#This Row],[Call number2]],customers[#All],4,FALSE)</f>
        <v>Cleveland</v>
      </c>
    </row>
    <row r="659" spans="2:15">
      <c r="B659" t="s">
        <v>680</v>
      </c>
      <c r="C659" t="s">
        <v>13</v>
      </c>
      <c r="D659">
        <v>144</v>
      </c>
      <c r="E659" s="15" t="s">
        <v>12</v>
      </c>
      <c r="F659" s="16">
        <v>45142</v>
      </c>
      <c r="G659">
        <v>195</v>
      </c>
      <c r="H659">
        <v>3.4</v>
      </c>
      <c r="I659">
        <f>IF(MONTH(calls[[#This Row],[Date of Call]])&lt;=6, YEAR(calls[[#This Row],[Date of Call]]), YEAR(calls[[#This Row],[Date of Call]])+1)</f>
        <v>2024</v>
      </c>
      <c r="J659" t="str">
        <f>TEXT(calls[[#This Row],[Date of Call]],"DDDD")</f>
        <v>Friday</v>
      </c>
      <c r="K6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59">
        <f>ROUND(calls[[#This Row],[Satisfaction Rating]],0)</f>
        <v>3</v>
      </c>
      <c r="M659" s="21" t="str">
        <f>VLOOKUP(calls[[#This Row],[Call number2]],customers[#All],2,FALSE)</f>
        <v>Female</v>
      </c>
      <c r="N659" s="21">
        <f>VLOOKUP(calls[[#This Row],[Call number2]],customers[],3,FALSE)</f>
        <v>37</v>
      </c>
      <c r="O659" s="21" t="str">
        <f>VLOOKUP(calls[[#This Row],[Call number2]],customers[#All],4,FALSE)</f>
        <v>Cleveland</v>
      </c>
    </row>
    <row r="660" spans="2:15">
      <c r="B660" t="s">
        <v>681</v>
      </c>
      <c r="C660" t="s">
        <v>22</v>
      </c>
      <c r="D660">
        <v>56</v>
      </c>
      <c r="E660" s="15" t="s">
        <v>8</v>
      </c>
      <c r="F660" s="16">
        <v>45143</v>
      </c>
      <c r="G660">
        <v>152</v>
      </c>
      <c r="H660">
        <v>4.5999999999999996</v>
      </c>
      <c r="I660">
        <f>IF(MONTH(calls[[#This Row],[Date of Call]])&lt;=6, YEAR(calls[[#This Row],[Date of Call]]), YEAR(calls[[#This Row],[Date of Call]])+1)</f>
        <v>2024</v>
      </c>
      <c r="J660" t="str">
        <f>TEXT(calls[[#This Row],[Date of Call]],"DDDD")</f>
        <v>Saturday</v>
      </c>
      <c r="K6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0">
        <f>ROUND(calls[[#This Row],[Satisfaction Rating]],0)</f>
        <v>5</v>
      </c>
      <c r="M660" s="21" t="str">
        <f>VLOOKUP(calls[[#This Row],[Call number2]],customers[#All],2,FALSE)</f>
        <v>Male</v>
      </c>
      <c r="N660" s="21">
        <f>VLOOKUP(calls[[#This Row],[Call number2]],customers[],3,FALSE)</f>
        <v>37</v>
      </c>
      <c r="O660" s="21" t="str">
        <f>VLOOKUP(calls[[#This Row],[Call number2]],customers[#All],4,FALSE)</f>
        <v>Columbus</v>
      </c>
    </row>
    <row r="661" spans="2:15">
      <c r="B661" t="s">
        <v>682</v>
      </c>
      <c r="C661" t="s">
        <v>13</v>
      </c>
      <c r="D661">
        <v>132</v>
      </c>
      <c r="E661" s="15" t="s">
        <v>12</v>
      </c>
      <c r="F661" s="16">
        <v>45144</v>
      </c>
      <c r="G661">
        <v>195</v>
      </c>
      <c r="H661">
        <v>4.9000000000000004</v>
      </c>
      <c r="I661">
        <f>IF(MONTH(calls[[#This Row],[Date of Call]])&lt;=6, YEAR(calls[[#This Row],[Date of Call]]), YEAR(calls[[#This Row],[Date of Call]])+1)</f>
        <v>2024</v>
      </c>
      <c r="J661" t="str">
        <f>TEXT(calls[[#This Row],[Date of Call]],"DDDD")</f>
        <v>Sunday</v>
      </c>
      <c r="K6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1">
        <f>ROUND(calls[[#This Row],[Satisfaction Rating]],0)</f>
        <v>5</v>
      </c>
      <c r="M661" s="21" t="str">
        <f>VLOOKUP(calls[[#This Row],[Call number2]],customers[#All],2,FALSE)</f>
        <v>Female</v>
      </c>
      <c r="N661" s="21">
        <f>VLOOKUP(calls[[#This Row],[Call number2]],customers[],3,FALSE)</f>
        <v>37</v>
      </c>
      <c r="O661" s="21" t="str">
        <f>VLOOKUP(calls[[#This Row],[Call number2]],customers[#All],4,FALSE)</f>
        <v>Cleveland</v>
      </c>
    </row>
    <row r="662" spans="2:15">
      <c r="B662" t="s">
        <v>683</v>
      </c>
      <c r="C662" t="s">
        <v>14</v>
      </c>
      <c r="D662">
        <v>72</v>
      </c>
      <c r="E662" s="15" t="s">
        <v>10</v>
      </c>
      <c r="F662" s="16">
        <v>45144</v>
      </c>
      <c r="G662">
        <v>70</v>
      </c>
      <c r="H662">
        <v>3.6</v>
      </c>
      <c r="I662">
        <f>IF(MONTH(calls[[#This Row],[Date of Call]])&lt;=6, YEAR(calls[[#This Row],[Date of Call]]), YEAR(calls[[#This Row],[Date of Call]])+1)</f>
        <v>2024</v>
      </c>
      <c r="J662" t="str">
        <f>TEXT(calls[[#This Row],[Date of Call]],"DDDD")</f>
        <v>Sunday</v>
      </c>
      <c r="K6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2">
        <f>ROUND(calls[[#This Row],[Satisfaction Rating]],0)</f>
        <v>4</v>
      </c>
      <c r="M662" s="21" t="str">
        <f>VLOOKUP(calls[[#This Row],[Call number2]],customers[#All],2,FALSE)</f>
        <v>Female</v>
      </c>
      <c r="N662" s="21">
        <f>VLOOKUP(calls[[#This Row],[Call number2]],customers[],3,FALSE)</f>
        <v>22</v>
      </c>
      <c r="O662" s="21" t="str">
        <f>VLOOKUP(calls[[#This Row],[Call number2]],customers[#All],4,FALSE)</f>
        <v>Cleveland</v>
      </c>
    </row>
    <row r="663" spans="2:15">
      <c r="B663" t="s">
        <v>684</v>
      </c>
      <c r="C663" t="s">
        <v>15</v>
      </c>
      <c r="D663">
        <v>18</v>
      </c>
      <c r="E663" s="15" t="s">
        <v>10</v>
      </c>
      <c r="F663" s="16">
        <v>45144</v>
      </c>
      <c r="G663">
        <v>22</v>
      </c>
      <c r="H663">
        <v>3.5</v>
      </c>
      <c r="I663">
        <f>IF(MONTH(calls[[#This Row],[Date of Call]])&lt;=6, YEAR(calls[[#This Row],[Date of Call]]), YEAR(calls[[#This Row],[Date of Call]])+1)</f>
        <v>2024</v>
      </c>
      <c r="J663" t="str">
        <f>TEXT(calls[[#This Row],[Date of Call]],"DDDD")</f>
        <v>Sunday</v>
      </c>
      <c r="K6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663">
        <f>ROUND(calls[[#This Row],[Satisfaction Rating]],0)</f>
        <v>4</v>
      </c>
      <c r="M663" s="21" t="str">
        <f>VLOOKUP(calls[[#This Row],[Call number2]],customers[#All],2,FALSE)</f>
        <v>Female</v>
      </c>
      <c r="N663" s="21">
        <f>VLOOKUP(calls[[#This Row],[Call number2]],customers[],3,FALSE)</f>
        <v>28</v>
      </c>
      <c r="O663" s="21" t="str">
        <f>VLOOKUP(calls[[#This Row],[Call number2]],customers[#All],4,FALSE)</f>
        <v>Cincinnati</v>
      </c>
    </row>
    <row r="664" spans="2:15">
      <c r="B664" t="s">
        <v>685</v>
      </c>
      <c r="C664" t="s">
        <v>7</v>
      </c>
      <c r="D664">
        <v>115</v>
      </c>
      <c r="E664" s="15" t="s">
        <v>5</v>
      </c>
      <c r="F664" s="16">
        <v>45145</v>
      </c>
      <c r="G664">
        <v>40</v>
      </c>
      <c r="H664">
        <v>3.3</v>
      </c>
      <c r="I664">
        <f>IF(MONTH(calls[[#This Row],[Date of Call]])&lt;=6, YEAR(calls[[#This Row],[Date of Call]]), YEAR(calls[[#This Row],[Date of Call]])+1)</f>
        <v>2024</v>
      </c>
      <c r="J664" t="str">
        <f>TEXT(calls[[#This Row],[Date of Call]],"DDDD")</f>
        <v>Monday</v>
      </c>
      <c r="K6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4">
        <f>ROUND(calls[[#This Row],[Satisfaction Rating]],0)</f>
        <v>3</v>
      </c>
      <c r="M664" s="21" t="str">
        <f>VLOOKUP(calls[[#This Row],[Call number2]],customers[#All],2,FALSE)</f>
        <v>Female</v>
      </c>
      <c r="N664" s="21">
        <f>VLOOKUP(calls[[#This Row],[Call number2]],customers[],3,FALSE)</f>
        <v>30</v>
      </c>
      <c r="O664" s="21" t="str">
        <f>VLOOKUP(calls[[#This Row],[Call number2]],customers[#All],4,FALSE)</f>
        <v>Cincinnati</v>
      </c>
    </row>
    <row r="665" spans="2:15">
      <c r="B665" t="s">
        <v>686</v>
      </c>
      <c r="C665" t="s">
        <v>7</v>
      </c>
      <c r="D665">
        <v>124</v>
      </c>
      <c r="E665" s="15" t="s">
        <v>8</v>
      </c>
      <c r="F665" s="16">
        <v>45146</v>
      </c>
      <c r="G665">
        <v>54</v>
      </c>
      <c r="H665">
        <v>3.8</v>
      </c>
      <c r="I665">
        <f>IF(MONTH(calls[[#This Row],[Date of Call]])&lt;=6, YEAR(calls[[#This Row],[Date of Call]]), YEAR(calls[[#This Row],[Date of Call]])+1)</f>
        <v>2024</v>
      </c>
      <c r="J665" t="str">
        <f>TEXT(calls[[#This Row],[Date of Call]],"DDDD")</f>
        <v>Tuesday</v>
      </c>
      <c r="K6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5">
        <f>ROUND(calls[[#This Row],[Satisfaction Rating]],0)</f>
        <v>4</v>
      </c>
      <c r="M665" s="21" t="str">
        <f>VLOOKUP(calls[[#This Row],[Call number2]],customers[#All],2,FALSE)</f>
        <v>Female</v>
      </c>
      <c r="N665" s="21">
        <f>VLOOKUP(calls[[#This Row],[Call number2]],customers[],3,FALSE)</f>
        <v>30</v>
      </c>
      <c r="O665" s="21" t="str">
        <f>VLOOKUP(calls[[#This Row],[Call number2]],customers[#All],4,FALSE)</f>
        <v>Cincinnati</v>
      </c>
    </row>
    <row r="666" spans="2:15">
      <c r="B666" t="s">
        <v>687</v>
      </c>
      <c r="C666" t="s">
        <v>11</v>
      </c>
      <c r="D666">
        <v>130</v>
      </c>
      <c r="E666" s="15" t="s">
        <v>8</v>
      </c>
      <c r="F666" s="16">
        <v>45146</v>
      </c>
      <c r="G666">
        <v>60</v>
      </c>
      <c r="H666">
        <v>2.5</v>
      </c>
      <c r="I666">
        <f>IF(MONTH(calls[[#This Row],[Date of Call]])&lt;=6, YEAR(calls[[#This Row],[Date of Call]]), YEAR(calls[[#This Row],[Date of Call]])+1)</f>
        <v>2024</v>
      </c>
      <c r="J666" t="str">
        <f>TEXT(calls[[#This Row],[Date of Call]],"DDDD")</f>
        <v>Tuesday</v>
      </c>
      <c r="K6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6">
        <f>ROUND(calls[[#This Row],[Satisfaction Rating]],0)</f>
        <v>3</v>
      </c>
      <c r="M666" s="21" t="str">
        <f>VLOOKUP(calls[[#This Row],[Call number2]],customers[#All],2,FALSE)</f>
        <v>Male</v>
      </c>
      <c r="N666" s="21">
        <f>VLOOKUP(calls[[#This Row],[Call number2]],customers[],3,FALSE)</f>
        <v>36</v>
      </c>
      <c r="O666" s="21" t="str">
        <f>VLOOKUP(calls[[#This Row],[Call number2]],customers[#All],4,FALSE)</f>
        <v>Cincinnati</v>
      </c>
    </row>
    <row r="667" spans="2:15">
      <c r="B667" t="s">
        <v>688</v>
      </c>
      <c r="C667" t="s">
        <v>18</v>
      </c>
      <c r="D667">
        <v>120</v>
      </c>
      <c r="E667" s="15" t="s">
        <v>9</v>
      </c>
      <c r="F667" s="16">
        <v>45148</v>
      </c>
      <c r="G667">
        <v>58</v>
      </c>
      <c r="H667">
        <v>4.5999999999999996</v>
      </c>
      <c r="I667">
        <f>IF(MONTH(calls[[#This Row],[Date of Call]])&lt;=6, YEAR(calls[[#This Row],[Date of Call]]), YEAR(calls[[#This Row],[Date of Call]])+1)</f>
        <v>2024</v>
      </c>
      <c r="J667" t="str">
        <f>TEXT(calls[[#This Row],[Date of Call]],"DDDD")</f>
        <v>Thursday</v>
      </c>
      <c r="K6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7">
        <f>ROUND(calls[[#This Row],[Satisfaction Rating]],0)</f>
        <v>5</v>
      </c>
      <c r="M667" s="21" t="str">
        <f>VLOOKUP(calls[[#This Row],[Call number2]],customers[#All],2,FALSE)</f>
        <v>Female</v>
      </c>
      <c r="N667" s="21">
        <f>VLOOKUP(calls[[#This Row],[Call number2]],customers[],3,FALSE)</f>
        <v>43</v>
      </c>
      <c r="O667" s="21" t="str">
        <f>VLOOKUP(calls[[#This Row],[Call number2]],customers[#All],4,FALSE)</f>
        <v>Cleveland</v>
      </c>
    </row>
    <row r="668" spans="2:15">
      <c r="B668" t="s">
        <v>689</v>
      </c>
      <c r="C668" t="s">
        <v>17</v>
      </c>
      <c r="D668">
        <v>75</v>
      </c>
      <c r="E668" s="15" t="s">
        <v>5</v>
      </c>
      <c r="F668" s="16">
        <v>45148</v>
      </c>
      <c r="G668">
        <v>220</v>
      </c>
      <c r="H668">
        <v>4.7</v>
      </c>
      <c r="I668">
        <f>IF(MONTH(calls[[#This Row],[Date of Call]])&lt;=6, YEAR(calls[[#This Row],[Date of Call]]), YEAR(calls[[#This Row],[Date of Call]])+1)</f>
        <v>2024</v>
      </c>
      <c r="J668" t="str">
        <f>TEXT(calls[[#This Row],[Date of Call]],"DDDD")</f>
        <v>Thursday</v>
      </c>
      <c r="K6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8">
        <f>ROUND(calls[[#This Row],[Satisfaction Rating]],0)</f>
        <v>5</v>
      </c>
      <c r="M668" s="21" t="str">
        <f>VLOOKUP(calls[[#This Row],[Call number2]],customers[#All],2,FALSE)</f>
        <v>Female</v>
      </c>
      <c r="N668" s="21">
        <f>VLOOKUP(calls[[#This Row],[Call number2]],customers[],3,FALSE)</f>
        <v>30</v>
      </c>
      <c r="O668" s="21" t="str">
        <f>VLOOKUP(calls[[#This Row],[Call number2]],customers[#All],4,FALSE)</f>
        <v>Cleveland</v>
      </c>
    </row>
    <row r="669" spans="2:15">
      <c r="B669" t="s">
        <v>690</v>
      </c>
      <c r="C669" t="s">
        <v>19</v>
      </c>
      <c r="D669">
        <v>63</v>
      </c>
      <c r="E669" s="15" t="s">
        <v>5</v>
      </c>
      <c r="F669" s="16">
        <v>45148</v>
      </c>
      <c r="G669">
        <v>27</v>
      </c>
      <c r="H669">
        <v>3.6</v>
      </c>
      <c r="I669">
        <f>IF(MONTH(calls[[#This Row],[Date of Call]])&lt;=6, YEAR(calls[[#This Row],[Date of Call]]), YEAR(calls[[#This Row],[Date of Call]])+1)</f>
        <v>2024</v>
      </c>
      <c r="J669" t="str">
        <f>TEXT(calls[[#This Row],[Date of Call]],"DDDD")</f>
        <v>Thursday</v>
      </c>
      <c r="K6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69">
        <f>ROUND(calls[[#This Row],[Satisfaction Rating]],0)</f>
        <v>4</v>
      </c>
      <c r="M669" s="21" t="str">
        <f>VLOOKUP(calls[[#This Row],[Call number2]],customers[#All],2,FALSE)</f>
        <v>Male</v>
      </c>
      <c r="N669" s="21">
        <f>VLOOKUP(calls[[#This Row],[Call number2]],customers[],3,FALSE)</f>
        <v>26</v>
      </c>
      <c r="O669" s="21" t="str">
        <f>VLOOKUP(calls[[#This Row],[Call number2]],customers[#All],4,FALSE)</f>
        <v>Cincinnati</v>
      </c>
    </row>
    <row r="670" spans="2:15">
      <c r="B670" t="s">
        <v>691</v>
      </c>
      <c r="C670" t="s">
        <v>13</v>
      </c>
      <c r="D670">
        <v>74</v>
      </c>
      <c r="E670" s="15" t="s">
        <v>5</v>
      </c>
      <c r="F670" s="16">
        <v>45150</v>
      </c>
      <c r="G670">
        <v>26</v>
      </c>
      <c r="H670">
        <v>4.3</v>
      </c>
      <c r="I670">
        <f>IF(MONTH(calls[[#This Row],[Date of Call]])&lt;=6, YEAR(calls[[#This Row],[Date of Call]]), YEAR(calls[[#This Row],[Date of Call]])+1)</f>
        <v>2024</v>
      </c>
      <c r="J670" t="str">
        <f>TEXT(calls[[#This Row],[Date of Call]],"DDDD")</f>
        <v>Saturday</v>
      </c>
      <c r="K6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0">
        <f>ROUND(calls[[#This Row],[Satisfaction Rating]],0)</f>
        <v>4</v>
      </c>
      <c r="M670" s="21" t="str">
        <f>VLOOKUP(calls[[#This Row],[Call number2]],customers[#All],2,FALSE)</f>
        <v>Female</v>
      </c>
      <c r="N670" s="21">
        <f>VLOOKUP(calls[[#This Row],[Call number2]],customers[],3,FALSE)</f>
        <v>37</v>
      </c>
      <c r="O670" s="21" t="str">
        <f>VLOOKUP(calls[[#This Row],[Call number2]],customers[#All],4,FALSE)</f>
        <v>Cleveland</v>
      </c>
    </row>
    <row r="671" spans="2:15">
      <c r="B671" t="s">
        <v>692</v>
      </c>
      <c r="C671" t="s">
        <v>6</v>
      </c>
      <c r="D671">
        <v>134</v>
      </c>
      <c r="E671" s="15" t="s">
        <v>12</v>
      </c>
      <c r="F671" s="16">
        <v>45151</v>
      </c>
      <c r="G671">
        <v>160</v>
      </c>
      <c r="H671">
        <v>4.7</v>
      </c>
      <c r="I671">
        <f>IF(MONTH(calls[[#This Row],[Date of Call]])&lt;=6, YEAR(calls[[#This Row],[Date of Call]]), YEAR(calls[[#This Row],[Date of Call]])+1)</f>
        <v>2024</v>
      </c>
      <c r="J671" t="str">
        <f>TEXT(calls[[#This Row],[Date of Call]],"DDDD")</f>
        <v>Sunday</v>
      </c>
      <c r="K6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1">
        <f>ROUND(calls[[#This Row],[Satisfaction Rating]],0)</f>
        <v>5</v>
      </c>
      <c r="M671" s="21" t="str">
        <f>VLOOKUP(calls[[#This Row],[Call number2]],customers[#All],2,FALSE)</f>
        <v>Male</v>
      </c>
      <c r="N671" s="21">
        <f>VLOOKUP(calls[[#This Row],[Call number2]],customers[],3,FALSE)</f>
        <v>23</v>
      </c>
      <c r="O671" s="21" t="str">
        <f>VLOOKUP(calls[[#This Row],[Call number2]],customers[#All],4,FALSE)</f>
        <v>Columbus</v>
      </c>
    </row>
    <row r="672" spans="2:15">
      <c r="B672" t="s">
        <v>693</v>
      </c>
      <c r="C672" t="s">
        <v>15</v>
      </c>
      <c r="D672">
        <v>103</v>
      </c>
      <c r="E672" s="15" t="s">
        <v>8</v>
      </c>
      <c r="F672" s="16">
        <v>45151</v>
      </c>
      <c r="G672">
        <v>200</v>
      </c>
      <c r="H672">
        <v>4.9000000000000004</v>
      </c>
      <c r="I672">
        <f>IF(MONTH(calls[[#This Row],[Date of Call]])&lt;=6, YEAR(calls[[#This Row],[Date of Call]]), YEAR(calls[[#This Row],[Date of Call]])+1)</f>
        <v>2024</v>
      </c>
      <c r="J672" t="str">
        <f>TEXT(calls[[#This Row],[Date of Call]],"DDDD")</f>
        <v>Sunday</v>
      </c>
      <c r="K6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2">
        <f>ROUND(calls[[#This Row],[Satisfaction Rating]],0)</f>
        <v>5</v>
      </c>
      <c r="M672" s="21" t="str">
        <f>VLOOKUP(calls[[#This Row],[Call number2]],customers[#All],2,FALSE)</f>
        <v>Female</v>
      </c>
      <c r="N672" s="21">
        <f>VLOOKUP(calls[[#This Row],[Call number2]],customers[],3,FALSE)</f>
        <v>28</v>
      </c>
      <c r="O672" s="21" t="str">
        <f>VLOOKUP(calls[[#This Row],[Call number2]],customers[#All],4,FALSE)</f>
        <v>Cincinnati</v>
      </c>
    </row>
    <row r="673" spans="2:15">
      <c r="B673" t="s">
        <v>694</v>
      </c>
      <c r="C673" t="s">
        <v>15</v>
      </c>
      <c r="D673">
        <v>155</v>
      </c>
      <c r="E673" s="15" t="s">
        <v>9</v>
      </c>
      <c r="F673" s="16">
        <v>45154</v>
      </c>
      <c r="G673">
        <v>135</v>
      </c>
      <c r="H673">
        <v>4.9000000000000004</v>
      </c>
      <c r="I673">
        <f>IF(MONTH(calls[[#This Row],[Date of Call]])&lt;=6, YEAR(calls[[#This Row],[Date of Call]]), YEAR(calls[[#This Row],[Date of Call]])+1)</f>
        <v>2024</v>
      </c>
      <c r="J673" t="str">
        <f>TEXT(calls[[#This Row],[Date of Call]],"DDDD")</f>
        <v>Wednesday</v>
      </c>
      <c r="K6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3">
        <f>ROUND(calls[[#This Row],[Satisfaction Rating]],0)</f>
        <v>5</v>
      </c>
      <c r="M673" s="21" t="str">
        <f>VLOOKUP(calls[[#This Row],[Call number2]],customers[#All],2,FALSE)</f>
        <v>Female</v>
      </c>
      <c r="N673" s="21">
        <f>VLOOKUP(calls[[#This Row],[Call number2]],customers[],3,FALSE)</f>
        <v>28</v>
      </c>
      <c r="O673" s="21" t="str">
        <f>VLOOKUP(calls[[#This Row],[Call number2]],customers[#All],4,FALSE)</f>
        <v>Cincinnati</v>
      </c>
    </row>
    <row r="674" spans="2:15">
      <c r="B674" t="s">
        <v>695</v>
      </c>
      <c r="C674" t="s">
        <v>19</v>
      </c>
      <c r="D674">
        <v>128</v>
      </c>
      <c r="E674" s="15" t="s">
        <v>8</v>
      </c>
      <c r="F674" s="16">
        <v>45155</v>
      </c>
      <c r="G674">
        <v>22</v>
      </c>
      <c r="H674">
        <v>1.9</v>
      </c>
      <c r="I674">
        <f>IF(MONTH(calls[[#This Row],[Date of Call]])&lt;=6, YEAR(calls[[#This Row],[Date of Call]]), YEAR(calls[[#This Row],[Date of Call]])+1)</f>
        <v>2024</v>
      </c>
      <c r="J674" t="str">
        <f>TEXT(calls[[#This Row],[Date of Call]],"DDDD")</f>
        <v>Thursday</v>
      </c>
      <c r="K6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4">
        <f>ROUND(calls[[#This Row],[Satisfaction Rating]],0)</f>
        <v>2</v>
      </c>
      <c r="M674" s="21" t="str">
        <f>VLOOKUP(calls[[#This Row],[Call number2]],customers[#All],2,FALSE)</f>
        <v>Male</v>
      </c>
      <c r="N674" s="21">
        <f>VLOOKUP(calls[[#This Row],[Call number2]],customers[],3,FALSE)</f>
        <v>26</v>
      </c>
      <c r="O674" s="21" t="str">
        <f>VLOOKUP(calls[[#This Row],[Call number2]],customers[#All],4,FALSE)</f>
        <v>Cincinnati</v>
      </c>
    </row>
    <row r="675" spans="2:15">
      <c r="B675" t="s">
        <v>696</v>
      </c>
      <c r="C675" t="s">
        <v>17</v>
      </c>
      <c r="D675">
        <v>89</v>
      </c>
      <c r="E675" s="15" t="s">
        <v>12</v>
      </c>
      <c r="F675" s="16">
        <v>45156</v>
      </c>
      <c r="G675">
        <v>164</v>
      </c>
      <c r="H675">
        <v>4.5</v>
      </c>
      <c r="I675">
        <f>IF(MONTH(calls[[#This Row],[Date of Call]])&lt;=6, YEAR(calls[[#This Row],[Date of Call]]), YEAR(calls[[#This Row],[Date of Call]])+1)</f>
        <v>2024</v>
      </c>
      <c r="J675" t="str">
        <f>TEXT(calls[[#This Row],[Date of Call]],"DDDD")</f>
        <v>Friday</v>
      </c>
      <c r="K6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5">
        <f>ROUND(calls[[#This Row],[Satisfaction Rating]],0)</f>
        <v>5</v>
      </c>
      <c r="M675" s="21" t="str">
        <f>VLOOKUP(calls[[#This Row],[Call number2]],customers[#All],2,FALSE)</f>
        <v>Female</v>
      </c>
      <c r="N675" s="21">
        <f>VLOOKUP(calls[[#This Row],[Call number2]],customers[],3,FALSE)</f>
        <v>30</v>
      </c>
      <c r="O675" s="21" t="str">
        <f>VLOOKUP(calls[[#This Row],[Call number2]],customers[#All],4,FALSE)</f>
        <v>Cleveland</v>
      </c>
    </row>
    <row r="676" spans="2:15">
      <c r="B676" t="s">
        <v>697</v>
      </c>
      <c r="C676" t="s">
        <v>7</v>
      </c>
      <c r="D676">
        <v>81</v>
      </c>
      <c r="E676" s="15" t="s">
        <v>9</v>
      </c>
      <c r="F676" s="16">
        <v>45156</v>
      </c>
      <c r="G676">
        <v>21</v>
      </c>
      <c r="H676">
        <v>4.9000000000000004</v>
      </c>
      <c r="I676">
        <f>IF(MONTH(calls[[#This Row],[Date of Call]])&lt;=6, YEAR(calls[[#This Row],[Date of Call]]), YEAR(calls[[#This Row],[Date of Call]])+1)</f>
        <v>2024</v>
      </c>
      <c r="J676" t="str">
        <f>TEXT(calls[[#This Row],[Date of Call]],"DDDD")</f>
        <v>Friday</v>
      </c>
      <c r="K6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6">
        <f>ROUND(calls[[#This Row],[Satisfaction Rating]],0)</f>
        <v>5</v>
      </c>
      <c r="M676" s="21" t="str">
        <f>VLOOKUP(calls[[#This Row],[Call number2]],customers[#All],2,FALSE)</f>
        <v>Female</v>
      </c>
      <c r="N676" s="21">
        <f>VLOOKUP(calls[[#This Row],[Call number2]],customers[],3,FALSE)</f>
        <v>30</v>
      </c>
      <c r="O676" s="21" t="str">
        <f>VLOOKUP(calls[[#This Row],[Call number2]],customers[#All],4,FALSE)</f>
        <v>Cincinnati</v>
      </c>
    </row>
    <row r="677" spans="2:15">
      <c r="B677" t="s">
        <v>698</v>
      </c>
      <c r="C677" t="s">
        <v>17</v>
      </c>
      <c r="D677">
        <v>66</v>
      </c>
      <c r="E677" s="15" t="s">
        <v>12</v>
      </c>
      <c r="F677" s="16">
        <v>45157</v>
      </c>
      <c r="G677">
        <v>120</v>
      </c>
      <c r="H677">
        <v>4.5</v>
      </c>
      <c r="I677">
        <f>IF(MONTH(calls[[#This Row],[Date of Call]])&lt;=6, YEAR(calls[[#This Row],[Date of Call]]), YEAR(calls[[#This Row],[Date of Call]])+1)</f>
        <v>2024</v>
      </c>
      <c r="J677" t="str">
        <f>TEXT(calls[[#This Row],[Date of Call]],"DDDD")</f>
        <v>Saturday</v>
      </c>
      <c r="K6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7">
        <f>ROUND(calls[[#This Row],[Satisfaction Rating]],0)</f>
        <v>5</v>
      </c>
      <c r="M677" s="21" t="str">
        <f>VLOOKUP(calls[[#This Row],[Call number2]],customers[#All],2,FALSE)</f>
        <v>Female</v>
      </c>
      <c r="N677" s="21">
        <f>VLOOKUP(calls[[#This Row],[Call number2]],customers[],3,FALSE)</f>
        <v>30</v>
      </c>
      <c r="O677" s="21" t="str">
        <f>VLOOKUP(calls[[#This Row],[Call number2]],customers[#All],4,FALSE)</f>
        <v>Cleveland</v>
      </c>
    </row>
    <row r="678" spans="2:15">
      <c r="B678" t="s">
        <v>699</v>
      </c>
      <c r="C678" t="s">
        <v>14</v>
      </c>
      <c r="D678">
        <v>61</v>
      </c>
      <c r="E678" s="15" t="s">
        <v>10</v>
      </c>
      <c r="F678" s="16">
        <v>45157</v>
      </c>
      <c r="G678">
        <v>93</v>
      </c>
      <c r="H678">
        <v>2.7</v>
      </c>
      <c r="I678">
        <f>IF(MONTH(calls[[#This Row],[Date of Call]])&lt;=6, YEAR(calls[[#This Row],[Date of Call]]), YEAR(calls[[#This Row],[Date of Call]])+1)</f>
        <v>2024</v>
      </c>
      <c r="J678" t="str">
        <f>TEXT(calls[[#This Row],[Date of Call]],"DDDD")</f>
        <v>Saturday</v>
      </c>
      <c r="K6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8">
        <f>ROUND(calls[[#This Row],[Satisfaction Rating]],0)</f>
        <v>3</v>
      </c>
      <c r="M678" s="21" t="str">
        <f>VLOOKUP(calls[[#This Row],[Call number2]],customers[#All],2,FALSE)</f>
        <v>Female</v>
      </c>
      <c r="N678" s="21">
        <f>VLOOKUP(calls[[#This Row],[Call number2]],customers[],3,FALSE)</f>
        <v>22</v>
      </c>
      <c r="O678" s="21" t="str">
        <f>VLOOKUP(calls[[#This Row],[Call number2]],customers[#All],4,FALSE)</f>
        <v>Cleveland</v>
      </c>
    </row>
    <row r="679" spans="2:15">
      <c r="B679" t="s">
        <v>700</v>
      </c>
      <c r="C679" t="s">
        <v>7</v>
      </c>
      <c r="D679">
        <v>128</v>
      </c>
      <c r="E679" s="15" t="s">
        <v>10</v>
      </c>
      <c r="F679" s="16">
        <v>45157</v>
      </c>
      <c r="G679">
        <v>135</v>
      </c>
      <c r="H679">
        <v>2.1</v>
      </c>
      <c r="I679">
        <f>IF(MONTH(calls[[#This Row],[Date of Call]])&lt;=6, YEAR(calls[[#This Row],[Date of Call]]), YEAR(calls[[#This Row],[Date of Call]])+1)</f>
        <v>2024</v>
      </c>
      <c r="J679" t="str">
        <f>TEXT(calls[[#This Row],[Date of Call]],"DDDD")</f>
        <v>Saturday</v>
      </c>
      <c r="K6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79">
        <f>ROUND(calls[[#This Row],[Satisfaction Rating]],0)</f>
        <v>2</v>
      </c>
      <c r="M679" s="21" t="str">
        <f>VLOOKUP(calls[[#This Row],[Call number2]],customers[#All],2,FALSE)</f>
        <v>Female</v>
      </c>
      <c r="N679" s="21">
        <f>VLOOKUP(calls[[#This Row],[Call number2]],customers[],3,FALSE)</f>
        <v>30</v>
      </c>
      <c r="O679" s="21" t="str">
        <f>VLOOKUP(calls[[#This Row],[Call number2]],customers[#All],4,FALSE)</f>
        <v>Cincinnati</v>
      </c>
    </row>
    <row r="680" spans="2:15">
      <c r="B680" t="s">
        <v>701</v>
      </c>
      <c r="C680" t="s">
        <v>15</v>
      </c>
      <c r="D680">
        <v>30</v>
      </c>
      <c r="E680" s="15" t="s">
        <v>9</v>
      </c>
      <c r="F680" s="16">
        <v>45157</v>
      </c>
      <c r="G680">
        <v>210</v>
      </c>
      <c r="H680">
        <v>4.2</v>
      </c>
      <c r="I680">
        <f>IF(MONTH(calls[[#This Row],[Date of Call]])&lt;=6, YEAR(calls[[#This Row],[Date of Call]]), YEAR(calls[[#This Row],[Date of Call]])+1)</f>
        <v>2024</v>
      </c>
      <c r="J680" t="str">
        <f>TEXT(calls[[#This Row],[Date of Call]],"DDDD")</f>
        <v>Saturday</v>
      </c>
      <c r="K6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0">
        <f>ROUND(calls[[#This Row],[Satisfaction Rating]],0)</f>
        <v>4</v>
      </c>
      <c r="M680" s="21" t="str">
        <f>VLOOKUP(calls[[#This Row],[Call number2]],customers[#All],2,FALSE)</f>
        <v>Female</v>
      </c>
      <c r="N680" s="21">
        <f>VLOOKUP(calls[[#This Row],[Call number2]],customers[],3,FALSE)</f>
        <v>28</v>
      </c>
      <c r="O680" s="21" t="str">
        <f>VLOOKUP(calls[[#This Row],[Call number2]],customers[#All],4,FALSE)</f>
        <v>Cincinnati</v>
      </c>
    </row>
    <row r="681" spans="2:15">
      <c r="B681" t="s">
        <v>702</v>
      </c>
      <c r="C681" t="s">
        <v>4</v>
      </c>
      <c r="D681">
        <v>63</v>
      </c>
      <c r="E681" s="15" t="s">
        <v>10</v>
      </c>
      <c r="F681" s="16">
        <v>45158</v>
      </c>
      <c r="G681">
        <v>29</v>
      </c>
      <c r="H681">
        <v>4.7</v>
      </c>
      <c r="I681">
        <f>IF(MONTH(calls[[#This Row],[Date of Call]])&lt;=6, YEAR(calls[[#This Row],[Date of Call]]), YEAR(calls[[#This Row],[Date of Call]])+1)</f>
        <v>2024</v>
      </c>
      <c r="J681" t="str">
        <f>TEXT(calls[[#This Row],[Date of Call]],"DDDD")</f>
        <v>Sunday</v>
      </c>
      <c r="K6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1">
        <f>ROUND(calls[[#This Row],[Satisfaction Rating]],0)</f>
        <v>5</v>
      </c>
      <c r="M681" s="21" t="str">
        <f>VLOOKUP(calls[[#This Row],[Call number2]],customers[#All],2,FALSE)</f>
        <v>Female</v>
      </c>
      <c r="N681" s="21">
        <f>VLOOKUP(calls[[#This Row],[Call number2]],customers[],3,FALSE)</f>
        <v>42</v>
      </c>
      <c r="O681" s="21" t="str">
        <f>VLOOKUP(calls[[#This Row],[Call number2]],customers[#All],4,FALSE)</f>
        <v>Cleveland</v>
      </c>
    </row>
    <row r="682" spans="2:15">
      <c r="B682" t="s">
        <v>703</v>
      </c>
      <c r="C682" t="s">
        <v>23</v>
      </c>
      <c r="D682">
        <v>64</v>
      </c>
      <c r="E682" s="15" t="s">
        <v>5</v>
      </c>
      <c r="F682" s="16">
        <v>45158</v>
      </c>
      <c r="G682">
        <v>111</v>
      </c>
      <c r="H682">
        <v>3.9</v>
      </c>
      <c r="I682">
        <f>IF(MONTH(calls[[#This Row],[Date of Call]])&lt;=6, YEAR(calls[[#This Row],[Date of Call]]), YEAR(calls[[#This Row],[Date of Call]])+1)</f>
        <v>2024</v>
      </c>
      <c r="J682" t="str">
        <f>TEXT(calls[[#This Row],[Date of Call]],"DDDD")</f>
        <v>Sunday</v>
      </c>
      <c r="K6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2">
        <f>ROUND(calls[[#This Row],[Satisfaction Rating]],0)</f>
        <v>4</v>
      </c>
      <c r="M682" s="21" t="str">
        <f>VLOOKUP(calls[[#This Row],[Call number2]],customers[#All],2,FALSE)</f>
        <v>Male</v>
      </c>
      <c r="N682" s="21">
        <f>VLOOKUP(calls[[#This Row],[Call number2]],customers[],3,FALSE)</f>
        <v>31</v>
      </c>
      <c r="O682" s="21" t="str">
        <f>VLOOKUP(calls[[#This Row],[Call number2]],customers[#All],4,FALSE)</f>
        <v>Cleveland</v>
      </c>
    </row>
    <row r="683" spans="2:15">
      <c r="B683" t="s">
        <v>704</v>
      </c>
      <c r="C683" t="s">
        <v>20</v>
      </c>
      <c r="D683">
        <v>151</v>
      </c>
      <c r="E683" s="15" t="s">
        <v>8</v>
      </c>
      <c r="F683" s="16">
        <v>45159</v>
      </c>
      <c r="G683">
        <v>63</v>
      </c>
      <c r="H683">
        <v>4.0999999999999996</v>
      </c>
      <c r="I683">
        <f>IF(MONTH(calls[[#This Row],[Date of Call]])&lt;=6, YEAR(calls[[#This Row],[Date of Call]]), YEAR(calls[[#This Row],[Date of Call]])+1)</f>
        <v>2024</v>
      </c>
      <c r="J683" t="str">
        <f>TEXT(calls[[#This Row],[Date of Call]],"DDDD")</f>
        <v>Monday</v>
      </c>
      <c r="K6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3">
        <f>ROUND(calls[[#This Row],[Satisfaction Rating]],0)</f>
        <v>4</v>
      </c>
      <c r="M683" s="21" t="str">
        <f>VLOOKUP(calls[[#This Row],[Call number2]],customers[#All],2,FALSE)</f>
        <v>Female</v>
      </c>
      <c r="N683" s="21">
        <f>VLOOKUP(calls[[#This Row],[Call number2]],customers[],3,FALSE)</f>
        <v>38</v>
      </c>
      <c r="O683" s="21" t="str">
        <f>VLOOKUP(calls[[#This Row],[Call number2]],customers[#All],4,FALSE)</f>
        <v>Columbus</v>
      </c>
    </row>
    <row r="684" spans="2:15">
      <c r="B684" t="s">
        <v>705</v>
      </c>
      <c r="C684" t="s">
        <v>16</v>
      </c>
      <c r="D684">
        <v>116</v>
      </c>
      <c r="E684" s="15" t="s">
        <v>12</v>
      </c>
      <c r="F684" s="16">
        <v>45159</v>
      </c>
      <c r="G684">
        <v>44</v>
      </c>
      <c r="H684">
        <v>3.8</v>
      </c>
      <c r="I684">
        <f>IF(MONTH(calls[[#This Row],[Date of Call]])&lt;=6, YEAR(calls[[#This Row],[Date of Call]]), YEAR(calls[[#This Row],[Date of Call]])+1)</f>
        <v>2024</v>
      </c>
      <c r="J684" t="str">
        <f>TEXT(calls[[#This Row],[Date of Call]],"DDDD")</f>
        <v>Monday</v>
      </c>
      <c r="K6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4">
        <f>ROUND(calls[[#This Row],[Satisfaction Rating]],0)</f>
        <v>4</v>
      </c>
      <c r="M684" s="21" t="str">
        <f>VLOOKUP(calls[[#This Row],[Call number2]],customers[#All],2,FALSE)</f>
        <v>Male</v>
      </c>
      <c r="N684" s="21">
        <f>VLOOKUP(calls[[#This Row],[Call number2]],customers[],3,FALSE)</f>
        <v>41</v>
      </c>
      <c r="O684" s="21" t="str">
        <f>VLOOKUP(calls[[#This Row],[Call number2]],customers[#All],4,FALSE)</f>
        <v>Columbus</v>
      </c>
    </row>
    <row r="685" spans="2:15">
      <c r="B685" t="s">
        <v>706</v>
      </c>
      <c r="C685" t="s">
        <v>20</v>
      </c>
      <c r="D685">
        <v>111</v>
      </c>
      <c r="E685" s="15" t="s">
        <v>12</v>
      </c>
      <c r="F685" s="16">
        <v>45161</v>
      </c>
      <c r="G685">
        <v>120</v>
      </c>
      <c r="H685">
        <v>1.8</v>
      </c>
      <c r="I685">
        <f>IF(MONTH(calls[[#This Row],[Date of Call]])&lt;=6, YEAR(calls[[#This Row],[Date of Call]]), YEAR(calls[[#This Row],[Date of Call]])+1)</f>
        <v>2024</v>
      </c>
      <c r="J685" t="str">
        <f>TEXT(calls[[#This Row],[Date of Call]],"DDDD")</f>
        <v>Wednesday</v>
      </c>
      <c r="K6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5">
        <f>ROUND(calls[[#This Row],[Satisfaction Rating]],0)</f>
        <v>2</v>
      </c>
      <c r="M685" s="21" t="str">
        <f>VLOOKUP(calls[[#This Row],[Call number2]],customers[#All],2,FALSE)</f>
        <v>Female</v>
      </c>
      <c r="N685" s="21">
        <f>VLOOKUP(calls[[#This Row],[Call number2]],customers[],3,FALSE)</f>
        <v>38</v>
      </c>
      <c r="O685" s="21" t="str">
        <f>VLOOKUP(calls[[#This Row],[Call number2]],customers[#All],4,FALSE)</f>
        <v>Columbus</v>
      </c>
    </row>
    <row r="686" spans="2:15">
      <c r="B686" t="s">
        <v>707</v>
      </c>
      <c r="C686" t="s">
        <v>7</v>
      </c>
      <c r="D686">
        <v>15</v>
      </c>
      <c r="E686" s="15" t="s">
        <v>12</v>
      </c>
      <c r="F686" s="16">
        <v>45161</v>
      </c>
      <c r="G686">
        <v>120</v>
      </c>
      <c r="H686">
        <v>4.0999999999999996</v>
      </c>
      <c r="I686">
        <f>IF(MONTH(calls[[#This Row],[Date of Call]])&lt;=6, YEAR(calls[[#This Row],[Date of Call]]), YEAR(calls[[#This Row],[Date of Call]])+1)</f>
        <v>2024</v>
      </c>
      <c r="J686" t="str">
        <f>TEXT(calls[[#This Row],[Date of Call]],"DDDD")</f>
        <v>Wednesday</v>
      </c>
      <c r="K6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686">
        <f>ROUND(calls[[#This Row],[Satisfaction Rating]],0)</f>
        <v>4</v>
      </c>
      <c r="M686" s="21" t="str">
        <f>VLOOKUP(calls[[#This Row],[Call number2]],customers[#All],2,FALSE)</f>
        <v>Female</v>
      </c>
      <c r="N686" s="21">
        <f>VLOOKUP(calls[[#This Row],[Call number2]],customers[],3,FALSE)</f>
        <v>30</v>
      </c>
      <c r="O686" s="21" t="str">
        <f>VLOOKUP(calls[[#This Row],[Call number2]],customers[#All],4,FALSE)</f>
        <v>Cincinnati</v>
      </c>
    </row>
    <row r="687" spans="2:15">
      <c r="B687" t="s">
        <v>708</v>
      </c>
      <c r="C687" t="s">
        <v>23</v>
      </c>
      <c r="D687">
        <v>18</v>
      </c>
      <c r="E687" s="15" t="s">
        <v>8</v>
      </c>
      <c r="F687" s="16">
        <v>45162</v>
      </c>
      <c r="G687">
        <v>40</v>
      </c>
      <c r="H687">
        <v>4.4000000000000004</v>
      </c>
      <c r="I687">
        <f>IF(MONTH(calls[[#This Row],[Date of Call]])&lt;=6, YEAR(calls[[#This Row],[Date of Call]]), YEAR(calls[[#This Row],[Date of Call]])+1)</f>
        <v>2024</v>
      </c>
      <c r="J687" t="str">
        <f>TEXT(calls[[#This Row],[Date of Call]],"DDDD")</f>
        <v>Thursday</v>
      </c>
      <c r="K6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687">
        <f>ROUND(calls[[#This Row],[Satisfaction Rating]],0)</f>
        <v>4</v>
      </c>
      <c r="M687" s="21" t="str">
        <f>VLOOKUP(calls[[#This Row],[Call number2]],customers[#All],2,FALSE)</f>
        <v>Male</v>
      </c>
      <c r="N687" s="21">
        <f>VLOOKUP(calls[[#This Row],[Call number2]],customers[],3,FALSE)</f>
        <v>31</v>
      </c>
      <c r="O687" s="21" t="str">
        <f>VLOOKUP(calls[[#This Row],[Call number2]],customers[#All],4,FALSE)</f>
        <v>Cleveland</v>
      </c>
    </row>
    <row r="688" spans="2:15">
      <c r="B688" t="s">
        <v>709</v>
      </c>
      <c r="C688" t="s">
        <v>14</v>
      </c>
      <c r="D688">
        <v>146</v>
      </c>
      <c r="E688" s="15" t="s">
        <v>10</v>
      </c>
      <c r="F688" s="16">
        <v>45162</v>
      </c>
      <c r="G688">
        <v>160</v>
      </c>
      <c r="H688">
        <v>4.0999999999999996</v>
      </c>
      <c r="I688">
        <f>IF(MONTH(calls[[#This Row],[Date of Call]])&lt;=6, YEAR(calls[[#This Row],[Date of Call]]), YEAR(calls[[#This Row],[Date of Call]])+1)</f>
        <v>2024</v>
      </c>
      <c r="J688" t="str">
        <f>TEXT(calls[[#This Row],[Date of Call]],"DDDD")</f>
        <v>Thursday</v>
      </c>
      <c r="K6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8">
        <f>ROUND(calls[[#This Row],[Satisfaction Rating]],0)</f>
        <v>4</v>
      </c>
      <c r="M688" s="21" t="str">
        <f>VLOOKUP(calls[[#This Row],[Call number2]],customers[#All],2,FALSE)</f>
        <v>Female</v>
      </c>
      <c r="N688" s="21">
        <f>VLOOKUP(calls[[#This Row],[Call number2]],customers[],3,FALSE)</f>
        <v>22</v>
      </c>
      <c r="O688" s="21" t="str">
        <f>VLOOKUP(calls[[#This Row],[Call number2]],customers[#All],4,FALSE)</f>
        <v>Cleveland</v>
      </c>
    </row>
    <row r="689" spans="2:15">
      <c r="B689" t="s">
        <v>710</v>
      </c>
      <c r="C689" t="s">
        <v>15</v>
      </c>
      <c r="D689">
        <v>73</v>
      </c>
      <c r="E689" s="15" t="s">
        <v>12</v>
      </c>
      <c r="F689" s="16">
        <v>45163</v>
      </c>
      <c r="G689">
        <v>44</v>
      </c>
      <c r="H689">
        <v>3.8</v>
      </c>
      <c r="I689">
        <f>IF(MONTH(calls[[#This Row],[Date of Call]])&lt;=6, YEAR(calls[[#This Row],[Date of Call]]), YEAR(calls[[#This Row],[Date of Call]])+1)</f>
        <v>2024</v>
      </c>
      <c r="J689" t="str">
        <f>TEXT(calls[[#This Row],[Date of Call]],"DDDD")</f>
        <v>Friday</v>
      </c>
      <c r="K6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89">
        <f>ROUND(calls[[#This Row],[Satisfaction Rating]],0)</f>
        <v>4</v>
      </c>
      <c r="M689" s="21" t="str">
        <f>VLOOKUP(calls[[#This Row],[Call number2]],customers[#All],2,FALSE)</f>
        <v>Female</v>
      </c>
      <c r="N689" s="21">
        <f>VLOOKUP(calls[[#This Row],[Call number2]],customers[],3,FALSE)</f>
        <v>28</v>
      </c>
      <c r="O689" s="21" t="str">
        <f>VLOOKUP(calls[[#This Row],[Call number2]],customers[#All],4,FALSE)</f>
        <v>Cincinnati</v>
      </c>
    </row>
    <row r="690" spans="2:15">
      <c r="B690" t="s">
        <v>711</v>
      </c>
      <c r="C690" t="s">
        <v>20</v>
      </c>
      <c r="D690">
        <v>108</v>
      </c>
      <c r="E690" s="15" t="s">
        <v>8</v>
      </c>
      <c r="F690" s="16">
        <v>45163</v>
      </c>
      <c r="G690">
        <v>80</v>
      </c>
      <c r="H690">
        <v>4.3</v>
      </c>
      <c r="I690">
        <f>IF(MONTH(calls[[#This Row],[Date of Call]])&lt;=6, YEAR(calls[[#This Row],[Date of Call]]), YEAR(calls[[#This Row],[Date of Call]])+1)</f>
        <v>2024</v>
      </c>
      <c r="J690" t="str">
        <f>TEXT(calls[[#This Row],[Date of Call]],"DDDD")</f>
        <v>Friday</v>
      </c>
      <c r="K6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0">
        <f>ROUND(calls[[#This Row],[Satisfaction Rating]],0)</f>
        <v>4</v>
      </c>
      <c r="M690" s="21" t="str">
        <f>VLOOKUP(calls[[#This Row],[Call number2]],customers[#All],2,FALSE)</f>
        <v>Female</v>
      </c>
      <c r="N690" s="21">
        <f>VLOOKUP(calls[[#This Row],[Call number2]],customers[],3,FALSE)</f>
        <v>38</v>
      </c>
      <c r="O690" s="21" t="str">
        <f>VLOOKUP(calls[[#This Row],[Call number2]],customers[#All],4,FALSE)</f>
        <v>Columbus</v>
      </c>
    </row>
    <row r="691" spans="2:15">
      <c r="B691" t="s">
        <v>712</v>
      </c>
      <c r="C691" t="s">
        <v>6</v>
      </c>
      <c r="D691">
        <v>52</v>
      </c>
      <c r="E691" s="15" t="s">
        <v>8</v>
      </c>
      <c r="F691" s="16">
        <v>45164</v>
      </c>
      <c r="G691">
        <v>66</v>
      </c>
      <c r="H691">
        <v>4.5</v>
      </c>
      <c r="I691">
        <f>IF(MONTH(calls[[#This Row],[Date of Call]])&lt;=6, YEAR(calls[[#This Row],[Date of Call]]), YEAR(calls[[#This Row],[Date of Call]])+1)</f>
        <v>2024</v>
      </c>
      <c r="J691" t="str">
        <f>TEXT(calls[[#This Row],[Date of Call]],"DDDD")</f>
        <v>Saturday</v>
      </c>
      <c r="K6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1">
        <f>ROUND(calls[[#This Row],[Satisfaction Rating]],0)</f>
        <v>5</v>
      </c>
      <c r="M691" s="21" t="str">
        <f>VLOOKUP(calls[[#This Row],[Call number2]],customers[#All],2,FALSE)</f>
        <v>Male</v>
      </c>
      <c r="N691" s="21">
        <f>VLOOKUP(calls[[#This Row],[Call number2]],customers[],3,FALSE)</f>
        <v>23</v>
      </c>
      <c r="O691" s="21" t="str">
        <f>VLOOKUP(calls[[#This Row],[Call number2]],customers[#All],4,FALSE)</f>
        <v>Columbus</v>
      </c>
    </row>
    <row r="692" spans="2:15">
      <c r="B692" t="s">
        <v>713</v>
      </c>
      <c r="C692" t="s">
        <v>16</v>
      </c>
      <c r="D692">
        <v>165</v>
      </c>
      <c r="E692" s="15" t="s">
        <v>5</v>
      </c>
      <c r="F692" s="16">
        <v>45164</v>
      </c>
      <c r="G692">
        <v>82</v>
      </c>
      <c r="H692">
        <v>3.4</v>
      </c>
      <c r="I692">
        <f>IF(MONTH(calls[[#This Row],[Date of Call]])&lt;=6, YEAR(calls[[#This Row],[Date of Call]]), YEAR(calls[[#This Row],[Date of Call]])+1)</f>
        <v>2024</v>
      </c>
      <c r="J692" t="str">
        <f>TEXT(calls[[#This Row],[Date of Call]],"DDDD")</f>
        <v>Saturday</v>
      </c>
      <c r="K6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2">
        <f>ROUND(calls[[#This Row],[Satisfaction Rating]],0)</f>
        <v>3</v>
      </c>
      <c r="M692" s="21" t="str">
        <f>VLOOKUP(calls[[#This Row],[Call number2]],customers[#All],2,FALSE)</f>
        <v>Male</v>
      </c>
      <c r="N692" s="21">
        <f>VLOOKUP(calls[[#This Row],[Call number2]],customers[],3,FALSE)</f>
        <v>41</v>
      </c>
      <c r="O692" s="21" t="str">
        <f>VLOOKUP(calls[[#This Row],[Call number2]],customers[#All],4,FALSE)</f>
        <v>Columbus</v>
      </c>
    </row>
    <row r="693" spans="2:15">
      <c r="B693" t="s">
        <v>714</v>
      </c>
      <c r="C693" t="s">
        <v>14</v>
      </c>
      <c r="D693">
        <v>104</v>
      </c>
      <c r="E693" s="15" t="s">
        <v>12</v>
      </c>
      <c r="F693" s="16">
        <v>45164</v>
      </c>
      <c r="G693">
        <v>66</v>
      </c>
      <c r="H693">
        <v>4.8</v>
      </c>
      <c r="I693">
        <f>IF(MONTH(calls[[#This Row],[Date of Call]])&lt;=6, YEAR(calls[[#This Row],[Date of Call]]), YEAR(calls[[#This Row],[Date of Call]])+1)</f>
        <v>2024</v>
      </c>
      <c r="J693" t="str">
        <f>TEXT(calls[[#This Row],[Date of Call]],"DDDD")</f>
        <v>Saturday</v>
      </c>
      <c r="K6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3">
        <f>ROUND(calls[[#This Row],[Satisfaction Rating]],0)</f>
        <v>5</v>
      </c>
      <c r="M693" s="21" t="str">
        <f>VLOOKUP(calls[[#This Row],[Call number2]],customers[#All],2,FALSE)</f>
        <v>Female</v>
      </c>
      <c r="N693" s="21">
        <f>VLOOKUP(calls[[#This Row],[Call number2]],customers[],3,FALSE)</f>
        <v>22</v>
      </c>
      <c r="O693" s="21" t="str">
        <f>VLOOKUP(calls[[#This Row],[Call number2]],customers[#All],4,FALSE)</f>
        <v>Cleveland</v>
      </c>
    </row>
    <row r="694" spans="2:15">
      <c r="B694" t="s">
        <v>715</v>
      </c>
      <c r="C694" t="s">
        <v>15</v>
      </c>
      <c r="D694">
        <v>131</v>
      </c>
      <c r="E694" s="15" t="s">
        <v>10</v>
      </c>
      <c r="F694" s="16">
        <v>45164</v>
      </c>
      <c r="G694">
        <v>92</v>
      </c>
      <c r="H694">
        <v>4.9000000000000004</v>
      </c>
      <c r="I694">
        <f>IF(MONTH(calls[[#This Row],[Date of Call]])&lt;=6, YEAR(calls[[#This Row],[Date of Call]]), YEAR(calls[[#This Row],[Date of Call]])+1)</f>
        <v>2024</v>
      </c>
      <c r="J694" t="str">
        <f>TEXT(calls[[#This Row],[Date of Call]],"DDDD")</f>
        <v>Saturday</v>
      </c>
      <c r="K6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4">
        <f>ROUND(calls[[#This Row],[Satisfaction Rating]],0)</f>
        <v>5</v>
      </c>
      <c r="M694" s="21" t="str">
        <f>VLOOKUP(calls[[#This Row],[Call number2]],customers[#All],2,FALSE)</f>
        <v>Female</v>
      </c>
      <c r="N694" s="21">
        <f>VLOOKUP(calls[[#This Row],[Call number2]],customers[],3,FALSE)</f>
        <v>28</v>
      </c>
      <c r="O694" s="21" t="str">
        <f>VLOOKUP(calls[[#This Row],[Call number2]],customers[#All],4,FALSE)</f>
        <v>Cincinnati</v>
      </c>
    </row>
    <row r="695" spans="2:15">
      <c r="B695" t="s">
        <v>716</v>
      </c>
      <c r="C695" t="s">
        <v>18</v>
      </c>
      <c r="D695">
        <v>80</v>
      </c>
      <c r="E695" s="15" t="s">
        <v>5</v>
      </c>
      <c r="F695" s="16">
        <v>45165</v>
      </c>
      <c r="G695">
        <v>104</v>
      </c>
      <c r="H695">
        <v>4.7</v>
      </c>
      <c r="I695">
        <f>IF(MONTH(calls[[#This Row],[Date of Call]])&lt;=6, YEAR(calls[[#This Row],[Date of Call]]), YEAR(calls[[#This Row],[Date of Call]])+1)</f>
        <v>2024</v>
      </c>
      <c r="J695" t="str">
        <f>TEXT(calls[[#This Row],[Date of Call]],"DDDD")</f>
        <v>Sunday</v>
      </c>
      <c r="K6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5">
        <f>ROUND(calls[[#This Row],[Satisfaction Rating]],0)</f>
        <v>5</v>
      </c>
      <c r="M695" s="21" t="str">
        <f>VLOOKUP(calls[[#This Row],[Call number2]],customers[#All],2,FALSE)</f>
        <v>Female</v>
      </c>
      <c r="N695" s="21">
        <f>VLOOKUP(calls[[#This Row],[Call number2]],customers[],3,FALSE)</f>
        <v>43</v>
      </c>
      <c r="O695" s="21" t="str">
        <f>VLOOKUP(calls[[#This Row],[Call number2]],customers[#All],4,FALSE)</f>
        <v>Cleveland</v>
      </c>
    </row>
    <row r="696" spans="2:15">
      <c r="B696" t="s">
        <v>717</v>
      </c>
      <c r="C696" t="s">
        <v>7</v>
      </c>
      <c r="D696">
        <v>49</v>
      </c>
      <c r="E696" s="15" t="s">
        <v>12</v>
      </c>
      <c r="F696" s="16">
        <v>45165</v>
      </c>
      <c r="G696">
        <v>105</v>
      </c>
      <c r="H696">
        <v>3.3</v>
      </c>
      <c r="I696">
        <f>IF(MONTH(calls[[#This Row],[Date of Call]])&lt;=6, YEAR(calls[[#This Row],[Date of Call]]), YEAR(calls[[#This Row],[Date of Call]])+1)</f>
        <v>2024</v>
      </c>
      <c r="J696" t="str">
        <f>TEXT(calls[[#This Row],[Date of Call]],"DDDD")</f>
        <v>Sunday</v>
      </c>
      <c r="K6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6">
        <f>ROUND(calls[[#This Row],[Satisfaction Rating]],0)</f>
        <v>3</v>
      </c>
      <c r="M696" s="21" t="str">
        <f>VLOOKUP(calls[[#This Row],[Call number2]],customers[#All],2,FALSE)</f>
        <v>Female</v>
      </c>
      <c r="N696" s="21">
        <f>VLOOKUP(calls[[#This Row],[Call number2]],customers[],3,FALSE)</f>
        <v>30</v>
      </c>
      <c r="O696" s="21" t="str">
        <f>VLOOKUP(calls[[#This Row],[Call number2]],customers[#All],4,FALSE)</f>
        <v>Cincinnati</v>
      </c>
    </row>
    <row r="697" spans="2:15">
      <c r="B697" t="s">
        <v>718</v>
      </c>
      <c r="C697" t="s">
        <v>16</v>
      </c>
      <c r="D697">
        <v>73</v>
      </c>
      <c r="E697" s="15" t="s">
        <v>12</v>
      </c>
      <c r="F697" s="16">
        <v>45165</v>
      </c>
      <c r="G697">
        <v>100</v>
      </c>
      <c r="H697">
        <v>2.8</v>
      </c>
      <c r="I697">
        <f>IF(MONTH(calls[[#This Row],[Date of Call]])&lt;=6, YEAR(calls[[#This Row],[Date of Call]]), YEAR(calls[[#This Row],[Date of Call]])+1)</f>
        <v>2024</v>
      </c>
      <c r="J697" t="str">
        <f>TEXT(calls[[#This Row],[Date of Call]],"DDDD")</f>
        <v>Sunday</v>
      </c>
      <c r="K6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7">
        <f>ROUND(calls[[#This Row],[Satisfaction Rating]],0)</f>
        <v>3</v>
      </c>
      <c r="M697" s="21" t="str">
        <f>VLOOKUP(calls[[#This Row],[Call number2]],customers[#All],2,FALSE)</f>
        <v>Male</v>
      </c>
      <c r="N697" s="21">
        <f>VLOOKUP(calls[[#This Row],[Call number2]],customers[],3,FALSE)</f>
        <v>41</v>
      </c>
      <c r="O697" s="21" t="str">
        <f>VLOOKUP(calls[[#This Row],[Call number2]],customers[#All],4,FALSE)</f>
        <v>Columbus</v>
      </c>
    </row>
    <row r="698" spans="2:15">
      <c r="B698" t="s">
        <v>719</v>
      </c>
      <c r="C698" t="s">
        <v>14</v>
      </c>
      <c r="D698">
        <v>117</v>
      </c>
      <c r="E698" s="15" t="s">
        <v>5</v>
      </c>
      <c r="F698" s="16">
        <v>45165</v>
      </c>
      <c r="G698">
        <v>90</v>
      </c>
      <c r="H698">
        <v>4.0999999999999996</v>
      </c>
      <c r="I698">
        <f>IF(MONTH(calls[[#This Row],[Date of Call]])&lt;=6, YEAR(calls[[#This Row],[Date of Call]]), YEAR(calls[[#This Row],[Date of Call]])+1)</f>
        <v>2024</v>
      </c>
      <c r="J698" t="str">
        <f>TEXT(calls[[#This Row],[Date of Call]],"DDDD")</f>
        <v>Sunday</v>
      </c>
      <c r="K6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8">
        <f>ROUND(calls[[#This Row],[Satisfaction Rating]],0)</f>
        <v>4</v>
      </c>
      <c r="M698" s="21" t="str">
        <f>VLOOKUP(calls[[#This Row],[Call number2]],customers[#All],2,FALSE)</f>
        <v>Female</v>
      </c>
      <c r="N698" s="21">
        <f>VLOOKUP(calls[[#This Row],[Call number2]],customers[],3,FALSE)</f>
        <v>22</v>
      </c>
      <c r="O698" s="21" t="str">
        <f>VLOOKUP(calls[[#This Row],[Call number2]],customers[#All],4,FALSE)</f>
        <v>Cleveland</v>
      </c>
    </row>
    <row r="699" spans="2:15">
      <c r="B699" t="s">
        <v>720</v>
      </c>
      <c r="C699" t="s">
        <v>22</v>
      </c>
      <c r="D699">
        <v>38</v>
      </c>
      <c r="E699" s="15" t="s">
        <v>9</v>
      </c>
      <c r="F699" s="16">
        <v>45165</v>
      </c>
      <c r="G699">
        <v>110</v>
      </c>
      <c r="H699">
        <v>3.5</v>
      </c>
      <c r="I699">
        <f>IF(MONTH(calls[[#This Row],[Date of Call]])&lt;=6, YEAR(calls[[#This Row],[Date of Call]]), YEAR(calls[[#This Row],[Date of Call]])+1)</f>
        <v>2024</v>
      </c>
      <c r="J699" t="str">
        <f>TEXT(calls[[#This Row],[Date of Call]],"DDDD")</f>
        <v>Sunday</v>
      </c>
      <c r="K6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699">
        <f>ROUND(calls[[#This Row],[Satisfaction Rating]],0)</f>
        <v>4</v>
      </c>
      <c r="M699" s="21" t="str">
        <f>VLOOKUP(calls[[#This Row],[Call number2]],customers[#All],2,FALSE)</f>
        <v>Male</v>
      </c>
      <c r="N699" s="21">
        <f>VLOOKUP(calls[[#This Row],[Call number2]],customers[],3,FALSE)</f>
        <v>37</v>
      </c>
      <c r="O699" s="21" t="str">
        <f>VLOOKUP(calls[[#This Row],[Call number2]],customers[#All],4,FALSE)</f>
        <v>Columbus</v>
      </c>
    </row>
    <row r="700" spans="2:15">
      <c r="B700" t="s">
        <v>721</v>
      </c>
      <c r="C700" t="s">
        <v>6</v>
      </c>
      <c r="D700">
        <v>109</v>
      </c>
      <c r="E700" s="15" t="s">
        <v>5</v>
      </c>
      <c r="F700" s="16">
        <v>45167</v>
      </c>
      <c r="G700">
        <v>68</v>
      </c>
      <c r="H700">
        <v>2.2999999999999998</v>
      </c>
      <c r="I700">
        <f>IF(MONTH(calls[[#This Row],[Date of Call]])&lt;=6, YEAR(calls[[#This Row],[Date of Call]]), YEAR(calls[[#This Row],[Date of Call]])+1)</f>
        <v>2024</v>
      </c>
      <c r="J700" t="str">
        <f>TEXT(calls[[#This Row],[Date of Call]],"DDDD")</f>
        <v>Tuesday</v>
      </c>
      <c r="K7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0">
        <f>ROUND(calls[[#This Row],[Satisfaction Rating]],0)</f>
        <v>2</v>
      </c>
      <c r="M700" s="21" t="str">
        <f>VLOOKUP(calls[[#This Row],[Call number2]],customers[#All],2,FALSE)</f>
        <v>Male</v>
      </c>
      <c r="N700" s="21">
        <f>VLOOKUP(calls[[#This Row],[Call number2]],customers[],3,FALSE)</f>
        <v>23</v>
      </c>
      <c r="O700" s="21" t="str">
        <f>VLOOKUP(calls[[#This Row],[Call number2]],customers[#All],4,FALSE)</f>
        <v>Columbus</v>
      </c>
    </row>
    <row r="701" spans="2:15">
      <c r="B701" t="s">
        <v>722</v>
      </c>
      <c r="C701" t="s">
        <v>7</v>
      </c>
      <c r="D701">
        <v>70</v>
      </c>
      <c r="E701" s="15" t="s">
        <v>8</v>
      </c>
      <c r="F701" s="16">
        <v>45168</v>
      </c>
      <c r="G701">
        <v>210</v>
      </c>
      <c r="H701">
        <v>4.0999999999999996</v>
      </c>
      <c r="I701">
        <f>IF(MONTH(calls[[#This Row],[Date of Call]])&lt;=6, YEAR(calls[[#This Row],[Date of Call]]), YEAR(calls[[#This Row],[Date of Call]])+1)</f>
        <v>2024</v>
      </c>
      <c r="J701" t="str">
        <f>TEXT(calls[[#This Row],[Date of Call]],"DDDD")</f>
        <v>Wednesday</v>
      </c>
      <c r="K7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1">
        <f>ROUND(calls[[#This Row],[Satisfaction Rating]],0)</f>
        <v>4</v>
      </c>
      <c r="M701" s="21" t="str">
        <f>VLOOKUP(calls[[#This Row],[Call number2]],customers[#All],2,FALSE)</f>
        <v>Female</v>
      </c>
      <c r="N701" s="21">
        <f>VLOOKUP(calls[[#This Row],[Call number2]],customers[],3,FALSE)</f>
        <v>30</v>
      </c>
      <c r="O701" s="21" t="str">
        <f>VLOOKUP(calls[[#This Row],[Call number2]],customers[#All],4,FALSE)</f>
        <v>Cincinnati</v>
      </c>
    </row>
    <row r="702" spans="2:15">
      <c r="B702" t="s">
        <v>723</v>
      </c>
      <c r="C702" t="s">
        <v>11</v>
      </c>
      <c r="D702">
        <v>51</v>
      </c>
      <c r="E702" s="15" t="s">
        <v>9</v>
      </c>
      <c r="F702" s="16">
        <v>45168</v>
      </c>
      <c r="G702">
        <v>111</v>
      </c>
      <c r="H702">
        <v>4.3</v>
      </c>
      <c r="I702">
        <f>IF(MONTH(calls[[#This Row],[Date of Call]])&lt;=6, YEAR(calls[[#This Row],[Date of Call]]), YEAR(calls[[#This Row],[Date of Call]])+1)</f>
        <v>2024</v>
      </c>
      <c r="J702" t="str">
        <f>TEXT(calls[[#This Row],[Date of Call]],"DDDD")</f>
        <v>Wednesday</v>
      </c>
      <c r="K7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2">
        <f>ROUND(calls[[#This Row],[Satisfaction Rating]],0)</f>
        <v>4</v>
      </c>
      <c r="M702" s="21" t="str">
        <f>VLOOKUP(calls[[#This Row],[Call number2]],customers[#All],2,FALSE)</f>
        <v>Male</v>
      </c>
      <c r="N702" s="21">
        <f>VLOOKUP(calls[[#This Row],[Call number2]],customers[],3,FALSE)</f>
        <v>36</v>
      </c>
      <c r="O702" s="21" t="str">
        <f>VLOOKUP(calls[[#This Row],[Call number2]],customers[#All],4,FALSE)</f>
        <v>Cincinnati</v>
      </c>
    </row>
    <row r="703" spans="2:15">
      <c r="B703" t="s">
        <v>724</v>
      </c>
      <c r="C703" t="s">
        <v>11</v>
      </c>
      <c r="D703">
        <v>100</v>
      </c>
      <c r="E703" s="15" t="s">
        <v>8</v>
      </c>
      <c r="F703" s="16">
        <v>45169</v>
      </c>
      <c r="G703">
        <v>45</v>
      </c>
      <c r="H703">
        <v>4.9000000000000004</v>
      </c>
      <c r="I703">
        <f>IF(MONTH(calls[[#This Row],[Date of Call]])&lt;=6, YEAR(calls[[#This Row],[Date of Call]]), YEAR(calls[[#This Row],[Date of Call]])+1)</f>
        <v>2024</v>
      </c>
      <c r="J703" t="str">
        <f>TEXT(calls[[#This Row],[Date of Call]],"DDDD")</f>
        <v>Thursday</v>
      </c>
      <c r="K7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3">
        <f>ROUND(calls[[#This Row],[Satisfaction Rating]],0)</f>
        <v>5</v>
      </c>
      <c r="M703" s="21" t="str">
        <f>VLOOKUP(calls[[#This Row],[Call number2]],customers[#All],2,FALSE)</f>
        <v>Male</v>
      </c>
      <c r="N703" s="21">
        <f>VLOOKUP(calls[[#This Row],[Call number2]],customers[],3,FALSE)</f>
        <v>36</v>
      </c>
      <c r="O703" s="21" t="str">
        <f>VLOOKUP(calls[[#This Row],[Call number2]],customers[#All],4,FALSE)</f>
        <v>Cincinnati</v>
      </c>
    </row>
    <row r="704" spans="2:15">
      <c r="B704" t="s">
        <v>725</v>
      </c>
      <c r="C704" t="s">
        <v>13</v>
      </c>
      <c r="D704">
        <v>124</v>
      </c>
      <c r="E704" s="15" t="s">
        <v>9</v>
      </c>
      <c r="F704" s="16">
        <v>45170</v>
      </c>
      <c r="G704">
        <v>132</v>
      </c>
      <c r="H704">
        <v>4</v>
      </c>
      <c r="I704">
        <f>IF(MONTH(calls[[#This Row],[Date of Call]])&lt;=6, YEAR(calls[[#This Row],[Date of Call]]), YEAR(calls[[#This Row],[Date of Call]])+1)</f>
        <v>2024</v>
      </c>
      <c r="J704" t="str">
        <f>TEXT(calls[[#This Row],[Date of Call]],"DDDD")</f>
        <v>Friday</v>
      </c>
      <c r="K7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4">
        <f>ROUND(calls[[#This Row],[Satisfaction Rating]],0)</f>
        <v>4</v>
      </c>
      <c r="M704" s="21" t="str">
        <f>VLOOKUP(calls[[#This Row],[Call number2]],customers[#All],2,FALSE)</f>
        <v>Female</v>
      </c>
      <c r="N704" s="21">
        <f>VLOOKUP(calls[[#This Row],[Call number2]],customers[],3,FALSE)</f>
        <v>37</v>
      </c>
      <c r="O704" s="21" t="str">
        <f>VLOOKUP(calls[[#This Row],[Call number2]],customers[#All],4,FALSE)</f>
        <v>Cleveland</v>
      </c>
    </row>
    <row r="705" spans="2:15">
      <c r="B705" t="s">
        <v>726</v>
      </c>
      <c r="C705" t="s">
        <v>19</v>
      </c>
      <c r="D705">
        <v>143</v>
      </c>
      <c r="E705" s="15" t="s">
        <v>5</v>
      </c>
      <c r="F705" s="16">
        <v>45170</v>
      </c>
      <c r="G705">
        <v>20</v>
      </c>
      <c r="H705">
        <v>4.7</v>
      </c>
      <c r="I705">
        <f>IF(MONTH(calls[[#This Row],[Date of Call]])&lt;=6, YEAR(calls[[#This Row],[Date of Call]]), YEAR(calls[[#This Row],[Date of Call]])+1)</f>
        <v>2024</v>
      </c>
      <c r="J705" t="str">
        <f>TEXT(calls[[#This Row],[Date of Call]],"DDDD")</f>
        <v>Friday</v>
      </c>
      <c r="K7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5">
        <f>ROUND(calls[[#This Row],[Satisfaction Rating]],0)</f>
        <v>5</v>
      </c>
      <c r="M705" s="21" t="str">
        <f>VLOOKUP(calls[[#This Row],[Call number2]],customers[#All],2,FALSE)</f>
        <v>Male</v>
      </c>
      <c r="N705" s="21">
        <f>VLOOKUP(calls[[#This Row],[Call number2]],customers[],3,FALSE)</f>
        <v>26</v>
      </c>
      <c r="O705" s="21" t="str">
        <f>VLOOKUP(calls[[#This Row],[Call number2]],customers[#All],4,FALSE)</f>
        <v>Cincinnati</v>
      </c>
    </row>
    <row r="706" spans="2:15">
      <c r="B706" t="s">
        <v>727</v>
      </c>
      <c r="C706" t="s">
        <v>17</v>
      </c>
      <c r="D706">
        <v>96</v>
      </c>
      <c r="E706" s="15" t="s">
        <v>12</v>
      </c>
      <c r="F706" s="16">
        <v>45170</v>
      </c>
      <c r="G706">
        <v>36</v>
      </c>
      <c r="H706">
        <v>3.4</v>
      </c>
      <c r="I706">
        <f>IF(MONTH(calls[[#This Row],[Date of Call]])&lt;=6, YEAR(calls[[#This Row],[Date of Call]]), YEAR(calls[[#This Row],[Date of Call]])+1)</f>
        <v>2024</v>
      </c>
      <c r="J706" t="str">
        <f>TEXT(calls[[#This Row],[Date of Call]],"DDDD")</f>
        <v>Friday</v>
      </c>
      <c r="K7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6">
        <f>ROUND(calls[[#This Row],[Satisfaction Rating]],0)</f>
        <v>3</v>
      </c>
      <c r="M706" s="21" t="str">
        <f>VLOOKUP(calls[[#This Row],[Call number2]],customers[#All],2,FALSE)</f>
        <v>Female</v>
      </c>
      <c r="N706" s="21">
        <f>VLOOKUP(calls[[#This Row],[Call number2]],customers[],3,FALSE)</f>
        <v>30</v>
      </c>
      <c r="O706" s="21" t="str">
        <f>VLOOKUP(calls[[#This Row],[Call number2]],customers[#All],4,FALSE)</f>
        <v>Cleveland</v>
      </c>
    </row>
    <row r="707" spans="2:15">
      <c r="B707" t="s">
        <v>728</v>
      </c>
      <c r="C707" t="s">
        <v>16</v>
      </c>
      <c r="D707">
        <v>84</v>
      </c>
      <c r="E707" s="15" t="s">
        <v>8</v>
      </c>
      <c r="F707" s="16">
        <v>45172</v>
      </c>
      <c r="G707">
        <v>72</v>
      </c>
      <c r="H707">
        <v>4</v>
      </c>
      <c r="I707">
        <f>IF(MONTH(calls[[#This Row],[Date of Call]])&lt;=6, YEAR(calls[[#This Row],[Date of Call]]), YEAR(calls[[#This Row],[Date of Call]])+1)</f>
        <v>2024</v>
      </c>
      <c r="J707" t="str">
        <f>TEXT(calls[[#This Row],[Date of Call]],"DDDD")</f>
        <v>Sunday</v>
      </c>
      <c r="K7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7">
        <f>ROUND(calls[[#This Row],[Satisfaction Rating]],0)</f>
        <v>4</v>
      </c>
      <c r="M707" s="21" t="str">
        <f>VLOOKUP(calls[[#This Row],[Call number2]],customers[#All],2,FALSE)</f>
        <v>Male</v>
      </c>
      <c r="N707" s="21">
        <f>VLOOKUP(calls[[#This Row],[Call number2]],customers[],3,FALSE)</f>
        <v>41</v>
      </c>
      <c r="O707" s="21" t="str">
        <f>VLOOKUP(calls[[#This Row],[Call number2]],customers[#All],4,FALSE)</f>
        <v>Columbus</v>
      </c>
    </row>
    <row r="708" spans="2:15">
      <c r="B708" t="s">
        <v>729</v>
      </c>
      <c r="C708" t="s">
        <v>21</v>
      </c>
      <c r="D708">
        <v>111</v>
      </c>
      <c r="E708" s="15" t="s">
        <v>8</v>
      </c>
      <c r="F708" s="16">
        <v>45172</v>
      </c>
      <c r="G708">
        <v>63</v>
      </c>
      <c r="H708">
        <v>4.5</v>
      </c>
      <c r="I708">
        <f>IF(MONTH(calls[[#This Row],[Date of Call]])&lt;=6, YEAR(calls[[#This Row],[Date of Call]]), YEAR(calls[[#This Row],[Date of Call]])+1)</f>
        <v>2024</v>
      </c>
      <c r="J708" t="str">
        <f>TEXT(calls[[#This Row],[Date of Call]],"DDDD")</f>
        <v>Sunday</v>
      </c>
      <c r="K7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8">
        <f>ROUND(calls[[#This Row],[Satisfaction Rating]],0)</f>
        <v>5</v>
      </c>
      <c r="M708" s="21" t="str">
        <f>VLOOKUP(calls[[#This Row],[Call number2]],customers[#All],2,FALSE)</f>
        <v>Female</v>
      </c>
      <c r="N708" s="21">
        <f>VLOOKUP(calls[[#This Row],[Call number2]],customers[],3,FALSE)</f>
        <v>25</v>
      </c>
      <c r="O708" s="21" t="str">
        <f>VLOOKUP(calls[[#This Row],[Call number2]],customers[#All],4,FALSE)</f>
        <v>Columbus</v>
      </c>
    </row>
    <row r="709" spans="2:15">
      <c r="B709" t="s">
        <v>730</v>
      </c>
      <c r="C709" t="s">
        <v>21</v>
      </c>
      <c r="D709">
        <v>103</v>
      </c>
      <c r="E709" s="15" t="s">
        <v>9</v>
      </c>
      <c r="F709" s="16">
        <v>45173</v>
      </c>
      <c r="G709">
        <v>44</v>
      </c>
      <c r="H709">
        <v>4.5</v>
      </c>
      <c r="I709">
        <f>IF(MONTH(calls[[#This Row],[Date of Call]])&lt;=6, YEAR(calls[[#This Row],[Date of Call]]), YEAR(calls[[#This Row],[Date of Call]])+1)</f>
        <v>2024</v>
      </c>
      <c r="J709" t="str">
        <f>TEXT(calls[[#This Row],[Date of Call]],"DDDD")</f>
        <v>Monday</v>
      </c>
      <c r="K7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09">
        <f>ROUND(calls[[#This Row],[Satisfaction Rating]],0)</f>
        <v>5</v>
      </c>
      <c r="M709" s="21" t="str">
        <f>VLOOKUP(calls[[#This Row],[Call number2]],customers[#All],2,FALSE)</f>
        <v>Female</v>
      </c>
      <c r="N709" s="21">
        <f>VLOOKUP(calls[[#This Row],[Call number2]],customers[],3,FALSE)</f>
        <v>25</v>
      </c>
      <c r="O709" s="21" t="str">
        <f>VLOOKUP(calls[[#This Row],[Call number2]],customers[#All],4,FALSE)</f>
        <v>Columbus</v>
      </c>
    </row>
    <row r="710" spans="2:15">
      <c r="B710" t="s">
        <v>731</v>
      </c>
      <c r="C710" t="s">
        <v>19</v>
      </c>
      <c r="D710">
        <v>61</v>
      </c>
      <c r="E710" s="15" t="s">
        <v>10</v>
      </c>
      <c r="F710" s="16">
        <v>45173</v>
      </c>
      <c r="G710">
        <v>132</v>
      </c>
      <c r="H710">
        <v>4.9000000000000004</v>
      </c>
      <c r="I710">
        <f>IF(MONTH(calls[[#This Row],[Date of Call]])&lt;=6, YEAR(calls[[#This Row],[Date of Call]]), YEAR(calls[[#This Row],[Date of Call]])+1)</f>
        <v>2024</v>
      </c>
      <c r="J710" t="str">
        <f>TEXT(calls[[#This Row],[Date of Call]],"DDDD")</f>
        <v>Monday</v>
      </c>
      <c r="K7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0">
        <f>ROUND(calls[[#This Row],[Satisfaction Rating]],0)</f>
        <v>5</v>
      </c>
      <c r="M710" s="21" t="str">
        <f>VLOOKUP(calls[[#This Row],[Call number2]],customers[#All],2,FALSE)</f>
        <v>Male</v>
      </c>
      <c r="N710" s="21">
        <f>VLOOKUP(calls[[#This Row],[Call number2]],customers[],3,FALSE)</f>
        <v>26</v>
      </c>
      <c r="O710" s="21" t="str">
        <f>VLOOKUP(calls[[#This Row],[Call number2]],customers[#All],4,FALSE)</f>
        <v>Cincinnati</v>
      </c>
    </row>
    <row r="711" spans="2:15">
      <c r="B711" t="s">
        <v>732</v>
      </c>
      <c r="C711" t="s">
        <v>15</v>
      </c>
      <c r="D711">
        <v>113</v>
      </c>
      <c r="E711" s="15" t="s">
        <v>12</v>
      </c>
      <c r="F711" s="16">
        <v>45173</v>
      </c>
      <c r="G711">
        <v>46</v>
      </c>
      <c r="H711">
        <v>4.4000000000000004</v>
      </c>
      <c r="I711">
        <f>IF(MONTH(calls[[#This Row],[Date of Call]])&lt;=6, YEAR(calls[[#This Row],[Date of Call]]), YEAR(calls[[#This Row],[Date of Call]])+1)</f>
        <v>2024</v>
      </c>
      <c r="J711" t="str">
        <f>TEXT(calls[[#This Row],[Date of Call]],"DDDD")</f>
        <v>Monday</v>
      </c>
      <c r="K7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1">
        <f>ROUND(calls[[#This Row],[Satisfaction Rating]],0)</f>
        <v>4</v>
      </c>
      <c r="M711" s="21" t="str">
        <f>VLOOKUP(calls[[#This Row],[Call number2]],customers[#All],2,FALSE)</f>
        <v>Female</v>
      </c>
      <c r="N711" s="21">
        <f>VLOOKUP(calls[[#This Row],[Call number2]],customers[],3,FALSE)</f>
        <v>28</v>
      </c>
      <c r="O711" s="21" t="str">
        <f>VLOOKUP(calls[[#This Row],[Call number2]],customers[#All],4,FALSE)</f>
        <v>Cincinnati</v>
      </c>
    </row>
    <row r="712" spans="2:15">
      <c r="B712" t="s">
        <v>733</v>
      </c>
      <c r="C712" t="s">
        <v>15</v>
      </c>
      <c r="D712">
        <v>96</v>
      </c>
      <c r="E712" s="15" t="s">
        <v>12</v>
      </c>
      <c r="F712" s="16">
        <v>45173</v>
      </c>
      <c r="G712">
        <v>96</v>
      </c>
      <c r="H712">
        <v>2.9</v>
      </c>
      <c r="I712">
        <f>IF(MONTH(calls[[#This Row],[Date of Call]])&lt;=6, YEAR(calls[[#This Row],[Date of Call]]), YEAR(calls[[#This Row],[Date of Call]])+1)</f>
        <v>2024</v>
      </c>
      <c r="J712" t="str">
        <f>TEXT(calls[[#This Row],[Date of Call]],"DDDD")</f>
        <v>Monday</v>
      </c>
      <c r="K7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2">
        <f>ROUND(calls[[#This Row],[Satisfaction Rating]],0)</f>
        <v>3</v>
      </c>
      <c r="M712" s="21" t="str">
        <f>VLOOKUP(calls[[#This Row],[Call number2]],customers[#All],2,FALSE)</f>
        <v>Female</v>
      </c>
      <c r="N712" s="21">
        <f>VLOOKUP(calls[[#This Row],[Call number2]],customers[],3,FALSE)</f>
        <v>28</v>
      </c>
      <c r="O712" s="21" t="str">
        <f>VLOOKUP(calls[[#This Row],[Call number2]],customers[#All],4,FALSE)</f>
        <v>Cincinnati</v>
      </c>
    </row>
    <row r="713" spans="2:15">
      <c r="B713" t="s">
        <v>734</v>
      </c>
      <c r="C713" t="s">
        <v>23</v>
      </c>
      <c r="D713">
        <v>131</v>
      </c>
      <c r="E713" s="15" t="s">
        <v>9</v>
      </c>
      <c r="F713" s="16">
        <v>45174</v>
      </c>
      <c r="G713">
        <v>75</v>
      </c>
      <c r="H713">
        <v>4.4000000000000004</v>
      </c>
      <c r="I713">
        <f>IF(MONTH(calls[[#This Row],[Date of Call]])&lt;=6, YEAR(calls[[#This Row],[Date of Call]]), YEAR(calls[[#This Row],[Date of Call]])+1)</f>
        <v>2024</v>
      </c>
      <c r="J713" t="str">
        <f>TEXT(calls[[#This Row],[Date of Call]],"DDDD")</f>
        <v>Tuesday</v>
      </c>
      <c r="K7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3">
        <f>ROUND(calls[[#This Row],[Satisfaction Rating]],0)</f>
        <v>4</v>
      </c>
      <c r="M713" s="21" t="str">
        <f>VLOOKUP(calls[[#This Row],[Call number2]],customers[#All],2,FALSE)</f>
        <v>Male</v>
      </c>
      <c r="N713" s="21">
        <f>VLOOKUP(calls[[#This Row],[Call number2]],customers[],3,FALSE)</f>
        <v>31</v>
      </c>
      <c r="O713" s="21" t="str">
        <f>VLOOKUP(calls[[#This Row],[Call number2]],customers[#All],4,FALSE)</f>
        <v>Cleveland</v>
      </c>
    </row>
    <row r="714" spans="2:15">
      <c r="B714" t="s">
        <v>735</v>
      </c>
      <c r="C714" t="s">
        <v>14</v>
      </c>
      <c r="D714">
        <v>52</v>
      </c>
      <c r="E714" s="15" t="s">
        <v>12</v>
      </c>
      <c r="F714" s="16">
        <v>45175</v>
      </c>
      <c r="G714">
        <v>88</v>
      </c>
      <c r="H714">
        <v>4.3</v>
      </c>
      <c r="I714">
        <f>IF(MONTH(calls[[#This Row],[Date of Call]])&lt;=6, YEAR(calls[[#This Row],[Date of Call]]), YEAR(calls[[#This Row],[Date of Call]])+1)</f>
        <v>2024</v>
      </c>
      <c r="J714" t="str">
        <f>TEXT(calls[[#This Row],[Date of Call]],"DDDD")</f>
        <v>Wednesday</v>
      </c>
      <c r="K7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4">
        <f>ROUND(calls[[#This Row],[Satisfaction Rating]],0)</f>
        <v>4</v>
      </c>
      <c r="M714" s="21" t="str">
        <f>VLOOKUP(calls[[#This Row],[Call number2]],customers[#All],2,FALSE)</f>
        <v>Female</v>
      </c>
      <c r="N714" s="21">
        <f>VLOOKUP(calls[[#This Row],[Call number2]],customers[],3,FALSE)</f>
        <v>22</v>
      </c>
      <c r="O714" s="21" t="str">
        <f>VLOOKUP(calls[[#This Row],[Call number2]],customers[#All],4,FALSE)</f>
        <v>Cleveland</v>
      </c>
    </row>
    <row r="715" spans="2:15">
      <c r="B715" t="s">
        <v>736</v>
      </c>
      <c r="C715" t="s">
        <v>11</v>
      </c>
      <c r="D715">
        <v>100</v>
      </c>
      <c r="E715" s="15" t="s">
        <v>9</v>
      </c>
      <c r="F715" s="16">
        <v>45175</v>
      </c>
      <c r="G715">
        <v>24</v>
      </c>
      <c r="H715">
        <v>4.7</v>
      </c>
      <c r="I715">
        <f>IF(MONTH(calls[[#This Row],[Date of Call]])&lt;=6, YEAR(calls[[#This Row],[Date of Call]]), YEAR(calls[[#This Row],[Date of Call]])+1)</f>
        <v>2024</v>
      </c>
      <c r="J715" t="str">
        <f>TEXT(calls[[#This Row],[Date of Call]],"DDDD")</f>
        <v>Wednesday</v>
      </c>
      <c r="K7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5">
        <f>ROUND(calls[[#This Row],[Satisfaction Rating]],0)</f>
        <v>5</v>
      </c>
      <c r="M715" s="21" t="str">
        <f>VLOOKUP(calls[[#This Row],[Call number2]],customers[#All],2,FALSE)</f>
        <v>Male</v>
      </c>
      <c r="N715" s="21">
        <f>VLOOKUP(calls[[#This Row],[Call number2]],customers[],3,FALSE)</f>
        <v>36</v>
      </c>
      <c r="O715" s="21" t="str">
        <f>VLOOKUP(calls[[#This Row],[Call number2]],customers[#All],4,FALSE)</f>
        <v>Cincinnati</v>
      </c>
    </row>
    <row r="716" spans="2:15">
      <c r="B716" t="s">
        <v>737</v>
      </c>
      <c r="C716" t="s">
        <v>20</v>
      </c>
      <c r="D716">
        <v>58</v>
      </c>
      <c r="E716" s="15" t="s">
        <v>5</v>
      </c>
      <c r="F716" s="16">
        <v>45175</v>
      </c>
      <c r="G716">
        <v>96</v>
      </c>
      <c r="H716">
        <v>3.2</v>
      </c>
      <c r="I716">
        <f>IF(MONTH(calls[[#This Row],[Date of Call]])&lt;=6, YEAR(calls[[#This Row],[Date of Call]]), YEAR(calls[[#This Row],[Date of Call]])+1)</f>
        <v>2024</v>
      </c>
      <c r="J716" t="str">
        <f>TEXT(calls[[#This Row],[Date of Call]],"DDDD")</f>
        <v>Wednesday</v>
      </c>
      <c r="K7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6">
        <f>ROUND(calls[[#This Row],[Satisfaction Rating]],0)</f>
        <v>3</v>
      </c>
      <c r="M716" s="21" t="str">
        <f>VLOOKUP(calls[[#This Row],[Call number2]],customers[#All],2,FALSE)</f>
        <v>Female</v>
      </c>
      <c r="N716" s="21">
        <f>VLOOKUP(calls[[#This Row],[Call number2]],customers[],3,FALSE)</f>
        <v>38</v>
      </c>
      <c r="O716" s="21" t="str">
        <f>VLOOKUP(calls[[#This Row],[Call number2]],customers[#All],4,FALSE)</f>
        <v>Columbus</v>
      </c>
    </row>
    <row r="717" spans="2:15">
      <c r="B717" t="s">
        <v>738</v>
      </c>
      <c r="C717" t="s">
        <v>7</v>
      </c>
      <c r="D717">
        <v>144</v>
      </c>
      <c r="E717" s="15" t="s">
        <v>5</v>
      </c>
      <c r="F717" s="16">
        <v>45176</v>
      </c>
      <c r="G717">
        <v>124</v>
      </c>
      <c r="H717">
        <v>2.2999999999999998</v>
      </c>
      <c r="I717">
        <f>IF(MONTH(calls[[#This Row],[Date of Call]])&lt;=6, YEAR(calls[[#This Row],[Date of Call]]), YEAR(calls[[#This Row],[Date of Call]])+1)</f>
        <v>2024</v>
      </c>
      <c r="J717" t="str">
        <f>TEXT(calls[[#This Row],[Date of Call]],"DDDD")</f>
        <v>Thursday</v>
      </c>
      <c r="K7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7">
        <f>ROUND(calls[[#This Row],[Satisfaction Rating]],0)</f>
        <v>2</v>
      </c>
      <c r="M717" s="21" t="str">
        <f>VLOOKUP(calls[[#This Row],[Call number2]],customers[#All],2,FALSE)</f>
        <v>Female</v>
      </c>
      <c r="N717" s="21">
        <f>VLOOKUP(calls[[#This Row],[Call number2]],customers[],3,FALSE)</f>
        <v>30</v>
      </c>
      <c r="O717" s="21" t="str">
        <f>VLOOKUP(calls[[#This Row],[Call number2]],customers[#All],4,FALSE)</f>
        <v>Cincinnati</v>
      </c>
    </row>
    <row r="718" spans="2:15">
      <c r="B718" t="s">
        <v>739</v>
      </c>
      <c r="C718" t="s">
        <v>20</v>
      </c>
      <c r="D718">
        <v>53</v>
      </c>
      <c r="E718" s="15" t="s">
        <v>10</v>
      </c>
      <c r="F718" s="16">
        <v>45177</v>
      </c>
      <c r="G718">
        <v>130</v>
      </c>
      <c r="H718">
        <v>3.6</v>
      </c>
      <c r="I718">
        <f>IF(MONTH(calls[[#This Row],[Date of Call]])&lt;=6, YEAR(calls[[#This Row],[Date of Call]]), YEAR(calls[[#This Row],[Date of Call]])+1)</f>
        <v>2024</v>
      </c>
      <c r="J718" t="str">
        <f>TEXT(calls[[#This Row],[Date of Call]],"DDDD")</f>
        <v>Friday</v>
      </c>
      <c r="K7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8">
        <f>ROUND(calls[[#This Row],[Satisfaction Rating]],0)</f>
        <v>4</v>
      </c>
      <c r="M718" s="21" t="str">
        <f>VLOOKUP(calls[[#This Row],[Call number2]],customers[#All],2,FALSE)</f>
        <v>Female</v>
      </c>
      <c r="N718" s="21">
        <f>VLOOKUP(calls[[#This Row],[Call number2]],customers[],3,FALSE)</f>
        <v>38</v>
      </c>
      <c r="O718" s="21" t="str">
        <f>VLOOKUP(calls[[#This Row],[Call number2]],customers[#All],4,FALSE)</f>
        <v>Columbus</v>
      </c>
    </row>
    <row r="719" spans="2:15">
      <c r="B719" t="s">
        <v>740</v>
      </c>
      <c r="C719" t="s">
        <v>15</v>
      </c>
      <c r="D719">
        <v>97</v>
      </c>
      <c r="E719" s="15" t="s">
        <v>8</v>
      </c>
      <c r="F719" s="16">
        <v>45177</v>
      </c>
      <c r="G719">
        <v>45</v>
      </c>
      <c r="H719">
        <v>4.5999999999999996</v>
      </c>
      <c r="I719">
        <f>IF(MONTH(calls[[#This Row],[Date of Call]])&lt;=6, YEAR(calls[[#This Row],[Date of Call]]), YEAR(calls[[#This Row],[Date of Call]])+1)</f>
        <v>2024</v>
      </c>
      <c r="J719" t="str">
        <f>TEXT(calls[[#This Row],[Date of Call]],"DDDD")</f>
        <v>Friday</v>
      </c>
      <c r="K7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19">
        <f>ROUND(calls[[#This Row],[Satisfaction Rating]],0)</f>
        <v>5</v>
      </c>
      <c r="M719" s="21" t="str">
        <f>VLOOKUP(calls[[#This Row],[Call number2]],customers[#All],2,FALSE)</f>
        <v>Female</v>
      </c>
      <c r="N719" s="21">
        <f>VLOOKUP(calls[[#This Row],[Call number2]],customers[],3,FALSE)</f>
        <v>28</v>
      </c>
      <c r="O719" s="21" t="str">
        <f>VLOOKUP(calls[[#This Row],[Call number2]],customers[#All],4,FALSE)</f>
        <v>Cincinnati</v>
      </c>
    </row>
    <row r="720" spans="2:15">
      <c r="B720" t="s">
        <v>741</v>
      </c>
      <c r="C720" t="s">
        <v>22</v>
      </c>
      <c r="D720">
        <v>64</v>
      </c>
      <c r="E720" s="15" t="s">
        <v>5</v>
      </c>
      <c r="F720" s="16">
        <v>45177</v>
      </c>
      <c r="G720">
        <v>66</v>
      </c>
      <c r="H720">
        <v>4</v>
      </c>
      <c r="I720">
        <f>IF(MONTH(calls[[#This Row],[Date of Call]])&lt;=6, YEAR(calls[[#This Row],[Date of Call]]), YEAR(calls[[#This Row],[Date of Call]])+1)</f>
        <v>2024</v>
      </c>
      <c r="J720" t="str">
        <f>TEXT(calls[[#This Row],[Date of Call]],"DDDD")</f>
        <v>Friday</v>
      </c>
      <c r="K7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0">
        <f>ROUND(calls[[#This Row],[Satisfaction Rating]],0)</f>
        <v>4</v>
      </c>
      <c r="M720" s="21" t="str">
        <f>VLOOKUP(calls[[#This Row],[Call number2]],customers[#All],2,FALSE)</f>
        <v>Male</v>
      </c>
      <c r="N720" s="21">
        <f>VLOOKUP(calls[[#This Row],[Call number2]],customers[],3,FALSE)</f>
        <v>37</v>
      </c>
      <c r="O720" s="21" t="str">
        <f>VLOOKUP(calls[[#This Row],[Call number2]],customers[#All],4,FALSE)</f>
        <v>Columbus</v>
      </c>
    </row>
    <row r="721" spans="2:15">
      <c r="B721" t="s">
        <v>742</v>
      </c>
      <c r="C721" t="s">
        <v>19</v>
      </c>
      <c r="D721">
        <v>106</v>
      </c>
      <c r="E721" s="15" t="s">
        <v>9</v>
      </c>
      <c r="F721" s="16">
        <v>45177</v>
      </c>
      <c r="G721">
        <v>58</v>
      </c>
      <c r="H721">
        <v>4.7</v>
      </c>
      <c r="I721">
        <f>IF(MONTH(calls[[#This Row],[Date of Call]])&lt;=6, YEAR(calls[[#This Row],[Date of Call]]), YEAR(calls[[#This Row],[Date of Call]])+1)</f>
        <v>2024</v>
      </c>
      <c r="J721" t="str">
        <f>TEXT(calls[[#This Row],[Date of Call]],"DDDD")</f>
        <v>Friday</v>
      </c>
      <c r="K7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1">
        <f>ROUND(calls[[#This Row],[Satisfaction Rating]],0)</f>
        <v>5</v>
      </c>
      <c r="M721" s="21" t="str">
        <f>VLOOKUP(calls[[#This Row],[Call number2]],customers[#All],2,FALSE)</f>
        <v>Male</v>
      </c>
      <c r="N721" s="21">
        <f>VLOOKUP(calls[[#This Row],[Call number2]],customers[],3,FALSE)</f>
        <v>26</v>
      </c>
      <c r="O721" s="21" t="str">
        <f>VLOOKUP(calls[[#This Row],[Call number2]],customers[#All],4,FALSE)</f>
        <v>Cincinnati</v>
      </c>
    </row>
    <row r="722" spans="2:15">
      <c r="B722" t="s">
        <v>743</v>
      </c>
      <c r="C722" t="s">
        <v>16</v>
      </c>
      <c r="D722">
        <v>36</v>
      </c>
      <c r="E722" s="15" t="s">
        <v>5</v>
      </c>
      <c r="F722" s="16">
        <v>45178</v>
      </c>
      <c r="G722">
        <v>152</v>
      </c>
      <c r="H722">
        <v>4.3</v>
      </c>
      <c r="I722">
        <f>IF(MONTH(calls[[#This Row],[Date of Call]])&lt;=6, YEAR(calls[[#This Row],[Date of Call]]), YEAR(calls[[#This Row],[Date of Call]])+1)</f>
        <v>2024</v>
      </c>
      <c r="J722" t="str">
        <f>TEXT(calls[[#This Row],[Date of Call]],"DDDD")</f>
        <v>Saturday</v>
      </c>
      <c r="K7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2">
        <f>ROUND(calls[[#This Row],[Satisfaction Rating]],0)</f>
        <v>4</v>
      </c>
      <c r="M722" s="21" t="str">
        <f>VLOOKUP(calls[[#This Row],[Call number2]],customers[#All],2,FALSE)</f>
        <v>Male</v>
      </c>
      <c r="N722" s="21">
        <f>VLOOKUP(calls[[#This Row],[Call number2]],customers[],3,FALSE)</f>
        <v>41</v>
      </c>
      <c r="O722" s="21" t="str">
        <f>VLOOKUP(calls[[#This Row],[Call number2]],customers[#All],4,FALSE)</f>
        <v>Columbus</v>
      </c>
    </row>
    <row r="723" spans="2:15">
      <c r="B723" t="s">
        <v>744</v>
      </c>
      <c r="C723" t="s">
        <v>7</v>
      </c>
      <c r="D723">
        <v>74</v>
      </c>
      <c r="E723" s="15" t="s">
        <v>12</v>
      </c>
      <c r="F723" s="16">
        <v>45178</v>
      </c>
      <c r="G723">
        <v>75</v>
      </c>
      <c r="H723">
        <v>2.8</v>
      </c>
      <c r="I723">
        <f>IF(MONTH(calls[[#This Row],[Date of Call]])&lt;=6, YEAR(calls[[#This Row],[Date of Call]]), YEAR(calls[[#This Row],[Date of Call]])+1)</f>
        <v>2024</v>
      </c>
      <c r="J723" t="str">
        <f>TEXT(calls[[#This Row],[Date of Call]],"DDDD")</f>
        <v>Saturday</v>
      </c>
      <c r="K7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3">
        <f>ROUND(calls[[#This Row],[Satisfaction Rating]],0)</f>
        <v>3</v>
      </c>
      <c r="M723" s="21" t="str">
        <f>VLOOKUP(calls[[#This Row],[Call number2]],customers[#All],2,FALSE)</f>
        <v>Female</v>
      </c>
      <c r="N723" s="21">
        <f>VLOOKUP(calls[[#This Row],[Call number2]],customers[],3,FALSE)</f>
        <v>30</v>
      </c>
      <c r="O723" s="21" t="str">
        <f>VLOOKUP(calls[[#This Row],[Call number2]],customers[#All],4,FALSE)</f>
        <v>Cincinnati</v>
      </c>
    </row>
    <row r="724" spans="2:15">
      <c r="B724" t="s">
        <v>745</v>
      </c>
      <c r="C724" t="s">
        <v>6</v>
      </c>
      <c r="D724">
        <v>143</v>
      </c>
      <c r="E724" s="15" t="s">
        <v>8</v>
      </c>
      <c r="F724" s="16">
        <v>45178</v>
      </c>
      <c r="G724">
        <v>78</v>
      </c>
      <c r="H724">
        <v>4</v>
      </c>
      <c r="I724">
        <f>IF(MONTH(calls[[#This Row],[Date of Call]])&lt;=6, YEAR(calls[[#This Row],[Date of Call]]), YEAR(calls[[#This Row],[Date of Call]])+1)</f>
        <v>2024</v>
      </c>
      <c r="J724" t="str">
        <f>TEXT(calls[[#This Row],[Date of Call]],"DDDD")</f>
        <v>Saturday</v>
      </c>
      <c r="K7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4">
        <f>ROUND(calls[[#This Row],[Satisfaction Rating]],0)</f>
        <v>4</v>
      </c>
      <c r="M724" s="21" t="str">
        <f>VLOOKUP(calls[[#This Row],[Call number2]],customers[#All],2,FALSE)</f>
        <v>Male</v>
      </c>
      <c r="N724" s="21">
        <f>VLOOKUP(calls[[#This Row],[Call number2]],customers[],3,FALSE)</f>
        <v>23</v>
      </c>
      <c r="O724" s="21" t="str">
        <f>VLOOKUP(calls[[#This Row],[Call number2]],customers[#All],4,FALSE)</f>
        <v>Columbus</v>
      </c>
    </row>
    <row r="725" spans="2:15">
      <c r="B725" t="s">
        <v>746</v>
      </c>
      <c r="C725" t="s">
        <v>19</v>
      </c>
      <c r="D725">
        <v>94</v>
      </c>
      <c r="E725" s="15" t="s">
        <v>10</v>
      </c>
      <c r="F725" s="16">
        <v>45178</v>
      </c>
      <c r="G725">
        <v>69</v>
      </c>
      <c r="H725">
        <v>3.9</v>
      </c>
      <c r="I725">
        <f>IF(MONTH(calls[[#This Row],[Date of Call]])&lt;=6, YEAR(calls[[#This Row],[Date of Call]]), YEAR(calls[[#This Row],[Date of Call]])+1)</f>
        <v>2024</v>
      </c>
      <c r="J725" t="str">
        <f>TEXT(calls[[#This Row],[Date of Call]],"DDDD")</f>
        <v>Saturday</v>
      </c>
      <c r="K7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5">
        <f>ROUND(calls[[#This Row],[Satisfaction Rating]],0)</f>
        <v>4</v>
      </c>
      <c r="M725" s="21" t="str">
        <f>VLOOKUP(calls[[#This Row],[Call number2]],customers[#All],2,FALSE)</f>
        <v>Male</v>
      </c>
      <c r="N725" s="21">
        <f>VLOOKUP(calls[[#This Row],[Call number2]],customers[],3,FALSE)</f>
        <v>26</v>
      </c>
      <c r="O725" s="21" t="str">
        <f>VLOOKUP(calls[[#This Row],[Call number2]],customers[#All],4,FALSE)</f>
        <v>Cincinnati</v>
      </c>
    </row>
    <row r="726" spans="2:15">
      <c r="B726" t="s">
        <v>747</v>
      </c>
      <c r="C726" t="s">
        <v>18</v>
      </c>
      <c r="D726">
        <v>124</v>
      </c>
      <c r="E726" s="15" t="s">
        <v>9</v>
      </c>
      <c r="F726" s="16">
        <v>45179</v>
      </c>
      <c r="G726">
        <v>46</v>
      </c>
      <c r="H726">
        <v>3.1</v>
      </c>
      <c r="I726">
        <f>IF(MONTH(calls[[#This Row],[Date of Call]])&lt;=6, YEAR(calls[[#This Row],[Date of Call]]), YEAR(calls[[#This Row],[Date of Call]])+1)</f>
        <v>2024</v>
      </c>
      <c r="J726" t="str">
        <f>TEXT(calls[[#This Row],[Date of Call]],"DDDD")</f>
        <v>Sunday</v>
      </c>
      <c r="K7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6">
        <f>ROUND(calls[[#This Row],[Satisfaction Rating]],0)</f>
        <v>3</v>
      </c>
      <c r="M726" s="21" t="str">
        <f>VLOOKUP(calls[[#This Row],[Call number2]],customers[#All],2,FALSE)</f>
        <v>Female</v>
      </c>
      <c r="N726" s="21">
        <f>VLOOKUP(calls[[#This Row],[Call number2]],customers[],3,FALSE)</f>
        <v>43</v>
      </c>
      <c r="O726" s="21" t="str">
        <f>VLOOKUP(calls[[#This Row],[Call number2]],customers[#All],4,FALSE)</f>
        <v>Cleveland</v>
      </c>
    </row>
    <row r="727" spans="2:15">
      <c r="B727" t="s">
        <v>748</v>
      </c>
      <c r="C727" t="s">
        <v>16</v>
      </c>
      <c r="D727">
        <v>156</v>
      </c>
      <c r="E727" s="15" t="s">
        <v>5</v>
      </c>
      <c r="F727" s="16">
        <v>45179</v>
      </c>
      <c r="G727">
        <v>64</v>
      </c>
      <c r="H727">
        <v>2.7</v>
      </c>
      <c r="I727">
        <f>IF(MONTH(calls[[#This Row],[Date of Call]])&lt;=6, YEAR(calls[[#This Row],[Date of Call]]), YEAR(calls[[#This Row],[Date of Call]])+1)</f>
        <v>2024</v>
      </c>
      <c r="J727" t="str">
        <f>TEXT(calls[[#This Row],[Date of Call]],"DDDD")</f>
        <v>Sunday</v>
      </c>
      <c r="K7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7">
        <f>ROUND(calls[[#This Row],[Satisfaction Rating]],0)</f>
        <v>3</v>
      </c>
      <c r="M727" s="21" t="str">
        <f>VLOOKUP(calls[[#This Row],[Call number2]],customers[#All],2,FALSE)</f>
        <v>Male</v>
      </c>
      <c r="N727" s="21">
        <f>VLOOKUP(calls[[#This Row],[Call number2]],customers[],3,FALSE)</f>
        <v>41</v>
      </c>
      <c r="O727" s="21" t="str">
        <f>VLOOKUP(calls[[#This Row],[Call number2]],customers[#All],4,FALSE)</f>
        <v>Columbus</v>
      </c>
    </row>
    <row r="728" spans="2:15">
      <c r="B728" t="s">
        <v>749</v>
      </c>
      <c r="C728" t="s">
        <v>17</v>
      </c>
      <c r="D728">
        <v>107</v>
      </c>
      <c r="E728" s="15" t="s">
        <v>8</v>
      </c>
      <c r="F728" s="16">
        <v>45179</v>
      </c>
      <c r="G728">
        <v>38</v>
      </c>
      <c r="H728">
        <v>4.7</v>
      </c>
      <c r="I728">
        <f>IF(MONTH(calls[[#This Row],[Date of Call]])&lt;=6, YEAR(calls[[#This Row],[Date of Call]]), YEAR(calls[[#This Row],[Date of Call]])+1)</f>
        <v>2024</v>
      </c>
      <c r="J728" t="str">
        <f>TEXT(calls[[#This Row],[Date of Call]],"DDDD")</f>
        <v>Sunday</v>
      </c>
      <c r="K7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8">
        <f>ROUND(calls[[#This Row],[Satisfaction Rating]],0)</f>
        <v>5</v>
      </c>
      <c r="M728" s="21" t="str">
        <f>VLOOKUP(calls[[#This Row],[Call number2]],customers[#All],2,FALSE)</f>
        <v>Female</v>
      </c>
      <c r="N728" s="21">
        <f>VLOOKUP(calls[[#This Row],[Call number2]],customers[],3,FALSE)</f>
        <v>30</v>
      </c>
      <c r="O728" s="21" t="str">
        <f>VLOOKUP(calls[[#This Row],[Call number2]],customers[#All],4,FALSE)</f>
        <v>Cleveland</v>
      </c>
    </row>
    <row r="729" spans="2:15">
      <c r="B729" t="s">
        <v>750</v>
      </c>
      <c r="C729" t="s">
        <v>19</v>
      </c>
      <c r="D729">
        <v>58</v>
      </c>
      <c r="E729" s="15" t="s">
        <v>8</v>
      </c>
      <c r="F729" s="16">
        <v>45181</v>
      </c>
      <c r="G729">
        <v>90</v>
      </c>
      <c r="H729">
        <v>4.3</v>
      </c>
      <c r="I729">
        <f>IF(MONTH(calls[[#This Row],[Date of Call]])&lt;=6, YEAR(calls[[#This Row],[Date of Call]]), YEAR(calls[[#This Row],[Date of Call]])+1)</f>
        <v>2024</v>
      </c>
      <c r="J729" t="str">
        <f>TEXT(calls[[#This Row],[Date of Call]],"DDDD")</f>
        <v>Tuesday</v>
      </c>
      <c r="K7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29">
        <f>ROUND(calls[[#This Row],[Satisfaction Rating]],0)</f>
        <v>4</v>
      </c>
      <c r="M729" s="21" t="str">
        <f>VLOOKUP(calls[[#This Row],[Call number2]],customers[#All],2,FALSE)</f>
        <v>Male</v>
      </c>
      <c r="N729" s="21">
        <f>VLOOKUP(calls[[#This Row],[Call number2]],customers[],3,FALSE)</f>
        <v>26</v>
      </c>
      <c r="O729" s="21" t="str">
        <f>VLOOKUP(calls[[#This Row],[Call number2]],customers[#All],4,FALSE)</f>
        <v>Cincinnati</v>
      </c>
    </row>
    <row r="730" spans="2:15">
      <c r="B730" t="s">
        <v>751</v>
      </c>
      <c r="C730" t="s">
        <v>13</v>
      </c>
      <c r="D730">
        <v>66</v>
      </c>
      <c r="E730" s="15" t="s">
        <v>8</v>
      </c>
      <c r="F730" s="16">
        <v>45181</v>
      </c>
      <c r="G730">
        <v>32</v>
      </c>
      <c r="H730">
        <v>3.8</v>
      </c>
      <c r="I730">
        <f>IF(MONTH(calls[[#This Row],[Date of Call]])&lt;=6, YEAR(calls[[#This Row],[Date of Call]]), YEAR(calls[[#This Row],[Date of Call]])+1)</f>
        <v>2024</v>
      </c>
      <c r="J730" t="str">
        <f>TEXT(calls[[#This Row],[Date of Call]],"DDDD")</f>
        <v>Tuesday</v>
      </c>
      <c r="K7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0">
        <f>ROUND(calls[[#This Row],[Satisfaction Rating]],0)</f>
        <v>4</v>
      </c>
      <c r="M730" s="21" t="str">
        <f>VLOOKUP(calls[[#This Row],[Call number2]],customers[#All],2,FALSE)</f>
        <v>Female</v>
      </c>
      <c r="N730" s="21">
        <f>VLOOKUP(calls[[#This Row],[Call number2]],customers[],3,FALSE)</f>
        <v>37</v>
      </c>
      <c r="O730" s="21" t="str">
        <f>VLOOKUP(calls[[#This Row],[Call number2]],customers[#All],4,FALSE)</f>
        <v>Cleveland</v>
      </c>
    </row>
    <row r="731" spans="2:15">
      <c r="B731" t="s">
        <v>752</v>
      </c>
      <c r="C731" t="s">
        <v>23</v>
      </c>
      <c r="D731">
        <v>75</v>
      </c>
      <c r="E731" s="15" t="s">
        <v>5</v>
      </c>
      <c r="F731" s="16">
        <v>45181</v>
      </c>
      <c r="G731">
        <v>120</v>
      </c>
      <c r="H731">
        <v>4.4000000000000004</v>
      </c>
      <c r="I731">
        <f>IF(MONTH(calls[[#This Row],[Date of Call]])&lt;=6, YEAR(calls[[#This Row],[Date of Call]]), YEAR(calls[[#This Row],[Date of Call]])+1)</f>
        <v>2024</v>
      </c>
      <c r="J731" t="str">
        <f>TEXT(calls[[#This Row],[Date of Call]],"DDDD")</f>
        <v>Tuesday</v>
      </c>
      <c r="K7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1">
        <f>ROUND(calls[[#This Row],[Satisfaction Rating]],0)</f>
        <v>4</v>
      </c>
      <c r="M731" s="21" t="str">
        <f>VLOOKUP(calls[[#This Row],[Call number2]],customers[#All],2,FALSE)</f>
        <v>Male</v>
      </c>
      <c r="N731" s="21">
        <f>VLOOKUP(calls[[#This Row],[Call number2]],customers[],3,FALSE)</f>
        <v>31</v>
      </c>
      <c r="O731" s="21" t="str">
        <f>VLOOKUP(calls[[#This Row],[Call number2]],customers[#All],4,FALSE)</f>
        <v>Cleveland</v>
      </c>
    </row>
    <row r="732" spans="2:15">
      <c r="B732" t="s">
        <v>753</v>
      </c>
      <c r="C732" t="s">
        <v>17</v>
      </c>
      <c r="D732">
        <v>8</v>
      </c>
      <c r="E732" s="15" t="s">
        <v>8</v>
      </c>
      <c r="F732" s="16">
        <v>45181</v>
      </c>
      <c r="G732">
        <v>31</v>
      </c>
      <c r="H732">
        <v>3.9</v>
      </c>
      <c r="I732">
        <f>IF(MONTH(calls[[#This Row],[Date of Call]])&lt;=6, YEAR(calls[[#This Row],[Date of Call]]), YEAR(calls[[#This Row],[Date of Call]])+1)</f>
        <v>2024</v>
      </c>
      <c r="J732" t="str">
        <f>TEXT(calls[[#This Row],[Date of Call]],"DDDD")</f>
        <v>Tuesday</v>
      </c>
      <c r="K7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732">
        <f>ROUND(calls[[#This Row],[Satisfaction Rating]],0)</f>
        <v>4</v>
      </c>
      <c r="M732" s="21" t="str">
        <f>VLOOKUP(calls[[#This Row],[Call number2]],customers[#All],2,FALSE)</f>
        <v>Female</v>
      </c>
      <c r="N732" s="21">
        <f>VLOOKUP(calls[[#This Row],[Call number2]],customers[],3,FALSE)</f>
        <v>30</v>
      </c>
      <c r="O732" s="21" t="str">
        <f>VLOOKUP(calls[[#This Row],[Call number2]],customers[#All],4,FALSE)</f>
        <v>Cleveland</v>
      </c>
    </row>
    <row r="733" spans="2:15">
      <c r="B733" t="s">
        <v>754</v>
      </c>
      <c r="C733" t="s">
        <v>22</v>
      </c>
      <c r="D733">
        <v>76</v>
      </c>
      <c r="E733" s="15" t="s">
        <v>5</v>
      </c>
      <c r="F733" s="16">
        <v>45182</v>
      </c>
      <c r="G733">
        <v>108</v>
      </c>
      <c r="H733">
        <v>4.9000000000000004</v>
      </c>
      <c r="I733">
        <f>IF(MONTH(calls[[#This Row],[Date of Call]])&lt;=6, YEAR(calls[[#This Row],[Date of Call]]), YEAR(calls[[#This Row],[Date of Call]])+1)</f>
        <v>2024</v>
      </c>
      <c r="J733" t="str">
        <f>TEXT(calls[[#This Row],[Date of Call]],"DDDD")</f>
        <v>Wednesday</v>
      </c>
      <c r="K7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3">
        <f>ROUND(calls[[#This Row],[Satisfaction Rating]],0)</f>
        <v>5</v>
      </c>
      <c r="M733" s="21" t="str">
        <f>VLOOKUP(calls[[#This Row],[Call number2]],customers[#All],2,FALSE)</f>
        <v>Male</v>
      </c>
      <c r="N733" s="21">
        <f>VLOOKUP(calls[[#This Row],[Call number2]],customers[],3,FALSE)</f>
        <v>37</v>
      </c>
      <c r="O733" s="21" t="str">
        <f>VLOOKUP(calls[[#This Row],[Call number2]],customers[#All],4,FALSE)</f>
        <v>Columbus</v>
      </c>
    </row>
    <row r="734" spans="2:15">
      <c r="B734" t="s">
        <v>755</v>
      </c>
      <c r="C734" t="s">
        <v>19</v>
      </c>
      <c r="D734">
        <v>110</v>
      </c>
      <c r="E734" s="15" t="s">
        <v>5</v>
      </c>
      <c r="F734" s="16">
        <v>45182</v>
      </c>
      <c r="G734">
        <v>180</v>
      </c>
      <c r="H734">
        <v>4.2</v>
      </c>
      <c r="I734">
        <f>IF(MONTH(calls[[#This Row],[Date of Call]])&lt;=6, YEAR(calls[[#This Row],[Date of Call]]), YEAR(calls[[#This Row],[Date of Call]])+1)</f>
        <v>2024</v>
      </c>
      <c r="J734" t="str">
        <f>TEXT(calls[[#This Row],[Date of Call]],"DDDD")</f>
        <v>Wednesday</v>
      </c>
      <c r="K7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4">
        <f>ROUND(calls[[#This Row],[Satisfaction Rating]],0)</f>
        <v>4</v>
      </c>
      <c r="M734" s="21" t="str">
        <f>VLOOKUP(calls[[#This Row],[Call number2]],customers[#All],2,FALSE)</f>
        <v>Male</v>
      </c>
      <c r="N734" s="21">
        <f>VLOOKUP(calls[[#This Row],[Call number2]],customers[],3,FALSE)</f>
        <v>26</v>
      </c>
      <c r="O734" s="21" t="str">
        <f>VLOOKUP(calls[[#This Row],[Call number2]],customers[#All],4,FALSE)</f>
        <v>Cincinnati</v>
      </c>
    </row>
    <row r="735" spans="2:15">
      <c r="B735" t="s">
        <v>756</v>
      </c>
      <c r="C735" t="s">
        <v>13</v>
      </c>
      <c r="D735">
        <v>50</v>
      </c>
      <c r="E735" s="15" t="s">
        <v>10</v>
      </c>
      <c r="F735" s="16">
        <v>45183</v>
      </c>
      <c r="G735">
        <v>124</v>
      </c>
      <c r="H735">
        <v>4</v>
      </c>
      <c r="I735">
        <f>IF(MONTH(calls[[#This Row],[Date of Call]])&lt;=6, YEAR(calls[[#This Row],[Date of Call]]), YEAR(calls[[#This Row],[Date of Call]])+1)</f>
        <v>2024</v>
      </c>
      <c r="J735" t="str">
        <f>TEXT(calls[[#This Row],[Date of Call]],"DDDD")</f>
        <v>Thursday</v>
      </c>
      <c r="K7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5">
        <f>ROUND(calls[[#This Row],[Satisfaction Rating]],0)</f>
        <v>4</v>
      </c>
      <c r="M735" s="21" t="str">
        <f>VLOOKUP(calls[[#This Row],[Call number2]],customers[#All],2,FALSE)</f>
        <v>Female</v>
      </c>
      <c r="N735" s="21">
        <f>VLOOKUP(calls[[#This Row],[Call number2]],customers[],3,FALSE)</f>
        <v>37</v>
      </c>
      <c r="O735" s="21" t="str">
        <f>VLOOKUP(calls[[#This Row],[Call number2]],customers[#All],4,FALSE)</f>
        <v>Cleveland</v>
      </c>
    </row>
    <row r="736" spans="2:15">
      <c r="B736" t="s">
        <v>757</v>
      </c>
      <c r="C736" t="s">
        <v>14</v>
      </c>
      <c r="D736">
        <v>78</v>
      </c>
      <c r="E736" s="15" t="s">
        <v>10</v>
      </c>
      <c r="F736" s="16">
        <v>45183</v>
      </c>
      <c r="G736">
        <v>23</v>
      </c>
      <c r="H736">
        <v>4.2</v>
      </c>
      <c r="I736">
        <f>IF(MONTH(calls[[#This Row],[Date of Call]])&lt;=6, YEAR(calls[[#This Row],[Date of Call]]), YEAR(calls[[#This Row],[Date of Call]])+1)</f>
        <v>2024</v>
      </c>
      <c r="J736" t="str">
        <f>TEXT(calls[[#This Row],[Date of Call]],"DDDD")</f>
        <v>Thursday</v>
      </c>
      <c r="K7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6">
        <f>ROUND(calls[[#This Row],[Satisfaction Rating]],0)</f>
        <v>4</v>
      </c>
      <c r="M736" s="21" t="str">
        <f>VLOOKUP(calls[[#This Row],[Call number2]],customers[#All],2,FALSE)</f>
        <v>Female</v>
      </c>
      <c r="N736" s="21">
        <f>VLOOKUP(calls[[#This Row],[Call number2]],customers[],3,FALSE)</f>
        <v>22</v>
      </c>
      <c r="O736" s="21" t="str">
        <f>VLOOKUP(calls[[#This Row],[Call number2]],customers[#All],4,FALSE)</f>
        <v>Cleveland</v>
      </c>
    </row>
    <row r="737" spans="2:15">
      <c r="B737" t="s">
        <v>758</v>
      </c>
      <c r="C737" t="s">
        <v>15</v>
      </c>
      <c r="D737">
        <v>59</v>
      </c>
      <c r="E737" s="15" t="s">
        <v>9</v>
      </c>
      <c r="F737" s="16">
        <v>45184</v>
      </c>
      <c r="G737">
        <v>24</v>
      </c>
      <c r="H737">
        <v>4.8</v>
      </c>
      <c r="I737">
        <f>IF(MONTH(calls[[#This Row],[Date of Call]])&lt;=6, YEAR(calls[[#This Row],[Date of Call]]), YEAR(calls[[#This Row],[Date of Call]])+1)</f>
        <v>2024</v>
      </c>
      <c r="J737" t="str">
        <f>TEXT(calls[[#This Row],[Date of Call]],"DDDD")</f>
        <v>Friday</v>
      </c>
      <c r="K7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7">
        <f>ROUND(calls[[#This Row],[Satisfaction Rating]],0)</f>
        <v>5</v>
      </c>
      <c r="M737" s="21" t="str">
        <f>VLOOKUP(calls[[#This Row],[Call number2]],customers[#All],2,FALSE)</f>
        <v>Female</v>
      </c>
      <c r="N737" s="21">
        <f>VLOOKUP(calls[[#This Row],[Call number2]],customers[],3,FALSE)</f>
        <v>28</v>
      </c>
      <c r="O737" s="21" t="str">
        <f>VLOOKUP(calls[[#This Row],[Call number2]],customers[#All],4,FALSE)</f>
        <v>Cincinnati</v>
      </c>
    </row>
    <row r="738" spans="2:15">
      <c r="B738" t="s">
        <v>759</v>
      </c>
      <c r="C738" t="s">
        <v>14</v>
      </c>
      <c r="D738">
        <v>126</v>
      </c>
      <c r="E738" s="15" t="s">
        <v>8</v>
      </c>
      <c r="F738" s="16">
        <v>45185</v>
      </c>
      <c r="G738">
        <v>52</v>
      </c>
      <c r="H738">
        <v>1.1000000000000001</v>
      </c>
      <c r="I738">
        <f>IF(MONTH(calls[[#This Row],[Date of Call]])&lt;=6, YEAR(calls[[#This Row],[Date of Call]]), YEAR(calls[[#This Row],[Date of Call]])+1)</f>
        <v>2024</v>
      </c>
      <c r="J738" t="str">
        <f>TEXT(calls[[#This Row],[Date of Call]],"DDDD")</f>
        <v>Saturday</v>
      </c>
      <c r="K7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8">
        <f>ROUND(calls[[#This Row],[Satisfaction Rating]],0)</f>
        <v>1</v>
      </c>
      <c r="M738" s="21" t="str">
        <f>VLOOKUP(calls[[#This Row],[Call number2]],customers[#All],2,FALSE)</f>
        <v>Female</v>
      </c>
      <c r="N738" s="21">
        <f>VLOOKUP(calls[[#This Row],[Call number2]],customers[],3,FALSE)</f>
        <v>22</v>
      </c>
      <c r="O738" s="21" t="str">
        <f>VLOOKUP(calls[[#This Row],[Call number2]],customers[#All],4,FALSE)</f>
        <v>Cleveland</v>
      </c>
    </row>
    <row r="739" spans="2:15">
      <c r="B739" t="s">
        <v>760</v>
      </c>
      <c r="C739" t="s">
        <v>22</v>
      </c>
      <c r="D739">
        <v>43</v>
      </c>
      <c r="E739" s="15" t="s">
        <v>9</v>
      </c>
      <c r="F739" s="16">
        <v>45186</v>
      </c>
      <c r="G739">
        <v>168</v>
      </c>
      <c r="H739">
        <v>4</v>
      </c>
      <c r="I739">
        <f>IF(MONTH(calls[[#This Row],[Date of Call]])&lt;=6, YEAR(calls[[#This Row],[Date of Call]]), YEAR(calls[[#This Row],[Date of Call]])+1)</f>
        <v>2024</v>
      </c>
      <c r="J739" t="str">
        <f>TEXT(calls[[#This Row],[Date of Call]],"DDDD")</f>
        <v>Sunday</v>
      </c>
      <c r="K7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39">
        <f>ROUND(calls[[#This Row],[Satisfaction Rating]],0)</f>
        <v>4</v>
      </c>
      <c r="M739" s="21" t="str">
        <f>VLOOKUP(calls[[#This Row],[Call number2]],customers[#All],2,FALSE)</f>
        <v>Male</v>
      </c>
      <c r="N739" s="21">
        <f>VLOOKUP(calls[[#This Row],[Call number2]],customers[],3,FALSE)</f>
        <v>37</v>
      </c>
      <c r="O739" s="21" t="str">
        <f>VLOOKUP(calls[[#This Row],[Call number2]],customers[#All],4,FALSE)</f>
        <v>Columbus</v>
      </c>
    </row>
    <row r="740" spans="2:15">
      <c r="B740" t="s">
        <v>761</v>
      </c>
      <c r="C740" t="s">
        <v>16</v>
      </c>
      <c r="D740">
        <v>79</v>
      </c>
      <c r="E740" s="15" t="s">
        <v>5</v>
      </c>
      <c r="F740" s="16">
        <v>45188</v>
      </c>
      <c r="G740">
        <v>125</v>
      </c>
      <c r="H740">
        <v>4.8</v>
      </c>
      <c r="I740">
        <f>IF(MONTH(calls[[#This Row],[Date of Call]])&lt;=6, YEAR(calls[[#This Row],[Date of Call]]), YEAR(calls[[#This Row],[Date of Call]])+1)</f>
        <v>2024</v>
      </c>
      <c r="J740" t="str">
        <f>TEXT(calls[[#This Row],[Date of Call]],"DDDD")</f>
        <v>Tuesday</v>
      </c>
      <c r="K7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0">
        <f>ROUND(calls[[#This Row],[Satisfaction Rating]],0)</f>
        <v>5</v>
      </c>
      <c r="M740" s="21" t="str">
        <f>VLOOKUP(calls[[#This Row],[Call number2]],customers[#All],2,FALSE)</f>
        <v>Male</v>
      </c>
      <c r="N740" s="21">
        <f>VLOOKUP(calls[[#This Row],[Call number2]],customers[],3,FALSE)</f>
        <v>41</v>
      </c>
      <c r="O740" s="21" t="str">
        <f>VLOOKUP(calls[[#This Row],[Call number2]],customers[#All],4,FALSE)</f>
        <v>Columbus</v>
      </c>
    </row>
    <row r="741" spans="2:15">
      <c r="B741" t="s">
        <v>762</v>
      </c>
      <c r="C741" t="s">
        <v>19</v>
      </c>
      <c r="D741">
        <v>71</v>
      </c>
      <c r="E741" s="15" t="s">
        <v>9</v>
      </c>
      <c r="F741" s="16">
        <v>45189</v>
      </c>
      <c r="G741">
        <v>50</v>
      </c>
      <c r="H741">
        <v>4.2</v>
      </c>
      <c r="I741">
        <f>IF(MONTH(calls[[#This Row],[Date of Call]])&lt;=6, YEAR(calls[[#This Row],[Date of Call]]), YEAR(calls[[#This Row],[Date of Call]])+1)</f>
        <v>2024</v>
      </c>
      <c r="J741" t="str">
        <f>TEXT(calls[[#This Row],[Date of Call]],"DDDD")</f>
        <v>Wednesday</v>
      </c>
      <c r="K7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1">
        <f>ROUND(calls[[#This Row],[Satisfaction Rating]],0)</f>
        <v>4</v>
      </c>
      <c r="M741" s="21" t="str">
        <f>VLOOKUP(calls[[#This Row],[Call number2]],customers[#All],2,FALSE)</f>
        <v>Male</v>
      </c>
      <c r="N741" s="21">
        <f>VLOOKUP(calls[[#This Row],[Call number2]],customers[],3,FALSE)</f>
        <v>26</v>
      </c>
      <c r="O741" s="21" t="str">
        <f>VLOOKUP(calls[[#This Row],[Call number2]],customers[#All],4,FALSE)</f>
        <v>Cincinnati</v>
      </c>
    </row>
    <row r="742" spans="2:15">
      <c r="B742" t="s">
        <v>763</v>
      </c>
      <c r="C742" t="s">
        <v>21</v>
      </c>
      <c r="D742">
        <v>94</v>
      </c>
      <c r="E742" s="15" t="s">
        <v>8</v>
      </c>
      <c r="F742" s="16">
        <v>45190</v>
      </c>
      <c r="G742">
        <v>220</v>
      </c>
      <c r="H742">
        <v>4.5999999999999996</v>
      </c>
      <c r="I742">
        <f>IF(MONTH(calls[[#This Row],[Date of Call]])&lt;=6, YEAR(calls[[#This Row],[Date of Call]]), YEAR(calls[[#This Row],[Date of Call]])+1)</f>
        <v>2024</v>
      </c>
      <c r="J742" t="str">
        <f>TEXT(calls[[#This Row],[Date of Call]],"DDDD")</f>
        <v>Thursday</v>
      </c>
      <c r="K7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2">
        <f>ROUND(calls[[#This Row],[Satisfaction Rating]],0)</f>
        <v>5</v>
      </c>
      <c r="M742" s="21" t="str">
        <f>VLOOKUP(calls[[#This Row],[Call number2]],customers[#All],2,FALSE)</f>
        <v>Female</v>
      </c>
      <c r="N742" s="21">
        <f>VLOOKUP(calls[[#This Row],[Call number2]],customers[],3,FALSE)</f>
        <v>25</v>
      </c>
      <c r="O742" s="21" t="str">
        <f>VLOOKUP(calls[[#This Row],[Call number2]],customers[#All],4,FALSE)</f>
        <v>Columbus</v>
      </c>
    </row>
    <row r="743" spans="2:15">
      <c r="B743" t="s">
        <v>764</v>
      </c>
      <c r="C743" t="s">
        <v>17</v>
      </c>
      <c r="D743">
        <v>108</v>
      </c>
      <c r="E743" s="15" t="s">
        <v>9</v>
      </c>
      <c r="F743" s="16">
        <v>45190</v>
      </c>
      <c r="G743">
        <v>180</v>
      </c>
      <c r="H743">
        <v>4</v>
      </c>
      <c r="I743">
        <f>IF(MONTH(calls[[#This Row],[Date of Call]])&lt;=6, YEAR(calls[[#This Row],[Date of Call]]), YEAR(calls[[#This Row],[Date of Call]])+1)</f>
        <v>2024</v>
      </c>
      <c r="J743" t="str">
        <f>TEXT(calls[[#This Row],[Date of Call]],"DDDD")</f>
        <v>Thursday</v>
      </c>
      <c r="K7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3">
        <f>ROUND(calls[[#This Row],[Satisfaction Rating]],0)</f>
        <v>4</v>
      </c>
      <c r="M743" s="21" t="str">
        <f>VLOOKUP(calls[[#This Row],[Call number2]],customers[#All],2,FALSE)</f>
        <v>Female</v>
      </c>
      <c r="N743" s="21">
        <f>VLOOKUP(calls[[#This Row],[Call number2]],customers[],3,FALSE)</f>
        <v>30</v>
      </c>
      <c r="O743" s="21" t="str">
        <f>VLOOKUP(calls[[#This Row],[Call number2]],customers[#All],4,FALSE)</f>
        <v>Cleveland</v>
      </c>
    </row>
    <row r="744" spans="2:15">
      <c r="B744" t="s">
        <v>765</v>
      </c>
      <c r="C744" t="s">
        <v>22</v>
      </c>
      <c r="D744">
        <v>76</v>
      </c>
      <c r="E744" s="15" t="s">
        <v>8</v>
      </c>
      <c r="F744" s="16">
        <v>45190</v>
      </c>
      <c r="G744">
        <v>110</v>
      </c>
      <c r="H744">
        <v>3.9</v>
      </c>
      <c r="I744">
        <f>IF(MONTH(calls[[#This Row],[Date of Call]])&lt;=6, YEAR(calls[[#This Row],[Date of Call]]), YEAR(calls[[#This Row],[Date of Call]])+1)</f>
        <v>2024</v>
      </c>
      <c r="J744" t="str">
        <f>TEXT(calls[[#This Row],[Date of Call]],"DDDD")</f>
        <v>Thursday</v>
      </c>
      <c r="K7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4">
        <f>ROUND(calls[[#This Row],[Satisfaction Rating]],0)</f>
        <v>4</v>
      </c>
      <c r="M744" s="21" t="str">
        <f>VLOOKUP(calls[[#This Row],[Call number2]],customers[#All],2,FALSE)</f>
        <v>Male</v>
      </c>
      <c r="N744" s="21">
        <f>VLOOKUP(calls[[#This Row],[Call number2]],customers[],3,FALSE)</f>
        <v>37</v>
      </c>
      <c r="O744" s="21" t="str">
        <f>VLOOKUP(calls[[#This Row],[Call number2]],customers[#All],4,FALSE)</f>
        <v>Columbus</v>
      </c>
    </row>
    <row r="745" spans="2:15">
      <c r="B745" t="s">
        <v>766</v>
      </c>
      <c r="C745" t="s">
        <v>15</v>
      </c>
      <c r="D745">
        <v>136</v>
      </c>
      <c r="E745" s="15" t="s">
        <v>9</v>
      </c>
      <c r="F745" s="16">
        <v>45190</v>
      </c>
      <c r="G745">
        <v>36</v>
      </c>
      <c r="H745">
        <v>2.8</v>
      </c>
      <c r="I745">
        <f>IF(MONTH(calls[[#This Row],[Date of Call]])&lt;=6, YEAR(calls[[#This Row],[Date of Call]]), YEAR(calls[[#This Row],[Date of Call]])+1)</f>
        <v>2024</v>
      </c>
      <c r="J745" t="str">
        <f>TEXT(calls[[#This Row],[Date of Call]],"DDDD")</f>
        <v>Thursday</v>
      </c>
      <c r="K7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5">
        <f>ROUND(calls[[#This Row],[Satisfaction Rating]],0)</f>
        <v>3</v>
      </c>
      <c r="M745" s="21" t="str">
        <f>VLOOKUP(calls[[#This Row],[Call number2]],customers[#All],2,FALSE)</f>
        <v>Female</v>
      </c>
      <c r="N745" s="21">
        <f>VLOOKUP(calls[[#This Row],[Call number2]],customers[],3,FALSE)</f>
        <v>28</v>
      </c>
      <c r="O745" s="21" t="str">
        <f>VLOOKUP(calls[[#This Row],[Call number2]],customers[#All],4,FALSE)</f>
        <v>Cincinnati</v>
      </c>
    </row>
    <row r="746" spans="2:15">
      <c r="B746" t="s">
        <v>767</v>
      </c>
      <c r="C746" t="s">
        <v>11</v>
      </c>
      <c r="D746">
        <v>129</v>
      </c>
      <c r="E746" s="15" t="s">
        <v>10</v>
      </c>
      <c r="F746" s="16">
        <v>45191</v>
      </c>
      <c r="G746">
        <v>93</v>
      </c>
      <c r="H746">
        <v>4.7</v>
      </c>
      <c r="I746">
        <f>IF(MONTH(calls[[#This Row],[Date of Call]])&lt;=6, YEAR(calls[[#This Row],[Date of Call]]), YEAR(calls[[#This Row],[Date of Call]])+1)</f>
        <v>2024</v>
      </c>
      <c r="J746" t="str">
        <f>TEXT(calls[[#This Row],[Date of Call]],"DDDD")</f>
        <v>Friday</v>
      </c>
      <c r="K7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6">
        <f>ROUND(calls[[#This Row],[Satisfaction Rating]],0)</f>
        <v>5</v>
      </c>
      <c r="M746" s="21" t="str">
        <f>VLOOKUP(calls[[#This Row],[Call number2]],customers[#All],2,FALSE)</f>
        <v>Male</v>
      </c>
      <c r="N746" s="21">
        <f>VLOOKUP(calls[[#This Row],[Call number2]],customers[],3,FALSE)</f>
        <v>36</v>
      </c>
      <c r="O746" s="21" t="str">
        <f>VLOOKUP(calls[[#This Row],[Call number2]],customers[#All],4,FALSE)</f>
        <v>Cincinnati</v>
      </c>
    </row>
    <row r="747" spans="2:15">
      <c r="B747" t="s">
        <v>768</v>
      </c>
      <c r="C747" t="s">
        <v>17</v>
      </c>
      <c r="D747">
        <v>120</v>
      </c>
      <c r="E747" s="15" t="s">
        <v>9</v>
      </c>
      <c r="F747" s="16">
        <v>45191</v>
      </c>
      <c r="G747">
        <v>38</v>
      </c>
      <c r="H747">
        <v>4.2</v>
      </c>
      <c r="I747">
        <f>IF(MONTH(calls[[#This Row],[Date of Call]])&lt;=6, YEAR(calls[[#This Row],[Date of Call]]), YEAR(calls[[#This Row],[Date of Call]])+1)</f>
        <v>2024</v>
      </c>
      <c r="J747" t="str">
        <f>TEXT(calls[[#This Row],[Date of Call]],"DDDD")</f>
        <v>Friday</v>
      </c>
      <c r="K7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7">
        <f>ROUND(calls[[#This Row],[Satisfaction Rating]],0)</f>
        <v>4</v>
      </c>
      <c r="M747" s="21" t="str">
        <f>VLOOKUP(calls[[#This Row],[Call number2]],customers[#All],2,FALSE)</f>
        <v>Female</v>
      </c>
      <c r="N747" s="21">
        <f>VLOOKUP(calls[[#This Row],[Call number2]],customers[],3,FALSE)</f>
        <v>30</v>
      </c>
      <c r="O747" s="21" t="str">
        <f>VLOOKUP(calls[[#This Row],[Call number2]],customers[#All],4,FALSE)</f>
        <v>Cleveland</v>
      </c>
    </row>
    <row r="748" spans="2:15">
      <c r="B748" t="s">
        <v>769</v>
      </c>
      <c r="C748" t="s">
        <v>22</v>
      </c>
      <c r="D748">
        <v>108</v>
      </c>
      <c r="E748" s="15" t="s">
        <v>10</v>
      </c>
      <c r="F748" s="16">
        <v>45192</v>
      </c>
      <c r="G748">
        <v>66</v>
      </c>
      <c r="H748">
        <v>3.9</v>
      </c>
      <c r="I748">
        <f>IF(MONTH(calls[[#This Row],[Date of Call]])&lt;=6, YEAR(calls[[#This Row],[Date of Call]]), YEAR(calls[[#This Row],[Date of Call]])+1)</f>
        <v>2024</v>
      </c>
      <c r="J748" t="str">
        <f>TEXT(calls[[#This Row],[Date of Call]],"DDDD")</f>
        <v>Saturday</v>
      </c>
      <c r="K7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8">
        <f>ROUND(calls[[#This Row],[Satisfaction Rating]],0)</f>
        <v>4</v>
      </c>
      <c r="M748" s="21" t="str">
        <f>VLOOKUP(calls[[#This Row],[Call number2]],customers[#All],2,FALSE)</f>
        <v>Male</v>
      </c>
      <c r="N748" s="21">
        <f>VLOOKUP(calls[[#This Row],[Call number2]],customers[],3,FALSE)</f>
        <v>37</v>
      </c>
      <c r="O748" s="21" t="str">
        <f>VLOOKUP(calls[[#This Row],[Call number2]],customers[#All],4,FALSE)</f>
        <v>Columbus</v>
      </c>
    </row>
    <row r="749" spans="2:15">
      <c r="B749" t="s">
        <v>770</v>
      </c>
      <c r="C749" t="s">
        <v>14</v>
      </c>
      <c r="D749">
        <v>79</v>
      </c>
      <c r="E749" s="15" t="s">
        <v>9</v>
      </c>
      <c r="F749" s="16">
        <v>45192</v>
      </c>
      <c r="G749">
        <v>215</v>
      </c>
      <c r="H749">
        <v>4.5999999999999996</v>
      </c>
      <c r="I749">
        <f>IF(MONTH(calls[[#This Row],[Date of Call]])&lt;=6, YEAR(calls[[#This Row],[Date of Call]]), YEAR(calls[[#This Row],[Date of Call]])+1)</f>
        <v>2024</v>
      </c>
      <c r="J749" t="str">
        <f>TEXT(calls[[#This Row],[Date of Call]],"DDDD")</f>
        <v>Saturday</v>
      </c>
      <c r="K7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49">
        <f>ROUND(calls[[#This Row],[Satisfaction Rating]],0)</f>
        <v>5</v>
      </c>
      <c r="M749" s="21" t="str">
        <f>VLOOKUP(calls[[#This Row],[Call number2]],customers[#All],2,FALSE)</f>
        <v>Female</v>
      </c>
      <c r="N749" s="21">
        <f>VLOOKUP(calls[[#This Row],[Call number2]],customers[],3,FALSE)</f>
        <v>22</v>
      </c>
      <c r="O749" s="21" t="str">
        <f>VLOOKUP(calls[[#This Row],[Call number2]],customers[#All],4,FALSE)</f>
        <v>Cleveland</v>
      </c>
    </row>
    <row r="750" spans="2:15">
      <c r="B750" t="s">
        <v>771</v>
      </c>
      <c r="C750" t="s">
        <v>14</v>
      </c>
      <c r="D750">
        <v>45</v>
      </c>
      <c r="E750" s="15" t="s">
        <v>10</v>
      </c>
      <c r="F750" s="16">
        <v>45192</v>
      </c>
      <c r="G750">
        <v>92</v>
      </c>
      <c r="H750">
        <v>4.3</v>
      </c>
      <c r="I750">
        <f>IF(MONTH(calls[[#This Row],[Date of Call]])&lt;=6, YEAR(calls[[#This Row],[Date of Call]]), YEAR(calls[[#This Row],[Date of Call]])+1)</f>
        <v>2024</v>
      </c>
      <c r="J750" t="str">
        <f>TEXT(calls[[#This Row],[Date of Call]],"DDDD")</f>
        <v>Saturday</v>
      </c>
      <c r="K7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0">
        <f>ROUND(calls[[#This Row],[Satisfaction Rating]],0)</f>
        <v>4</v>
      </c>
      <c r="M750" s="21" t="str">
        <f>VLOOKUP(calls[[#This Row],[Call number2]],customers[#All],2,FALSE)</f>
        <v>Female</v>
      </c>
      <c r="N750" s="21">
        <f>VLOOKUP(calls[[#This Row],[Call number2]],customers[],3,FALSE)</f>
        <v>22</v>
      </c>
      <c r="O750" s="21" t="str">
        <f>VLOOKUP(calls[[#This Row],[Call number2]],customers[#All],4,FALSE)</f>
        <v>Cleveland</v>
      </c>
    </row>
    <row r="751" spans="2:15">
      <c r="B751" t="s">
        <v>772</v>
      </c>
      <c r="C751" t="s">
        <v>7</v>
      </c>
      <c r="D751">
        <v>96</v>
      </c>
      <c r="E751" s="15" t="s">
        <v>9</v>
      </c>
      <c r="F751" s="16">
        <v>45192</v>
      </c>
      <c r="G751">
        <v>80</v>
      </c>
      <c r="H751">
        <v>3.6</v>
      </c>
      <c r="I751">
        <f>IF(MONTH(calls[[#This Row],[Date of Call]])&lt;=6, YEAR(calls[[#This Row],[Date of Call]]), YEAR(calls[[#This Row],[Date of Call]])+1)</f>
        <v>2024</v>
      </c>
      <c r="J751" t="str">
        <f>TEXT(calls[[#This Row],[Date of Call]],"DDDD")</f>
        <v>Saturday</v>
      </c>
      <c r="K7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1">
        <f>ROUND(calls[[#This Row],[Satisfaction Rating]],0)</f>
        <v>4</v>
      </c>
      <c r="M751" s="21" t="str">
        <f>VLOOKUP(calls[[#This Row],[Call number2]],customers[#All],2,FALSE)</f>
        <v>Female</v>
      </c>
      <c r="N751" s="21">
        <f>VLOOKUP(calls[[#This Row],[Call number2]],customers[],3,FALSE)</f>
        <v>30</v>
      </c>
      <c r="O751" s="21" t="str">
        <f>VLOOKUP(calls[[#This Row],[Call number2]],customers[#All],4,FALSE)</f>
        <v>Cincinnati</v>
      </c>
    </row>
    <row r="752" spans="2:15">
      <c r="B752" t="s">
        <v>773</v>
      </c>
      <c r="C752" t="s">
        <v>7</v>
      </c>
      <c r="D752">
        <v>81</v>
      </c>
      <c r="E752" s="15" t="s">
        <v>9</v>
      </c>
      <c r="F752" s="16">
        <v>45193</v>
      </c>
      <c r="G752">
        <v>123</v>
      </c>
      <c r="H752">
        <v>4.9000000000000004</v>
      </c>
      <c r="I752">
        <f>IF(MONTH(calls[[#This Row],[Date of Call]])&lt;=6, YEAR(calls[[#This Row],[Date of Call]]), YEAR(calls[[#This Row],[Date of Call]])+1)</f>
        <v>2024</v>
      </c>
      <c r="J752" t="str">
        <f>TEXT(calls[[#This Row],[Date of Call]],"DDDD")</f>
        <v>Sunday</v>
      </c>
      <c r="K7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2">
        <f>ROUND(calls[[#This Row],[Satisfaction Rating]],0)</f>
        <v>5</v>
      </c>
      <c r="M752" s="21" t="str">
        <f>VLOOKUP(calls[[#This Row],[Call number2]],customers[#All],2,FALSE)</f>
        <v>Female</v>
      </c>
      <c r="N752" s="21">
        <f>VLOOKUP(calls[[#This Row],[Call number2]],customers[],3,FALSE)</f>
        <v>30</v>
      </c>
      <c r="O752" s="21" t="str">
        <f>VLOOKUP(calls[[#This Row],[Call number2]],customers[#All],4,FALSE)</f>
        <v>Cincinnati</v>
      </c>
    </row>
    <row r="753" spans="2:15">
      <c r="B753" t="s">
        <v>774</v>
      </c>
      <c r="C753" t="s">
        <v>15</v>
      </c>
      <c r="D753">
        <v>95</v>
      </c>
      <c r="E753" s="15" t="s">
        <v>12</v>
      </c>
      <c r="F753" s="16">
        <v>45193</v>
      </c>
      <c r="G753">
        <v>23</v>
      </c>
      <c r="H753">
        <v>2.4</v>
      </c>
      <c r="I753">
        <f>IF(MONTH(calls[[#This Row],[Date of Call]])&lt;=6, YEAR(calls[[#This Row],[Date of Call]]), YEAR(calls[[#This Row],[Date of Call]])+1)</f>
        <v>2024</v>
      </c>
      <c r="J753" t="str">
        <f>TEXT(calls[[#This Row],[Date of Call]],"DDDD")</f>
        <v>Sunday</v>
      </c>
      <c r="K7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3">
        <f>ROUND(calls[[#This Row],[Satisfaction Rating]],0)</f>
        <v>2</v>
      </c>
      <c r="M753" s="21" t="str">
        <f>VLOOKUP(calls[[#This Row],[Call number2]],customers[#All],2,FALSE)</f>
        <v>Female</v>
      </c>
      <c r="N753" s="21">
        <f>VLOOKUP(calls[[#This Row],[Call number2]],customers[],3,FALSE)</f>
        <v>28</v>
      </c>
      <c r="O753" s="21" t="str">
        <f>VLOOKUP(calls[[#This Row],[Call number2]],customers[#All],4,FALSE)</f>
        <v>Cincinnati</v>
      </c>
    </row>
    <row r="754" spans="2:15">
      <c r="B754" t="s">
        <v>775</v>
      </c>
      <c r="C754" t="s">
        <v>18</v>
      </c>
      <c r="D754">
        <v>159</v>
      </c>
      <c r="E754" s="15" t="s">
        <v>8</v>
      </c>
      <c r="F754" s="16">
        <v>45193</v>
      </c>
      <c r="G754">
        <v>63</v>
      </c>
      <c r="H754">
        <v>4.2</v>
      </c>
      <c r="I754">
        <f>IF(MONTH(calls[[#This Row],[Date of Call]])&lt;=6, YEAR(calls[[#This Row],[Date of Call]]), YEAR(calls[[#This Row],[Date of Call]])+1)</f>
        <v>2024</v>
      </c>
      <c r="J754" t="str">
        <f>TEXT(calls[[#This Row],[Date of Call]],"DDDD")</f>
        <v>Sunday</v>
      </c>
      <c r="K7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4">
        <f>ROUND(calls[[#This Row],[Satisfaction Rating]],0)</f>
        <v>4</v>
      </c>
      <c r="M754" s="21" t="str">
        <f>VLOOKUP(calls[[#This Row],[Call number2]],customers[#All],2,FALSE)</f>
        <v>Female</v>
      </c>
      <c r="N754" s="21">
        <f>VLOOKUP(calls[[#This Row],[Call number2]],customers[],3,FALSE)</f>
        <v>43</v>
      </c>
      <c r="O754" s="21" t="str">
        <f>VLOOKUP(calls[[#This Row],[Call number2]],customers[#All],4,FALSE)</f>
        <v>Cleveland</v>
      </c>
    </row>
    <row r="755" spans="2:15">
      <c r="B755" t="s">
        <v>776</v>
      </c>
      <c r="C755" t="s">
        <v>4</v>
      </c>
      <c r="D755">
        <v>109</v>
      </c>
      <c r="E755" s="15" t="s">
        <v>5</v>
      </c>
      <c r="F755" s="16">
        <v>45193</v>
      </c>
      <c r="G755">
        <v>52</v>
      </c>
      <c r="H755">
        <v>3.9</v>
      </c>
      <c r="I755">
        <f>IF(MONTH(calls[[#This Row],[Date of Call]])&lt;=6, YEAR(calls[[#This Row],[Date of Call]]), YEAR(calls[[#This Row],[Date of Call]])+1)</f>
        <v>2024</v>
      </c>
      <c r="J755" t="str">
        <f>TEXT(calls[[#This Row],[Date of Call]],"DDDD")</f>
        <v>Sunday</v>
      </c>
      <c r="K7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5">
        <f>ROUND(calls[[#This Row],[Satisfaction Rating]],0)</f>
        <v>4</v>
      </c>
      <c r="M755" s="21" t="str">
        <f>VLOOKUP(calls[[#This Row],[Call number2]],customers[#All],2,FALSE)</f>
        <v>Female</v>
      </c>
      <c r="N755" s="21">
        <f>VLOOKUP(calls[[#This Row],[Call number2]],customers[],3,FALSE)</f>
        <v>42</v>
      </c>
      <c r="O755" s="21" t="str">
        <f>VLOOKUP(calls[[#This Row],[Call number2]],customers[#All],4,FALSE)</f>
        <v>Cleveland</v>
      </c>
    </row>
    <row r="756" spans="2:15">
      <c r="B756" t="s">
        <v>777</v>
      </c>
      <c r="C756" t="s">
        <v>14</v>
      </c>
      <c r="D756">
        <v>107</v>
      </c>
      <c r="E756" s="15" t="s">
        <v>5</v>
      </c>
      <c r="F756" s="16">
        <v>45193</v>
      </c>
      <c r="G756">
        <v>60</v>
      </c>
      <c r="H756">
        <v>4.2</v>
      </c>
      <c r="I756">
        <f>IF(MONTH(calls[[#This Row],[Date of Call]])&lt;=6, YEAR(calls[[#This Row],[Date of Call]]), YEAR(calls[[#This Row],[Date of Call]])+1)</f>
        <v>2024</v>
      </c>
      <c r="J756" t="str">
        <f>TEXT(calls[[#This Row],[Date of Call]],"DDDD")</f>
        <v>Sunday</v>
      </c>
      <c r="K7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6">
        <f>ROUND(calls[[#This Row],[Satisfaction Rating]],0)</f>
        <v>4</v>
      </c>
      <c r="M756" s="21" t="str">
        <f>VLOOKUP(calls[[#This Row],[Call number2]],customers[#All],2,FALSE)</f>
        <v>Female</v>
      </c>
      <c r="N756" s="21">
        <f>VLOOKUP(calls[[#This Row],[Call number2]],customers[],3,FALSE)</f>
        <v>22</v>
      </c>
      <c r="O756" s="21" t="str">
        <f>VLOOKUP(calls[[#This Row],[Call number2]],customers[#All],4,FALSE)</f>
        <v>Cleveland</v>
      </c>
    </row>
    <row r="757" spans="2:15">
      <c r="B757" t="s">
        <v>778</v>
      </c>
      <c r="C757" t="s">
        <v>7</v>
      </c>
      <c r="D757">
        <v>67</v>
      </c>
      <c r="E757" s="15" t="s">
        <v>10</v>
      </c>
      <c r="F757" s="16">
        <v>45194</v>
      </c>
      <c r="G757">
        <v>87</v>
      </c>
      <c r="H757">
        <v>3.9</v>
      </c>
      <c r="I757">
        <f>IF(MONTH(calls[[#This Row],[Date of Call]])&lt;=6, YEAR(calls[[#This Row],[Date of Call]]), YEAR(calls[[#This Row],[Date of Call]])+1)</f>
        <v>2024</v>
      </c>
      <c r="J757" t="str">
        <f>TEXT(calls[[#This Row],[Date of Call]],"DDDD")</f>
        <v>Monday</v>
      </c>
      <c r="K7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7">
        <f>ROUND(calls[[#This Row],[Satisfaction Rating]],0)</f>
        <v>4</v>
      </c>
      <c r="M757" s="21" t="str">
        <f>VLOOKUP(calls[[#This Row],[Call number2]],customers[#All],2,FALSE)</f>
        <v>Female</v>
      </c>
      <c r="N757" s="21">
        <f>VLOOKUP(calls[[#This Row],[Call number2]],customers[],3,FALSE)</f>
        <v>30</v>
      </c>
      <c r="O757" s="21" t="str">
        <f>VLOOKUP(calls[[#This Row],[Call number2]],customers[#All],4,FALSE)</f>
        <v>Cincinnati</v>
      </c>
    </row>
    <row r="758" spans="2:15">
      <c r="B758" t="s">
        <v>779</v>
      </c>
      <c r="C758" t="s">
        <v>23</v>
      </c>
      <c r="D758">
        <v>96</v>
      </c>
      <c r="E758" s="15" t="s">
        <v>9</v>
      </c>
      <c r="F758" s="16">
        <v>45195</v>
      </c>
      <c r="G758">
        <v>42</v>
      </c>
      <c r="H758">
        <v>4.5</v>
      </c>
      <c r="I758">
        <f>IF(MONTH(calls[[#This Row],[Date of Call]])&lt;=6, YEAR(calls[[#This Row],[Date of Call]]), YEAR(calls[[#This Row],[Date of Call]])+1)</f>
        <v>2024</v>
      </c>
      <c r="J758" t="str">
        <f>TEXT(calls[[#This Row],[Date of Call]],"DDDD")</f>
        <v>Tuesday</v>
      </c>
      <c r="K7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8">
        <f>ROUND(calls[[#This Row],[Satisfaction Rating]],0)</f>
        <v>5</v>
      </c>
      <c r="M758" s="21" t="str">
        <f>VLOOKUP(calls[[#This Row],[Call number2]],customers[#All],2,FALSE)</f>
        <v>Male</v>
      </c>
      <c r="N758" s="21">
        <f>VLOOKUP(calls[[#This Row],[Call number2]],customers[],3,FALSE)</f>
        <v>31</v>
      </c>
      <c r="O758" s="21" t="str">
        <f>VLOOKUP(calls[[#This Row],[Call number2]],customers[#All],4,FALSE)</f>
        <v>Cleveland</v>
      </c>
    </row>
    <row r="759" spans="2:15">
      <c r="B759" t="s">
        <v>780</v>
      </c>
      <c r="C759" t="s">
        <v>6</v>
      </c>
      <c r="D759">
        <v>142</v>
      </c>
      <c r="E759" s="15" t="s">
        <v>8</v>
      </c>
      <c r="F759" s="16">
        <v>45196</v>
      </c>
      <c r="G759">
        <v>37</v>
      </c>
      <c r="H759">
        <v>3.8</v>
      </c>
      <c r="I759">
        <f>IF(MONTH(calls[[#This Row],[Date of Call]])&lt;=6, YEAR(calls[[#This Row],[Date of Call]]), YEAR(calls[[#This Row],[Date of Call]])+1)</f>
        <v>2024</v>
      </c>
      <c r="J759" t="str">
        <f>TEXT(calls[[#This Row],[Date of Call]],"DDDD")</f>
        <v>Wednesday</v>
      </c>
      <c r="K7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59">
        <f>ROUND(calls[[#This Row],[Satisfaction Rating]],0)</f>
        <v>4</v>
      </c>
      <c r="M759" s="21" t="str">
        <f>VLOOKUP(calls[[#This Row],[Call number2]],customers[#All],2,FALSE)</f>
        <v>Male</v>
      </c>
      <c r="N759" s="21">
        <f>VLOOKUP(calls[[#This Row],[Call number2]],customers[],3,FALSE)</f>
        <v>23</v>
      </c>
      <c r="O759" s="21" t="str">
        <f>VLOOKUP(calls[[#This Row],[Call number2]],customers[#All],4,FALSE)</f>
        <v>Columbus</v>
      </c>
    </row>
    <row r="760" spans="2:15">
      <c r="B760" t="s">
        <v>781</v>
      </c>
      <c r="C760" t="s">
        <v>6</v>
      </c>
      <c r="D760">
        <v>71</v>
      </c>
      <c r="E760" s="15" t="s">
        <v>12</v>
      </c>
      <c r="F760" s="16">
        <v>45196</v>
      </c>
      <c r="G760">
        <v>135</v>
      </c>
      <c r="H760">
        <v>3.9</v>
      </c>
      <c r="I760">
        <f>IF(MONTH(calls[[#This Row],[Date of Call]])&lt;=6, YEAR(calls[[#This Row],[Date of Call]]), YEAR(calls[[#This Row],[Date of Call]])+1)</f>
        <v>2024</v>
      </c>
      <c r="J760" t="str">
        <f>TEXT(calls[[#This Row],[Date of Call]],"DDDD")</f>
        <v>Wednesday</v>
      </c>
      <c r="K7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0">
        <f>ROUND(calls[[#This Row],[Satisfaction Rating]],0)</f>
        <v>4</v>
      </c>
      <c r="M760" s="21" t="str">
        <f>VLOOKUP(calls[[#This Row],[Call number2]],customers[#All],2,FALSE)</f>
        <v>Male</v>
      </c>
      <c r="N760" s="21">
        <f>VLOOKUP(calls[[#This Row],[Call number2]],customers[],3,FALSE)</f>
        <v>23</v>
      </c>
      <c r="O760" s="21" t="str">
        <f>VLOOKUP(calls[[#This Row],[Call number2]],customers[#All],4,FALSE)</f>
        <v>Columbus</v>
      </c>
    </row>
    <row r="761" spans="2:15">
      <c r="B761" t="s">
        <v>782</v>
      </c>
      <c r="C761" t="s">
        <v>23</v>
      </c>
      <c r="D761">
        <v>152</v>
      </c>
      <c r="E761" s="15" t="s">
        <v>12</v>
      </c>
      <c r="F761" s="16">
        <v>45196</v>
      </c>
      <c r="G761">
        <v>88</v>
      </c>
      <c r="H761">
        <v>4.7</v>
      </c>
      <c r="I761">
        <f>IF(MONTH(calls[[#This Row],[Date of Call]])&lt;=6, YEAR(calls[[#This Row],[Date of Call]]), YEAR(calls[[#This Row],[Date of Call]])+1)</f>
        <v>2024</v>
      </c>
      <c r="J761" t="str">
        <f>TEXT(calls[[#This Row],[Date of Call]],"DDDD")</f>
        <v>Wednesday</v>
      </c>
      <c r="K7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1">
        <f>ROUND(calls[[#This Row],[Satisfaction Rating]],0)</f>
        <v>5</v>
      </c>
      <c r="M761" s="21" t="str">
        <f>VLOOKUP(calls[[#This Row],[Call number2]],customers[#All],2,FALSE)</f>
        <v>Male</v>
      </c>
      <c r="N761" s="21">
        <f>VLOOKUP(calls[[#This Row],[Call number2]],customers[],3,FALSE)</f>
        <v>31</v>
      </c>
      <c r="O761" s="21" t="str">
        <f>VLOOKUP(calls[[#This Row],[Call number2]],customers[#All],4,FALSE)</f>
        <v>Cleveland</v>
      </c>
    </row>
    <row r="762" spans="2:15">
      <c r="B762" t="s">
        <v>783</v>
      </c>
      <c r="C762" t="s">
        <v>16</v>
      </c>
      <c r="D762">
        <v>108</v>
      </c>
      <c r="E762" s="15" t="s">
        <v>8</v>
      </c>
      <c r="F762" s="16">
        <v>45196</v>
      </c>
      <c r="G762">
        <v>190</v>
      </c>
      <c r="H762">
        <v>3.2</v>
      </c>
      <c r="I762">
        <f>IF(MONTH(calls[[#This Row],[Date of Call]])&lt;=6, YEAR(calls[[#This Row],[Date of Call]]), YEAR(calls[[#This Row],[Date of Call]])+1)</f>
        <v>2024</v>
      </c>
      <c r="J762" t="str">
        <f>TEXT(calls[[#This Row],[Date of Call]],"DDDD")</f>
        <v>Wednesday</v>
      </c>
      <c r="K7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2">
        <f>ROUND(calls[[#This Row],[Satisfaction Rating]],0)</f>
        <v>3</v>
      </c>
      <c r="M762" s="21" t="str">
        <f>VLOOKUP(calls[[#This Row],[Call number2]],customers[#All],2,FALSE)</f>
        <v>Male</v>
      </c>
      <c r="N762" s="21">
        <f>VLOOKUP(calls[[#This Row],[Call number2]],customers[],3,FALSE)</f>
        <v>41</v>
      </c>
      <c r="O762" s="21" t="str">
        <f>VLOOKUP(calls[[#This Row],[Call number2]],customers[#All],4,FALSE)</f>
        <v>Columbus</v>
      </c>
    </row>
    <row r="763" spans="2:15">
      <c r="B763" t="s">
        <v>784</v>
      </c>
      <c r="C763" t="s">
        <v>16</v>
      </c>
      <c r="D763">
        <v>156</v>
      </c>
      <c r="E763" s="15" t="s">
        <v>12</v>
      </c>
      <c r="F763" s="16">
        <v>45196</v>
      </c>
      <c r="G763">
        <v>81</v>
      </c>
      <c r="H763">
        <v>5</v>
      </c>
      <c r="I763">
        <f>IF(MONTH(calls[[#This Row],[Date of Call]])&lt;=6, YEAR(calls[[#This Row],[Date of Call]]), YEAR(calls[[#This Row],[Date of Call]])+1)</f>
        <v>2024</v>
      </c>
      <c r="J763" t="str">
        <f>TEXT(calls[[#This Row],[Date of Call]],"DDDD")</f>
        <v>Wednesday</v>
      </c>
      <c r="K7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3">
        <f>ROUND(calls[[#This Row],[Satisfaction Rating]],0)</f>
        <v>5</v>
      </c>
      <c r="M763" s="21" t="str">
        <f>VLOOKUP(calls[[#This Row],[Call number2]],customers[#All],2,FALSE)</f>
        <v>Male</v>
      </c>
      <c r="N763" s="21">
        <f>VLOOKUP(calls[[#This Row],[Call number2]],customers[],3,FALSE)</f>
        <v>41</v>
      </c>
      <c r="O763" s="21" t="str">
        <f>VLOOKUP(calls[[#This Row],[Call number2]],customers[#All],4,FALSE)</f>
        <v>Columbus</v>
      </c>
    </row>
    <row r="764" spans="2:15">
      <c r="B764" t="s">
        <v>785</v>
      </c>
      <c r="C764" t="s">
        <v>6</v>
      </c>
      <c r="D764">
        <v>126</v>
      </c>
      <c r="E764" s="15" t="s">
        <v>8</v>
      </c>
      <c r="F764" s="16">
        <v>45196</v>
      </c>
      <c r="G764">
        <v>44</v>
      </c>
      <c r="H764">
        <v>3.7</v>
      </c>
      <c r="I764">
        <f>IF(MONTH(calls[[#This Row],[Date of Call]])&lt;=6, YEAR(calls[[#This Row],[Date of Call]]), YEAR(calls[[#This Row],[Date of Call]])+1)</f>
        <v>2024</v>
      </c>
      <c r="J764" t="str">
        <f>TEXT(calls[[#This Row],[Date of Call]],"DDDD")</f>
        <v>Wednesday</v>
      </c>
      <c r="K7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4">
        <f>ROUND(calls[[#This Row],[Satisfaction Rating]],0)</f>
        <v>4</v>
      </c>
      <c r="M764" s="21" t="str">
        <f>VLOOKUP(calls[[#This Row],[Call number2]],customers[#All],2,FALSE)</f>
        <v>Male</v>
      </c>
      <c r="N764" s="21">
        <f>VLOOKUP(calls[[#This Row],[Call number2]],customers[],3,FALSE)</f>
        <v>23</v>
      </c>
      <c r="O764" s="21" t="str">
        <f>VLOOKUP(calls[[#This Row],[Call number2]],customers[#All],4,FALSE)</f>
        <v>Columbus</v>
      </c>
    </row>
    <row r="765" spans="2:15">
      <c r="B765" t="s">
        <v>786</v>
      </c>
      <c r="C765" t="s">
        <v>22</v>
      </c>
      <c r="D765">
        <v>135</v>
      </c>
      <c r="E765" s="15" t="s">
        <v>12</v>
      </c>
      <c r="F765" s="16">
        <v>45197</v>
      </c>
      <c r="G765">
        <v>92</v>
      </c>
      <c r="H765">
        <v>3.9</v>
      </c>
      <c r="I765">
        <f>IF(MONTH(calls[[#This Row],[Date of Call]])&lt;=6, YEAR(calls[[#This Row],[Date of Call]]), YEAR(calls[[#This Row],[Date of Call]])+1)</f>
        <v>2024</v>
      </c>
      <c r="J765" t="str">
        <f>TEXT(calls[[#This Row],[Date of Call]],"DDDD")</f>
        <v>Thursday</v>
      </c>
      <c r="K7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5">
        <f>ROUND(calls[[#This Row],[Satisfaction Rating]],0)</f>
        <v>4</v>
      </c>
      <c r="M765" s="21" t="str">
        <f>VLOOKUP(calls[[#This Row],[Call number2]],customers[#All],2,FALSE)</f>
        <v>Male</v>
      </c>
      <c r="N765" s="21">
        <f>VLOOKUP(calls[[#This Row],[Call number2]],customers[],3,FALSE)</f>
        <v>37</v>
      </c>
      <c r="O765" s="21" t="str">
        <f>VLOOKUP(calls[[#This Row],[Call number2]],customers[#All],4,FALSE)</f>
        <v>Columbus</v>
      </c>
    </row>
    <row r="766" spans="2:15">
      <c r="B766" t="s">
        <v>787</v>
      </c>
      <c r="C766" t="s">
        <v>6</v>
      </c>
      <c r="D766">
        <v>110</v>
      </c>
      <c r="E766" s="15" t="s">
        <v>9</v>
      </c>
      <c r="F766" s="16">
        <v>45198</v>
      </c>
      <c r="G766">
        <v>90</v>
      </c>
      <c r="H766">
        <v>3.1</v>
      </c>
      <c r="I766">
        <f>IF(MONTH(calls[[#This Row],[Date of Call]])&lt;=6, YEAR(calls[[#This Row],[Date of Call]]), YEAR(calls[[#This Row],[Date of Call]])+1)</f>
        <v>2024</v>
      </c>
      <c r="J766" t="str">
        <f>TEXT(calls[[#This Row],[Date of Call]],"DDDD")</f>
        <v>Friday</v>
      </c>
      <c r="K7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6">
        <f>ROUND(calls[[#This Row],[Satisfaction Rating]],0)</f>
        <v>3</v>
      </c>
      <c r="M766" s="21" t="str">
        <f>VLOOKUP(calls[[#This Row],[Call number2]],customers[#All],2,FALSE)</f>
        <v>Male</v>
      </c>
      <c r="N766" s="21">
        <f>VLOOKUP(calls[[#This Row],[Call number2]],customers[],3,FALSE)</f>
        <v>23</v>
      </c>
      <c r="O766" s="21" t="str">
        <f>VLOOKUP(calls[[#This Row],[Call number2]],customers[#All],4,FALSE)</f>
        <v>Columbus</v>
      </c>
    </row>
    <row r="767" spans="2:15">
      <c r="B767" t="s">
        <v>788</v>
      </c>
      <c r="C767" t="s">
        <v>18</v>
      </c>
      <c r="D767">
        <v>64</v>
      </c>
      <c r="E767" s="15" t="s">
        <v>12</v>
      </c>
      <c r="F767" s="16">
        <v>45198</v>
      </c>
      <c r="G767">
        <v>112</v>
      </c>
      <c r="H767">
        <v>2</v>
      </c>
      <c r="I767">
        <f>IF(MONTH(calls[[#This Row],[Date of Call]])&lt;=6, YEAR(calls[[#This Row],[Date of Call]]), YEAR(calls[[#This Row],[Date of Call]])+1)</f>
        <v>2024</v>
      </c>
      <c r="J767" t="str">
        <f>TEXT(calls[[#This Row],[Date of Call]],"DDDD")</f>
        <v>Friday</v>
      </c>
      <c r="K7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7">
        <f>ROUND(calls[[#This Row],[Satisfaction Rating]],0)</f>
        <v>2</v>
      </c>
      <c r="M767" s="21" t="str">
        <f>VLOOKUP(calls[[#This Row],[Call number2]],customers[#All],2,FALSE)</f>
        <v>Female</v>
      </c>
      <c r="N767" s="21">
        <f>VLOOKUP(calls[[#This Row],[Call number2]],customers[],3,FALSE)</f>
        <v>43</v>
      </c>
      <c r="O767" s="21" t="str">
        <f>VLOOKUP(calls[[#This Row],[Call number2]],customers[#All],4,FALSE)</f>
        <v>Cleveland</v>
      </c>
    </row>
    <row r="768" spans="2:15">
      <c r="B768" t="s">
        <v>789</v>
      </c>
      <c r="C768" t="s">
        <v>21</v>
      </c>
      <c r="D768">
        <v>127</v>
      </c>
      <c r="E768" s="15" t="s">
        <v>8</v>
      </c>
      <c r="F768" s="16">
        <v>45198</v>
      </c>
      <c r="G768">
        <v>112</v>
      </c>
      <c r="H768">
        <v>4.5999999999999996</v>
      </c>
      <c r="I768">
        <f>IF(MONTH(calls[[#This Row],[Date of Call]])&lt;=6, YEAR(calls[[#This Row],[Date of Call]]), YEAR(calls[[#This Row],[Date of Call]])+1)</f>
        <v>2024</v>
      </c>
      <c r="J768" t="str">
        <f>TEXT(calls[[#This Row],[Date of Call]],"DDDD")</f>
        <v>Friday</v>
      </c>
      <c r="K7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8">
        <f>ROUND(calls[[#This Row],[Satisfaction Rating]],0)</f>
        <v>5</v>
      </c>
      <c r="M768" s="21" t="str">
        <f>VLOOKUP(calls[[#This Row],[Call number2]],customers[#All],2,FALSE)</f>
        <v>Female</v>
      </c>
      <c r="N768" s="21">
        <f>VLOOKUP(calls[[#This Row],[Call number2]],customers[],3,FALSE)</f>
        <v>25</v>
      </c>
      <c r="O768" s="21" t="str">
        <f>VLOOKUP(calls[[#This Row],[Call number2]],customers[#All],4,FALSE)</f>
        <v>Columbus</v>
      </c>
    </row>
    <row r="769" spans="2:15">
      <c r="B769" t="s">
        <v>790</v>
      </c>
      <c r="C769" t="s">
        <v>4</v>
      </c>
      <c r="D769">
        <v>124</v>
      </c>
      <c r="E769" s="15" t="s">
        <v>10</v>
      </c>
      <c r="F769" s="16">
        <v>45198</v>
      </c>
      <c r="G769">
        <v>48</v>
      </c>
      <c r="H769">
        <v>3.7</v>
      </c>
      <c r="I769">
        <f>IF(MONTH(calls[[#This Row],[Date of Call]])&lt;=6, YEAR(calls[[#This Row],[Date of Call]]), YEAR(calls[[#This Row],[Date of Call]])+1)</f>
        <v>2024</v>
      </c>
      <c r="J769" t="str">
        <f>TEXT(calls[[#This Row],[Date of Call]],"DDDD")</f>
        <v>Friday</v>
      </c>
      <c r="K7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69">
        <f>ROUND(calls[[#This Row],[Satisfaction Rating]],0)</f>
        <v>4</v>
      </c>
      <c r="M769" s="21" t="str">
        <f>VLOOKUP(calls[[#This Row],[Call number2]],customers[#All],2,FALSE)</f>
        <v>Female</v>
      </c>
      <c r="N769" s="21">
        <f>VLOOKUP(calls[[#This Row],[Call number2]],customers[],3,FALSE)</f>
        <v>42</v>
      </c>
      <c r="O769" s="21" t="str">
        <f>VLOOKUP(calls[[#This Row],[Call number2]],customers[#All],4,FALSE)</f>
        <v>Cleveland</v>
      </c>
    </row>
    <row r="770" spans="2:15">
      <c r="B770" t="s">
        <v>791</v>
      </c>
      <c r="C770" t="s">
        <v>18</v>
      </c>
      <c r="D770">
        <v>125</v>
      </c>
      <c r="E770" s="15" t="s">
        <v>8</v>
      </c>
      <c r="F770" s="16">
        <v>45198</v>
      </c>
      <c r="G770">
        <v>116</v>
      </c>
      <c r="H770">
        <v>4.4000000000000004</v>
      </c>
      <c r="I770">
        <f>IF(MONTH(calls[[#This Row],[Date of Call]])&lt;=6, YEAR(calls[[#This Row],[Date of Call]]), YEAR(calls[[#This Row],[Date of Call]])+1)</f>
        <v>2024</v>
      </c>
      <c r="J770" t="str">
        <f>TEXT(calls[[#This Row],[Date of Call]],"DDDD")</f>
        <v>Friday</v>
      </c>
      <c r="K7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0">
        <f>ROUND(calls[[#This Row],[Satisfaction Rating]],0)</f>
        <v>4</v>
      </c>
      <c r="M770" s="21" t="str">
        <f>VLOOKUP(calls[[#This Row],[Call number2]],customers[#All],2,FALSE)</f>
        <v>Female</v>
      </c>
      <c r="N770" s="21">
        <f>VLOOKUP(calls[[#This Row],[Call number2]],customers[],3,FALSE)</f>
        <v>43</v>
      </c>
      <c r="O770" s="21" t="str">
        <f>VLOOKUP(calls[[#This Row],[Call number2]],customers[#All],4,FALSE)</f>
        <v>Cleveland</v>
      </c>
    </row>
    <row r="771" spans="2:15">
      <c r="B771" t="s">
        <v>792</v>
      </c>
      <c r="C771" t="s">
        <v>11</v>
      </c>
      <c r="D771">
        <v>70</v>
      </c>
      <c r="E771" s="15" t="s">
        <v>8</v>
      </c>
      <c r="F771" s="16">
        <v>45198</v>
      </c>
      <c r="G771">
        <v>29</v>
      </c>
      <c r="H771">
        <v>2.1</v>
      </c>
      <c r="I771">
        <f>IF(MONTH(calls[[#This Row],[Date of Call]])&lt;=6, YEAR(calls[[#This Row],[Date of Call]]), YEAR(calls[[#This Row],[Date of Call]])+1)</f>
        <v>2024</v>
      </c>
      <c r="J771" t="str">
        <f>TEXT(calls[[#This Row],[Date of Call]],"DDDD")</f>
        <v>Friday</v>
      </c>
      <c r="K7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1">
        <f>ROUND(calls[[#This Row],[Satisfaction Rating]],0)</f>
        <v>2</v>
      </c>
      <c r="M771" s="21" t="str">
        <f>VLOOKUP(calls[[#This Row],[Call number2]],customers[#All],2,FALSE)</f>
        <v>Male</v>
      </c>
      <c r="N771" s="21">
        <f>VLOOKUP(calls[[#This Row],[Call number2]],customers[],3,FALSE)</f>
        <v>36</v>
      </c>
      <c r="O771" s="21" t="str">
        <f>VLOOKUP(calls[[#This Row],[Call number2]],customers[#All],4,FALSE)</f>
        <v>Cincinnati</v>
      </c>
    </row>
    <row r="772" spans="2:15">
      <c r="B772" t="s">
        <v>793</v>
      </c>
      <c r="C772" t="s">
        <v>21</v>
      </c>
      <c r="D772">
        <v>93</v>
      </c>
      <c r="E772" s="15" t="s">
        <v>12</v>
      </c>
      <c r="F772" s="16">
        <v>45199</v>
      </c>
      <c r="G772">
        <v>170</v>
      </c>
      <c r="H772">
        <v>2.2000000000000002</v>
      </c>
      <c r="I772">
        <f>IF(MONTH(calls[[#This Row],[Date of Call]])&lt;=6, YEAR(calls[[#This Row],[Date of Call]]), YEAR(calls[[#This Row],[Date of Call]])+1)</f>
        <v>2024</v>
      </c>
      <c r="J772" t="str">
        <f>TEXT(calls[[#This Row],[Date of Call]],"DDDD")</f>
        <v>Saturday</v>
      </c>
      <c r="K7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2">
        <f>ROUND(calls[[#This Row],[Satisfaction Rating]],0)</f>
        <v>2</v>
      </c>
      <c r="M772" s="21" t="str">
        <f>VLOOKUP(calls[[#This Row],[Call number2]],customers[#All],2,FALSE)</f>
        <v>Female</v>
      </c>
      <c r="N772" s="21">
        <f>VLOOKUP(calls[[#This Row],[Call number2]],customers[],3,FALSE)</f>
        <v>25</v>
      </c>
      <c r="O772" s="21" t="str">
        <f>VLOOKUP(calls[[#This Row],[Call number2]],customers[#All],4,FALSE)</f>
        <v>Columbus</v>
      </c>
    </row>
    <row r="773" spans="2:15">
      <c r="B773" t="s">
        <v>794</v>
      </c>
      <c r="C773" t="s">
        <v>11</v>
      </c>
      <c r="D773">
        <v>120</v>
      </c>
      <c r="E773" s="15" t="s">
        <v>5</v>
      </c>
      <c r="F773" s="16">
        <v>45199</v>
      </c>
      <c r="G773">
        <v>68</v>
      </c>
      <c r="H773">
        <v>3.4</v>
      </c>
      <c r="I773">
        <f>IF(MONTH(calls[[#This Row],[Date of Call]])&lt;=6, YEAR(calls[[#This Row],[Date of Call]]), YEAR(calls[[#This Row],[Date of Call]])+1)</f>
        <v>2024</v>
      </c>
      <c r="J773" t="str">
        <f>TEXT(calls[[#This Row],[Date of Call]],"DDDD")</f>
        <v>Saturday</v>
      </c>
      <c r="K7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3">
        <f>ROUND(calls[[#This Row],[Satisfaction Rating]],0)</f>
        <v>3</v>
      </c>
      <c r="M773" s="21" t="str">
        <f>VLOOKUP(calls[[#This Row],[Call number2]],customers[#All],2,FALSE)</f>
        <v>Male</v>
      </c>
      <c r="N773" s="21">
        <f>VLOOKUP(calls[[#This Row],[Call number2]],customers[],3,FALSE)</f>
        <v>36</v>
      </c>
      <c r="O773" s="21" t="str">
        <f>VLOOKUP(calls[[#This Row],[Call number2]],customers[#All],4,FALSE)</f>
        <v>Cincinnati</v>
      </c>
    </row>
    <row r="774" spans="2:15">
      <c r="B774" t="s">
        <v>795</v>
      </c>
      <c r="C774" t="s">
        <v>7</v>
      </c>
      <c r="D774">
        <v>96</v>
      </c>
      <c r="E774" s="15" t="s">
        <v>9</v>
      </c>
      <c r="F774" s="16">
        <v>45199</v>
      </c>
      <c r="G774">
        <v>195</v>
      </c>
      <c r="H774">
        <v>2.7</v>
      </c>
      <c r="I774">
        <f>IF(MONTH(calls[[#This Row],[Date of Call]])&lt;=6, YEAR(calls[[#This Row],[Date of Call]]), YEAR(calls[[#This Row],[Date of Call]])+1)</f>
        <v>2024</v>
      </c>
      <c r="J774" t="str">
        <f>TEXT(calls[[#This Row],[Date of Call]],"DDDD")</f>
        <v>Saturday</v>
      </c>
      <c r="K7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4">
        <f>ROUND(calls[[#This Row],[Satisfaction Rating]],0)</f>
        <v>3</v>
      </c>
      <c r="M774" s="21" t="str">
        <f>VLOOKUP(calls[[#This Row],[Call number2]],customers[#All],2,FALSE)</f>
        <v>Female</v>
      </c>
      <c r="N774" s="21">
        <f>VLOOKUP(calls[[#This Row],[Call number2]],customers[],3,FALSE)</f>
        <v>30</v>
      </c>
      <c r="O774" s="21" t="str">
        <f>VLOOKUP(calls[[#This Row],[Call number2]],customers[#All],4,FALSE)</f>
        <v>Cincinnati</v>
      </c>
    </row>
    <row r="775" spans="2:15">
      <c r="B775" t="s">
        <v>796</v>
      </c>
      <c r="C775" t="s">
        <v>20</v>
      </c>
      <c r="D775">
        <v>67</v>
      </c>
      <c r="E775" s="15" t="s">
        <v>9</v>
      </c>
      <c r="F775" s="16">
        <v>45199</v>
      </c>
      <c r="G775">
        <v>96</v>
      </c>
      <c r="H775">
        <v>3.7</v>
      </c>
      <c r="I775">
        <f>IF(MONTH(calls[[#This Row],[Date of Call]])&lt;=6, YEAR(calls[[#This Row],[Date of Call]]), YEAR(calls[[#This Row],[Date of Call]])+1)</f>
        <v>2024</v>
      </c>
      <c r="J775" t="str">
        <f>TEXT(calls[[#This Row],[Date of Call]],"DDDD")</f>
        <v>Saturday</v>
      </c>
      <c r="K7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5">
        <f>ROUND(calls[[#This Row],[Satisfaction Rating]],0)</f>
        <v>4</v>
      </c>
      <c r="M775" s="21" t="str">
        <f>VLOOKUP(calls[[#This Row],[Call number2]],customers[#All],2,FALSE)</f>
        <v>Female</v>
      </c>
      <c r="N775" s="21">
        <f>VLOOKUP(calls[[#This Row],[Call number2]],customers[],3,FALSE)</f>
        <v>38</v>
      </c>
      <c r="O775" s="21" t="str">
        <f>VLOOKUP(calls[[#This Row],[Call number2]],customers[#All],4,FALSE)</f>
        <v>Columbus</v>
      </c>
    </row>
    <row r="776" spans="2:15">
      <c r="B776" t="s">
        <v>797</v>
      </c>
      <c r="C776" t="s">
        <v>18</v>
      </c>
      <c r="D776">
        <v>119</v>
      </c>
      <c r="E776" s="15" t="s">
        <v>9</v>
      </c>
      <c r="F776" s="16">
        <v>45199</v>
      </c>
      <c r="G776">
        <v>96</v>
      </c>
      <c r="H776">
        <v>3.1</v>
      </c>
      <c r="I776">
        <f>IF(MONTH(calls[[#This Row],[Date of Call]])&lt;=6, YEAR(calls[[#This Row],[Date of Call]]), YEAR(calls[[#This Row],[Date of Call]])+1)</f>
        <v>2024</v>
      </c>
      <c r="J776" t="str">
        <f>TEXT(calls[[#This Row],[Date of Call]],"DDDD")</f>
        <v>Saturday</v>
      </c>
      <c r="K7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6">
        <f>ROUND(calls[[#This Row],[Satisfaction Rating]],0)</f>
        <v>3</v>
      </c>
      <c r="M776" s="21" t="str">
        <f>VLOOKUP(calls[[#This Row],[Call number2]],customers[#All],2,FALSE)</f>
        <v>Female</v>
      </c>
      <c r="N776" s="21">
        <f>VLOOKUP(calls[[#This Row],[Call number2]],customers[],3,FALSE)</f>
        <v>43</v>
      </c>
      <c r="O776" s="21" t="str">
        <f>VLOOKUP(calls[[#This Row],[Call number2]],customers[#All],4,FALSE)</f>
        <v>Cleveland</v>
      </c>
    </row>
    <row r="777" spans="2:15">
      <c r="B777" t="s">
        <v>798</v>
      </c>
      <c r="C777" t="s">
        <v>4</v>
      </c>
      <c r="D777">
        <v>61</v>
      </c>
      <c r="E777" s="15" t="s">
        <v>10</v>
      </c>
      <c r="F777" s="16">
        <v>45199</v>
      </c>
      <c r="G777">
        <v>117</v>
      </c>
      <c r="H777">
        <v>4.0999999999999996</v>
      </c>
      <c r="I777">
        <f>IF(MONTH(calls[[#This Row],[Date of Call]])&lt;=6, YEAR(calls[[#This Row],[Date of Call]]), YEAR(calls[[#This Row],[Date of Call]])+1)</f>
        <v>2024</v>
      </c>
      <c r="J777" t="str">
        <f>TEXT(calls[[#This Row],[Date of Call]],"DDDD")</f>
        <v>Saturday</v>
      </c>
      <c r="K7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7">
        <f>ROUND(calls[[#This Row],[Satisfaction Rating]],0)</f>
        <v>4</v>
      </c>
      <c r="M777" s="21" t="str">
        <f>VLOOKUP(calls[[#This Row],[Call number2]],customers[#All],2,FALSE)</f>
        <v>Female</v>
      </c>
      <c r="N777" s="21">
        <f>VLOOKUP(calls[[#This Row],[Call number2]],customers[],3,FALSE)</f>
        <v>42</v>
      </c>
      <c r="O777" s="21" t="str">
        <f>VLOOKUP(calls[[#This Row],[Call number2]],customers[#All],4,FALSE)</f>
        <v>Cleveland</v>
      </c>
    </row>
    <row r="778" spans="2:15">
      <c r="B778" t="s">
        <v>799</v>
      </c>
      <c r="C778" t="s">
        <v>7</v>
      </c>
      <c r="D778">
        <v>29</v>
      </c>
      <c r="E778" s="15" t="s">
        <v>12</v>
      </c>
      <c r="F778" s="16">
        <v>45199</v>
      </c>
      <c r="G778">
        <v>80</v>
      </c>
      <c r="H778">
        <v>4.8</v>
      </c>
      <c r="I778">
        <f>IF(MONTH(calls[[#This Row],[Date of Call]])&lt;=6, YEAR(calls[[#This Row],[Date of Call]]), YEAR(calls[[#This Row],[Date of Call]])+1)</f>
        <v>2024</v>
      </c>
      <c r="J778" t="str">
        <f>TEXT(calls[[#This Row],[Date of Call]],"DDDD")</f>
        <v>Saturday</v>
      </c>
      <c r="K7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778">
        <f>ROUND(calls[[#This Row],[Satisfaction Rating]],0)</f>
        <v>5</v>
      </c>
      <c r="M778" s="21" t="str">
        <f>VLOOKUP(calls[[#This Row],[Call number2]],customers[#All],2,FALSE)</f>
        <v>Female</v>
      </c>
      <c r="N778" s="21">
        <f>VLOOKUP(calls[[#This Row],[Call number2]],customers[],3,FALSE)</f>
        <v>30</v>
      </c>
      <c r="O778" s="21" t="str">
        <f>VLOOKUP(calls[[#This Row],[Call number2]],customers[#All],4,FALSE)</f>
        <v>Cincinnati</v>
      </c>
    </row>
    <row r="779" spans="2:15">
      <c r="B779" t="s">
        <v>800</v>
      </c>
      <c r="C779" t="s">
        <v>23</v>
      </c>
      <c r="D779">
        <v>134</v>
      </c>
      <c r="E779" s="15" t="s">
        <v>5</v>
      </c>
      <c r="F779" s="16">
        <v>45199</v>
      </c>
      <c r="G779">
        <v>117</v>
      </c>
      <c r="H779">
        <v>4</v>
      </c>
      <c r="I779">
        <f>IF(MONTH(calls[[#This Row],[Date of Call]])&lt;=6, YEAR(calls[[#This Row],[Date of Call]]), YEAR(calls[[#This Row],[Date of Call]])+1)</f>
        <v>2024</v>
      </c>
      <c r="J779" t="str">
        <f>TEXT(calls[[#This Row],[Date of Call]],"DDDD")</f>
        <v>Saturday</v>
      </c>
      <c r="K7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79">
        <f>ROUND(calls[[#This Row],[Satisfaction Rating]],0)</f>
        <v>4</v>
      </c>
      <c r="M779" s="21" t="str">
        <f>VLOOKUP(calls[[#This Row],[Call number2]],customers[#All],2,FALSE)</f>
        <v>Male</v>
      </c>
      <c r="N779" s="21">
        <f>VLOOKUP(calls[[#This Row],[Call number2]],customers[],3,FALSE)</f>
        <v>31</v>
      </c>
      <c r="O779" s="21" t="str">
        <f>VLOOKUP(calls[[#This Row],[Call number2]],customers[#All],4,FALSE)</f>
        <v>Cleveland</v>
      </c>
    </row>
    <row r="780" spans="2:15">
      <c r="B780" t="s">
        <v>801</v>
      </c>
      <c r="C780" t="s">
        <v>6</v>
      </c>
      <c r="D780">
        <v>113</v>
      </c>
      <c r="E780" s="15" t="s">
        <v>9</v>
      </c>
      <c r="F780" s="16">
        <v>45200</v>
      </c>
      <c r="G780">
        <v>40</v>
      </c>
      <c r="H780">
        <v>3</v>
      </c>
      <c r="I780">
        <f>IF(MONTH(calls[[#This Row],[Date of Call]])&lt;=6, YEAR(calls[[#This Row],[Date of Call]]), YEAR(calls[[#This Row],[Date of Call]])+1)</f>
        <v>2024</v>
      </c>
      <c r="J780" t="str">
        <f>TEXT(calls[[#This Row],[Date of Call]],"DDDD")</f>
        <v>Sunday</v>
      </c>
      <c r="K7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0">
        <f>ROUND(calls[[#This Row],[Satisfaction Rating]],0)</f>
        <v>3</v>
      </c>
      <c r="M780" s="21" t="str">
        <f>VLOOKUP(calls[[#This Row],[Call number2]],customers[#All],2,FALSE)</f>
        <v>Male</v>
      </c>
      <c r="N780" s="21">
        <f>VLOOKUP(calls[[#This Row],[Call number2]],customers[],3,FALSE)</f>
        <v>23</v>
      </c>
      <c r="O780" s="21" t="str">
        <f>VLOOKUP(calls[[#This Row],[Call number2]],customers[#All],4,FALSE)</f>
        <v>Columbus</v>
      </c>
    </row>
    <row r="781" spans="2:15">
      <c r="B781" t="s">
        <v>802</v>
      </c>
      <c r="C781" t="s">
        <v>16</v>
      </c>
      <c r="D781">
        <v>12</v>
      </c>
      <c r="E781" s="15" t="s">
        <v>5</v>
      </c>
      <c r="F781" s="16">
        <v>45200</v>
      </c>
      <c r="G781">
        <v>117</v>
      </c>
      <c r="H781">
        <v>4.8</v>
      </c>
      <c r="I781">
        <f>IF(MONTH(calls[[#This Row],[Date of Call]])&lt;=6, YEAR(calls[[#This Row],[Date of Call]]), YEAR(calls[[#This Row],[Date of Call]])+1)</f>
        <v>2024</v>
      </c>
      <c r="J781" t="str">
        <f>TEXT(calls[[#This Row],[Date of Call]],"DDDD")</f>
        <v>Sunday</v>
      </c>
      <c r="K7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781">
        <f>ROUND(calls[[#This Row],[Satisfaction Rating]],0)</f>
        <v>5</v>
      </c>
      <c r="M781" s="21" t="str">
        <f>VLOOKUP(calls[[#This Row],[Call number2]],customers[#All],2,FALSE)</f>
        <v>Male</v>
      </c>
      <c r="N781" s="21">
        <f>VLOOKUP(calls[[#This Row],[Call number2]],customers[],3,FALSE)</f>
        <v>41</v>
      </c>
      <c r="O781" s="21" t="str">
        <f>VLOOKUP(calls[[#This Row],[Call number2]],customers[#All],4,FALSE)</f>
        <v>Columbus</v>
      </c>
    </row>
    <row r="782" spans="2:15">
      <c r="B782" t="s">
        <v>803</v>
      </c>
      <c r="C782" t="s">
        <v>13</v>
      </c>
      <c r="D782">
        <v>78</v>
      </c>
      <c r="E782" s="15" t="s">
        <v>12</v>
      </c>
      <c r="F782" s="16">
        <v>45200</v>
      </c>
      <c r="G782">
        <v>135</v>
      </c>
      <c r="H782">
        <v>4.0999999999999996</v>
      </c>
      <c r="I782">
        <f>IF(MONTH(calls[[#This Row],[Date of Call]])&lt;=6, YEAR(calls[[#This Row],[Date of Call]]), YEAR(calls[[#This Row],[Date of Call]])+1)</f>
        <v>2024</v>
      </c>
      <c r="J782" t="str">
        <f>TEXT(calls[[#This Row],[Date of Call]],"DDDD")</f>
        <v>Sunday</v>
      </c>
      <c r="K7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2">
        <f>ROUND(calls[[#This Row],[Satisfaction Rating]],0)</f>
        <v>4</v>
      </c>
      <c r="M782" s="21" t="str">
        <f>VLOOKUP(calls[[#This Row],[Call number2]],customers[#All],2,FALSE)</f>
        <v>Female</v>
      </c>
      <c r="N782" s="21">
        <f>VLOOKUP(calls[[#This Row],[Call number2]],customers[],3,FALSE)</f>
        <v>37</v>
      </c>
      <c r="O782" s="21" t="str">
        <f>VLOOKUP(calls[[#This Row],[Call number2]],customers[#All],4,FALSE)</f>
        <v>Cleveland</v>
      </c>
    </row>
    <row r="783" spans="2:15">
      <c r="B783" t="s">
        <v>804</v>
      </c>
      <c r="C783" t="s">
        <v>18</v>
      </c>
      <c r="D783">
        <v>82</v>
      </c>
      <c r="E783" s="15" t="s">
        <v>8</v>
      </c>
      <c r="F783" s="16">
        <v>45200</v>
      </c>
      <c r="G783">
        <v>99</v>
      </c>
      <c r="H783">
        <v>4.2</v>
      </c>
      <c r="I783">
        <f>IF(MONTH(calls[[#This Row],[Date of Call]])&lt;=6, YEAR(calls[[#This Row],[Date of Call]]), YEAR(calls[[#This Row],[Date of Call]])+1)</f>
        <v>2024</v>
      </c>
      <c r="J783" t="str">
        <f>TEXT(calls[[#This Row],[Date of Call]],"DDDD")</f>
        <v>Sunday</v>
      </c>
      <c r="K7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3">
        <f>ROUND(calls[[#This Row],[Satisfaction Rating]],0)</f>
        <v>4</v>
      </c>
      <c r="M783" s="21" t="str">
        <f>VLOOKUP(calls[[#This Row],[Call number2]],customers[#All],2,FALSE)</f>
        <v>Female</v>
      </c>
      <c r="N783" s="21">
        <f>VLOOKUP(calls[[#This Row],[Call number2]],customers[],3,FALSE)</f>
        <v>43</v>
      </c>
      <c r="O783" s="21" t="str">
        <f>VLOOKUP(calls[[#This Row],[Call number2]],customers[#All],4,FALSE)</f>
        <v>Cleveland</v>
      </c>
    </row>
    <row r="784" spans="2:15">
      <c r="B784" t="s">
        <v>805</v>
      </c>
      <c r="C784" t="s">
        <v>17</v>
      </c>
      <c r="D784">
        <v>149</v>
      </c>
      <c r="E784" s="15" t="s">
        <v>10</v>
      </c>
      <c r="F784" s="16">
        <v>45200</v>
      </c>
      <c r="G784">
        <v>130</v>
      </c>
      <c r="H784">
        <v>3.3</v>
      </c>
      <c r="I784">
        <f>IF(MONTH(calls[[#This Row],[Date of Call]])&lt;=6, YEAR(calls[[#This Row],[Date of Call]]), YEAR(calls[[#This Row],[Date of Call]])+1)</f>
        <v>2024</v>
      </c>
      <c r="J784" t="str">
        <f>TEXT(calls[[#This Row],[Date of Call]],"DDDD")</f>
        <v>Sunday</v>
      </c>
      <c r="K7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4">
        <f>ROUND(calls[[#This Row],[Satisfaction Rating]],0)</f>
        <v>3</v>
      </c>
      <c r="M784" s="21" t="str">
        <f>VLOOKUP(calls[[#This Row],[Call number2]],customers[#All],2,FALSE)</f>
        <v>Female</v>
      </c>
      <c r="N784" s="21">
        <f>VLOOKUP(calls[[#This Row],[Call number2]],customers[],3,FALSE)</f>
        <v>30</v>
      </c>
      <c r="O784" s="21" t="str">
        <f>VLOOKUP(calls[[#This Row],[Call number2]],customers[#All],4,FALSE)</f>
        <v>Cleveland</v>
      </c>
    </row>
    <row r="785" spans="2:15">
      <c r="B785" t="s">
        <v>806</v>
      </c>
      <c r="C785" t="s">
        <v>14</v>
      </c>
      <c r="D785">
        <v>56</v>
      </c>
      <c r="E785" s="15" t="s">
        <v>5</v>
      </c>
      <c r="F785" s="16">
        <v>45200</v>
      </c>
      <c r="G785">
        <v>96</v>
      </c>
      <c r="H785">
        <v>4.7</v>
      </c>
      <c r="I785">
        <f>IF(MONTH(calls[[#This Row],[Date of Call]])&lt;=6, YEAR(calls[[#This Row],[Date of Call]]), YEAR(calls[[#This Row],[Date of Call]])+1)</f>
        <v>2024</v>
      </c>
      <c r="J785" t="str">
        <f>TEXT(calls[[#This Row],[Date of Call]],"DDDD")</f>
        <v>Sunday</v>
      </c>
      <c r="K7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5">
        <f>ROUND(calls[[#This Row],[Satisfaction Rating]],0)</f>
        <v>5</v>
      </c>
      <c r="M785" s="21" t="str">
        <f>VLOOKUP(calls[[#This Row],[Call number2]],customers[#All],2,FALSE)</f>
        <v>Female</v>
      </c>
      <c r="N785" s="21">
        <f>VLOOKUP(calls[[#This Row],[Call number2]],customers[],3,FALSE)</f>
        <v>22</v>
      </c>
      <c r="O785" s="21" t="str">
        <f>VLOOKUP(calls[[#This Row],[Call number2]],customers[#All],4,FALSE)</f>
        <v>Cleveland</v>
      </c>
    </row>
    <row r="786" spans="2:15">
      <c r="B786" t="s">
        <v>807</v>
      </c>
      <c r="C786" t="s">
        <v>7</v>
      </c>
      <c r="D786">
        <v>80</v>
      </c>
      <c r="E786" s="15" t="s">
        <v>10</v>
      </c>
      <c r="F786" s="16">
        <v>45200</v>
      </c>
      <c r="G786">
        <v>128</v>
      </c>
      <c r="H786">
        <v>3.7</v>
      </c>
      <c r="I786">
        <f>IF(MONTH(calls[[#This Row],[Date of Call]])&lt;=6, YEAR(calls[[#This Row],[Date of Call]]), YEAR(calls[[#This Row],[Date of Call]])+1)</f>
        <v>2024</v>
      </c>
      <c r="J786" t="str">
        <f>TEXT(calls[[#This Row],[Date of Call]],"DDDD")</f>
        <v>Sunday</v>
      </c>
      <c r="K7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6">
        <f>ROUND(calls[[#This Row],[Satisfaction Rating]],0)</f>
        <v>4</v>
      </c>
      <c r="M786" s="21" t="str">
        <f>VLOOKUP(calls[[#This Row],[Call number2]],customers[#All],2,FALSE)</f>
        <v>Female</v>
      </c>
      <c r="N786" s="21">
        <f>VLOOKUP(calls[[#This Row],[Call number2]],customers[],3,FALSE)</f>
        <v>30</v>
      </c>
      <c r="O786" s="21" t="str">
        <f>VLOOKUP(calls[[#This Row],[Call number2]],customers[#All],4,FALSE)</f>
        <v>Cincinnati</v>
      </c>
    </row>
    <row r="787" spans="2:15">
      <c r="B787" t="s">
        <v>808</v>
      </c>
      <c r="C787" t="s">
        <v>4</v>
      </c>
      <c r="D787">
        <v>131</v>
      </c>
      <c r="E787" s="15" t="s">
        <v>9</v>
      </c>
      <c r="F787" s="16">
        <v>45200</v>
      </c>
      <c r="G787">
        <v>69</v>
      </c>
      <c r="H787">
        <v>4.7</v>
      </c>
      <c r="I787">
        <f>IF(MONTH(calls[[#This Row],[Date of Call]])&lt;=6, YEAR(calls[[#This Row],[Date of Call]]), YEAR(calls[[#This Row],[Date of Call]])+1)</f>
        <v>2024</v>
      </c>
      <c r="J787" t="str">
        <f>TEXT(calls[[#This Row],[Date of Call]],"DDDD")</f>
        <v>Sunday</v>
      </c>
      <c r="K7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7">
        <f>ROUND(calls[[#This Row],[Satisfaction Rating]],0)</f>
        <v>5</v>
      </c>
      <c r="M787" s="21" t="str">
        <f>VLOOKUP(calls[[#This Row],[Call number2]],customers[#All],2,FALSE)</f>
        <v>Female</v>
      </c>
      <c r="N787" s="21">
        <f>VLOOKUP(calls[[#This Row],[Call number2]],customers[],3,FALSE)</f>
        <v>42</v>
      </c>
      <c r="O787" s="21" t="str">
        <f>VLOOKUP(calls[[#This Row],[Call number2]],customers[#All],4,FALSE)</f>
        <v>Cleveland</v>
      </c>
    </row>
    <row r="788" spans="2:15">
      <c r="B788" t="s">
        <v>809</v>
      </c>
      <c r="C788" t="s">
        <v>4</v>
      </c>
      <c r="D788">
        <v>109</v>
      </c>
      <c r="E788" s="15" t="s">
        <v>9</v>
      </c>
      <c r="F788" s="16">
        <v>45200</v>
      </c>
      <c r="G788">
        <v>44</v>
      </c>
      <c r="H788">
        <v>4.5999999999999996</v>
      </c>
      <c r="I788">
        <f>IF(MONTH(calls[[#This Row],[Date of Call]])&lt;=6, YEAR(calls[[#This Row],[Date of Call]]), YEAR(calls[[#This Row],[Date of Call]])+1)</f>
        <v>2024</v>
      </c>
      <c r="J788" t="str">
        <f>TEXT(calls[[#This Row],[Date of Call]],"DDDD")</f>
        <v>Sunday</v>
      </c>
      <c r="K7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8">
        <f>ROUND(calls[[#This Row],[Satisfaction Rating]],0)</f>
        <v>5</v>
      </c>
      <c r="M788" s="21" t="str">
        <f>VLOOKUP(calls[[#This Row],[Call number2]],customers[#All],2,FALSE)</f>
        <v>Female</v>
      </c>
      <c r="N788" s="21">
        <f>VLOOKUP(calls[[#This Row],[Call number2]],customers[],3,FALSE)</f>
        <v>42</v>
      </c>
      <c r="O788" s="21" t="str">
        <f>VLOOKUP(calls[[#This Row],[Call number2]],customers[#All],4,FALSE)</f>
        <v>Cleveland</v>
      </c>
    </row>
    <row r="789" spans="2:15">
      <c r="B789" t="s">
        <v>810</v>
      </c>
      <c r="C789" t="s">
        <v>14</v>
      </c>
      <c r="D789">
        <v>142</v>
      </c>
      <c r="E789" s="15" t="s">
        <v>9</v>
      </c>
      <c r="F789" s="16">
        <v>45200</v>
      </c>
      <c r="G789">
        <v>44</v>
      </c>
      <c r="H789">
        <v>4.8</v>
      </c>
      <c r="I789">
        <f>IF(MONTH(calls[[#This Row],[Date of Call]])&lt;=6, YEAR(calls[[#This Row],[Date of Call]]), YEAR(calls[[#This Row],[Date of Call]])+1)</f>
        <v>2024</v>
      </c>
      <c r="J789" t="str">
        <f>TEXT(calls[[#This Row],[Date of Call]],"DDDD")</f>
        <v>Sunday</v>
      </c>
      <c r="K7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89">
        <f>ROUND(calls[[#This Row],[Satisfaction Rating]],0)</f>
        <v>5</v>
      </c>
      <c r="M789" s="21" t="str">
        <f>VLOOKUP(calls[[#This Row],[Call number2]],customers[#All],2,FALSE)</f>
        <v>Female</v>
      </c>
      <c r="N789" s="21">
        <f>VLOOKUP(calls[[#This Row],[Call number2]],customers[],3,FALSE)</f>
        <v>22</v>
      </c>
      <c r="O789" s="21" t="str">
        <f>VLOOKUP(calls[[#This Row],[Call number2]],customers[#All],4,FALSE)</f>
        <v>Cleveland</v>
      </c>
    </row>
    <row r="790" spans="2:15">
      <c r="B790" t="s">
        <v>811</v>
      </c>
      <c r="C790" t="s">
        <v>21</v>
      </c>
      <c r="D790">
        <v>114</v>
      </c>
      <c r="E790" s="15" t="s">
        <v>5</v>
      </c>
      <c r="F790" s="16">
        <v>45201</v>
      </c>
      <c r="G790">
        <v>135</v>
      </c>
      <c r="H790">
        <v>2</v>
      </c>
      <c r="I790">
        <f>IF(MONTH(calls[[#This Row],[Date of Call]])&lt;=6, YEAR(calls[[#This Row],[Date of Call]]), YEAR(calls[[#This Row],[Date of Call]])+1)</f>
        <v>2024</v>
      </c>
      <c r="J790" t="str">
        <f>TEXT(calls[[#This Row],[Date of Call]],"DDDD")</f>
        <v>Monday</v>
      </c>
      <c r="K7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0">
        <f>ROUND(calls[[#This Row],[Satisfaction Rating]],0)</f>
        <v>2</v>
      </c>
      <c r="M790" s="21" t="str">
        <f>VLOOKUP(calls[[#This Row],[Call number2]],customers[#All],2,FALSE)</f>
        <v>Female</v>
      </c>
      <c r="N790" s="21">
        <f>VLOOKUP(calls[[#This Row],[Call number2]],customers[],3,FALSE)</f>
        <v>25</v>
      </c>
      <c r="O790" s="21" t="str">
        <f>VLOOKUP(calls[[#This Row],[Call number2]],customers[#All],4,FALSE)</f>
        <v>Columbus</v>
      </c>
    </row>
    <row r="791" spans="2:15">
      <c r="B791" t="s">
        <v>812</v>
      </c>
      <c r="C791" t="s">
        <v>20</v>
      </c>
      <c r="D791">
        <v>93</v>
      </c>
      <c r="E791" s="15" t="s">
        <v>10</v>
      </c>
      <c r="F791" s="16">
        <v>45201</v>
      </c>
      <c r="G791">
        <v>45</v>
      </c>
      <c r="H791">
        <v>3.9</v>
      </c>
      <c r="I791">
        <f>IF(MONTH(calls[[#This Row],[Date of Call]])&lt;=6, YEAR(calls[[#This Row],[Date of Call]]), YEAR(calls[[#This Row],[Date of Call]])+1)</f>
        <v>2024</v>
      </c>
      <c r="J791" t="str">
        <f>TEXT(calls[[#This Row],[Date of Call]],"DDDD")</f>
        <v>Monday</v>
      </c>
      <c r="K7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1">
        <f>ROUND(calls[[#This Row],[Satisfaction Rating]],0)</f>
        <v>4</v>
      </c>
      <c r="M791" s="21" t="str">
        <f>VLOOKUP(calls[[#This Row],[Call number2]],customers[#All],2,FALSE)</f>
        <v>Female</v>
      </c>
      <c r="N791" s="21">
        <f>VLOOKUP(calls[[#This Row],[Call number2]],customers[],3,FALSE)</f>
        <v>38</v>
      </c>
      <c r="O791" s="21" t="str">
        <f>VLOOKUP(calls[[#This Row],[Call number2]],customers[#All],4,FALSE)</f>
        <v>Columbus</v>
      </c>
    </row>
    <row r="792" spans="2:15">
      <c r="B792" t="s">
        <v>813</v>
      </c>
      <c r="C792" t="s">
        <v>16</v>
      </c>
      <c r="D792">
        <v>43</v>
      </c>
      <c r="E792" s="15" t="s">
        <v>10</v>
      </c>
      <c r="F792" s="16">
        <v>45201</v>
      </c>
      <c r="G792">
        <v>87</v>
      </c>
      <c r="H792">
        <v>3</v>
      </c>
      <c r="I792">
        <f>IF(MONTH(calls[[#This Row],[Date of Call]])&lt;=6, YEAR(calls[[#This Row],[Date of Call]]), YEAR(calls[[#This Row],[Date of Call]])+1)</f>
        <v>2024</v>
      </c>
      <c r="J792" t="str">
        <f>TEXT(calls[[#This Row],[Date of Call]],"DDDD")</f>
        <v>Monday</v>
      </c>
      <c r="K7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2">
        <f>ROUND(calls[[#This Row],[Satisfaction Rating]],0)</f>
        <v>3</v>
      </c>
      <c r="M792" s="21" t="str">
        <f>VLOOKUP(calls[[#This Row],[Call number2]],customers[#All],2,FALSE)</f>
        <v>Male</v>
      </c>
      <c r="N792" s="21">
        <f>VLOOKUP(calls[[#This Row],[Call number2]],customers[],3,FALSE)</f>
        <v>41</v>
      </c>
      <c r="O792" s="21" t="str">
        <f>VLOOKUP(calls[[#This Row],[Call number2]],customers[#All],4,FALSE)</f>
        <v>Columbus</v>
      </c>
    </row>
    <row r="793" spans="2:15">
      <c r="B793" t="s">
        <v>814</v>
      </c>
      <c r="C793" t="s">
        <v>23</v>
      </c>
      <c r="D793">
        <v>78</v>
      </c>
      <c r="E793" s="15" t="s">
        <v>12</v>
      </c>
      <c r="F793" s="16">
        <v>45202</v>
      </c>
      <c r="G793">
        <v>84</v>
      </c>
      <c r="H793">
        <v>4.5999999999999996</v>
      </c>
      <c r="I793">
        <f>IF(MONTH(calls[[#This Row],[Date of Call]])&lt;=6, YEAR(calls[[#This Row],[Date of Call]]), YEAR(calls[[#This Row],[Date of Call]])+1)</f>
        <v>2024</v>
      </c>
      <c r="J793" t="str">
        <f>TEXT(calls[[#This Row],[Date of Call]],"DDDD")</f>
        <v>Tuesday</v>
      </c>
      <c r="K7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3">
        <f>ROUND(calls[[#This Row],[Satisfaction Rating]],0)</f>
        <v>5</v>
      </c>
      <c r="M793" s="21" t="str">
        <f>VLOOKUP(calls[[#This Row],[Call number2]],customers[#All],2,FALSE)</f>
        <v>Male</v>
      </c>
      <c r="N793" s="21">
        <f>VLOOKUP(calls[[#This Row],[Call number2]],customers[],3,FALSE)</f>
        <v>31</v>
      </c>
      <c r="O793" s="21" t="str">
        <f>VLOOKUP(calls[[#This Row],[Call number2]],customers[#All],4,FALSE)</f>
        <v>Cleveland</v>
      </c>
    </row>
    <row r="794" spans="2:15">
      <c r="B794" t="s">
        <v>815</v>
      </c>
      <c r="C794" t="s">
        <v>21</v>
      </c>
      <c r="D794">
        <v>89</v>
      </c>
      <c r="E794" s="15" t="s">
        <v>9</v>
      </c>
      <c r="F794" s="16">
        <v>45202</v>
      </c>
      <c r="G794">
        <v>81</v>
      </c>
      <c r="H794">
        <v>3.8</v>
      </c>
      <c r="I794">
        <f>IF(MONTH(calls[[#This Row],[Date of Call]])&lt;=6, YEAR(calls[[#This Row],[Date of Call]]), YEAR(calls[[#This Row],[Date of Call]])+1)</f>
        <v>2024</v>
      </c>
      <c r="J794" t="str">
        <f>TEXT(calls[[#This Row],[Date of Call]],"DDDD")</f>
        <v>Tuesday</v>
      </c>
      <c r="K7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4">
        <f>ROUND(calls[[#This Row],[Satisfaction Rating]],0)</f>
        <v>4</v>
      </c>
      <c r="M794" s="21" t="str">
        <f>VLOOKUP(calls[[#This Row],[Call number2]],customers[#All],2,FALSE)</f>
        <v>Female</v>
      </c>
      <c r="N794" s="21">
        <f>VLOOKUP(calls[[#This Row],[Call number2]],customers[],3,FALSE)</f>
        <v>25</v>
      </c>
      <c r="O794" s="21" t="str">
        <f>VLOOKUP(calls[[#This Row],[Call number2]],customers[#All],4,FALSE)</f>
        <v>Columbus</v>
      </c>
    </row>
    <row r="795" spans="2:15">
      <c r="B795" t="s">
        <v>816</v>
      </c>
      <c r="C795" t="s">
        <v>14</v>
      </c>
      <c r="D795">
        <v>82</v>
      </c>
      <c r="E795" s="15" t="s">
        <v>8</v>
      </c>
      <c r="F795" s="16">
        <v>45202</v>
      </c>
      <c r="G795">
        <v>130</v>
      </c>
      <c r="H795">
        <v>4.4000000000000004</v>
      </c>
      <c r="I795">
        <f>IF(MONTH(calls[[#This Row],[Date of Call]])&lt;=6, YEAR(calls[[#This Row],[Date of Call]]), YEAR(calls[[#This Row],[Date of Call]])+1)</f>
        <v>2024</v>
      </c>
      <c r="J795" t="str">
        <f>TEXT(calls[[#This Row],[Date of Call]],"DDDD")</f>
        <v>Tuesday</v>
      </c>
      <c r="K7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5">
        <f>ROUND(calls[[#This Row],[Satisfaction Rating]],0)</f>
        <v>4</v>
      </c>
      <c r="M795" s="21" t="str">
        <f>VLOOKUP(calls[[#This Row],[Call number2]],customers[#All],2,FALSE)</f>
        <v>Female</v>
      </c>
      <c r="N795" s="21">
        <f>VLOOKUP(calls[[#This Row],[Call number2]],customers[],3,FALSE)</f>
        <v>22</v>
      </c>
      <c r="O795" s="21" t="str">
        <f>VLOOKUP(calls[[#This Row],[Call number2]],customers[#All],4,FALSE)</f>
        <v>Cleveland</v>
      </c>
    </row>
    <row r="796" spans="2:15">
      <c r="B796" t="s">
        <v>817</v>
      </c>
      <c r="C796" t="s">
        <v>7</v>
      </c>
      <c r="D796">
        <v>86</v>
      </c>
      <c r="E796" s="15" t="s">
        <v>9</v>
      </c>
      <c r="F796" s="16">
        <v>45203</v>
      </c>
      <c r="G796">
        <v>92</v>
      </c>
      <c r="H796">
        <v>2.4</v>
      </c>
      <c r="I796">
        <f>IF(MONTH(calls[[#This Row],[Date of Call]])&lt;=6, YEAR(calls[[#This Row],[Date of Call]]), YEAR(calls[[#This Row],[Date of Call]])+1)</f>
        <v>2024</v>
      </c>
      <c r="J796" t="str">
        <f>TEXT(calls[[#This Row],[Date of Call]],"DDDD")</f>
        <v>Wednesday</v>
      </c>
      <c r="K7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6">
        <f>ROUND(calls[[#This Row],[Satisfaction Rating]],0)</f>
        <v>2</v>
      </c>
      <c r="M796" s="21" t="str">
        <f>VLOOKUP(calls[[#This Row],[Call number2]],customers[#All],2,FALSE)</f>
        <v>Female</v>
      </c>
      <c r="N796" s="21">
        <f>VLOOKUP(calls[[#This Row],[Call number2]],customers[],3,FALSE)</f>
        <v>30</v>
      </c>
      <c r="O796" s="21" t="str">
        <f>VLOOKUP(calls[[#This Row],[Call number2]],customers[#All],4,FALSE)</f>
        <v>Cincinnati</v>
      </c>
    </row>
    <row r="797" spans="2:15">
      <c r="B797" t="s">
        <v>818</v>
      </c>
      <c r="C797" t="s">
        <v>15</v>
      </c>
      <c r="D797">
        <v>57</v>
      </c>
      <c r="E797" s="15" t="s">
        <v>12</v>
      </c>
      <c r="F797" s="16">
        <v>45203</v>
      </c>
      <c r="G797">
        <v>48</v>
      </c>
      <c r="H797">
        <v>4.5</v>
      </c>
      <c r="I797">
        <f>IF(MONTH(calls[[#This Row],[Date of Call]])&lt;=6, YEAR(calls[[#This Row],[Date of Call]]), YEAR(calls[[#This Row],[Date of Call]])+1)</f>
        <v>2024</v>
      </c>
      <c r="J797" t="str">
        <f>TEXT(calls[[#This Row],[Date of Call]],"DDDD")</f>
        <v>Wednesday</v>
      </c>
      <c r="K7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7">
        <f>ROUND(calls[[#This Row],[Satisfaction Rating]],0)</f>
        <v>5</v>
      </c>
      <c r="M797" s="21" t="str">
        <f>VLOOKUP(calls[[#This Row],[Call number2]],customers[#All],2,FALSE)</f>
        <v>Female</v>
      </c>
      <c r="N797" s="21">
        <f>VLOOKUP(calls[[#This Row],[Call number2]],customers[],3,FALSE)</f>
        <v>28</v>
      </c>
      <c r="O797" s="21" t="str">
        <f>VLOOKUP(calls[[#This Row],[Call number2]],customers[#All],4,FALSE)</f>
        <v>Cincinnati</v>
      </c>
    </row>
    <row r="798" spans="2:15">
      <c r="B798" t="s">
        <v>819</v>
      </c>
      <c r="C798" t="s">
        <v>20</v>
      </c>
      <c r="D798">
        <v>103</v>
      </c>
      <c r="E798" s="15" t="s">
        <v>5</v>
      </c>
      <c r="F798" s="16">
        <v>45203</v>
      </c>
      <c r="G798">
        <v>160</v>
      </c>
      <c r="H798">
        <v>4.5</v>
      </c>
      <c r="I798">
        <f>IF(MONTH(calls[[#This Row],[Date of Call]])&lt;=6, YEAR(calls[[#This Row],[Date of Call]]), YEAR(calls[[#This Row],[Date of Call]])+1)</f>
        <v>2024</v>
      </c>
      <c r="J798" t="str">
        <f>TEXT(calls[[#This Row],[Date of Call]],"DDDD")</f>
        <v>Wednesday</v>
      </c>
      <c r="K7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8">
        <f>ROUND(calls[[#This Row],[Satisfaction Rating]],0)</f>
        <v>5</v>
      </c>
      <c r="M798" s="21" t="str">
        <f>VLOOKUP(calls[[#This Row],[Call number2]],customers[#All],2,FALSE)</f>
        <v>Female</v>
      </c>
      <c r="N798" s="21">
        <f>VLOOKUP(calls[[#This Row],[Call number2]],customers[],3,FALSE)</f>
        <v>38</v>
      </c>
      <c r="O798" s="21" t="str">
        <f>VLOOKUP(calls[[#This Row],[Call number2]],customers[#All],4,FALSE)</f>
        <v>Columbus</v>
      </c>
    </row>
    <row r="799" spans="2:15">
      <c r="B799" t="s">
        <v>820</v>
      </c>
      <c r="C799" t="s">
        <v>13</v>
      </c>
      <c r="D799">
        <v>138</v>
      </c>
      <c r="E799" s="15" t="s">
        <v>12</v>
      </c>
      <c r="F799" s="16">
        <v>45204</v>
      </c>
      <c r="G799">
        <v>155</v>
      </c>
      <c r="H799">
        <v>2.7</v>
      </c>
      <c r="I799">
        <f>IF(MONTH(calls[[#This Row],[Date of Call]])&lt;=6, YEAR(calls[[#This Row],[Date of Call]]), YEAR(calls[[#This Row],[Date of Call]])+1)</f>
        <v>2024</v>
      </c>
      <c r="J799" t="str">
        <f>TEXT(calls[[#This Row],[Date of Call]],"DDDD")</f>
        <v>Thursday</v>
      </c>
      <c r="K7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799">
        <f>ROUND(calls[[#This Row],[Satisfaction Rating]],0)</f>
        <v>3</v>
      </c>
      <c r="M799" s="21" t="str">
        <f>VLOOKUP(calls[[#This Row],[Call number2]],customers[#All],2,FALSE)</f>
        <v>Female</v>
      </c>
      <c r="N799" s="21">
        <f>VLOOKUP(calls[[#This Row],[Call number2]],customers[],3,FALSE)</f>
        <v>37</v>
      </c>
      <c r="O799" s="21" t="str">
        <f>VLOOKUP(calls[[#This Row],[Call number2]],customers[#All],4,FALSE)</f>
        <v>Cleveland</v>
      </c>
    </row>
    <row r="800" spans="2:15">
      <c r="B800" t="s">
        <v>821</v>
      </c>
      <c r="C800" t="s">
        <v>17</v>
      </c>
      <c r="D800">
        <v>88</v>
      </c>
      <c r="E800" s="15" t="s">
        <v>8</v>
      </c>
      <c r="F800" s="16">
        <v>45204</v>
      </c>
      <c r="G800">
        <v>100</v>
      </c>
      <c r="H800">
        <v>4.9000000000000004</v>
      </c>
      <c r="I800">
        <f>IF(MONTH(calls[[#This Row],[Date of Call]])&lt;=6, YEAR(calls[[#This Row],[Date of Call]]), YEAR(calls[[#This Row],[Date of Call]])+1)</f>
        <v>2024</v>
      </c>
      <c r="J800" t="str">
        <f>TEXT(calls[[#This Row],[Date of Call]],"DDDD")</f>
        <v>Thursday</v>
      </c>
      <c r="K8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0">
        <f>ROUND(calls[[#This Row],[Satisfaction Rating]],0)</f>
        <v>5</v>
      </c>
      <c r="M800" s="21" t="str">
        <f>VLOOKUP(calls[[#This Row],[Call number2]],customers[#All],2,FALSE)</f>
        <v>Female</v>
      </c>
      <c r="N800" s="21">
        <f>VLOOKUP(calls[[#This Row],[Call number2]],customers[],3,FALSE)</f>
        <v>30</v>
      </c>
      <c r="O800" s="21" t="str">
        <f>VLOOKUP(calls[[#This Row],[Call number2]],customers[#All],4,FALSE)</f>
        <v>Cleveland</v>
      </c>
    </row>
    <row r="801" spans="2:15">
      <c r="B801" t="s">
        <v>822</v>
      </c>
      <c r="C801" t="s">
        <v>21</v>
      </c>
      <c r="D801">
        <v>118</v>
      </c>
      <c r="E801" s="15" t="s">
        <v>10</v>
      </c>
      <c r="F801" s="16">
        <v>45204</v>
      </c>
      <c r="G801">
        <v>56</v>
      </c>
      <c r="H801">
        <v>3.7</v>
      </c>
      <c r="I801">
        <f>IF(MONTH(calls[[#This Row],[Date of Call]])&lt;=6, YEAR(calls[[#This Row],[Date of Call]]), YEAR(calls[[#This Row],[Date of Call]])+1)</f>
        <v>2024</v>
      </c>
      <c r="J801" t="str">
        <f>TEXT(calls[[#This Row],[Date of Call]],"DDDD")</f>
        <v>Thursday</v>
      </c>
      <c r="K8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1">
        <f>ROUND(calls[[#This Row],[Satisfaction Rating]],0)</f>
        <v>4</v>
      </c>
      <c r="M801" s="21" t="str">
        <f>VLOOKUP(calls[[#This Row],[Call number2]],customers[#All],2,FALSE)</f>
        <v>Female</v>
      </c>
      <c r="N801" s="21">
        <f>VLOOKUP(calls[[#This Row],[Call number2]],customers[],3,FALSE)</f>
        <v>25</v>
      </c>
      <c r="O801" s="21" t="str">
        <f>VLOOKUP(calls[[#This Row],[Call number2]],customers[#All],4,FALSE)</f>
        <v>Columbus</v>
      </c>
    </row>
    <row r="802" spans="2:15">
      <c r="B802" t="s">
        <v>823</v>
      </c>
      <c r="C802" t="s">
        <v>7</v>
      </c>
      <c r="D802">
        <v>4</v>
      </c>
      <c r="E802" s="15" t="s">
        <v>9</v>
      </c>
      <c r="F802" s="16">
        <v>45204</v>
      </c>
      <c r="G802">
        <v>170</v>
      </c>
      <c r="H802">
        <v>3.9</v>
      </c>
      <c r="I802">
        <f>IF(MONTH(calls[[#This Row],[Date of Call]])&lt;=6, YEAR(calls[[#This Row],[Date of Call]]), YEAR(calls[[#This Row],[Date of Call]])+1)</f>
        <v>2024</v>
      </c>
      <c r="J802" t="str">
        <f>TEXT(calls[[#This Row],[Date of Call]],"DDDD")</f>
        <v>Thursday</v>
      </c>
      <c r="K8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802">
        <f>ROUND(calls[[#This Row],[Satisfaction Rating]],0)</f>
        <v>4</v>
      </c>
      <c r="M802" s="21" t="str">
        <f>VLOOKUP(calls[[#This Row],[Call number2]],customers[#All],2,FALSE)</f>
        <v>Female</v>
      </c>
      <c r="N802" s="21">
        <f>VLOOKUP(calls[[#This Row],[Call number2]],customers[],3,FALSE)</f>
        <v>30</v>
      </c>
      <c r="O802" s="21" t="str">
        <f>VLOOKUP(calls[[#This Row],[Call number2]],customers[#All],4,FALSE)</f>
        <v>Cincinnati</v>
      </c>
    </row>
    <row r="803" spans="2:15">
      <c r="B803" t="s">
        <v>824</v>
      </c>
      <c r="C803" t="s">
        <v>16</v>
      </c>
      <c r="D803">
        <v>78</v>
      </c>
      <c r="E803" s="15" t="s">
        <v>5</v>
      </c>
      <c r="F803" s="16">
        <v>45205</v>
      </c>
      <c r="G803">
        <v>74</v>
      </c>
      <c r="H803">
        <v>3.5</v>
      </c>
      <c r="I803">
        <f>IF(MONTH(calls[[#This Row],[Date of Call]])&lt;=6, YEAR(calls[[#This Row],[Date of Call]]), YEAR(calls[[#This Row],[Date of Call]])+1)</f>
        <v>2024</v>
      </c>
      <c r="J803" t="str">
        <f>TEXT(calls[[#This Row],[Date of Call]],"DDDD")</f>
        <v>Friday</v>
      </c>
      <c r="K8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3">
        <f>ROUND(calls[[#This Row],[Satisfaction Rating]],0)</f>
        <v>4</v>
      </c>
      <c r="M803" s="21" t="str">
        <f>VLOOKUP(calls[[#This Row],[Call number2]],customers[#All],2,FALSE)</f>
        <v>Male</v>
      </c>
      <c r="N803" s="21">
        <f>VLOOKUP(calls[[#This Row],[Call number2]],customers[],3,FALSE)</f>
        <v>41</v>
      </c>
      <c r="O803" s="21" t="str">
        <f>VLOOKUP(calls[[#This Row],[Call number2]],customers[#All],4,FALSE)</f>
        <v>Columbus</v>
      </c>
    </row>
    <row r="804" spans="2:15">
      <c r="B804" t="s">
        <v>825</v>
      </c>
      <c r="C804" t="s">
        <v>6</v>
      </c>
      <c r="D804">
        <v>69</v>
      </c>
      <c r="E804" s="15" t="s">
        <v>9</v>
      </c>
      <c r="F804" s="16">
        <v>45205</v>
      </c>
      <c r="G804">
        <v>99</v>
      </c>
      <c r="H804">
        <v>2.7</v>
      </c>
      <c r="I804">
        <f>IF(MONTH(calls[[#This Row],[Date of Call]])&lt;=6, YEAR(calls[[#This Row],[Date of Call]]), YEAR(calls[[#This Row],[Date of Call]])+1)</f>
        <v>2024</v>
      </c>
      <c r="J804" t="str">
        <f>TEXT(calls[[#This Row],[Date of Call]],"DDDD")</f>
        <v>Friday</v>
      </c>
      <c r="K8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4">
        <f>ROUND(calls[[#This Row],[Satisfaction Rating]],0)</f>
        <v>3</v>
      </c>
      <c r="M804" s="21" t="str">
        <f>VLOOKUP(calls[[#This Row],[Call number2]],customers[#All],2,FALSE)</f>
        <v>Male</v>
      </c>
      <c r="N804" s="21">
        <f>VLOOKUP(calls[[#This Row],[Call number2]],customers[],3,FALSE)</f>
        <v>23</v>
      </c>
      <c r="O804" s="21" t="str">
        <f>VLOOKUP(calls[[#This Row],[Call number2]],customers[#All],4,FALSE)</f>
        <v>Columbus</v>
      </c>
    </row>
    <row r="805" spans="2:15">
      <c r="B805" t="s">
        <v>826</v>
      </c>
      <c r="C805" t="s">
        <v>14</v>
      </c>
      <c r="D805">
        <v>90</v>
      </c>
      <c r="E805" s="15" t="s">
        <v>12</v>
      </c>
      <c r="F805" s="16">
        <v>45205</v>
      </c>
      <c r="G805">
        <v>84</v>
      </c>
      <c r="H805">
        <v>3.9</v>
      </c>
      <c r="I805">
        <f>IF(MONTH(calls[[#This Row],[Date of Call]])&lt;=6, YEAR(calls[[#This Row],[Date of Call]]), YEAR(calls[[#This Row],[Date of Call]])+1)</f>
        <v>2024</v>
      </c>
      <c r="J805" t="str">
        <f>TEXT(calls[[#This Row],[Date of Call]],"DDDD")</f>
        <v>Friday</v>
      </c>
      <c r="K8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5">
        <f>ROUND(calls[[#This Row],[Satisfaction Rating]],0)</f>
        <v>4</v>
      </c>
      <c r="M805" s="21" t="str">
        <f>VLOOKUP(calls[[#This Row],[Call number2]],customers[#All],2,FALSE)</f>
        <v>Female</v>
      </c>
      <c r="N805" s="21">
        <f>VLOOKUP(calls[[#This Row],[Call number2]],customers[],3,FALSE)</f>
        <v>22</v>
      </c>
      <c r="O805" s="21" t="str">
        <f>VLOOKUP(calls[[#This Row],[Call number2]],customers[#All],4,FALSE)</f>
        <v>Cleveland</v>
      </c>
    </row>
    <row r="806" spans="2:15">
      <c r="B806" t="s">
        <v>827</v>
      </c>
      <c r="C806" t="s">
        <v>6</v>
      </c>
      <c r="D806">
        <v>134</v>
      </c>
      <c r="E806" s="15" t="s">
        <v>9</v>
      </c>
      <c r="F806" s="16">
        <v>45205</v>
      </c>
      <c r="G806">
        <v>35</v>
      </c>
      <c r="H806">
        <v>3.4</v>
      </c>
      <c r="I806">
        <f>IF(MONTH(calls[[#This Row],[Date of Call]])&lt;=6, YEAR(calls[[#This Row],[Date of Call]]), YEAR(calls[[#This Row],[Date of Call]])+1)</f>
        <v>2024</v>
      </c>
      <c r="J806" t="str">
        <f>TEXT(calls[[#This Row],[Date of Call]],"DDDD")</f>
        <v>Friday</v>
      </c>
      <c r="K8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6">
        <f>ROUND(calls[[#This Row],[Satisfaction Rating]],0)</f>
        <v>3</v>
      </c>
      <c r="M806" s="21" t="str">
        <f>VLOOKUP(calls[[#This Row],[Call number2]],customers[#All],2,FALSE)</f>
        <v>Male</v>
      </c>
      <c r="N806" s="21">
        <f>VLOOKUP(calls[[#This Row],[Call number2]],customers[],3,FALSE)</f>
        <v>23</v>
      </c>
      <c r="O806" s="21" t="str">
        <f>VLOOKUP(calls[[#This Row],[Call number2]],customers[#All],4,FALSE)</f>
        <v>Columbus</v>
      </c>
    </row>
    <row r="807" spans="2:15">
      <c r="B807" t="s">
        <v>828</v>
      </c>
      <c r="C807" t="s">
        <v>11</v>
      </c>
      <c r="D807">
        <v>65</v>
      </c>
      <c r="E807" s="15" t="s">
        <v>10</v>
      </c>
      <c r="F807" s="16">
        <v>45205</v>
      </c>
      <c r="G807">
        <v>150</v>
      </c>
      <c r="H807">
        <v>5</v>
      </c>
      <c r="I807">
        <f>IF(MONTH(calls[[#This Row],[Date of Call]])&lt;=6, YEAR(calls[[#This Row],[Date of Call]]), YEAR(calls[[#This Row],[Date of Call]])+1)</f>
        <v>2024</v>
      </c>
      <c r="J807" t="str">
        <f>TEXT(calls[[#This Row],[Date of Call]],"DDDD")</f>
        <v>Friday</v>
      </c>
      <c r="K8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7">
        <f>ROUND(calls[[#This Row],[Satisfaction Rating]],0)</f>
        <v>5</v>
      </c>
      <c r="M807" s="21" t="str">
        <f>VLOOKUP(calls[[#This Row],[Call number2]],customers[#All],2,FALSE)</f>
        <v>Male</v>
      </c>
      <c r="N807" s="21">
        <f>VLOOKUP(calls[[#This Row],[Call number2]],customers[],3,FALSE)</f>
        <v>36</v>
      </c>
      <c r="O807" s="21" t="str">
        <f>VLOOKUP(calls[[#This Row],[Call number2]],customers[#All],4,FALSE)</f>
        <v>Cincinnati</v>
      </c>
    </row>
    <row r="808" spans="2:15">
      <c r="B808" t="s">
        <v>829</v>
      </c>
      <c r="C808" t="s">
        <v>22</v>
      </c>
      <c r="D808">
        <v>54</v>
      </c>
      <c r="E808" s="15" t="s">
        <v>5</v>
      </c>
      <c r="F808" s="16">
        <v>45206</v>
      </c>
      <c r="G808">
        <v>176</v>
      </c>
      <c r="H808">
        <v>4.4000000000000004</v>
      </c>
      <c r="I808">
        <f>IF(MONTH(calls[[#This Row],[Date of Call]])&lt;=6, YEAR(calls[[#This Row],[Date of Call]]), YEAR(calls[[#This Row],[Date of Call]])+1)</f>
        <v>2024</v>
      </c>
      <c r="J808" t="str">
        <f>TEXT(calls[[#This Row],[Date of Call]],"DDDD")</f>
        <v>Saturday</v>
      </c>
      <c r="K8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8">
        <f>ROUND(calls[[#This Row],[Satisfaction Rating]],0)</f>
        <v>4</v>
      </c>
      <c r="M808" s="21" t="str">
        <f>VLOOKUP(calls[[#This Row],[Call number2]],customers[#All],2,FALSE)</f>
        <v>Male</v>
      </c>
      <c r="N808" s="21">
        <f>VLOOKUP(calls[[#This Row],[Call number2]],customers[],3,FALSE)</f>
        <v>37</v>
      </c>
      <c r="O808" s="21" t="str">
        <f>VLOOKUP(calls[[#This Row],[Call number2]],customers[#All],4,FALSE)</f>
        <v>Columbus</v>
      </c>
    </row>
    <row r="809" spans="2:15">
      <c r="B809" t="s">
        <v>830</v>
      </c>
      <c r="C809" t="s">
        <v>22</v>
      </c>
      <c r="D809">
        <v>90</v>
      </c>
      <c r="E809" s="15" t="s">
        <v>5</v>
      </c>
      <c r="F809" s="16">
        <v>45206</v>
      </c>
      <c r="G809">
        <v>84</v>
      </c>
      <c r="H809">
        <v>4.3</v>
      </c>
      <c r="I809">
        <f>IF(MONTH(calls[[#This Row],[Date of Call]])&lt;=6, YEAR(calls[[#This Row],[Date of Call]]), YEAR(calls[[#This Row],[Date of Call]])+1)</f>
        <v>2024</v>
      </c>
      <c r="J809" t="str">
        <f>TEXT(calls[[#This Row],[Date of Call]],"DDDD")</f>
        <v>Saturday</v>
      </c>
      <c r="K8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09">
        <f>ROUND(calls[[#This Row],[Satisfaction Rating]],0)</f>
        <v>4</v>
      </c>
      <c r="M809" s="21" t="str">
        <f>VLOOKUP(calls[[#This Row],[Call number2]],customers[#All],2,FALSE)</f>
        <v>Male</v>
      </c>
      <c r="N809" s="21">
        <f>VLOOKUP(calls[[#This Row],[Call number2]],customers[],3,FALSE)</f>
        <v>37</v>
      </c>
      <c r="O809" s="21" t="str">
        <f>VLOOKUP(calls[[#This Row],[Call number2]],customers[#All],4,FALSE)</f>
        <v>Columbus</v>
      </c>
    </row>
    <row r="810" spans="2:15">
      <c r="B810" t="s">
        <v>831</v>
      </c>
      <c r="C810" t="s">
        <v>14</v>
      </c>
      <c r="D810">
        <v>66</v>
      </c>
      <c r="E810" s="15" t="s">
        <v>5</v>
      </c>
      <c r="F810" s="16">
        <v>45206</v>
      </c>
      <c r="G810">
        <v>136</v>
      </c>
      <c r="H810">
        <v>4.7</v>
      </c>
      <c r="I810">
        <f>IF(MONTH(calls[[#This Row],[Date of Call]])&lt;=6, YEAR(calls[[#This Row],[Date of Call]]), YEAR(calls[[#This Row],[Date of Call]])+1)</f>
        <v>2024</v>
      </c>
      <c r="J810" t="str">
        <f>TEXT(calls[[#This Row],[Date of Call]],"DDDD")</f>
        <v>Saturday</v>
      </c>
      <c r="K8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0">
        <f>ROUND(calls[[#This Row],[Satisfaction Rating]],0)</f>
        <v>5</v>
      </c>
      <c r="M810" s="21" t="str">
        <f>VLOOKUP(calls[[#This Row],[Call number2]],customers[#All],2,FALSE)</f>
        <v>Female</v>
      </c>
      <c r="N810" s="21">
        <f>VLOOKUP(calls[[#This Row],[Call number2]],customers[],3,FALSE)</f>
        <v>22</v>
      </c>
      <c r="O810" s="21" t="str">
        <f>VLOOKUP(calls[[#This Row],[Call number2]],customers[#All],4,FALSE)</f>
        <v>Cleveland</v>
      </c>
    </row>
    <row r="811" spans="2:15">
      <c r="B811" t="s">
        <v>832</v>
      </c>
      <c r="C811" t="s">
        <v>7</v>
      </c>
      <c r="D811">
        <v>150</v>
      </c>
      <c r="E811" s="15" t="s">
        <v>5</v>
      </c>
      <c r="F811" s="16">
        <v>45207</v>
      </c>
      <c r="G811">
        <v>70</v>
      </c>
      <c r="H811">
        <v>4.0999999999999996</v>
      </c>
      <c r="I811">
        <f>IF(MONTH(calls[[#This Row],[Date of Call]])&lt;=6, YEAR(calls[[#This Row],[Date of Call]]), YEAR(calls[[#This Row],[Date of Call]])+1)</f>
        <v>2024</v>
      </c>
      <c r="J811" t="str">
        <f>TEXT(calls[[#This Row],[Date of Call]],"DDDD")</f>
        <v>Sunday</v>
      </c>
      <c r="K8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1">
        <f>ROUND(calls[[#This Row],[Satisfaction Rating]],0)</f>
        <v>4</v>
      </c>
      <c r="M811" s="21" t="str">
        <f>VLOOKUP(calls[[#This Row],[Call number2]],customers[#All],2,FALSE)</f>
        <v>Female</v>
      </c>
      <c r="N811" s="21">
        <f>VLOOKUP(calls[[#This Row],[Call number2]],customers[],3,FALSE)</f>
        <v>30</v>
      </c>
      <c r="O811" s="21" t="str">
        <f>VLOOKUP(calls[[#This Row],[Call number2]],customers[#All],4,FALSE)</f>
        <v>Cincinnati</v>
      </c>
    </row>
    <row r="812" spans="2:15">
      <c r="B812" t="s">
        <v>833</v>
      </c>
      <c r="C812" t="s">
        <v>23</v>
      </c>
      <c r="D812">
        <v>18</v>
      </c>
      <c r="E812" s="15" t="s">
        <v>10</v>
      </c>
      <c r="F812" s="16">
        <v>45207</v>
      </c>
      <c r="G812">
        <v>96</v>
      </c>
      <c r="H812">
        <v>4.8</v>
      </c>
      <c r="I812">
        <f>IF(MONTH(calls[[#This Row],[Date of Call]])&lt;=6, YEAR(calls[[#This Row],[Date of Call]]), YEAR(calls[[#This Row],[Date of Call]])+1)</f>
        <v>2024</v>
      </c>
      <c r="J812" t="str">
        <f>TEXT(calls[[#This Row],[Date of Call]],"DDDD")</f>
        <v>Sunday</v>
      </c>
      <c r="K8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812">
        <f>ROUND(calls[[#This Row],[Satisfaction Rating]],0)</f>
        <v>5</v>
      </c>
      <c r="M812" s="21" t="str">
        <f>VLOOKUP(calls[[#This Row],[Call number2]],customers[#All],2,FALSE)</f>
        <v>Male</v>
      </c>
      <c r="N812" s="21">
        <f>VLOOKUP(calls[[#This Row],[Call number2]],customers[],3,FALSE)</f>
        <v>31</v>
      </c>
      <c r="O812" s="21" t="str">
        <f>VLOOKUP(calls[[#This Row],[Call number2]],customers[#All],4,FALSE)</f>
        <v>Cleveland</v>
      </c>
    </row>
    <row r="813" spans="2:15">
      <c r="B813" t="s">
        <v>834</v>
      </c>
      <c r="C813" t="s">
        <v>22</v>
      </c>
      <c r="D813">
        <v>87</v>
      </c>
      <c r="E813" s="15" t="s">
        <v>10</v>
      </c>
      <c r="F813" s="16">
        <v>45207</v>
      </c>
      <c r="G813">
        <v>23</v>
      </c>
      <c r="H813">
        <v>4.2</v>
      </c>
      <c r="I813">
        <f>IF(MONTH(calls[[#This Row],[Date of Call]])&lt;=6, YEAR(calls[[#This Row],[Date of Call]]), YEAR(calls[[#This Row],[Date of Call]])+1)</f>
        <v>2024</v>
      </c>
      <c r="J813" t="str">
        <f>TEXT(calls[[#This Row],[Date of Call]],"DDDD")</f>
        <v>Sunday</v>
      </c>
      <c r="K8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3">
        <f>ROUND(calls[[#This Row],[Satisfaction Rating]],0)</f>
        <v>4</v>
      </c>
      <c r="M813" s="21" t="str">
        <f>VLOOKUP(calls[[#This Row],[Call number2]],customers[#All],2,FALSE)</f>
        <v>Male</v>
      </c>
      <c r="N813" s="21">
        <f>VLOOKUP(calls[[#This Row],[Call number2]],customers[],3,FALSE)</f>
        <v>37</v>
      </c>
      <c r="O813" s="21" t="str">
        <f>VLOOKUP(calls[[#This Row],[Call number2]],customers[#All],4,FALSE)</f>
        <v>Columbus</v>
      </c>
    </row>
    <row r="814" spans="2:15">
      <c r="B814" t="s">
        <v>835</v>
      </c>
      <c r="C814" t="s">
        <v>13</v>
      </c>
      <c r="D814">
        <v>94</v>
      </c>
      <c r="E814" s="15" t="s">
        <v>5</v>
      </c>
      <c r="F814" s="16">
        <v>45208</v>
      </c>
      <c r="G814">
        <v>120</v>
      </c>
      <c r="H814">
        <v>3.4</v>
      </c>
      <c r="I814">
        <f>IF(MONTH(calls[[#This Row],[Date of Call]])&lt;=6, YEAR(calls[[#This Row],[Date of Call]]), YEAR(calls[[#This Row],[Date of Call]])+1)</f>
        <v>2024</v>
      </c>
      <c r="J814" t="str">
        <f>TEXT(calls[[#This Row],[Date of Call]],"DDDD")</f>
        <v>Monday</v>
      </c>
      <c r="K8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4">
        <f>ROUND(calls[[#This Row],[Satisfaction Rating]],0)</f>
        <v>3</v>
      </c>
      <c r="M814" s="21" t="str">
        <f>VLOOKUP(calls[[#This Row],[Call number2]],customers[#All],2,FALSE)</f>
        <v>Female</v>
      </c>
      <c r="N814" s="21">
        <f>VLOOKUP(calls[[#This Row],[Call number2]],customers[],3,FALSE)</f>
        <v>37</v>
      </c>
      <c r="O814" s="21" t="str">
        <f>VLOOKUP(calls[[#This Row],[Call number2]],customers[#All],4,FALSE)</f>
        <v>Cleveland</v>
      </c>
    </row>
    <row r="815" spans="2:15">
      <c r="B815" t="s">
        <v>836</v>
      </c>
      <c r="C815" t="s">
        <v>15</v>
      </c>
      <c r="D815">
        <v>56</v>
      </c>
      <c r="E815" s="15" t="s">
        <v>5</v>
      </c>
      <c r="F815" s="16">
        <v>45208</v>
      </c>
      <c r="G815">
        <v>205</v>
      </c>
      <c r="H815">
        <v>3.3</v>
      </c>
      <c r="I815">
        <f>IF(MONTH(calls[[#This Row],[Date of Call]])&lt;=6, YEAR(calls[[#This Row],[Date of Call]]), YEAR(calls[[#This Row],[Date of Call]])+1)</f>
        <v>2024</v>
      </c>
      <c r="J815" t="str">
        <f>TEXT(calls[[#This Row],[Date of Call]],"DDDD")</f>
        <v>Monday</v>
      </c>
      <c r="K8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5">
        <f>ROUND(calls[[#This Row],[Satisfaction Rating]],0)</f>
        <v>3</v>
      </c>
      <c r="M815" s="21" t="str">
        <f>VLOOKUP(calls[[#This Row],[Call number2]],customers[#All],2,FALSE)</f>
        <v>Female</v>
      </c>
      <c r="N815" s="21">
        <f>VLOOKUP(calls[[#This Row],[Call number2]],customers[],3,FALSE)</f>
        <v>28</v>
      </c>
      <c r="O815" s="21" t="str">
        <f>VLOOKUP(calls[[#This Row],[Call number2]],customers[#All],4,FALSE)</f>
        <v>Cincinnati</v>
      </c>
    </row>
    <row r="816" spans="2:15">
      <c r="B816" t="s">
        <v>837</v>
      </c>
      <c r="C816" t="s">
        <v>21</v>
      </c>
      <c r="D816">
        <v>41</v>
      </c>
      <c r="E816" s="15" t="s">
        <v>8</v>
      </c>
      <c r="F816" s="16">
        <v>45209</v>
      </c>
      <c r="G816">
        <v>42</v>
      </c>
      <c r="H816">
        <v>3.8</v>
      </c>
      <c r="I816">
        <f>IF(MONTH(calls[[#This Row],[Date of Call]])&lt;=6, YEAR(calls[[#This Row],[Date of Call]]), YEAR(calls[[#This Row],[Date of Call]])+1)</f>
        <v>2024</v>
      </c>
      <c r="J816" t="str">
        <f>TEXT(calls[[#This Row],[Date of Call]],"DDDD")</f>
        <v>Tuesday</v>
      </c>
      <c r="K8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6">
        <f>ROUND(calls[[#This Row],[Satisfaction Rating]],0)</f>
        <v>4</v>
      </c>
      <c r="M816" s="21" t="str">
        <f>VLOOKUP(calls[[#This Row],[Call number2]],customers[#All],2,FALSE)</f>
        <v>Female</v>
      </c>
      <c r="N816" s="21">
        <f>VLOOKUP(calls[[#This Row],[Call number2]],customers[],3,FALSE)</f>
        <v>25</v>
      </c>
      <c r="O816" s="21" t="str">
        <f>VLOOKUP(calls[[#This Row],[Call number2]],customers[#All],4,FALSE)</f>
        <v>Columbus</v>
      </c>
    </row>
    <row r="817" spans="2:15">
      <c r="B817" t="s">
        <v>838</v>
      </c>
      <c r="C817" t="s">
        <v>7</v>
      </c>
      <c r="D817">
        <v>119</v>
      </c>
      <c r="E817" s="15" t="s">
        <v>12</v>
      </c>
      <c r="F817" s="16">
        <v>45209</v>
      </c>
      <c r="G817">
        <v>111</v>
      </c>
      <c r="H817">
        <v>3.9</v>
      </c>
      <c r="I817">
        <f>IF(MONTH(calls[[#This Row],[Date of Call]])&lt;=6, YEAR(calls[[#This Row],[Date of Call]]), YEAR(calls[[#This Row],[Date of Call]])+1)</f>
        <v>2024</v>
      </c>
      <c r="J817" t="str">
        <f>TEXT(calls[[#This Row],[Date of Call]],"DDDD")</f>
        <v>Tuesday</v>
      </c>
      <c r="K8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7">
        <f>ROUND(calls[[#This Row],[Satisfaction Rating]],0)</f>
        <v>4</v>
      </c>
      <c r="M817" s="21" t="str">
        <f>VLOOKUP(calls[[#This Row],[Call number2]],customers[#All],2,FALSE)</f>
        <v>Female</v>
      </c>
      <c r="N817" s="21">
        <f>VLOOKUP(calls[[#This Row],[Call number2]],customers[],3,FALSE)</f>
        <v>30</v>
      </c>
      <c r="O817" s="21" t="str">
        <f>VLOOKUP(calls[[#This Row],[Call number2]],customers[#All],4,FALSE)</f>
        <v>Cincinnati</v>
      </c>
    </row>
    <row r="818" spans="2:15">
      <c r="B818" t="s">
        <v>839</v>
      </c>
      <c r="C818" t="s">
        <v>20</v>
      </c>
      <c r="D818">
        <v>108</v>
      </c>
      <c r="E818" s="15" t="s">
        <v>5</v>
      </c>
      <c r="F818" s="16">
        <v>45209</v>
      </c>
      <c r="G818">
        <v>68</v>
      </c>
      <c r="H818">
        <v>2.5</v>
      </c>
      <c r="I818">
        <f>IF(MONTH(calls[[#This Row],[Date of Call]])&lt;=6, YEAR(calls[[#This Row],[Date of Call]]), YEAR(calls[[#This Row],[Date of Call]])+1)</f>
        <v>2024</v>
      </c>
      <c r="J818" t="str">
        <f>TEXT(calls[[#This Row],[Date of Call]],"DDDD")</f>
        <v>Tuesday</v>
      </c>
      <c r="K8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8">
        <f>ROUND(calls[[#This Row],[Satisfaction Rating]],0)</f>
        <v>3</v>
      </c>
      <c r="M818" s="21" t="str">
        <f>VLOOKUP(calls[[#This Row],[Call number2]],customers[#All],2,FALSE)</f>
        <v>Female</v>
      </c>
      <c r="N818" s="21">
        <f>VLOOKUP(calls[[#This Row],[Call number2]],customers[],3,FALSE)</f>
        <v>38</v>
      </c>
      <c r="O818" s="21" t="str">
        <f>VLOOKUP(calls[[#This Row],[Call number2]],customers[#All],4,FALSE)</f>
        <v>Columbus</v>
      </c>
    </row>
    <row r="819" spans="2:15">
      <c r="B819" t="s">
        <v>840</v>
      </c>
      <c r="C819" t="s">
        <v>16</v>
      </c>
      <c r="D819">
        <v>63</v>
      </c>
      <c r="E819" s="15" t="s">
        <v>9</v>
      </c>
      <c r="F819" s="16">
        <v>45209</v>
      </c>
      <c r="G819">
        <v>172</v>
      </c>
      <c r="H819">
        <v>4.9000000000000004</v>
      </c>
      <c r="I819">
        <f>IF(MONTH(calls[[#This Row],[Date of Call]])&lt;=6, YEAR(calls[[#This Row],[Date of Call]]), YEAR(calls[[#This Row],[Date of Call]])+1)</f>
        <v>2024</v>
      </c>
      <c r="J819" t="str">
        <f>TEXT(calls[[#This Row],[Date of Call]],"DDDD")</f>
        <v>Tuesday</v>
      </c>
      <c r="K8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19">
        <f>ROUND(calls[[#This Row],[Satisfaction Rating]],0)</f>
        <v>5</v>
      </c>
      <c r="M819" s="21" t="str">
        <f>VLOOKUP(calls[[#This Row],[Call number2]],customers[#All],2,FALSE)</f>
        <v>Male</v>
      </c>
      <c r="N819" s="21">
        <f>VLOOKUP(calls[[#This Row],[Call number2]],customers[],3,FALSE)</f>
        <v>41</v>
      </c>
      <c r="O819" s="21" t="str">
        <f>VLOOKUP(calls[[#This Row],[Call number2]],customers[#All],4,FALSE)</f>
        <v>Columbus</v>
      </c>
    </row>
    <row r="820" spans="2:15">
      <c r="B820" t="s">
        <v>841</v>
      </c>
      <c r="C820" t="s">
        <v>18</v>
      </c>
      <c r="D820">
        <v>59</v>
      </c>
      <c r="E820" s="15" t="s">
        <v>5</v>
      </c>
      <c r="F820" s="16">
        <v>45209</v>
      </c>
      <c r="G820">
        <v>152</v>
      </c>
      <c r="H820">
        <v>4.8</v>
      </c>
      <c r="I820">
        <f>IF(MONTH(calls[[#This Row],[Date of Call]])&lt;=6, YEAR(calls[[#This Row],[Date of Call]]), YEAR(calls[[#This Row],[Date of Call]])+1)</f>
        <v>2024</v>
      </c>
      <c r="J820" t="str">
        <f>TEXT(calls[[#This Row],[Date of Call]],"DDDD")</f>
        <v>Tuesday</v>
      </c>
      <c r="K8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0">
        <f>ROUND(calls[[#This Row],[Satisfaction Rating]],0)</f>
        <v>5</v>
      </c>
      <c r="M820" s="21" t="str">
        <f>VLOOKUP(calls[[#This Row],[Call number2]],customers[#All],2,FALSE)</f>
        <v>Female</v>
      </c>
      <c r="N820" s="21">
        <f>VLOOKUP(calls[[#This Row],[Call number2]],customers[],3,FALSE)</f>
        <v>43</v>
      </c>
      <c r="O820" s="21" t="str">
        <f>VLOOKUP(calls[[#This Row],[Call number2]],customers[#All],4,FALSE)</f>
        <v>Cleveland</v>
      </c>
    </row>
    <row r="821" spans="2:15">
      <c r="B821" t="s">
        <v>842</v>
      </c>
      <c r="C821" t="s">
        <v>18</v>
      </c>
      <c r="D821">
        <v>90</v>
      </c>
      <c r="E821" s="15" t="s">
        <v>8</v>
      </c>
      <c r="F821" s="16">
        <v>45209</v>
      </c>
      <c r="G821">
        <v>48</v>
      </c>
      <c r="H821">
        <v>4.7</v>
      </c>
      <c r="I821">
        <f>IF(MONTH(calls[[#This Row],[Date of Call]])&lt;=6, YEAR(calls[[#This Row],[Date of Call]]), YEAR(calls[[#This Row],[Date of Call]])+1)</f>
        <v>2024</v>
      </c>
      <c r="J821" t="str">
        <f>TEXT(calls[[#This Row],[Date of Call]],"DDDD")</f>
        <v>Tuesday</v>
      </c>
      <c r="K8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1">
        <f>ROUND(calls[[#This Row],[Satisfaction Rating]],0)</f>
        <v>5</v>
      </c>
      <c r="M821" s="21" t="str">
        <f>VLOOKUP(calls[[#This Row],[Call number2]],customers[#All],2,FALSE)</f>
        <v>Female</v>
      </c>
      <c r="N821" s="21">
        <f>VLOOKUP(calls[[#This Row],[Call number2]],customers[],3,FALSE)</f>
        <v>43</v>
      </c>
      <c r="O821" s="21" t="str">
        <f>VLOOKUP(calls[[#This Row],[Call number2]],customers[#All],4,FALSE)</f>
        <v>Cleveland</v>
      </c>
    </row>
    <row r="822" spans="2:15">
      <c r="B822" t="s">
        <v>843</v>
      </c>
      <c r="C822" t="s">
        <v>17</v>
      </c>
      <c r="D822">
        <v>55</v>
      </c>
      <c r="E822" s="15" t="s">
        <v>8</v>
      </c>
      <c r="F822" s="16">
        <v>45209</v>
      </c>
      <c r="G822">
        <v>25</v>
      </c>
      <c r="H822">
        <v>4.7</v>
      </c>
      <c r="I822">
        <f>IF(MONTH(calls[[#This Row],[Date of Call]])&lt;=6, YEAR(calls[[#This Row],[Date of Call]]), YEAR(calls[[#This Row],[Date of Call]])+1)</f>
        <v>2024</v>
      </c>
      <c r="J822" t="str">
        <f>TEXT(calls[[#This Row],[Date of Call]],"DDDD")</f>
        <v>Tuesday</v>
      </c>
      <c r="K8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2">
        <f>ROUND(calls[[#This Row],[Satisfaction Rating]],0)</f>
        <v>5</v>
      </c>
      <c r="M822" s="21" t="str">
        <f>VLOOKUP(calls[[#This Row],[Call number2]],customers[#All],2,FALSE)</f>
        <v>Female</v>
      </c>
      <c r="N822" s="21">
        <f>VLOOKUP(calls[[#This Row],[Call number2]],customers[],3,FALSE)</f>
        <v>30</v>
      </c>
      <c r="O822" s="21" t="str">
        <f>VLOOKUP(calls[[#This Row],[Call number2]],customers[#All],4,FALSE)</f>
        <v>Cleveland</v>
      </c>
    </row>
    <row r="823" spans="2:15">
      <c r="B823" t="s">
        <v>844</v>
      </c>
      <c r="C823" t="s">
        <v>20</v>
      </c>
      <c r="D823">
        <v>84</v>
      </c>
      <c r="E823" s="15" t="s">
        <v>12</v>
      </c>
      <c r="F823" s="16">
        <v>45210</v>
      </c>
      <c r="G823">
        <v>54</v>
      </c>
      <c r="H823">
        <v>3.3</v>
      </c>
      <c r="I823">
        <f>IF(MONTH(calls[[#This Row],[Date of Call]])&lt;=6, YEAR(calls[[#This Row],[Date of Call]]), YEAR(calls[[#This Row],[Date of Call]])+1)</f>
        <v>2024</v>
      </c>
      <c r="J823" t="str">
        <f>TEXT(calls[[#This Row],[Date of Call]],"DDDD")</f>
        <v>Wednesday</v>
      </c>
      <c r="K8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3">
        <f>ROUND(calls[[#This Row],[Satisfaction Rating]],0)</f>
        <v>3</v>
      </c>
      <c r="M823" s="21" t="str">
        <f>VLOOKUP(calls[[#This Row],[Call number2]],customers[#All],2,FALSE)</f>
        <v>Female</v>
      </c>
      <c r="N823" s="21">
        <f>VLOOKUP(calls[[#This Row],[Call number2]],customers[],3,FALSE)</f>
        <v>38</v>
      </c>
      <c r="O823" s="21" t="str">
        <f>VLOOKUP(calls[[#This Row],[Call number2]],customers[#All],4,FALSE)</f>
        <v>Columbus</v>
      </c>
    </row>
    <row r="824" spans="2:15">
      <c r="B824" t="s">
        <v>845</v>
      </c>
      <c r="C824" t="s">
        <v>20</v>
      </c>
      <c r="D824">
        <v>150</v>
      </c>
      <c r="E824" s="15" t="s">
        <v>10</v>
      </c>
      <c r="F824" s="16">
        <v>45210</v>
      </c>
      <c r="G824">
        <v>108</v>
      </c>
      <c r="H824">
        <v>4.7</v>
      </c>
      <c r="I824">
        <f>IF(MONTH(calls[[#This Row],[Date of Call]])&lt;=6, YEAR(calls[[#This Row],[Date of Call]]), YEAR(calls[[#This Row],[Date of Call]])+1)</f>
        <v>2024</v>
      </c>
      <c r="J824" t="str">
        <f>TEXT(calls[[#This Row],[Date of Call]],"DDDD")</f>
        <v>Wednesday</v>
      </c>
      <c r="K8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4">
        <f>ROUND(calls[[#This Row],[Satisfaction Rating]],0)</f>
        <v>5</v>
      </c>
      <c r="M824" s="21" t="str">
        <f>VLOOKUP(calls[[#This Row],[Call number2]],customers[#All],2,FALSE)</f>
        <v>Female</v>
      </c>
      <c r="N824" s="21">
        <f>VLOOKUP(calls[[#This Row],[Call number2]],customers[],3,FALSE)</f>
        <v>38</v>
      </c>
      <c r="O824" s="21" t="str">
        <f>VLOOKUP(calls[[#This Row],[Call number2]],customers[#All],4,FALSE)</f>
        <v>Columbus</v>
      </c>
    </row>
    <row r="825" spans="2:15">
      <c r="B825" t="s">
        <v>846</v>
      </c>
      <c r="C825" t="s">
        <v>4</v>
      </c>
      <c r="D825">
        <v>69</v>
      </c>
      <c r="E825" s="15" t="s">
        <v>5</v>
      </c>
      <c r="F825" s="16">
        <v>45210</v>
      </c>
      <c r="G825">
        <v>36</v>
      </c>
      <c r="H825">
        <v>4.5</v>
      </c>
      <c r="I825">
        <f>IF(MONTH(calls[[#This Row],[Date of Call]])&lt;=6, YEAR(calls[[#This Row],[Date of Call]]), YEAR(calls[[#This Row],[Date of Call]])+1)</f>
        <v>2024</v>
      </c>
      <c r="J825" t="str">
        <f>TEXT(calls[[#This Row],[Date of Call]],"DDDD")</f>
        <v>Wednesday</v>
      </c>
      <c r="K8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5">
        <f>ROUND(calls[[#This Row],[Satisfaction Rating]],0)</f>
        <v>5</v>
      </c>
      <c r="M825" s="21" t="str">
        <f>VLOOKUP(calls[[#This Row],[Call number2]],customers[#All],2,FALSE)</f>
        <v>Female</v>
      </c>
      <c r="N825" s="21">
        <f>VLOOKUP(calls[[#This Row],[Call number2]],customers[],3,FALSE)</f>
        <v>42</v>
      </c>
      <c r="O825" s="21" t="str">
        <f>VLOOKUP(calls[[#This Row],[Call number2]],customers[#All],4,FALSE)</f>
        <v>Cleveland</v>
      </c>
    </row>
    <row r="826" spans="2:15">
      <c r="B826" t="s">
        <v>847</v>
      </c>
      <c r="C826" t="s">
        <v>19</v>
      </c>
      <c r="D826">
        <v>120</v>
      </c>
      <c r="E826" s="15" t="s">
        <v>8</v>
      </c>
      <c r="F826" s="16">
        <v>45211</v>
      </c>
      <c r="G826">
        <v>140</v>
      </c>
      <c r="H826">
        <v>4.5999999999999996</v>
      </c>
      <c r="I826">
        <f>IF(MONTH(calls[[#This Row],[Date of Call]])&lt;=6, YEAR(calls[[#This Row],[Date of Call]]), YEAR(calls[[#This Row],[Date of Call]])+1)</f>
        <v>2024</v>
      </c>
      <c r="J826" t="str">
        <f>TEXT(calls[[#This Row],[Date of Call]],"DDDD")</f>
        <v>Thursday</v>
      </c>
      <c r="K8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6">
        <f>ROUND(calls[[#This Row],[Satisfaction Rating]],0)</f>
        <v>5</v>
      </c>
      <c r="M826" s="21" t="str">
        <f>VLOOKUP(calls[[#This Row],[Call number2]],customers[#All],2,FALSE)</f>
        <v>Male</v>
      </c>
      <c r="N826" s="21">
        <f>VLOOKUP(calls[[#This Row],[Call number2]],customers[],3,FALSE)</f>
        <v>26</v>
      </c>
      <c r="O826" s="21" t="str">
        <f>VLOOKUP(calls[[#This Row],[Call number2]],customers[#All],4,FALSE)</f>
        <v>Cincinnati</v>
      </c>
    </row>
    <row r="827" spans="2:15">
      <c r="B827" t="s">
        <v>848</v>
      </c>
      <c r="C827" t="s">
        <v>22</v>
      </c>
      <c r="D827">
        <v>126</v>
      </c>
      <c r="E827" s="15" t="s">
        <v>12</v>
      </c>
      <c r="F827" s="16">
        <v>45211</v>
      </c>
      <c r="G827">
        <v>50</v>
      </c>
      <c r="H827">
        <v>4.8</v>
      </c>
      <c r="I827">
        <f>IF(MONTH(calls[[#This Row],[Date of Call]])&lt;=6, YEAR(calls[[#This Row],[Date of Call]]), YEAR(calls[[#This Row],[Date of Call]])+1)</f>
        <v>2024</v>
      </c>
      <c r="J827" t="str">
        <f>TEXT(calls[[#This Row],[Date of Call]],"DDDD")</f>
        <v>Thursday</v>
      </c>
      <c r="K8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7">
        <f>ROUND(calls[[#This Row],[Satisfaction Rating]],0)</f>
        <v>5</v>
      </c>
      <c r="M827" s="21" t="str">
        <f>VLOOKUP(calls[[#This Row],[Call number2]],customers[#All],2,FALSE)</f>
        <v>Male</v>
      </c>
      <c r="N827" s="21">
        <f>VLOOKUP(calls[[#This Row],[Call number2]],customers[],3,FALSE)</f>
        <v>37</v>
      </c>
      <c r="O827" s="21" t="str">
        <f>VLOOKUP(calls[[#This Row],[Call number2]],customers[#All],4,FALSE)</f>
        <v>Columbus</v>
      </c>
    </row>
    <row r="828" spans="2:15">
      <c r="B828" t="s">
        <v>849</v>
      </c>
      <c r="C828" t="s">
        <v>4</v>
      </c>
      <c r="D828">
        <v>120</v>
      </c>
      <c r="E828" s="15" t="s">
        <v>9</v>
      </c>
      <c r="F828" s="16">
        <v>45211</v>
      </c>
      <c r="G828">
        <v>195</v>
      </c>
      <c r="H828">
        <v>4.3</v>
      </c>
      <c r="I828">
        <f>IF(MONTH(calls[[#This Row],[Date of Call]])&lt;=6, YEAR(calls[[#This Row],[Date of Call]]), YEAR(calls[[#This Row],[Date of Call]])+1)</f>
        <v>2024</v>
      </c>
      <c r="J828" t="str">
        <f>TEXT(calls[[#This Row],[Date of Call]],"DDDD")</f>
        <v>Thursday</v>
      </c>
      <c r="K8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8">
        <f>ROUND(calls[[#This Row],[Satisfaction Rating]],0)</f>
        <v>4</v>
      </c>
      <c r="M828" s="21" t="str">
        <f>VLOOKUP(calls[[#This Row],[Call number2]],customers[#All],2,FALSE)</f>
        <v>Female</v>
      </c>
      <c r="N828" s="21">
        <f>VLOOKUP(calls[[#This Row],[Call number2]],customers[],3,FALSE)</f>
        <v>42</v>
      </c>
      <c r="O828" s="21" t="str">
        <f>VLOOKUP(calls[[#This Row],[Call number2]],customers[#All],4,FALSE)</f>
        <v>Cleveland</v>
      </c>
    </row>
    <row r="829" spans="2:15">
      <c r="B829" t="s">
        <v>850</v>
      </c>
      <c r="C829" t="s">
        <v>22</v>
      </c>
      <c r="D829">
        <v>139</v>
      </c>
      <c r="E829" s="15" t="s">
        <v>8</v>
      </c>
      <c r="F829" s="16">
        <v>45212</v>
      </c>
      <c r="G829">
        <v>48</v>
      </c>
      <c r="H829">
        <v>4.7</v>
      </c>
      <c r="I829">
        <f>IF(MONTH(calls[[#This Row],[Date of Call]])&lt;=6, YEAR(calls[[#This Row],[Date of Call]]), YEAR(calls[[#This Row],[Date of Call]])+1)</f>
        <v>2024</v>
      </c>
      <c r="J829" t="str">
        <f>TEXT(calls[[#This Row],[Date of Call]],"DDDD")</f>
        <v>Friday</v>
      </c>
      <c r="K8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29">
        <f>ROUND(calls[[#This Row],[Satisfaction Rating]],0)</f>
        <v>5</v>
      </c>
      <c r="M829" s="21" t="str">
        <f>VLOOKUP(calls[[#This Row],[Call number2]],customers[#All],2,FALSE)</f>
        <v>Male</v>
      </c>
      <c r="N829" s="21">
        <f>VLOOKUP(calls[[#This Row],[Call number2]],customers[],3,FALSE)</f>
        <v>37</v>
      </c>
      <c r="O829" s="21" t="str">
        <f>VLOOKUP(calls[[#This Row],[Call number2]],customers[#All],4,FALSE)</f>
        <v>Columbus</v>
      </c>
    </row>
    <row r="830" spans="2:15">
      <c r="B830" t="s">
        <v>851</v>
      </c>
      <c r="C830" t="s">
        <v>17</v>
      </c>
      <c r="D830">
        <v>124</v>
      </c>
      <c r="E830" s="15" t="s">
        <v>5</v>
      </c>
      <c r="F830" s="16">
        <v>45213</v>
      </c>
      <c r="G830">
        <v>29</v>
      </c>
      <c r="H830">
        <v>4.8</v>
      </c>
      <c r="I830">
        <f>IF(MONTH(calls[[#This Row],[Date of Call]])&lt;=6, YEAR(calls[[#This Row],[Date of Call]]), YEAR(calls[[#This Row],[Date of Call]])+1)</f>
        <v>2024</v>
      </c>
      <c r="J830" t="str">
        <f>TEXT(calls[[#This Row],[Date of Call]],"DDDD")</f>
        <v>Saturday</v>
      </c>
      <c r="K8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0">
        <f>ROUND(calls[[#This Row],[Satisfaction Rating]],0)</f>
        <v>5</v>
      </c>
      <c r="M830" s="21" t="str">
        <f>VLOOKUP(calls[[#This Row],[Call number2]],customers[#All],2,FALSE)</f>
        <v>Female</v>
      </c>
      <c r="N830" s="21">
        <f>VLOOKUP(calls[[#This Row],[Call number2]],customers[],3,FALSE)</f>
        <v>30</v>
      </c>
      <c r="O830" s="21" t="str">
        <f>VLOOKUP(calls[[#This Row],[Call number2]],customers[#All],4,FALSE)</f>
        <v>Cleveland</v>
      </c>
    </row>
    <row r="831" spans="2:15">
      <c r="B831" t="s">
        <v>852</v>
      </c>
      <c r="C831" t="s">
        <v>19</v>
      </c>
      <c r="D831">
        <v>108</v>
      </c>
      <c r="E831" s="15" t="s">
        <v>9</v>
      </c>
      <c r="F831" s="16">
        <v>45213</v>
      </c>
      <c r="G831">
        <v>44</v>
      </c>
      <c r="H831">
        <v>4.7</v>
      </c>
      <c r="I831">
        <f>IF(MONTH(calls[[#This Row],[Date of Call]])&lt;=6, YEAR(calls[[#This Row],[Date of Call]]), YEAR(calls[[#This Row],[Date of Call]])+1)</f>
        <v>2024</v>
      </c>
      <c r="J831" t="str">
        <f>TEXT(calls[[#This Row],[Date of Call]],"DDDD")</f>
        <v>Saturday</v>
      </c>
      <c r="K8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1">
        <f>ROUND(calls[[#This Row],[Satisfaction Rating]],0)</f>
        <v>5</v>
      </c>
      <c r="M831" s="21" t="str">
        <f>VLOOKUP(calls[[#This Row],[Call number2]],customers[#All],2,FALSE)</f>
        <v>Male</v>
      </c>
      <c r="N831" s="21">
        <f>VLOOKUP(calls[[#This Row],[Call number2]],customers[],3,FALSE)</f>
        <v>26</v>
      </c>
      <c r="O831" s="21" t="str">
        <f>VLOOKUP(calls[[#This Row],[Call number2]],customers[#All],4,FALSE)</f>
        <v>Cincinnati</v>
      </c>
    </row>
    <row r="832" spans="2:15">
      <c r="B832" t="s">
        <v>853</v>
      </c>
      <c r="C832" t="s">
        <v>11</v>
      </c>
      <c r="D832">
        <v>132</v>
      </c>
      <c r="E832" s="15" t="s">
        <v>10</v>
      </c>
      <c r="F832" s="16">
        <v>45213</v>
      </c>
      <c r="G832">
        <v>140</v>
      </c>
      <c r="H832">
        <v>4.3</v>
      </c>
      <c r="I832">
        <f>IF(MONTH(calls[[#This Row],[Date of Call]])&lt;=6, YEAR(calls[[#This Row],[Date of Call]]), YEAR(calls[[#This Row],[Date of Call]])+1)</f>
        <v>2024</v>
      </c>
      <c r="J832" t="str">
        <f>TEXT(calls[[#This Row],[Date of Call]],"DDDD")</f>
        <v>Saturday</v>
      </c>
      <c r="K8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2">
        <f>ROUND(calls[[#This Row],[Satisfaction Rating]],0)</f>
        <v>4</v>
      </c>
      <c r="M832" s="21" t="str">
        <f>VLOOKUP(calls[[#This Row],[Call number2]],customers[#All],2,FALSE)</f>
        <v>Male</v>
      </c>
      <c r="N832" s="21">
        <f>VLOOKUP(calls[[#This Row],[Call number2]],customers[],3,FALSE)</f>
        <v>36</v>
      </c>
      <c r="O832" s="21" t="str">
        <f>VLOOKUP(calls[[#This Row],[Call number2]],customers[#All],4,FALSE)</f>
        <v>Cincinnati</v>
      </c>
    </row>
    <row r="833" spans="2:15">
      <c r="B833" t="s">
        <v>854</v>
      </c>
      <c r="C833" t="s">
        <v>16</v>
      </c>
      <c r="D833">
        <v>67</v>
      </c>
      <c r="E833" s="15" t="s">
        <v>10</v>
      </c>
      <c r="F833" s="16">
        <v>45213</v>
      </c>
      <c r="G833">
        <v>105</v>
      </c>
      <c r="H833">
        <v>3.8</v>
      </c>
      <c r="I833">
        <f>IF(MONTH(calls[[#This Row],[Date of Call]])&lt;=6, YEAR(calls[[#This Row],[Date of Call]]), YEAR(calls[[#This Row],[Date of Call]])+1)</f>
        <v>2024</v>
      </c>
      <c r="J833" t="str">
        <f>TEXT(calls[[#This Row],[Date of Call]],"DDDD")</f>
        <v>Saturday</v>
      </c>
      <c r="K8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3">
        <f>ROUND(calls[[#This Row],[Satisfaction Rating]],0)</f>
        <v>4</v>
      </c>
      <c r="M833" s="21" t="str">
        <f>VLOOKUP(calls[[#This Row],[Call number2]],customers[#All],2,FALSE)</f>
        <v>Male</v>
      </c>
      <c r="N833" s="21">
        <f>VLOOKUP(calls[[#This Row],[Call number2]],customers[],3,FALSE)</f>
        <v>41</v>
      </c>
      <c r="O833" s="21" t="str">
        <f>VLOOKUP(calls[[#This Row],[Call number2]],customers[#All],4,FALSE)</f>
        <v>Columbus</v>
      </c>
    </row>
    <row r="834" spans="2:15">
      <c r="B834" t="s">
        <v>855</v>
      </c>
      <c r="C834" t="s">
        <v>14</v>
      </c>
      <c r="D834">
        <v>125</v>
      </c>
      <c r="E834" s="15" t="s">
        <v>10</v>
      </c>
      <c r="F834" s="16">
        <v>45213</v>
      </c>
      <c r="G834">
        <v>82</v>
      </c>
      <c r="H834">
        <v>4.5999999999999996</v>
      </c>
      <c r="I834">
        <f>IF(MONTH(calls[[#This Row],[Date of Call]])&lt;=6, YEAR(calls[[#This Row],[Date of Call]]), YEAR(calls[[#This Row],[Date of Call]])+1)</f>
        <v>2024</v>
      </c>
      <c r="J834" t="str">
        <f>TEXT(calls[[#This Row],[Date of Call]],"DDDD")</f>
        <v>Saturday</v>
      </c>
      <c r="K8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4">
        <f>ROUND(calls[[#This Row],[Satisfaction Rating]],0)</f>
        <v>5</v>
      </c>
      <c r="M834" s="21" t="str">
        <f>VLOOKUP(calls[[#This Row],[Call number2]],customers[#All],2,FALSE)</f>
        <v>Female</v>
      </c>
      <c r="N834" s="21">
        <f>VLOOKUP(calls[[#This Row],[Call number2]],customers[],3,FALSE)</f>
        <v>22</v>
      </c>
      <c r="O834" s="21" t="str">
        <f>VLOOKUP(calls[[#This Row],[Call number2]],customers[#All],4,FALSE)</f>
        <v>Cleveland</v>
      </c>
    </row>
    <row r="835" spans="2:15">
      <c r="B835" t="s">
        <v>856</v>
      </c>
      <c r="C835" t="s">
        <v>19</v>
      </c>
      <c r="D835">
        <v>23</v>
      </c>
      <c r="E835" s="15" t="s">
        <v>9</v>
      </c>
      <c r="F835" s="16">
        <v>45213</v>
      </c>
      <c r="G835">
        <v>24</v>
      </c>
      <c r="H835">
        <v>2.9</v>
      </c>
      <c r="I835">
        <f>IF(MONTH(calls[[#This Row],[Date of Call]])&lt;=6, YEAR(calls[[#This Row],[Date of Call]]), YEAR(calls[[#This Row],[Date of Call]])+1)</f>
        <v>2024</v>
      </c>
      <c r="J835" t="str">
        <f>TEXT(calls[[#This Row],[Date of Call]],"DDDD")</f>
        <v>Saturday</v>
      </c>
      <c r="K8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835">
        <f>ROUND(calls[[#This Row],[Satisfaction Rating]],0)</f>
        <v>3</v>
      </c>
      <c r="M835" s="21" t="str">
        <f>VLOOKUP(calls[[#This Row],[Call number2]],customers[#All],2,FALSE)</f>
        <v>Male</v>
      </c>
      <c r="N835" s="21">
        <f>VLOOKUP(calls[[#This Row],[Call number2]],customers[],3,FALSE)</f>
        <v>26</v>
      </c>
      <c r="O835" s="21" t="str">
        <f>VLOOKUP(calls[[#This Row],[Call number2]],customers[#All],4,FALSE)</f>
        <v>Cincinnati</v>
      </c>
    </row>
    <row r="836" spans="2:15">
      <c r="B836" t="s">
        <v>857</v>
      </c>
      <c r="C836" t="s">
        <v>7</v>
      </c>
      <c r="D836">
        <v>131</v>
      </c>
      <c r="E836" s="15" t="s">
        <v>5</v>
      </c>
      <c r="F836" s="16">
        <v>45214</v>
      </c>
      <c r="G836">
        <v>205</v>
      </c>
      <c r="H836">
        <v>4.8</v>
      </c>
      <c r="I836">
        <f>IF(MONTH(calls[[#This Row],[Date of Call]])&lt;=6, YEAR(calls[[#This Row],[Date of Call]]), YEAR(calls[[#This Row],[Date of Call]])+1)</f>
        <v>2024</v>
      </c>
      <c r="J836" t="str">
        <f>TEXT(calls[[#This Row],[Date of Call]],"DDDD")</f>
        <v>Sunday</v>
      </c>
      <c r="K8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6">
        <f>ROUND(calls[[#This Row],[Satisfaction Rating]],0)</f>
        <v>5</v>
      </c>
      <c r="M836" s="21" t="str">
        <f>VLOOKUP(calls[[#This Row],[Call number2]],customers[#All],2,FALSE)</f>
        <v>Female</v>
      </c>
      <c r="N836" s="21">
        <f>VLOOKUP(calls[[#This Row],[Call number2]],customers[],3,FALSE)</f>
        <v>30</v>
      </c>
      <c r="O836" s="21" t="str">
        <f>VLOOKUP(calls[[#This Row],[Call number2]],customers[#All],4,FALSE)</f>
        <v>Cincinnati</v>
      </c>
    </row>
    <row r="837" spans="2:15">
      <c r="B837" t="s">
        <v>858</v>
      </c>
      <c r="C837" t="s">
        <v>11</v>
      </c>
      <c r="D837">
        <v>56</v>
      </c>
      <c r="E837" s="15" t="s">
        <v>8</v>
      </c>
      <c r="F837" s="16">
        <v>45214</v>
      </c>
      <c r="G837">
        <v>225</v>
      </c>
      <c r="H837">
        <v>4.9000000000000004</v>
      </c>
      <c r="I837">
        <f>IF(MONTH(calls[[#This Row],[Date of Call]])&lt;=6, YEAR(calls[[#This Row],[Date of Call]]), YEAR(calls[[#This Row],[Date of Call]])+1)</f>
        <v>2024</v>
      </c>
      <c r="J837" t="str">
        <f>TEXT(calls[[#This Row],[Date of Call]],"DDDD")</f>
        <v>Sunday</v>
      </c>
      <c r="K8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7">
        <f>ROUND(calls[[#This Row],[Satisfaction Rating]],0)</f>
        <v>5</v>
      </c>
      <c r="M837" s="21" t="str">
        <f>VLOOKUP(calls[[#This Row],[Call number2]],customers[#All],2,FALSE)</f>
        <v>Male</v>
      </c>
      <c r="N837" s="21">
        <f>VLOOKUP(calls[[#This Row],[Call number2]],customers[],3,FALSE)</f>
        <v>36</v>
      </c>
      <c r="O837" s="21" t="str">
        <f>VLOOKUP(calls[[#This Row],[Call number2]],customers[#All],4,FALSE)</f>
        <v>Cincinnati</v>
      </c>
    </row>
    <row r="838" spans="2:15">
      <c r="B838" t="s">
        <v>859</v>
      </c>
      <c r="C838" t="s">
        <v>7</v>
      </c>
      <c r="D838">
        <v>70</v>
      </c>
      <c r="E838" s="15" t="s">
        <v>5</v>
      </c>
      <c r="F838" s="16">
        <v>45214</v>
      </c>
      <c r="G838">
        <v>50</v>
      </c>
      <c r="H838">
        <v>3.4</v>
      </c>
      <c r="I838">
        <f>IF(MONTH(calls[[#This Row],[Date of Call]])&lt;=6, YEAR(calls[[#This Row],[Date of Call]]), YEAR(calls[[#This Row],[Date of Call]])+1)</f>
        <v>2024</v>
      </c>
      <c r="J838" t="str">
        <f>TEXT(calls[[#This Row],[Date of Call]],"DDDD")</f>
        <v>Sunday</v>
      </c>
      <c r="K8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8">
        <f>ROUND(calls[[#This Row],[Satisfaction Rating]],0)</f>
        <v>3</v>
      </c>
      <c r="M838" s="21" t="str">
        <f>VLOOKUP(calls[[#This Row],[Call number2]],customers[#All],2,FALSE)</f>
        <v>Female</v>
      </c>
      <c r="N838" s="21">
        <f>VLOOKUP(calls[[#This Row],[Call number2]],customers[],3,FALSE)</f>
        <v>30</v>
      </c>
      <c r="O838" s="21" t="str">
        <f>VLOOKUP(calls[[#This Row],[Call number2]],customers[#All],4,FALSE)</f>
        <v>Cincinnati</v>
      </c>
    </row>
    <row r="839" spans="2:15">
      <c r="B839" t="s">
        <v>860</v>
      </c>
      <c r="C839" t="s">
        <v>7</v>
      </c>
      <c r="D839">
        <v>55</v>
      </c>
      <c r="E839" s="15" t="s">
        <v>10</v>
      </c>
      <c r="F839" s="16">
        <v>45214</v>
      </c>
      <c r="G839">
        <v>80</v>
      </c>
      <c r="H839">
        <v>4.3</v>
      </c>
      <c r="I839">
        <f>IF(MONTH(calls[[#This Row],[Date of Call]])&lt;=6, YEAR(calls[[#This Row],[Date of Call]]), YEAR(calls[[#This Row],[Date of Call]])+1)</f>
        <v>2024</v>
      </c>
      <c r="J839" t="str">
        <f>TEXT(calls[[#This Row],[Date of Call]],"DDDD")</f>
        <v>Sunday</v>
      </c>
      <c r="K8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39">
        <f>ROUND(calls[[#This Row],[Satisfaction Rating]],0)</f>
        <v>4</v>
      </c>
      <c r="M839" s="21" t="str">
        <f>VLOOKUP(calls[[#This Row],[Call number2]],customers[#All],2,FALSE)</f>
        <v>Female</v>
      </c>
      <c r="N839" s="21">
        <f>VLOOKUP(calls[[#This Row],[Call number2]],customers[],3,FALSE)</f>
        <v>30</v>
      </c>
      <c r="O839" s="21" t="str">
        <f>VLOOKUP(calls[[#This Row],[Call number2]],customers[#All],4,FALSE)</f>
        <v>Cincinnati</v>
      </c>
    </row>
    <row r="840" spans="2:15">
      <c r="B840" t="s">
        <v>861</v>
      </c>
      <c r="C840" t="s">
        <v>14</v>
      </c>
      <c r="D840">
        <v>77</v>
      </c>
      <c r="E840" s="15" t="s">
        <v>8</v>
      </c>
      <c r="F840" s="16">
        <v>45214</v>
      </c>
      <c r="G840">
        <v>78</v>
      </c>
      <c r="H840">
        <v>3.9</v>
      </c>
      <c r="I840">
        <f>IF(MONTH(calls[[#This Row],[Date of Call]])&lt;=6, YEAR(calls[[#This Row],[Date of Call]]), YEAR(calls[[#This Row],[Date of Call]])+1)</f>
        <v>2024</v>
      </c>
      <c r="J840" t="str">
        <f>TEXT(calls[[#This Row],[Date of Call]],"DDDD")</f>
        <v>Sunday</v>
      </c>
      <c r="K8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0">
        <f>ROUND(calls[[#This Row],[Satisfaction Rating]],0)</f>
        <v>4</v>
      </c>
      <c r="M840" s="21" t="str">
        <f>VLOOKUP(calls[[#This Row],[Call number2]],customers[#All],2,FALSE)</f>
        <v>Female</v>
      </c>
      <c r="N840" s="21">
        <f>VLOOKUP(calls[[#This Row],[Call number2]],customers[],3,FALSE)</f>
        <v>22</v>
      </c>
      <c r="O840" s="21" t="str">
        <f>VLOOKUP(calls[[#This Row],[Call number2]],customers[#All],4,FALSE)</f>
        <v>Cleveland</v>
      </c>
    </row>
    <row r="841" spans="2:15">
      <c r="B841" t="s">
        <v>862</v>
      </c>
      <c r="C841" t="s">
        <v>20</v>
      </c>
      <c r="D841">
        <v>133</v>
      </c>
      <c r="E841" s="15" t="s">
        <v>5</v>
      </c>
      <c r="F841" s="16">
        <v>45215</v>
      </c>
      <c r="G841">
        <v>40</v>
      </c>
      <c r="H841">
        <v>3.9</v>
      </c>
      <c r="I841">
        <f>IF(MONTH(calls[[#This Row],[Date of Call]])&lt;=6, YEAR(calls[[#This Row],[Date of Call]]), YEAR(calls[[#This Row],[Date of Call]])+1)</f>
        <v>2024</v>
      </c>
      <c r="J841" t="str">
        <f>TEXT(calls[[#This Row],[Date of Call]],"DDDD")</f>
        <v>Monday</v>
      </c>
      <c r="K8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1">
        <f>ROUND(calls[[#This Row],[Satisfaction Rating]],0)</f>
        <v>4</v>
      </c>
      <c r="M841" s="21" t="str">
        <f>VLOOKUP(calls[[#This Row],[Call number2]],customers[#All],2,FALSE)</f>
        <v>Female</v>
      </c>
      <c r="N841" s="21">
        <f>VLOOKUP(calls[[#This Row],[Call number2]],customers[],3,FALSE)</f>
        <v>38</v>
      </c>
      <c r="O841" s="21" t="str">
        <f>VLOOKUP(calls[[#This Row],[Call number2]],customers[#All],4,FALSE)</f>
        <v>Columbus</v>
      </c>
    </row>
    <row r="842" spans="2:15">
      <c r="B842" t="s">
        <v>863</v>
      </c>
      <c r="C842" t="s">
        <v>14</v>
      </c>
      <c r="D842">
        <v>77</v>
      </c>
      <c r="E842" s="15" t="s">
        <v>8</v>
      </c>
      <c r="F842" s="16">
        <v>45215</v>
      </c>
      <c r="G842">
        <v>176</v>
      </c>
      <c r="H842">
        <v>1.5</v>
      </c>
      <c r="I842">
        <f>IF(MONTH(calls[[#This Row],[Date of Call]])&lt;=6, YEAR(calls[[#This Row],[Date of Call]]), YEAR(calls[[#This Row],[Date of Call]])+1)</f>
        <v>2024</v>
      </c>
      <c r="J842" t="str">
        <f>TEXT(calls[[#This Row],[Date of Call]],"DDDD")</f>
        <v>Monday</v>
      </c>
      <c r="K8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2">
        <f>ROUND(calls[[#This Row],[Satisfaction Rating]],0)</f>
        <v>2</v>
      </c>
      <c r="M842" s="21" t="str">
        <f>VLOOKUP(calls[[#This Row],[Call number2]],customers[#All],2,FALSE)</f>
        <v>Female</v>
      </c>
      <c r="N842" s="21">
        <f>VLOOKUP(calls[[#This Row],[Call number2]],customers[],3,FALSE)</f>
        <v>22</v>
      </c>
      <c r="O842" s="21" t="str">
        <f>VLOOKUP(calls[[#This Row],[Call number2]],customers[#All],4,FALSE)</f>
        <v>Cleveland</v>
      </c>
    </row>
    <row r="843" spans="2:15">
      <c r="B843" t="s">
        <v>864</v>
      </c>
      <c r="C843" t="s">
        <v>18</v>
      </c>
      <c r="D843">
        <v>103</v>
      </c>
      <c r="E843" s="15" t="s">
        <v>5</v>
      </c>
      <c r="F843" s="16">
        <v>45215</v>
      </c>
      <c r="G843">
        <v>78</v>
      </c>
      <c r="H843">
        <v>3</v>
      </c>
      <c r="I843">
        <f>IF(MONTH(calls[[#This Row],[Date of Call]])&lt;=6, YEAR(calls[[#This Row],[Date of Call]]), YEAR(calls[[#This Row],[Date of Call]])+1)</f>
        <v>2024</v>
      </c>
      <c r="J843" t="str">
        <f>TEXT(calls[[#This Row],[Date of Call]],"DDDD")</f>
        <v>Monday</v>
      </c>
      <c r="K8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3">
        <f>ROUND(calls[[#This Row],[Satisfaction Rating]],0)</f>
        <v>3</v>
      </c>
      <c r="M843" s="21" t="str">
        <f>VLOOKUP(calls[[#This Row],[Call number2]],customers[#All],2,FALSE)</f>
        <v>Female</v>
      </c>
      <c r="N843" s="21">
        <f>VLOOKUP(calls[[#This Row],[Call number2]],customers[],3,FALSE)</f>
        <v>43</v>
      </c>
      <c r="O843" s="21" t="str">
        <f>VLOOKUP(calls[[#This Row],[Call number2]],customers[#All],4,FALSE)</f>
        <v>Cleveland</v>
      </c>
    </row>
    <row r="844" spans="2:15">
      <c r="B844" t="s">
        <v>865</v>
      </c>
      <c r="C844" t="s">
        <v>4</v>
      </c>
      <c r="D844">
        <v>32</v>
      </c>
      <c r="E844" s="15" t="s">
        <v>8</v>
      </c>
      <c r="F844" s="16">
        <v>45215</v>
      </c>
      <c r="G844">
        <v>42</v>
      </c>
      <c r="H844">
        <v>4.2</v>
      </c>
      <c r="I844">
        <f>IF(MONTH(calls[[#This Row],[Date of Call]])&lt;=6, YEAR(calls[[#This Row],[Date of Call]]), YEAR(calls[[#This Row],[Date of Call]])+1)</f>
        <v>2024</v>
      </c>
      <c r="J844" t="str">
        <f>TEXT(calls[[#This Row],[Date of Call]],"DDDD")</f>
        <v>Monday</v>
      </c>
      <c r="K8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4">
        <f>ROUND(calls[[#This Row],[Satisfaction Rating]],0)</f>
        <v>4</v>
      </c>
      <c r="M844" s="21" t="str">
        <f>VLOOKUP(calls[[#This Row],[Call number2]],customers[#All],2,FALSE)</f>
        <v>Female</v>
      </c>
      <c r="N844" s="21">
        <f>VLOOKUP(calls[[#This Row],[Call number2]],customers[],3,FALSE)</f>
        <v>42</v>
      </c>
      <c r="O844" s="21" t="str">
        <f>VLOOKUP(calls[[#This Row],[Call number2]],customers[#All],4,FALSE)</f>
        <v>Cleveland</v>
      </c>
    </row>
    <row r="845" spans="2:15">
      <c r="B845" t="s">
        <v>866</v>
      </c>
      <c r="C845" t="s">
        <v>20</v>
      </c>
      <c r="D845">
        <v>30</v>
      </c>
      <c r="E845" s="15" t="s">
        <v>5</v>
      </c>
      <c r="F845" s="16">
        <v>45215</v>
      </c>
      <c r="G845">
        <v>38</v>
      </c>
      <c r="H845">
        <v>3.7</v>
      </c>
      <c r="I845">
        <f>IF(MONTH(calls[[#This Row],[Date of Call]])&lt;=6, YEAR(calls[[#This Row],[Date of Call]]), YEAR(calls[[#This Row],[Date of Call]])+1)</f>
        <v>2024</v>
      </c>
      <c r="J845" t="str">
        <f>TEXT(calls[[#This Row],[Date of Call]],"DDDD")</f>
        <v>Monday</v>
      </c>
      <c r="K8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5">
        <f>ROUND(calls[[#This Row],[Satisfaction Rating]],0)</f>
        <v>4</v>
      </c>
      <c r="M845" s="21" t="str">
        <f>VLOOKUP(calls[[#This Row],[Call number2]],customers[#All],2,FALSE)</f>
        <v>Female</v>
      </c>
      <c r="N845" s="21">
        <f>VLOOKUP(calls[[#This Row],[Call number2]],customers[],3,FALSE)</f>
        <v>38</v>
      </c>
      <c r="O845" s="21" t="str">
        <f>VLOOKUP(calls[[#This Row],[Call number2]],customers[#All],4,FALSE)</f>
        <v>Columbus</v>
      </c>
    </row>
    <row r="846" spans="2:15">
      <c r="B846" t="s">
        <v>867</v>
      </c>
      <c r="C846" t="s">
        <v>22</v>
      </c>
      <c r="D846">
        <v>87</v>
      </c>
      <c r="E846" s="15" t="s">
        <v>12</v>
      </c>
      <c r="F846" s="16">
        <v>45215</v>
      </c>
      <c r="G846">
        <v>27</v>
      </c>
      <c r="H846">
        <v>4.2</v>
      </c>
      <c r="I846">
        <f>IF(MONTH(calls[[#This Row],[Date of Call]])&lt;=6, YEAR(calls[[#This Row],[Date of Call]]), YEAR(calls[[#This Row],[Date of Call]])+1)</f>
        <v>2024</v>
      </c>
      <c r="J846" t="str">
        <f>TEXT(calls[[#This Row],[Date of Call]],"DDDD")</f>
        <v>Monday</v>
      </c>
      <c r="K8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6">
        <f>ROUND(calls[[#This Row],[Satisfaction Rating]],0)</f>
        <v>4</v>
      </c>
      <c r="M846" s="21" t="str">
        <f>VLOOKUP(calls[[#This Row],[Call number2]],customers[#All],2,FALSE)</f>
        <v>Male</v>
      </c>
      <c r="N846" s="21">
        <f>VLOOKUP(calls[[#This Row],[Call number2]],customers[],3,FALSE)</f>
        <v>37</v>
      </c>
      <c r="O846" s="21" t="str">
        <f>VLOOKUP(calls[[#This Row],[Call number2]],customers[#All],4,FALSE)</f>
        <v>Columbus</v>
      </c>
    </row>
    <row r="847" spans="2:15">
      <c r="B847" t="s">
        <v>868</v>
      </c>
      <c r="C847" t="s">
        <v>14</v>
      </c>
      <c r="D847">
        <v>137</v>
      </c>
      <c r="E847" s="15" t="s">
        <v>9</v>
      </c>
      <c r="F847" s="16">
        <v>45216</v>
      </c>
      <c r="G847">
        <v>45</v>
      </c>
      <c r="H847">
        <v>4.4000000000000004</v>
      </c>
      <c r="I847">
        <f>IF(MONTH(calls[[#This Row],[Date of Call]])&lt;=6, YEAR(calls[[#This Row],[Date of Call]]), YEAR(calls[[#This Row],[Date of Call]])+1)</f>
        <v>2024</v>
      </c>
      <c r="J847" t="str">
        <f>TEXT(calls[[#This Row],[Date of Call]],"DDDD")</f>
        <v>Tuesday</v>
      </c>
      <c r="K8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7">
        <f>ROUND(calls[[#This Row],[Satisfaction Rating]],0)</f>
        <v>4</v>
      </c>
      <c r="M847" s="21" t="str">
        <f>VLOOKUP(calls[[#This Row],[Call number2]],customers[#All],2,FALSE)</f>
        <v>Female</v>
      </c>
      <c r="N847" s="21">
        <f>VLOOKUP(calls[[#This Row],[Call number2]],customers[],3,FALSE)</f>
        <v>22</v>
      </c>
      <c r="O847" s="21" t="str">
        <f>VLOOKUP(calls[[#This Row],[Call number2]],customers[#All],4,FALSE)</f>
        <v>Cleveland</v>
      </c>
    </row>
    <row r="848" spans="2:15">
      <c r="B848" t="s">
        <v>869</v>
      </c>
      <c r="C848" t="s">
        <v>13</v>
      </c>
      <c r="D848">
        <v>96</v>
      </c>
      <c r="E848" s="15" t="s">
        <v>5</v>
      </c>
      <c r="F848" s="16">
        <v>45216</v>
      </c>
      <c r="G848">
        <v>215</v>
      </c>
      <c r="H848">
        <v>4</v>
      </c>
      <c r="I848">
        <f>IF(MONTH(calls[[#This Row],[Date of Call]])&lt;=6, YEAR(calls[[#This Row],[Date of Call]]), YEAR(calls[[#This Row],[Date of Call]])+1)</f>
        <v>2024</v>
      </c>
      <c r="J848" t="str">
        <f>TEXT(calls[[#This Row],[Date of Call]],"DDDD")</f>
        <v>Tuesday</v>
      </c>
      <c r="K8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8">
        <f>ROUND(calls[[#This Row],[Satisfaction Rating]],0)</f>
        <v>4</v>
      </c>
      <c r="M848" s="21" t="str">
        <f>VLOOKUP(calls[[#This Row],[Call number2]],customers[#All],2,FALSE)</f>
        <v>Female</v>
      </c>
      <c r="N848" s="21">
        <f>VLOOKUP(calls[[#This Row],[Call number2]],customers[],3,FALSE)</f>
        <v>37</v>
      </c>
      <c r="O848" s="21" t="str">
        <f>VLOOKUP(calls[[#This Row],[Call number2]],customers[#All],4,FALSE)</f>
        <v>Cleveland</v>
      </c>
    </row>
    <row r="849" spans="2:15">
      <c r="B849" t="s">
        <v>870</v>
      </c>
      <c r="C849" t="s">
        <v>17</v>
      </c>
      <c r="D849">
        <v>155</v>
      </c>
      <c r="E849" s="15" t="s">
        <v>5</v>
      </c>
      <c r="F849" s="16">
        <v>45217</v>
      </c>
      <c r="G849">
        <v>72</v>
      </c>
      <c r="H849">
        <v>4.7</v>
      </c>
      <c r="I849">
        <f>IF(MONTH(calls[[#This Row],[Date of Call]])&lt;=6, YEAR(calls[[#This Row],[Date of Call]]), YEAR(calls[[#This Row],[Date of Call]])+1)</f>
        <v>2024</v>
      </c>
      <c r="J849" t="str">
        <f>TEXT(calls[[#This Row],[Date of Call]],"DDDD")</f>
        <v>Wednesday</v>
      </c>
      <c r="K8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49">
        <f>ROUND(calls[[#This Row],[Satisfaction Rating]],0)</f>
        <v>5</v>
      </c>
      <c r="M849" s="21" t="str">
        <f>VLOOKUP(calls[[#This Row],[Call number2]],customers[#All],2,FALSE)</f>
        <v>Female</v>
      </c>
      <c r="N849" s="21">
        <f>VLOOKUP(calls[[#This Row],[Call number2]],customers[],3,FALSE)</f>
        <v>30</v>
      </c>
      <c r="O849" s="21" t="str">
        <f>VLOOKUP(calls[[#This Row],[Call number2]],customers[#All],4,FALSE)</f>
        <v>Cleveland</v>
      </c>
    </row>
    <row r="850" spans="2:15">
      <c r="B850" t="s">
        <v>871</v>
      </c>
      <c r="C850" t="s">
        <v>20</v>
      </c>
      <c r="D850">
        <v>173</v>
      </c>
      <c r="E850" s="15" t="s">
        <v>10</v>
      </c>
      <c r="F850" s="16">
        <v>45217</v>
      </c>
      <c r="G850">
        <v>160</v>
      </c>
      <c r="H850">
        <v>2.8</v>
      </c>
      <c r="I850">
        <f>IF(MONTH(calls[[#This Row],[Date of Call]])&lt;=6, YEAR(calls[[#This Row],[Date of Call]]), YEAR(calls[[#This Row],[Date of Call]])+1)</f>
        <v>2024</v>
      </c>
      <c r="J850" t="str">
        <f>TEXT(calls[[#This Row],[Date of Call]],"DDDD")</f>
        <v>Wednesday</v>
      </c>
      <c r="K8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0">
        <f>ROUND(calls[[#This Row],[Satisfaction Rating]],0)</f>
        <v>3</v>
      </c>
      <c r="M850" s="21" t="str">
        <f>VLOOKUP(calls[[#This Row],[Call number2]],customers[#All],2,FALSE)</f>
        <v>Female</v>
      </c>
      <c r="N850" s="21">
        <f>VLOOKUP(calls[[#This Row],[Call number2]],customers[],3,FALSE)</f>
        <v>38</v>
      </c>
      <c r="O850" s="21" t="str">
        <f>VLOOKUP(calls[[#This Row],[Call number2]],customers[#All],4,FALSE)</f>
        <v>Columbus</v>
      </c>
    </row>
    <row r="851" spans="2:15">
      <c r="B851" t="s">
        <v>872</v>
      </c>
      <c r="C851" t="s">
        <v>17</v>
      </c>
      <c r="D851">
        <v>127</v>
      </c>
      <c r="E851" s="15" t="s">
        <v>5</v>
      </c>
      <c r="F851" s="16">
        <v>45217</v>
      </c>
      <c r="G851">
        <v>165</v>
      </c>
      <c r="H851">
        <v>2.5</v>
      </c>
      <c r="I851">
        <f>IF(MONTH(calls[[#This Row],[Date of Call]])&lt;=6, YEAR(calls[[#This Row],[Date of Call]]), YEAR(calls[[#This Row],[Date of Call]])+1)</f>
        <v>2024</v>
      </c>
      <c r="J851" t="str">
        <f>TEXT(calls[[#This Row],[Date of Call]],"DDDD")</f>
        <v>Wednesday</v>
      </c>
      <c r="K8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1">
        <f>ROUND(calls[[#This Row],[Satisfaction Rating]],0)</f>
        <v>3</v>
      </c>
      <c r="M851" s="21" t="str">
        <f>VLOOKUP(calls[[#This Row],[Call number2]],customers[#All],2,FALSE)</f>
        <v>Female</v>
      </c>
      <c r="N851" s="21">
        <f>VLOOKUP(calls[[#This Row],[Call number2]],customers[],3,FALSE)</f>
        <v>30</v>
      </c>
      <c r="O851" s="21" t="str">
        <f>VLOOKUP(calls[[#This Row],[Call number2]],customers[#All],4,FALSE)</f>
        <v>Cleveland</v>
      </c>
    </row>
    <row r="852" spans="2:15">
      <c r="B852" t="s">
        <v>873</v>
      </c>
      <c r="C852" t="s">
        <v>11</v>
      </c>
      <c r="D852">
        <v>117</v>
      </c>
      <c r="E852" s="15" t="s">
        <v>10</v>
      </c>
      <c r="F852" s="16">
        <v>45217</v>
      </c>
      <c r="G852">
        <v>120</v>
      </c>
      <c r="H852">
        <v>3.4</v>
      </c>
      <c r="I852">
        <f>IF(MONTH(calls[[#This Row],[Date of Call]])&lt;=6, YEAR(calls[[#This Row],[Date of Call]]), YEAR(calls[[#This Row],[Date of Call]])+1)</f>
        <v>2024</v>
      </c>
      <c r="J852" t="str">
        <f>TEXT(calls[[#This Row],[Date of Call]],"DDDD")</f>
        <v>Wednesday</v>
      </c>
      <c r="K8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2">
        <f>ROUND(calls[[#This Row],[Satisfaction Rating]],0)</f>
        <v>3</v>
      </c>
      <c r="M852" s="21" t="str">
        <f>VLOOKUP(calls[[#This Row],[Call number2]],customers[#All],2,FALSE)</f>
        <v>Male</v>
      </c>
      <c r="N852" s="21">
        <f>VLOOKUP(calls[[#This Row],[Call number2]],customers[],3,FALSE)</f>
        <v>36</v>
      </c>
      <c r="O852" s="21" t="str">
        <f>VLOOKUP(calls[[#This Row],[Call number2]],customers[#All],4,FALSE)</f>
        <v>Cincinnati</v>
      </c>
    </row>
    <row r="853" spans="2:15">
      <c r="B853" t="s">
        <v>874</v>
      </c>
      <c r="C853" t="s">
        <v>19</v>
      </c>
      <c r="D853">
        <v>133</v>
      </c>
      <c r="E853" s="15" t="s">
        <v>8</v>
      </c>
      <c r="F853" s="16">
        <v>45217</v>
      </c>
      <c r="G853">
        <v>117</v>
      </c>
      <c r="H853">
        <v>4.8</v>
      </c>
      <c r="I853">
        <f>IF(MONTH(calls[[#This Row],[Date of Call]])&lt;=6, YEAR(calls[[#This Row],[Date of Call]]), YEAR(calls[[#This Row],[Date of Call]])+1)</f>
        <v>2024</v>
      </c>
      <c r="J853" t="str">
        <f>TEXT(calls[[#This Row],[Date of Call]],"DDDD")</f>
        <v>Wednesday</v>
      </c>
      <c r="K8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3">
        <f>ROUND(calls[[#This Row],[Satisfaction Rating]],0)</f>
        <v>5</v>
      </c>
      <c r="M853" s="21" t="str">
        <f>VLOOKUP(calls[[#This Row],[Call number2]],customers[#All],2,FALSE)</f>
        <v>Male</v>
      </c>
      <c r="N853" s="21">
        <f>VLOOKUP(calls[[#This Row],[Call number2]],customers[],3,FALSE)</f>
        <v>26</v>
      </c>
      <c r="O853" s="21" t="str">
        <f>VLOOKUP(calls[[#This Row],[Call number2]],customers[#All],4,FALSE)</f>
        <v>Cincinnati</v>
      </c>
    </row>
    <row r="854" spans="2:15">
      <c r="B854" t="s">
        <v>875</v>
      </c>
      <c r="C854" t="s">
        <v>23</v>
      </c>
      <c r="D854">
        <v>166</v>
      </c>
      <c r="E854" s="15" t="s">
        <v>12</v>
      </c>
      <c r="F854" s="16">
        <v>45218</v>
      </c>
      <c r="G854">
        <v>29</v>
      </c>
      <c r="H854">
        <v>4.3</v>
      </c>
      <c r="I854">
        <f>IF(MONTH(calls[[#This Row],[Date of Call]])&lt;=6, YEAR(calls[[#This Row],[Date of Call]]), YEAR(calls[[#This Row],[Date of Call]])+1)</f>
        <v>2024</v>
      </c>
      <c r="J854" t="str">
        <f>TEXT(calls[[#This Row],[Date of Call]],"DDDD")</f>
        <v>Thursday</v>
      </c>
      <c r="K8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4">
        <f>ROUND(calls[[#This Row],[Satisfaction Rating]],0)</f>
        <v>4</v>
      </c>
      <c r="M854" s="21" t="str">
        <f>VLOOKUP(calls[[#This Row],[Call number2]],customers[#All],2,FALSE)</f>
        <v>Male</v>
      </c>
      <c r="N854" s="21">
        <f>VLOOKUP(calls[[#This Row],[Call number2]],customers[],3,FALSE)</f>
        <v>31</v>
      </c>
      <c r="O854" s="21" t="str">
        <f>VLOOKUP(calls[[#This Row],[Call number2]],customers[#All],4,FALSE)</f>
        <v>Cleveland</v>
      </c>
    </row>
    <row r="855" spans="2:15">
      <c r="B855" t="s">
        <v>876</v>
      </c>
      <c r="C855" t="s">
        <v>19</v>
      </c>
      <c r="D855">
        <v>50</v>
      </c>
      <c r="E855" s="15" t="s">
        <v>10</v>
      </c>
      <c r="F855" s="16">
        <v>45218</v>
      </c>
      <c r="G855">
        <v>64</v>
      </c>
      <c r="H855">
        <v>4.5</v>
      </c>
      <c r="I855">
        <f>IF(MONTH(calls[[#This Row],[Date of Call]])&lt;=6, YEAR(calls[[#This Row],[Date of Call]]), YEAR(calls[[#This Row],[Date of Call]])+1)</f>
        <v>2024</v>
      </c>
      <c r="J855" t="str">
        <f>TEXT(calls[[#This Row],[Date of Call]],"DDDD")</f>
        <v>Thursday</v>
      </c>
      <c r="K8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5">
        <f>ROUND(calls[[#This Row],[Satisfaction Rating]],0)</f>
        <v>5</v>
      </c>
      <c r="M855" s="21" t="str">
        <f>VLOOKUP(calls[[#This Row],[Call number2]],customers[#All],2,FALSE)</f>
        <v>Male</v>
      </c>
      <c r="N855" s="21">
        <f>VLOOKUP(calls[[#This Row],[Call number2]],customers[],3,FALSE)</f>
        <v>26</v>
      </c>
      <c r="O855" s="21" t="str">
        <f>VLOOKUP(calls[[#This Row],[Call number2]],customers[#All],4,FALSE)</f>
        <v>Cincinnati</v>
      </c>
    </row>
    <row r="856" spans="2:15">
      <c r="B856" t="s">
        <v>877</v>
      </c>
      <c r="C856" t="s">
        <v>18</v>
      </c>
      <c r="D856">
        <v>43</v>
      </c>
      <c r="E856" s="15" t="s">
        <v>8</v>
      </c>
      <c r="F856" s="16">
        <v>45218</v>
      </c>
      <c r="G856">
        <v>84</v>
      </c>
      <c r="H856">
        <v>3.6</v>
      </c>
      <c r="I856">
        <f>IF(MONTH(calls[[#This Row],[Date of Call]])&lt;=6, YEAR(calls[[#This Row],[Date of Call]]), YEAR(calls[[#This Row],[Date of Call]])+1)</f>
        <v>2024</v>
      </c>
      <c r="J856" t="str">
        <f>TEXT(calls[[#This Row],[Date of Call]],"DDDD")</f>
        <v>Thursday</v>
      </c>
      <c r="K8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6">
        <f>ROUND(calls[[#This Row],[Satisfaction Rating]],0)</f>
        <v>4</v>
      </c>
      <c r="M856" s="21" t="str">
        <f>VLOOKUP(calls[[#This Row],[Call number2]],customers[#All],2,FALSE)</f>
        <v>Female</v>
      </c>
      <c r="N856" s="21">
        <f>VLOOKUP(calls[[#This Row],[Call number2]],customers[],3,FALSE)</f>
        <v>43</v>
      </c>
      <c r="O856" s="21" t="str">
        <f>VLOOKUP(calls[[#This Row],[Call number2]],customers[#All],4,FALSE)</f>
        <v>Cleveland</v>
      </c>
    </row>
    <row r="857" spans="2:15">
      <c r="B857" t="s">
        <v>878</v>
      </c>
      <c r="C857" t="s">
        <v>13</v>
      </c>
      <c r="D857">
        <v>124</v>
      </c>
      <c r="E857" s="15" t="s">
        <v>5</v>
      </c>
      <c r="F857" s="16">
        <v>45218</v>
      </c>
      <c r="G857">
        <v>42</v>
      </c>
      <c r="H857">
        <v>3.7</v>
      </c>
      <c r="I857">
        <f>IF(MONTH(calls[[#This Row],[Date of Call]])&lt;=6, YEAR(calls[[#This Row],[Date of Call]]), YEAR(calls[[#This Row],[Date of Call]])+1)</f>
        <v>2024</v>
      </c>
      <c r="J857" t="str">
        <f>TEXT(calls[[#This Row],[Date of Call]],"DDDD")</f>
        <v>Thursday</v>
      </c>
      <c r="K8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7">
        <f>ROUND(calls[[#This Row],[Satisfaction Rating]],0)</f>
        <v>4</v>
      </c>
      <c r="M857" s="21" t="str">
        <f>VLOOKUP(calls[[#This Row],[Call number2]],customers[#All],2,FALSE)</f>
        <v>Female</v>
      </c>
      <c r="N857" s="21">
        <f>VLOOKUP(calls[[#This Row],[Call number2]],customers[],3,FALSE)</f>
        <v>37</v>
      </c>
      <c r="O857" s="21" t="str">
        <f>VLOOKUP(calls[[#This Row],[Call number2]],customers[#All],4,FALSE)</f>
        <v>Cleveland</v>
      </c>
    </row>
    <row r="858" spans="2:15">
      <c r="B858" t="s">
        <v>879</v>
      </c>
      <c r="C858" t="s">
        <v>20</v>
      </c>
      <c r="D858">
        <v>94</v>
      </c>
      <c r="E858" s="15" t="s">
        <v>5</v>
      </c>
      <c r="F858" s="16">
        <v>45218</v>
      </c>
      <c r="G858">
        <v>120</v>
      </c>
      <c r="H858">
        <v>3.5</v>
      </c>
      <c r="I858">
        <f>IF(MONTH(calls[[#This Row],[Date of Call]])&lt;=6, YEAR(calls[[#This Row],[Date of Call]]), YEAR(calls[[#This Row],[Date of Call]])+1)</f>
        <v>2024</v>
      </c>
      <c r="J858" t="str">
        <f>TEXT(calls[[#This Row],[Date of Call]],"DDDD")</f>
        <v>Thursday</v>
      </c>
      <c r="K8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8">
        <f>ROUND(calls[[#This Row],[Satisfaction Rating]],0)</f>
        <v>4</v>
      </c>
      <c r="M858" s="21" t="str">
        <f>VLOOKUP(calls[[#This Row],[Call number2]],customers[#All],2,FALSE)</f>
        <v>Female</v>
      </c>
      <c r="N858" s="21">
        <f>VLOOKUP(calls[[#This Row],[Call number2]],customers[],3,FALSE)</f>
        <v>38</v>
      </c>
      <c r="O858" s="21" t="str">
        <f>VLOOKUP(calls[[#This Row],[Call number2]],customers[#All],4,FALSE)</f>
        <v>Columbus</v>
      </c>
    </row>
    <row r="859" spans="2:15">
      <c r="B859" t="s">
        <v>880</v>
      </c>
      <c r="C859" t="s">
        <v>18</v>
      </c>
      <c r="D859">
        <v>126</v>
      </c>
      <c r="E859" s="15" t="s">
        <v>12</v>
      </c>
      <c r="F859" s="16">
        <v>45219</v>
      </c>
      <c r="G859">
        <v>80</v>
      </c>
      <c r="H859">
        <v>4.7</v>
      </c>
      <c r="I859">
        <f>IF(MONTH(calls[[#This Row],[Date of Call]])&lt;=6, YEAR(calls[[#This Row],[Date of Call]]), YEAR(calls[[#This Row],[Date of Call]])+1)</f>
        <v>2024</v>
      </c>
      <c r="J859" t="str">
        <f>TEXT(calls[[#This Row],[Date of Call]],"DDDD")</f>
        <v>Friday</v>
      </c>
      <c r="K8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59">
        <f>ROUND(calls[[#This Row],[Satisfaction Rating]],0)</f>
        <v>5</v>
      </c>
      <c r="M859" s="21" t="str">
        <f>VLOOKUP(calls[[#This Row],[Call number2]],customers[#All],2,FALSE)</f>
        <v>Female</v>
      </c>
      <c r="N859" s="21">
        <f>VLOOKUP(calls[[#This Row],[Call number2]],customers[],3,FALSE)</f>
        <v>43</v>
      </c>
      <c r="O859" s="21" t="str">
        <f>VLOOKUP(calls[[#This Row],[Call number2]],customers[#All],4,FALSE)</f>
        <v>Cleveland</v>
      </c>
    </row>
    <row r="860" spans="2:15">
      <c r="B860" t="s">
        <v>881</v>
      </c>
      <c r="C860" t="s">
        <v>23</v>
      </c>
      <c r="D860">
        <v>105</v>
      </c>
      <c r="E860" s="15" t="s">
        <v>10</v>
      </c>
      <c r="F860" s="16">
        <v>45219</v>
      </c>
      <c r="G860">
        <v>185</v>
      </c>
      <c r="H860">
        <v>3.5</v>
      </c>
      <c r="I860">
        <f>IF(MONTH(calls[[#This Row],[Date of Call]])&lt;=6, YEAR(calls[[#This Row],[Date of Call]]), YEAR(calls[[#This Row],[Date of Call]])+1)</f>
        <v>2024</v>
      </c>
      <c r="J860" t="str">
        <f>TEXT(calls[[#This Row],[Date of Call]],"DDDD")</f>
        <v>Friday</v>
      </c>
      <c r="K8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0">
        <f>ROUND(calls[[#This Row],[Satisfaction Rating]],0)</f>
        <v>4</v>
      </c>
      <c r="M860" s="21" t="str">
        <f>VLOOKUP(calls[[#This Row],[Call number2]],customers[#All],2,FALSE)</f>
        <v>Male</v>
      </c>
      <c r="N860" s="21">
        <f>VLOOKUP(calls[[#This Row],[Call number2]],customers[],3,FALSE)</f>
        <v>31</v>
      </c>
      <c r="O860" s="21" t="str">
        <f>VLOOKUP(calls[[#This Row],[Call number2]],customers[#All],4,FALSE)</f>
        <v>Cleveland</v>
      </c>
    </row>
    <row r="861" spans="2:15">
      <c r="B861" t="s">
        <v>882</v>
      </c>
      <c r="C861" t="s">
        <v>7</v>
      </c>
      <c r="D861">
        <v>60</v>
      </c>
      <c r="E861" s="15" t="s">
        <v>9</v>
      </c>
      <c r="F861" s="16">
        <v>45220</v>
      </c>
      <c r="G861">
        <v>135</v>
      </c>
      <c r="H861">
        <v>3.9</v>
      </c>
      <c r="I861">
        <f>IF(MONTH(calls[[#This Row],[Date of Call]])&lt;=6, YEAR(calls[[#This Row],[Date of Call]]), YEAR(calls[[#This Row],[Date of Call]])+1)</f>
        <v>2024</v>
      </c>
      <c r="J861" t="str">
        <f>TEXT(calls[[#This Row],[Date of Call]],"DDDD")</f>
        <v>Saturday</v>
      </c>
      <c r="K8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1">
        <f>ROUND(calls[[#This Row],[Satisfaction Rating]],0)</f>
        <v>4</v>
      </c>
      <c r="M861" s="21" t="str">
        <f>VLOOKUP(calls[[#This Row],[Call number2]],customers[#All],2,FALSE)</f>
        <v>Female</v>
      </c>
      <c r="N861" s="21">
        <f>VLOOKUP(calls[[#This Row],[Call number2]],customers[],3,FALSE)</f>
        <v>30</v>
      </c>
      <c r="O861" s="21" t="str">
        <f>VLOOKUP(calls[[#This Row],[Call number2]],customers[#All],4,FALSE)</f>
        <v>Cincinnati</v>
      </c>
    </row>
    <row r="862" spans="2:15">
      <c r="B862" t="s">
        <v>883</v>
      </c>
      <c r="C862" t="s">
        <v>7</v>
      </c>
      <c r="D862">
        <v>72</v>
      </c>
      <c r="E862" s="15" t="s">
        <v>10</v>
      </c>
      <c r="F862" s="16">
        <v>45220</v>
      </c>
      <c r="G862">
        <v>20</v>
      </c>
      <c r="H862">
        <v>4.8</v>
      </c>
      <c r="I862">
        <f>IF(MONTH(calls[[#This Row],[Date of Call]])&lt;=6, YEAR(calls[[#This Row],[Date of Call]]), YEAR(calls[[#This Row],[Date of Call]])+1)</f>
        <v>2024</v>
      </c>
      <c r="J862" t="str">
        <f>TEXT(calls[[#This Row],[Date of Call]],"DDDD")</f>
        <v>Saturday</v>
      </c>
      <c r="K8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2">
        <f>ROUND(calls[[#This Row],[Satisfaction Rating]],0)</f>
        <v>5</v>
      </c>
      <c r="M862" s="21" t="str">
        <f>VLOOKUP(calls[[#This Row],[Call number2]],customers[#All],2,FALSE)</f>
        <v>Female</v>
      </c>
      <c r="N862" s="21">
        <f>VLOOKUP(calls[[#This Row],[Call number2]],customers[],3,FALSE)</f>
        <v>30</v>
      </c>
      <c r="O862" s="21" t="str">
        <f>VLOOKUP(calls[[#This Row],[Call number2]],customers[#All],4,FALSE)</f>
        <v>Cincinnati</v>
      </c>
    </row>
    <row r="863" spans="2:15">
      <c r="B863" t="s">
        <v>884</v>
      </c>
      <c r="C863" t="s">
        <v>15</v>
      </c>
      <c r="D863">
        <v>40</v>
      </c>
      <c r="E863" s="15" t="s">
        <v>10</v>
      </c>
      <c r="F863" s="16">
        <v>45220</v>
      </c>
      <c r="G863">
        <v>31</v>
      </c>
      <c r="H863">
        <v>4</v>
      </c>
      <c r="I863">
        <f>IF(MONTH(calls[[#This Row],[Date of Call]])&lt;=6, YEAR(calls[[#This Row],[Date of Call]]), YEAR(calls[[#This Row],[Date of Call]])+1)</f>
        <v>2024</v>
      </c>
      <c r="J863" t="str">
        <f>TEXT(calls[[#This Row],[Date of Call]],"DDDD")</f>
        <v>Saturday</v>
      </c>
      <c r="K8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3">
        <f>ROUND(calls[[#This Row],[Satisfaction Rating]],0)</f>
        <v>4</v>
      </c>
      <c r="M863" s="21" t="str">
        <f>VLOOKUP(calls[[#This Row],[Call number2]],customers[#All],2,FALSE)</f>
        <v>Female</v>
      </c>
      <c r="N863" s="21">
        <f>VLOOKUP(calls[[#This Row],[Call number2]],customers[],3,FALSE)</f>
        <v>28</v>
      </c>
      <c r="O863" s="21" t="str">
        <f>VLOOKUP(calls[[#This Row],[Call number2]],customers[#All],4,FALSE)</f>
        <v>Cincinnati</v>
      </c>
    </row>
    <row r="864" spans="2:15">
      <c r="B864" t="s">
        <v>885</v>
      </c>
      <c r="C864" t="s">
        <v>4</v>
      </c>
      <c r="D864">
        <v>54</v>
      </c>
      <c r="E864" s="15" t="s">
        <v>12</v>
      </c>
      <c r="F864" s="16">
        <v>45221</v>
      </c>
      <c r="G864">
        <v>120</v>
      </c>
      <c r="H864">
        <v>4.7</v>
      </c>
      <c r="I864">
        <f>IF(MONTH(calls[[#This Row],[Date of Call]])&lt;=6, YEAR(calls[[#This Row],[Date of Call]]), YEAR(calls[[#This Row],[Date of Call]])+1)</f>
        <v>2024</v>
      </c>
      <c r="J864" t="str">
        <f>TEXT(calls[[#This Row],[Date of Call]],"DDDD")</f>
        <v>Sunday</v>
      </c>
      <c r="K8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4">
        <f>ROUND(calls[[#This Row],[Satisfaction Rating]],0)</f>
        <v>5</v>
      </c>
      <c r="M864" s="21" t="str">
        <f>VLOOKUP(calls[[#This Row],[Call number2]],customers[#All],2,FALSE)</f>
        <v>Female</v>
      </c>
      <c r="N864" s="21">
        <f>VLOOKUP(calls[[#This Row],[Call number2]],customers[],3,FALSE)</f>
        <v>42</v>
      </c>
      <c r="O864" s="21" t="str">
        <f>VLOOKUP(calls[[#This Row],[Call number2]],customers[#All],4,FALSE)</f>
        <v>Cleveland</v>
      </c>
    </row>
    <row r="865" spans="2:15">
      <c r="B865" t="s">
        <v>886</v>
      </c>
      <c r="C865" t="s">
        <v>11</v>
      </c>
      <c r="D865">
        <v>81</v>
      </c>
      <c r="E865" s="15" t="s">
        <v>8</v>
      </c>
      <c r="F865" s="16">
        <v>45221</v>
      </c>
      <c r="G865">
        <v>117</v>
      </c>
      <c r="H865">
        <v>3.6</v>
      </c>
      <c r="I865">
        <f>IF(MONTH(calls[[#This Row],[Date of Call]])&lt;=6, YEAR(calls[[#This Row],[Date of Call]]), YEAR(calls[[#This Row],[Date of Call]])+1)</f>
        <v>2024</v>
      </c>
      <c r="J865" t="str">
        <f>TEXT(calls[[#This Row],[Date of Call]],"DDDD")</f>
        <v>Sunday</v>
      </c>
      <c r="K8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5">
        <f>ROUND(calls[[#This Row],[Satisfaction Rating]],0)</f>
        <v>4</v>
      </c>
      <c r="M865" s="21" t="str">
        <f>VLOOKUP(calls[[#This Row],[Call number2]],customers[#All],2,FALSE)</f>
        <v>Male</v>
      </c>
      <c r="N865" s="21">
        <f>VLOOKUP(calls[[#This Row],[Call number2]],customers[],3,FALSE)</f>
        <v>36</v>
      </c>
      <c r="O865" s="21" t="str">
        <f>VLOOKUP(calls[[#This Row],[Call number2]],customers[#All],4,FALSE)</f>
        <v>Cincinnati</v>
      </c>
    </row>
    <row r="866" spans="2:15">
      <c r="B866" t="s">
        <v>887</v>
      </c>
      <c r="C866" t="s">
        <v>4</v>
      </c>
      <c r="D866">
        <v>76</v>
      </c>
      <c r="E866" s="15" t="s">
        <v>5</v>
      </c>
      <c r="F866" s="16">
        <v>45221</v>
      </c>
      <c r="G866">
        <v>80</v>
      </c>
      <c r="H866">
        <v>4.5</v>
      </c>
      <c r="I866">
        <f>IF(MONTH(calls[[#This Row],[Date of Call]])&lt;=6, YEAR(calls[[#This Row],[Date of Call]]), YEAR(calls[[#This Row],[Date of Call]])+1)</f>
        <v>2024</v>
      </c>
      <c r="J866" t="str">
        <f>TEXT(calls[[#This Row],[Date of Call]],"DDDD")</f>
        <v>Sunday</v>
      </c>
      <c r="K8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6">
        <f>ROUND(calls[[#This Row],[Satisfaction Rating]],0)</f>
        <v>5</v>
      </c>
      <c r="M866" s="21" t="str">
        <f>VLOOKUP(calls[[#This Row],[Call number2]],customers[#All],2,FALSE)</f>
        <v>Female</v>
      </c>
      <c r="N866" s="21">
        <f>VLOOKUP(calls[[#This Row],[Call number2]],customers[],3,FALSE)</f>
        <v>42</v>
      </c>
      <c r="O866" s="21" t="str">
        <f>VLOOKUP(calls[[#This Row],[Call number2]],customers[#All],4,FALSE)</f>
        <v>Cleveland</v>
      </c>
    </row>
    <row r="867" spans="2:15">
      <c r="B867" t="s">
        <v>888</v>
      </c>
      <c r="C867" t="s">
        <v>4</v>
      </c>
      <c r="D867">
        <v>37</v>
      </c>
      <c r="E867" s="15" t="s">
        <v>9</v>
      </c>
      <c r="F867" s="16">
        <v>45222</v>
      </c>
      <c r="G867">
        <v>117</v>
      </c>
      <c r="H867">
        <v>4</v>
      </c>
      <c r="I867">
        <f>IF(MONTH(calls[[#This Row],[Date of Call]])&lt;=6, YEAR(calls[[#This Row],[Date of Call]]), YEAR(calls[[#This Row],[Date of Call]])+1)</f>
        <v>2024</v>
      </c>
      <c r="J867" t="str">
        <f>TEXT(calls[[#This Row],[Date of Call]],"DDDD")</f>
        <v>Monday</v>
      </c>
      <c r="K8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7">
        <f>ROUND(calls[[#This Row],[Satisfaction Rating]],0)</f>
        <v>4</v>
      </c>
      <c r="M867" s="21" t="str">
        <f>VLOOKUP(calls[[#This Row],[Call number2]],customers[#All],2,FALSE)</f>
        <v>Female</v>
      </c>
      <c r="N867" s="21">
        <f>VLOOKUP(calls[[#This Row],[Call number2]],customers[],3,FALSE)</f>
        <v>42</v>
      </c>
      <c r="O867" s="21" t="str">
        <f>VLOOKUP(calls[[#This Row],[Call number2]],customers[#All],4,FALSE)</f>
        <v>Cleveland</v>
      </c>
    </row>
    <row r="868" spans="2:15">
      <c r="B868" t="s">
        <v>889</v>
      </c>
      <c r="C868" t="s">
        <v>23</v>
      </c>
      <c r="D868">
        <v>96</v>
      </c>
      <c r="E868" s="15" t="s">
        <v>12</v>
      </c>
      <c r="F868" s="16">
        <v>45222</v>
      </c>
      <c r="G868">
        <v>60</v>
      </c>
      <c r="H868">
        <v>4.5</v>
      </c>
      <c r="I868">
        <f>IF(MONTH(calls[[#This Row],[Date of Call]])&lt;=6, YEAR(calls[[#This Row],[Date of Call]]), YEAR(calls[[#This Row],[Date of Call]])+1)</f>
        <v>2024</v>
      </c>
      <c r="J868" t="str">
        <f>TEXT(calls[[#This Row],[Date of Call]],"DDDD")</f>
        <v>Monday</v>
      </c>
      <c r="K8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68">
        <f>ROUND(calls[[#This Row],[Satisfaction Rating]],0)</f>
        <v>5</v>
      </c>
      <c r="M868" s="21" t="str">
        <f>VLOOKUP(calls[[#This Row],[Call number2]],customers[#All],2,FALSE)</f>
        <v>Male</v>
      </c>
      <c r="N868" s="21">
        <f>VLOOKUP(calls[[#This Row],[Call number2]],customers[],3,FALSE)</f>
        <v>31</v>
      </c>
      <c r="O868" s="21" t="str">
        <f>VLOOKUP(calls[[#This Row],[Call number2]],customers[#All],4,FALSE)</f>
        <v>Cleveland</v>
      </c>
    </row>
    <row r="869" spans="2:15">
      <c r="B869" t="s">
        <v>890</v>
      </c>
      <c r="C869" t="s">
        <v>7</v>
      </c>
      <c r="D869">
        <v>19</v>
      </c>
      <c r="E869" s="15" t="s">
        <v>5</v>
      </c>
      <c r="F869" s="16">
        <v>45223</v>
      </c>
      <c r="G869">
        <v>58</v>
      </c>
      <c r="H869">
        <v>3.9</v>
      </c>
      <c r="I869">
        <f>IF(MONTH(calls[[#This Row],[Date of Call]])&lt;=6, YEAR(calls[[#This Row],[Date of Call]]), YEAR(calls[[#This Row],[Date of Call]])+1)</f>
        <v>2024</v>
      </c>
      <c r="J869" t="str">
        <f>TEXT(calls[[#This Row],[Date of Call]],"DDDD")</f>
        <v>Tuesday</v>
      </c>
      <c r="K8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869">
        <f>ROUND(calls[[#This Row],[Satisfaction Rating]],0)</f>
        <v>4</v>
      </c>
      <c r="M869" s="21" t="str">
        <f>VLOOKUP(calls[[#This Row],[Call number2]],customers[#All],2,FALSE)</f>
        <v>Female</v>
      </c>
      <c r="N869" s="21">
        <f>VLOOKUP(calls[[#This Row],[Call number2]],customers[],3,FALSE)</f>
        <v>30</v>
      </c>
      <c r="O869" s="21" t="str">
        <f>VLOOKUP(calls[[#This Row],[Call number2]],customers[#All],4,FALSE)</f>
        <v>Cincinnati</v>
      </c>
    </row>
    <row r="870" spans="2:15">
      <c r="B870" t="s">
        <v>891</v>
      </c>
      <c r="C870" t="s">
        <v>15</v>
      </c>
      <c r="D870">
        <v>72</v>
      </c>
      <c r="E870" s="15" t="s">
        <v>9</v>
      </c>
      <c r="F870" s="16">
        <v>45223</v>
      </c>
      <c r="G870">
        <v>41</v>
      </c>
      <c r="H870">
        <v>4.3</v>
      </c>
      <c r="I870">
        <f>IF(MONTH(calls[[#This Row],[Date of Call]])&lt;=6, YEAR(calls[[#This Row],[Date of Call]]), YEAR(calls[[#This Row],[Date of Call]])+1)</f>
        <v>2024</v>
      </c>
      <c r="J870" t="str">
        <f>TEXT(calls[[#This Row],[Date of Call]],"DDDD")</f>
        <v>Tuesday</v>
      </c>
      <c r="K8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0">
        <f>ROUND(calls[[#This Row],[Satisfaction Rating]],0)</f>
        <v>4</v>
      </c>
      <c r="M870" s="21" t="str">
        <f>VLOOKUP(calls[[#This Row],[Call number2]],customers[#All],2,FALSE)</f>
        <v>Female</v>
      </c>
      <c r="N870" s="21">
        <f>VLOOKUP(calls[[#This Row],[Call number2]],customers[],3,FALSE)</f>
        <v>28</v>
      </c>
      <c r="O870" s="21" t="str">
        <f>VLOOKUP(calls[[#This Row],[Call number2]],customers[#All],4,FALSE)</f>
        <v>Cincinnati</v>
      </c>
    </row>
    <row r="871" spans="2:15">
      <c r="B871" t="s">
        <v>892</v>
      </c>
      <c r="C871" t="s">
        <v>20</v>
      </c>
      <c r="D871">
        <v>73</v>
      </c>
      <c r="E871" s="15" t="s">
        <v>8</v>
      </c>
      <c r="F871" s="16">
        <v>45223</v>
      </c>
      <c r="G871">
        <v>180</v>
      </c>
      <c r="H871">
        <v>3.6</v>
      </c>
      <c r="I871">
        <f>IF(MONTH(calls[[#This Row],[Date of Call]])&lt;=6, YEAR(calls[[#This Row],[Date of Call]]), YEAR(calls[[#This Row],[Date of Call]])+1)</f>
        <v>2024</v>
      </c>
      <c r="J871" t="str">
        <f>TEXT(calls[[#This Row],[Date of Call]],"DDDD")</f>
        <v>Tuesday</v>
      </c>
      <c r="K8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1">
        <f>ROUND(calls[[#This Row],[Satisfaction Rating]],0)</f>
        <v>4</v>
      </c>
      <c r="M871" s="21" t="str">
        <f>VLOOKUP(calls[[#This Row],[Call number2]],customers[#All],2,FALSE)</f>
        <v>Female</v>
      </c>
      <c r="N871" s="21">
        <f>VLOOKUP(calls[[#This Row],[Call number2]],customers[],3,FALSE)</f>
        <v>38</v>
      </c>
      <c r="O871" s="21" t="str">
        <f>VLOOKUP(calls[[#This Row],[Call number2]],customers[#All],4,FALSE)</f>
        <v>Columbus</v>
      </c>
    </row>
    <row r="872" spans="2:15">
      <c r="B872" t="s">
        <v>893</v>
      </c>
      <c r="C872" t="s">
        <v>16</v>
      </c>
      <c r="D872">
        <v>87</v>
      </c>
      <c r="E872" s="15" t="s">
        <v>8</v>
      </c>
      <c r="F872" s="16">
        <v>45223</v>
      </c>
      <c r="G872">
        <v>42</v>
      </c>
      <c r="H872">
        <v>3.6</v>
      </c>
      <c r="I872">
        <f>IF(MONTH(calls[[#This Row],[Date of Call]])&lt;=6, YEAR(calls[[#This Row],[Date of Call]]), YEAR(calls[[#This Row],[Date of Call]])+1)</f>
        <v>2024</v>
      </c>
      <c r="J872" t="str">
        <f>TEXT(calls[[#This Row],[Date of Call]],"DDDD")</f>
        <v>Tuesday</v>
      </c>
      <c r="K8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2">
        <f>ROUND(calls[[#This Row],[Satisfaction Rating]],0)</f>
        <v>4</v>
      </c>
      <c r="M872" s="21" t="str">
        <f>VLOOKUP(calls[[#This Row],[Call number2]],customers[#All],2,FALSE)</f>
        <v>Male</v>
      </c>
      <c r="N872" s="21">
        <f>VLOOKUP(calls[[#This Row],[Call number2]],customers[],3,FALSE)</f>
        <v>41</v>
      </c>
      <c r="O872" s="21" t="str">
        <f>VLOOKUP(calls[[#This Row],[Call number2]],customers[#All],4,FALSE)</f>
        <v>Columbus</v>
      </c>
    </row>
    <row r="873" spans="2:15">
      <c r="B873" t="s">
        <v>894</v>
      </c>
      <c r="C873" t="s">
        <v>16</v>
      </c>
      <c r="D873">
        <v>68</v>
      </c>
      <c r="E873" s="15" t="s">
        <v>8</v>
      </c>
      <c r="F873" s="16">
        <v>45224</v>
      </c>
      <c r="G873">
        <v>24</v>
      </c>
      <c r="H873">
        <v>4</v>
      </c>
      <c r="I873">
        <f>IF(MONTH(calls[[#This Row],[Date of Call]])&lt;=6, YEAR(calls[[#This Row],[Date of Call]]), YEAR(calls[[#This Row],[Date of Call]])+1)</f>
        <v>2024</v>
      </c>
      <c r="J873" t="str">
        <f>TEXT(calls[[#This Row],[Date of Call]],"DDDD")</f>
        <v>Wednesday</v>
      </c>
      <c r="K8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3">
        <f>ROUND(calls[[#This Row],[Satisfaction Rating]],0)</f>
        <v>4</v>
      </c>
      <c r="M873" s="21" t="str">
        <f>VLOOKUP(calls[[#This Row],[Call number2]],customers[#All],2,FALSE)</f>
        <v>Male</v>
      </c>
      <c r="N873" s="21">
        <f>VLOOKUP(calls[[#This Row],[Call number2]],customers[],3,FALSE)</f>
        <v>41</v>
      </c>
      <c r="O873" s="21" t="str">
        <f>VLOOKUP(calls[[#This Row],[Call number2]],customers[#All],4,FALSE)</f>
        <v>Columbus</v>
      </c>
    </row>
    <row r="874" spans="2:15">
      <c r="B874" t="s">
        <v>895</v>
      </c>
      <c r="C874" t="s">
        <v>15</v>
      </c>
      <c r="D874">
        <v>101</v>
      </c>
      <c r="E874" s="15" t="s">
        <v>8</v>
      </c>
      <c r="F874" s="16">
        <v>45224</v>
      </c>
      <c r="G874">
        <v>125</v>
      </c>
      <c r="H874">
        <v>4.2</v>
      </c>
      <c r="I874">
        <f>IF(MONTH(calls[[#This Row],[Date of Call]])&lt;=6, YEAR(calls[[#This Row],[Date of Call]]), YEAR(calls[[#This Row],[Date of Call]])+1)</f>
        <v>2024</v>
      </c>
      <c r="J874" t="str">
        <f>TEXT(calls[[#This Row],[Date of Call]],"DDDD")</f>
        <v>Wednesday</v>
      </c>
      <c r="K8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4">
        <f>ROUND(calls[[#This Row],[Satisfaction Rating]],0)</f>
        <v>4</v>
      </c>
      <c r="M874" s="21" t="str">
        <f>VLOOKUP(calls[[#This Row],[Call number2]],customers[#All],2,FALSE)</f>
        <v>Female</v>
      </c>
      <c r="N874" s="21">
        <f>VLOOKUP(calls[[#This Row],[Call number2]],customers[],3,FALSE)</f>
        <v>28</v>
      </c>
      <c r="O874" s="21" t="str">
        <f>VLOOKUP(calls[[#This Row],[Call number2]],customers[#All],4,FALSE)</f>
        <v>Cincinnati</v>
      </c>
    </row>
    <row r="875" spans="2:15">
      <c r="B875" t="s">
        <v>896</v>
      </c>
      <c r="C875" t="s">
        <v>15</v>
      </c>
      <c r="D875">
        <v>107</v>
      </c>
      <c r="E875" s="15" t="s">
        <v>9</v>
      </c>
      <c r="F875" s="16">
        <v>45225</v>
      </c>
      <c r="G875">
        <v>78</v>
      </c>
      <c r="H875">
        <v>4.3</v>
      </c>
      <c r="I875">
        <f>IF(MONTH(calls[[#This Row],[Date of Call]])&lt;=6, YEAR(calls[[#This Row],[Date of Call]]), YEAR(calls[[#This Row],[Date of Call]])+1)</f>
        <v>2024</v>
      </c>
      <c r="J875" t="str">
        <f>TEXT(calls[[#This Row],[Date of Call]],"DDDD")</f>
        <v>Thursday</v>
      </c>
      <c r="K8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5">
        <f>ROUND(calls[[#This Row],[Satisfaction Rating]],0)</f>
        <v>4</v>
      </c>
      <c r="M875" s="21" t="str">
        <f>VLOOKUP(calls[[#This Row],[Call number2]],customers[#All],2,FALSE)</f>
        <v>Female</v>
      </c>
      <c r="N875" s="21">
        <f>VLOOKUP(calls[[#This Row],[Call number2]],customers[],3,FALSE)</f>
        <v>28</v>
      </c>
      <c r="O875" s="21" t="str">
        <f>VLOOKUP(calls[[#This Row],[Call number2]],customers[#All],4,FALSE)</f>
        <v>Cincinnati</v>
      </c>
    </row>
    <row r="876" spans="2:15">
      <c r="B876" t="s">
        <v>897</v>
      </c>
      <c r="C876" t="s">
        <v>21</v>
      </c>
      <c r="D876">
        <v>109</v>
      </c>
      <c r="E876" s="15" t="s">
        <v>10</v>
      </c>
      <c r="F876" s="16">
        <v>45225</v>
      </c>
      <c r="G876">
        <v>180</v>
      </c>
      <c r="H876">
        <v>3.8</v>
      </c>
      <c r="I876">
        <f>IF(MONTH(calls[[#This Row],[Date of Call]])&lt;=6, YEAR(calls[[#This Row],[Date of Call]]), YEAR(calls[[#This Row],[Date of Call]])+1)</f>
        <v>2024</v>
      </c>
      <c r="J876" t="str">
        <f>TEXT(calls[[#This Row],[Date of Call]],"DDDD")</f>
        <v>Thursday</v>
      </c>
      <c r="K8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6">
        <f>ROUND(calls[[#This Row],[Satisfaction Rating]],0)</f>
        <v>4</v>
      </c>
      <c r="M876" s="21" t="str">
        <f>VLOOKUP(calls[[#This Row],[Call number2]],customers[#All],2,FALSE)</f>
        <v>Female</v>
      </c>
      <c r="N876" s="21">
        <f>VLOOKUP(calls[[#This Row],[Call number2]],customers[],3,FALSE)</f>
        <v>25</v>
      </c>
      <c r="O876" s="21" t="str">
        <f>VLOOKUP(calls[[#This Row],[Call number2]],customers[#All],4,FALSE)</f>
        <v>Columbus</v>
      </c>
    </row>
    <row r="877" spans="2:15">
      <c r="B877" t="s">
        <v>898</v>
      </c>
      <c r="C877" t="s">
        <v>13</v>
      </c>
      <c r="D877">
        <v>171</v>
      </c>
      <c r="E877" s="15" t="s">
        <v>9</v>
      </c>
      <c r="F877" s="16">
        <v>45225</v>
      </c>
      <c r="G877">
        <v>84</v>
      </c>
      <c r="H877">
        <v>4.4000000000000004</v>
      </c>
      <c r="I877">
        <f>IF(MONTH(calls[[#This Row],[Date of Call]])&lt;=6, YEAR(calls[[#This Row],[Date of Call]]), YEAR(calls[[#This Row],[Date of Call]])+1)</f>
        <v>2024</v>
      </c>
      <c r="J877" t="str">
        <f>TEXT(calls[[#This Row],[Date of Call]],"DDDD")</f>
        <v>Thursday</v>
      </c>
      <c r="K8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7">
        <f>ROUND(calls[[#This Row],[Satisfaction Rating]],0)</f>
        <v>4</v>
      </c>
      <c r="M877" s="21" t="str">
        <f>VLOOKUP(calls[[#This Row],[Call number2]],customers[#All],2,FALSE)</f>
        <v>Female</v>
      </c>
      <c r="N877" s="21">
        <f>VLOOKUP(calls[[#This Row],[Call number2]],customers[],3,FALSE)</f>
        <v>37</v>
      </c>
      <c r="O877" s="21" t="str">
        <f>VLOOKUP(calls[[#This Row],[Call number2]],customers[#All],4,FALSE)</f>
        <v>Cleveland</v>
      </c>
    </row>
    <row r="878" spans="2:15">
      <c r="B878" t="s">
        <v>899</v>
      </c>
      <c r="C878" t="s">
        <v>7</v>
      </c>
      <c r="D878">
        <v>21</v>
      </c>
      <c r="E878" s="15" t="s">
        <v>9</v>
      </c>
      <c r="F878" s="16">
        <v>45225</v>
      </c>
      <c r="G878">
        <v>26</v>
      </c>
      <c r="H878">
        <v>4.7</v>
      </c>
      <c r="I878">
        <f>IF(MONTH(calls[[#This Row],[Date of Call]])&lt;=6, YEAR(calls[[#This Row],[Date of Call]]), YEAR(calls[[#This Row],[Date of Call]])+1)</f>
        <v>2024</v>
      </c>
      <c r="J878" t="str">
        <f>TEXT(calls[[#This Row],[Date of Call]],"DDDD")</f>
        <v>Thursday</v>
      </c>
      <c r="K8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878">
        <f>ROUND(calls[[#This Row],[Satisfaction Rating]],0)</f>
        <v>5</v>
      </c>
      <c r="M878" s="21" t="str">
        <f>VLOOKUP(calls[[#This Row],[Call number2]],customers[#All],2,FALSE)</f>
        <v>Female</v>
      </c>
      <c r="N878" s="21">
        <f>VLOOKUP(calls[[#This Row],[Call number2]],customers[],3,FALSE)</f>
        <v>30</v>
      </c>
      <c r="O878" s="21" t="str">
        <f>VLOOKUP(calls[[#This Row],[Call number2]],customers[#All],4,FALSE)</f>
        <v>Cincinnati</v>
      </c>
    </row>
    <row r="879" spans="2:15">
      <c r="B879" t="s">
        <v>900</v>
      </c>
      <c r="C879" t="s">
        <v>11</v>
      </c>
      <c r="D879">
        <v>94</v>
      </c>
      <c r="E879" s="15" t="s">
        <v>9</v>
      </c>
      <c r="F879" s="16">
        <v>45226</v>
      </c>
      <c r="G879">
        <v>140</v>
      </c>
      <c r="H879">
        <v>3.6</v>
      </c>
      <c r="I879">
        <f>IF(MONTH(calls[[#This Row],[Date of Call]])&lt;=6, YEAR(calls[[#This Row],[Date of Call]]), YEAR(calls[[#This Row],[Date of Call]])+1)</f>
        <v>2024</v>
      </c>
      <c r="J879" t="str">
        <f>TEXT(calls[[#This Row],[Date of Call]],"DDDD")</f>
        <v>Friday</v>
      </c>
      <c r="K8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79">
        <f>ROUND(calls[[#This Row],[Satisfaction Rating]],0)</f>
        <v>4</v>
      </c>
      <c r="M879" s="21" t="str">
        <f>VLOOKUP(calls[[#This Row],[Call number2]],customers[#All],2,FALSE)</f>
        <v>Male</v>
      </c>
      <c r="N879" s="21">
        <f>VLOOKUP(calls[[#This Row],[Call number2]],customers[],3,FALSE)</f>
        <v>36</v>
      </c>
      <c r="O879" s="21" t="str">
        <f>VLOOKUP(calls[[#This Row],[Call number2]],customers[#All],4,FALSE)</f>
        <v>Cincinnati</v>
      </c>
    </row>
    <row r="880" spans="2:15">
      <c r="B880" t="s">
        <v>901</v>
      </c>
      <c r="C880" t="s">
        <v>20</v>
      </c>
      <c r="D880">
        <v>97</v>
      </c>
      <c r="E880" s="15" t="s">
        <v>10</v>
      </c>
      <c r="F880" s="16">
        <v>45226</v>
      </c>
      <c r="G880">
        <v>31</v>
      </c>
      <c r="H880">
        <v>2.2000000000000002</v>
      </c>
      <c r="I880">
        <f>IF(MONTH(calls[[#This Row],[Date of Call]])&lt;=6, YEAR(calls[[#This Row],[Date of Call]]), YEAR(calls[[#This Row],[Date of Call]])+1)</f>
        <v>2024</v>
      </c>
      <c r="J880" t="str">
        <f>TEXT(calls[[#This Row],[Date of Call]],"DDDD")</f>
        <v>Friday</v>
      </c>
      <c r="K8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0">
        <f>ROUND(calls[[#This Row],[Satisfaction Rating]],0)</f>
        <v>2</v>
      </c>
      <c r="M880" s="21" t="str">
        <f>VLOOKUP(calls[[#This Row],[Call number2]],customers[#All],2,FALSE)</f>
        <v>Female</v>
      </c>
      <c r="N880" s="21">
        <f>VLOOKUP(calls[[#This Row],[Call number2]],customers[],3,FALSE)</f>
        <v>38</v>
      </c>
      <c r="O880" s="21" t="str">
        <f>VLOOKUP(calls[[#This Row],[Call number2]],customers[#All],4,FALSE)</f>
        <v>Columbus</v>
      </c>
    </row>
    <row r="881" spans="2:15">
      <c r="B881" t="s">
        <v>902</v>
      </c>
      <c r="C881" t="s">
        <v>23</v>
      </c>
      <c r="D881">
        <v>72</v>
      </c>
      <c r="E881" s="15" t="s">
        <v>10</v>
      </c>
      <c r="F881" s="16">
        <v>45226</v>
      </c>
      <c r="G881">
        <v>108</v>
      </c>
      <c r="H881">
        <v>4.8</v>
      </c>
      <c r="I881">
        <f>IF(MONTH(calls[[#This Row],[Date of Call]])&lt;=6, YEAR(calls[[#This Row],[Date of Call]]), YEAR(calls[[#This Row],[Date of Call]])+1)</f>
        <v>2024</v>
      </c>
      <c r="J881" t="str">
        <f>TEXT(calls[[#This Row],[Date of Call]],"DDDD")</f>
        <v>Friday</v>
      </c>
      <c r="K8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1">
        <f>ROUND(calls[[#This Row],[Satisfaction Rating]],0)</f>
        <v>5</v>
      </c>
      <c r="M881" s="21" t="str">
        <f>VLOOKUP(calls[[#This Row],[Call number2]],customers[#All],2,FALSE)</f>
        <v>Male</v>
      </c>
      <c r="N881" s="21">
        <f>VLOOKUP(calls[[#This Row],[Call number2]],customers[],3,FALSE)</f>
        <v>31</v>
      </c>
      <c r="O881" s="21" t="str">
        <f>VLOOKUP(calls[[#This Row],[Call number2]],customers[#All],4,FALSE)</f>
        <v>Cleveland</v>
      </c>
    </row>
    <row r="882" spans="2:15">
      <c r="B882" t="s">
        <v>903</v>
      </c>
      <c r="C882" t="s">
        <v>13</v>
      </c>
      <c r="D882">
        <v>143</v>
      </c>
      <c r="E882" s="15" t="s">
        <v>12</v>
      </c>
      <c r="F882" s="16">
        <v>45227</v>
      </c>
      <c r="G882">
        <v>58</v>
      </c>
      <c r="H882">
        <v>4.3</v>
      </c>
      <c r="I882">
        <f>IF(MONTH(calls[[#This Row],[Date of Call]])&lt;=6, YEAR(calls[[#This Row],[Date of Call]]), YEAR(calls[[#This Row],[Date of Call]])+1)</f>
        <v>2024</v>
      </c>
      <c r="J882" t="str">
        <f>TEXT(calls[[#This Row],[Date of Call]],"DDDD")</f>
        <v>Saturday</v>
      </c>
      <c r="K8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2">
        <f>ROUND(calls[[#This Row],[Satisfaction Rating]],0)</f>
        <v>4</v>
      </c>
      <c r="M882" s="21" t="str">
        <f>VLOOKUP(calls[[#This Row],[Call number2]],customers[#All],2,FALSE)</f>
        <v>Female</v>
      </c>
      <c r="N882" s="21">
        <f>VLOOKUP(calls[[#This Row],[Call number2]],customers[],3,FALSE)</f>
        <v>37</v>
      </c>
      <c r="O882" s="21" t="str">
        <f>VLOOKUP(calls[[#This Row],[Call number2]],customers[#All],4,FALSE)</f>
        <v>Cleveland</v>
      </c>
    </row>
    <row r="883" spans="2:15">
      <c r="B883" t="s">
        <v>904</v>
      </c>
      <c r="C883" t="s">
        <v>13</v>
      </c>
      <c r="D883">
        <v>64</v>
      </c>
      <c r="E883" s="15" t="s">
        <v>10</v>
      </c>
      <c r="F883" s="16">
        <v>45227</v>
      </c>
      <c r="G883">
        <v>185</v>
      </c>
      <c r="H883">
        <v>2.2000000000000002</v>
      </c>
      <c r="I883">
        <f>IF(MONTH(calls[[#This Row],[Date of Call]])&lt;=6, YEAR(calls[[#This Row],[Date of Call]]), YEAR(calls[[#This Row],[Date of Call]])+1)</f>
        <v>2024</v>
      </c>
      <c r="J883" t="str">
        <f>TEXT(calls[[#This Row],[Date of Call]],"DDDD")</f>
        <v>Saturday</v>
      </c>
      <c r="K8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3">
        <f>ROUND(calls[[#This Row],[Satisfaction Rating]],0)</f>
        <v>2</v>
      </c>
      <c r="M883" s="21" t="str">
        <f>VLOOKUP(calls[[#This Row],[Call number2]],customers[#All],2,FALSE)</f>
        <v>Female</v>
      </c>
      <c r="N883" s="21">
        <f>VLOOKUP(calls[[#This Row],[Call number2]],customers[],3,FALSE)</f>
        <v>37</v>
      </c>
      <c r="O883" s="21" t="str">
        <f>VLOOKUP(calls[[#This Row],[Call number2]],customers[#All],4,FALSE)</f>
        <v>Cleveland</v>
      </c>
    </row>
    <row r="884" spans="2:15">
      <c r="B884" t="s">
        <v>905</v>
      </c>
      <c r="C884" t="s">
        <v>13</v>
      </c>
      <c r="D884">
        <v>69</v>
      </c>
      <c r="E884" s="15" t="s">
        <v>10</v>
      </c>
      <c r="F884" s="16">
        <v>45227</v>
      </c>
      <c r="G884">
        <v>40</v>
      </c>
      <c r="H884">
        <v>4.8</v>
      </c>
      <c r="I884">
        <f>IF(MONTH(calls[[#This Row],[Date of Call]])&lt;=6, YEAR(calls[[#This Row],[Date of Call]]), YEAR(calls[[#This Row],[Date of Call]])+1)</f>
        <v>2024</v>
      </c>
      <c r="J884" t="str">
        <f>TEXT(calls[[#This Row],[Date of Call]],"DDDD")</f>
        <v>Saturday</v>
      </c>
      <c r="K8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4">
        <f>ROUND(calls[[#This Row],[Satisfaction Rating]],0)</f>
        <v>5</v>
      </c>
      <c r="M884" s="21" t="str">
        <f>VLOOKUP(calls[[#This Row],[Call number2]],customers[#All],2,FALSE)</f>
        <v>Female</v>
      </c>
      <c r="N884" s="21">
        <f>VLOOKUP(calls[[#This Row],[Call number2]],customers[],3,FALSE)</f>
        <v>37</v>
      </c>
      <c r="O884" s="21" t="str">
        <f>VLOOKUP(calls[[#This Row],[Call number2]],customers[#All],4,FALSE)</f>
        <v>Cleveland</v>
      </c>
    </row>
    <row r="885" spans="2:15">
      <c r="B885" t="s">
        <v>906</v>
      </c>
      <c r="C885" t="s">
        <v>13</v>
      </c>
      <c r="D885">
        <v>18</v>
      </c>
      <c r="E885" s="15" t="s">
        <v>5</v>
      </c>
      <c r="F885" s="16">
        <v>45227</v>
      </c>
      <c r="G885">
        <v>225</v>
      </c>
      <c r="H885">
        <v>2.6</v>
      </c>
      <c r="I885">
        <f>IF(MONTH(calls[[#This Row],[Date of Call]])&lt;=6, YEAR(calls[[#This Row],[Date of Call]]), YEAR(calls[[#This Row],[Date of Call]])+1)</f>
        <v>2024</v>
      </c>
      <c r="J885" t="str">
        <f>TEXT(calls[[#This Row],[Date of Call]],"DDDD")</f>
        <v>Saturday</v>
      </c>
      <c r="K8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885">
        <f>ROUND(calls[[#This Row],[Satisfaction Rating]],0)</f>
        <v>3</v>
      </c>
      <c r="M885" s="21" t="str">
        <f>VLOOKUP(calls[[#This Row],[Call number2]],customers[#All],2,FALSE)</f>
        <v>Female</v>
      </c>
      <c r="N885" s="21">
        <f>VLOOKUP(calls[[#This Row],[Call number2]],customers[],3,FALSE)</f>
        <v>37</v>
      </c>
      <c r="O885" s="21" t="str">
        <f>VLOOKUP(calls[[#This Row],[Call number2]],customers[#All],4,FALSE)</f>
        <v>Cleveland</v>
      </c>
    </row>
    <row r="886" spans="2:15">
      <c r="B886" t="s">
        <v>907</v>
      </c>
      <c r="C886" t="s">
        <v>20</v>
      </c>
      <c r="D886">
        <v>100</v>
      </c>
      <c r="E886" s="15" t="s">
        <v>12</v>
      </c>
      <c r="F886" s="16">
        <v>45227</v>
      </c>
      <c r="G886">
        <v>150</v>
      </c>
      <c r="H886">
        <v>2.6</v>
      </c>
      <c r="I886">
        <f>IF(MONTH(calls[[#This Row],[Date of Call]])&lt;=6, YEAR(calls[[#This Row],[Date of Call]]), YEAR(calls[[#This Row],[Date of Call]])+1)</f>
        <v>2024</v>
      </c>
      <c r="J886" t="str">
        <f>TEXT(calls[[#This Row],[Date of Call]],"DDDD")</f>
        <v>Saturday</v>
      </c>
      <c r="K8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6">
        <f>ROUND(calls[[#This Row],[Satisfaction Rating]],0)</f>
        <v>3</v>
      </c>
      <c r="M886" s="21" t="str">
        <f>VLOOKUP(calls[[#This Row],[Call number2]],customers[#All],2,FALSE)</f>
        <v>Female</v>
      </c>
      <c r="N886" s="21">
        <f>VLOOKUP(calls[[#This Row],[Call number2]],customers[],3,FALSE)</f>
        <v>38</v>
      </c>
      <c r="O886" s="21" t="str">
        <f>VLOOKUP(calls[[#This Row],[Call number2]],customers[#All],4,FALSE)</f>
        <v>Columbus</v>
      </c>
    </row>
    <row r="887" spans="2:15">
      <c r="B887" t="s">
        <v>908</v>
      </c>
      <c r="C887" t="s">
        <v>17</v>
      </c>
      <c r="D887">
        <v>110</v>
      </c>
      <c r="E887" s="15" t="s">
        <v>8</v>
      </c>
      <c r="F887" s="16">
        <v>45228</v>
      </c>
      <c r="G887">
        <v>88</v>
      </c>
      <c r="H887">
        <v>3.4</v>
      </c>
      <c r="I887">
        <f>IF(MONTH(calls[[#This Row],[Date of Call]])&lt;=6, YEAR(calls[[#This Row],[Date of Call]]), YEAR(calls[[#This Row],[Date of Call]])+1)</f>
        <v>2024</v>
      </c>
      <c r="J887" t="str">
        <f>TEXT(calls[[#This Row],[Date of Call]],"DDDD")</f>
        <v>Sunday</v>
      </c>
      <c r="K8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7">
        <f>ROUND(calls[[#This Row],[Satisfaction Rating]],0)</f>
        <v>3</v>
      </c>
      <c r="M887" s="21" t="str">
        <f>VLOOKUP(calls[[#This Row],[Call number2]],customers[#All],2,FALSE)</f>
        <v>Female</v>
      </c>
      <c r="N887" s="21">
        <f>VLOOKUP(calls[[#This Row],[Call number2]],customers[],3,FALSE)</f>
        <v>30</v>
      </c>
      <c r="O887" s="21" t="str">
        <f>VLOOKUP(calls[[#This Row],[Call number2]],customers[#All],4,FALSE)</f>
        <v>Cleveland</v>
      </c>
    </row>
    <row r="888" spans="2:15">
      <c r="B888" t="s">
        <v>909</v>
      </c>
      <c r="C888" t="s">
        <v>6</v>
      </c>
      <c r="D888">
        <v>41</v>
      </c>
      <c r="E888" s="15" t="s">
        <v>9</v>
      </c>
      <c r="F888" s="16">
        <v>45228</v>
      </c>
      <c r="G888">
        <v>140</v>
      </c>
      <c r="H888">
        <v>3.7</v>
      </c>
      <c r="I888">
        <f>IF(MONTH(calls[[#This Row],[Date of Call]])&lt;=6, YEAR(calls[[#This Row],[Date of Call]]), YEAR(calls[[#This Row],[Date of Call]])+1)</f>
        <v>2024</v>
      </c>
      <c r="J888" t="str">
        <f>TEXT(calls[[#This Row],[Date of Call]],"DDDD")</f>
        <v>Sunday</v>
      </c>
      <c r="K8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8">
        <f>ROUND(calls[[#This Row],[Satisfaction Rating]],0)</f>
        <v>4</v>
      </c>
      <c r="M888" s="21" t="str">
        <f>VLOOKUP(calls[[#This Row],[Call number2]],customers[#All],2,FALSE)</f>
        <v>Male</v>
      </c>
      <c r="N888" s="21">
        <f>VLOOKUP(calls[[#This Row],[Call number2]],customers[],3,FALSE)</f>
        <v>23</v>
      </c>
      <c r="O888" s="21" t="str">
        <f>VLOOKUP(calls[[#This Row],[Call number2]],customers[#All],4,FALSE)</f>
        <v>Columbus</v>
      </c>
    </row>
    <row r="889" spans="2:15">
      <c r="B889" t="s">
        <v>910</v>
      </c>
      <c r="C889" t="s">
        <v>17</v>
      </c>
      <c r="D889">
        <v>147</v>
      </c>
      <c r="E889" s="15" t="s">
        <v>8</v>
      </c>
      <c r="F889" s="16">
        <v>45228</v>
      </c>
      <c r="G889">
        <v>68</v>
      </c>
      <c r="H889">
        <v>2.1</v>
      </c>
      <c r="I889">
        <f>IF(MONTH(calls[[#This Row],[Date of Call]])&lt;=6, YEAR(calls[[#This Row],[Date of Call]]), YEAR(calls[[#This Row],[Date of Call]])+1)</f>
        <v>2024</v>
      </c>
      <c r="J889" t="str">
        <f>TEXT(calls[[#This Row],[Date of Call]],"DDDD")</f>
        <v>Sunday</v>
      </c>
      <c r="K8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89">
        <f>ROUND(calls[[#This Row],[Satisfaction Rating]],0)</f>
        <v>2</v>
      </c>
      <c r="M889" s="21" t="str">
        <f>VLOOKUP(calls[[#This Row],[Call number2]],customers[#All],2,FALSE)</f>
        <v>Female</v>
      </c>
      <c r="N889" s="21">
        <f>VLOOKUP(calls[[#This Row],[Call number2]],customers[],3,FALSE)</f>
        <v>30</v>
      </c>
      <c r="O889" s="21" t="str">
        <f>VLOOKUP(calls[[#This Row],[Call number2]],customers[#All],4,FALSE)</f>
        <v>Cleveland</v>
      </c>
    </row>
    <row r="890" spans="2:15">
      <c r="B890" t="s">
        <v>911</v>
      </c>
      <c r="C890" t="s">
        <v>11</v>
      </c>
      <c r="D890">
        <v>31</v>
      </c>
      <c r="E890" s="15" t="s">
        <v>5</v>
      </c>
      <c r="F890" s="16">
        <v>45229</v>
      </c>
      <c r="G890">
        <v>105</v>
      </c>
      <c r="H890">
        <v>3.6</v>
      </c>
      <c r="I890">
        <f>IF(MONTH(calls[[#This Row],[Date of Call]])&lt;=6, YEAR(calls[[#This Row],[Date of Call]]), YEAR(calls[[#This Row],[Date of Call]])+1)</f>
        <v>2024</v>
      </c>
      <c r="J890" t="str">
        <f>TEXT(calls[[#This Row],[Date of Call]],"DDDD")</f>
        <v>Monday</v>
      </c>
      <c r="K8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0">
        <f>ROUND(calls[[#This Row],[Satisfaction Rating]],0)</f>
        <v>4</v>
      </c>
      <c r="M890" s="21" t="str">
        <f>VLOOKUP(calls[[#This Row],[Call number2]],customers[#All],2,FALSE)</f>
        <v>Male</v>
      </c>
      <c r="N890" s="21">
        <f>VLOOKUP(calls[[#This Row],[Call number2]],customers[],3,FALSE)</f>
        <v>36</v>
      </c>
      <c r="O890" s="21" t="str">
        <f>VLOOKUP(calls[[#This Row],[Call number2]],customers[#All],4,FALSE)</f>
        <v>Cincinnati</v>
      </c>
    </row>
    <row r="891" spans="2:15">
      <c r="B891" t="s">
        <v>912</v>
      </c>
      <c r="C891" t="s">
        <v>16</v>
      </c>
      <c r="D891">
        <v>142</v>
      </c>
      <c r="E891" s="15" t="s">
        <v>9</v>
      </c>
      <c r="F891" s="16">
        <v>45229</v>
      </c>
      <c r="G891">
        <v>40</v>
      </c>
      <c r="H891">
        <v>3.8</v>
      </c>
      <c r="I891">
        <f>IF(MONTH(calls[[#This Row],[Date of Call]])&lt;=6, YEAR(calls[[#This Row],[Date of Call]]), YEAR(calls[[#This Row],[Date of Call]])+1)</f>
        <v>2024</v>
      </c>
      <c r="J891" t="str">
        <f>TEXT(calls[[#This Row],[Date of Call]],"DDDD")</f>
        <v>Monday</v>
      </c>
      <c r="K8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1">
        <f>ROUND(calls[[#This Row],[Satisfaction Rating]],0)</f>
        <v>4</v>
      </c>
      <c r="M891" s="21" t="str">
        <f>VLOOKUP(calls[[#This Row],[Call number2]],customers[#All],2,FALSE)</f>
        <v>Male</v>
      </c>
      <c r="N891" s="21">
        <f>VLOOKUP(calls[[#This Row],[Call number2]],customers[],3,FALSE)</f>
        <v>41</v>
      </c>
      <c r="O891" s="21" t="str">
        <f>VLOOKUP(calls[[#This Row],[Call number2]],customers[#All],4,FALSE)</f>
        <v>Columbus</v>
      </c>
    </row>
    <row r="892" spans="2:15">
      <c r="B892" t="s">
        <v>913</v>
      </c>
      <c r="C892" t="s">
        <v>21</v>
      </c>
      <c r="D892">
        <v>61</v>
      </c>
      <c r="E892" s="15" t="s">
        <v>9</v>
      </c>
      <c r="F892" s="16">
        <v>45229</v>
      </c>
      <c r="G892">
        <v>82</v>
      </c>
      <c r="H892">
        <v>3.1</v>
      </c>
      <c r="I892">
        <f>IF(MONTH(calls[[#This Row],[Date of Call]])&lt;=6, YEAR(calls[[#This Row],[Date of Call]]), YEAR(calls[[#This Row],[Date of Call]])+1)</f>
        <v>2024</v>
      </c>
      <c r="J892" t="str">
        <f>TEXT(calls[[#This Row],[Date of Call]],"DDDD")</f>
        <v>Monday</v>
      </c>
      <c r="K8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2">
        <f>ROUND(calls[[#This Row],[Satisfaction Rating]],0)</f>
        <v>3</v>
      </c>
      <c r="M892" s="21" t="str">
        <f>VLOOKUP(calls[[#This Row],[Call number2]],customers[#All],2,FALSE)</f>
        <v>Female</v>
      </c>
      <c r="N892" s="21">
        <f>VLOOKUP(calls[[#This Row],[Call number2]],customers[],3,FALSE)</f>
        <v>25</v>
      </c>
      <c r="O892" s="21" t="str">
        <f>VLOOKUP(calls[[#This Row],[Call number2]],customers[#All],4,FALSE)</f>
        <v>Columbus</v>
      </c>
    </row>
    <row r="893" spans="2:15">
      <c r="B893" t="s">
        <v>914</v>
      </c>
      <c r="C893" t="s">
        <v>19</v>
      </c>
      <c r="D893">
        <v>86</v>
      </c>
      <c r="E893" s="15" t="s">
        <v>5</v>
      </c>
      <c r="F893" s="16">
        <v>45230</v>
      </c>
      <c r="G893">
        <v>90</v>
      </c>
      <c r="H893">
        <v>4.4000000000000004</v>
      </c>
      <c r="I893">
        <f>IF(MONTH(calls[[#This Row],[Date of Call]])&lt;=6, YEAR(calls[[#This Row],[Date of Call]]), YEAR(calls[[#This Row],[Date of Call]])+1)</f>
        <v>2024</v>
      </c>
      <c r="J893" t="str">
        <f>TEXT(calls[[#This Row],[Date of Call]],"DDDD")</f>
        <v>Tuesday</v>
      </c>
      <c r="K8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3">
        <f>ROUND(calls[[#This Row],[Satisfaction Rating]],0)</f>
        <v>4</v>
      </c>
      <c r="M893" s="21" t="str">
        <f>VLOOKUP(calls[[#This Row],[Call number2]],customers[#All],2,FALSE)</f>
        <v>Male</v>
      </c>
      <c r="N893" s="21">
        <f>VLOOKUP(calls[[#This Row],[Call number2]],customers[],3,FALSE)</f>
        <v>26</v>
      </c>
      <c r="O893" s="21" t="str">
        <f>VLOOKUP(calls[[#This Row],[Call number2]],customers[#All],4,FALSE)</f>
        <v>Cincinnati</v>
      </c>
    </row>
    <row r="894" spans="2:15">
      <c r="B894" t="s">
        <v>915</v>
      </c>
      <c r="C894" t="s">
        <v>22</v>
      </c>
      <c r="D894">
        <v>165</v>
      </c>
      <c r="E894" s="15" t="s">
        <v>12</v>
      </c>
      <c r="F894" s="16">
        <v>45231</v>
      </c>
      <c r="G894">
        <v>66</v>
      </c>
      <c r="H894">
        <v>4.8</v>
      </c>
      <c r="I894">
        <f>IF(MONTH(calls[[#This Row],[Date of Call]])&lt;=6, YEAR(calls[[#This Row],[Date of Call]]), YEAR(calls[[#This Row],[Date of Call]])+1)</f>
        <v>2024</v>
      </c>
      <c r="J894" t="str">
        <f>TEXT(calls[[#This Row],[Date of Call]],"DDDD")</f>
        <v>Wednesday</v>
      </c>
      <c r="K8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4">
        <f>ROUND(calls[[#This Row],[Satisfaction Rating]],0)</f>
        <v>5</v>
      </c>
      <c r="M894" s="21" t="str">
        <f>VLOOKUP(calls[[#This Row],[Call number2]],customers[#All],2,FALSE)</f>
        <v>Male</v>
      </c>
      <c r="N894" s="21">
        <f>VLOOKUP(calls[[#This Row],[Call number2]],customers[],3,FALSE)</f>
        <v>37</v>
      </c>
      <c r="O894" s="21" t="str">
        <f>VLOOKUP(calls[[#This Row],[Call number2]],customers[#All],4,FALSE)</f>
        <v>Columbus</v>
      </c>
    </row>
    <row r="895" spans="2:15">
      <c r="B895" t="s">
        <v>916</v>
      </c>
      <c r="C895" t="s">
        <v>4</v>
      </c>
      <c r="D895">
        <v>62</v>
      </c>
      <c r="E895" s="15" t="s">
        <v>8</v>
      </c>
      <c r="F895" s="16">
        <v>45231</v>
      </c>
      <c r="G895">
        <v>78</v>
      </c>
      <c r="H895">
        <v>3.5</v>
      </c>
      <c r="I895">
        <f>IF(MONTH(calls[[#This Row],[Date of Call]])&lt;=6, YEAR(calls[[#This Row],[Date of Call]]), YEAR(calls[[#This Row],[Date of Call]])+1)</f>
        <v>2024</v>
      </c>
      <c r="J895" t="str">
        <f>TEXT(calls[[#This Row],[Date of Call]],"DDDD")</f>
        <v>Wednesday</v>
      </c>
      <c r="K8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5">
        <f>ROUND(calls[[#This Row],[Satisfaction Rating]],0)</f>
        <v>4</v>
      </c>
      <c r="M895" s="21" t="str">
        <f>VLOOKUP(calls[[#This Row],[Call number2]],customers[#All],2,FALSE)</f>
        <v>Female</v>
      </c>
      <c r="N895" s="21">
        <f>VLOOKUP(calls[[#This Row],[Call number2]],customers[],3,FALSE)</f>
        <v>42</v>
      </c>
      <c r="O895" s="21" t="str">
        <f>VLOOKUP(calls[[#This Row],[Call number2]],customers[#All],4,FALSE)</f>
        <v>Cleveland</v>
      </c>
    </row>
    <row r="896" spans="2:15">
      <c r="B896" t="s">
        <v>917</v>
      </c>
      <c r="C896" t="s">
        <v>20</v>
      </c>
      <c r="D896">
        <v>103</v>
      </c>
      <c r="E896" s="15" t="s">
        <v>12</v>
      </c>
      <c r="F896" s="16">
        <v>45232</v>
      </c>
      <c r="G896">
        <v>66</v>
      </c>
      <c r="H896">
        <v>4.4000000000000004</v>
      </c>
      <c r="I896">
        <f>IF(MONTH(calls[[#This Row],[Date of Call]])&lt;=6, YEAR(calls[[#This Row],[Date of Call]]), YEAR(calls[[#This Row],[Date of Call]])+1)</f>
        <v>2024</v>
      </c>
      <c r="J896" t="str">
        <f>TEXT(calls[[#This Row],[Date of Call]],"DDDD")</f>
        <v>Thursday</v>
      </c>
      <c r="K8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6">
        <f>ROUND(calls[[#This Row],[Satisfaction Rating]],0)</f>
        <v>4</v>
      </c>
      <c r="M896" s="21" t="str">
        <f>VLOOKUP(calls[[#This Row],[Call number2]],customers[#All],2,FALSE)</f>
        <v>Female</v>
      </c>
      <c r="N896" s="21">
        <f>VLOOKUP(calls[[#This Row],[Call number2]],customers[],3,FALSE)</f>
        <v>38</v>
      </c>
      <c r="O896" s="21" t="str">
        <f>VLOOKUP(calls[[#This Row],[Call number2]],customers[#All],4,FALSE)</f>
        <v>Columbus</v>
      </c>
    </row>
    <row r="897" spans="2:15">
      <c r="B897" t="s">
        <v>918</v>
      </c>
      <c r="C897" t="s">
        <v>16</v>
      </c>
      <c r="D897">
        <v>56</v>
      </c>
      <c r="E897" s="15" t="s">
        <v>5</v>
      </c>
      <c r="F897" s="16">
        <v>45233</v>
      </c>
      <c r="G897">
        <v>160</v>
      </c>
      <c r="H897">
        <v>3.8</v>
      </c>
      <c r="I897">
        <f>IF(MONTH(calls[[#This Row],[Date of Call]])&lt;=6, YEAR(calls[[#This Row],[Date of Call]]), YEAR(calls[[#This Row],[Date of Call]])+1)</f>
        <v>2024</v>
      </c>
      <c r="J897" t="str">
        <f>TEXT(calls[[#This Row],[Date of Call]],"DDDD")</f>
        <v>Friday</v>
      </c>
      <c r="K8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7">
        <f>ROUND(calls[[#This Row],[Satisfaction Rating]],0)</f>
        <v>4</v>
      </c>
      <c r="M897" s="21" t="str">
        <f>VLOOKUP(calls[[#This Row],[Call number2]],customers[#All],2,FALSE)</f>
        <v>Male</v>
      </c>
      <c r="N897" s="21">
        <f>VLOOKUP(calls[[#This Row],[Call number2]],customers[],3,FALSE)</f>
        <v>41</v>
      </c>
      <c r="O897" s="21" t="str">
        <f>VLOOKUP(calls[[#This Row],[Call number2]],customers[#All],4,FALSE)</f>
        <v>Columbus</v>
      </c>
    </row>
    <row r="898" spans="2:15">
      <c r="B898" t="s">
        <v>919</v>
      </c>
      <c r="C898" t="s">
        <v>15</v>
      </c>
      <c r="D898">
        <v>114</v>
      </c>
      <c r="E898" s="15" t="s">
        <v>9</v>
      </c>
      <c r="F898" s="16">
        <v>45234</v>
      </c>
      <c r="G898">
        <v>144</v>
      </c>
      <c r="H898">
        <v>3.8</v>
      </c>
      <c r="I898">
        <f>IF(MONTH(calls[[#This Row],[Date of Call]])&lt;=6, YEAR(calls[[#This Row],[Date of Call]]), YEAR(calls[[#This Row],[Date of Call]])+1)</f>
        <v>2024</v>
      </c>
      <c r="J898" t="str">
        <f>TEXT(calls[[#This Row],[Date of Call]],"DDDD")</f>
        <v>Saturday</v>
      </c>
      <c r="K8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8">
        <f>ROUND(calls[[#This Row],[Satisfaction Rating]],0)</f>
        <v>4</v>
      </c>
      <c r="M898" s="21" t="str">
        <f>VLOOKUP(calls[[#This Row],[Call number2]],customers[#All],2,FALSE)</f>
        <v>Female</v>
      </c>
      <c r="N898" s="21">
        <f>VLOOKUP(calls[[#This Row],[Call number2]],customers[],3,FALSE)</f>
        <v>28</v>
      </c>
      <c r="O898" s="21" t="str">
        <f>VLOOKUP(calls[[#This Row],[Call number2]],customers[#All],4,FALSE)</f>
        <v>Cincinnati</v>
      </c>
    </row>
    <row r="899" spans="2:15">
      <c r="B899" t="s">
        <v>920</v>
      </c>
      <c r="C899" t="s">
        <v>16</v>
      </c>
      <c r="D899">
        <v>112</v>
      </c>
      <c r="E899" s="15" t="s">
        <v>10</v>
      </c>
      <c r="F899" s="16">
        <v>45234</v>
      </c>
      <c r="G899">
        <v>200</v>
      </c>
      <c r="H899">
        <v>4.5999999999999996</v>
      </c>
      <c r="I899">
        <f>IF(MONTH(calls[[#This Row],[Date of Call]])&lt;=6, YEAR(calls[[#This Row],[Date of Call]]), YEAR(calls[[#This Row],[Date of Call]])+1)</f>
        <v>2024</v>
      </c>
      <c r="J899" t="str">
        <f>TEXT(calls[[#This Row],[Date of Call]],"DDDD")</f>
        <v>Saturday</v>
      </c>
      <c r="K8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899">
        <f>ROUND(calls[[#This Row],[Satisfaction Rating]],0)</f>
        <v>5</v>
      </c>
      <c r="M899" s="21" t="str">
        <f>VLOOKUP(calls[[#This Row],[Call number2]],customers[#All],2,FALSE)</f>
        <v>Male</v>
      </c>
      <c r="N899" s="21">
        <f>VLOOKUP(calls[[#This Row],[Call number2]],customers[],3,FALSE)</f>
        <v>41</v>
      </c>
      <c r="O899" s="21" t="str">
        <f>VLOOKUP(calls[[#This Row],[Call number2]],customers[#All],4,FALSE)</f>
        <v>Columbus</v>
      </c>
    </row>
    <row r="900" spans="2:15">
      <c r="B900" t="s">
        <v>921</v>
      </c>
      <c r="C900" t="s">
        <v>14</v>
      </c>
      <c r="D900">
        <v>52</v>
      </c>
      <c r="E900" s="15" t="s">
        <v>8</v>
      </c>
      <c r="F900" s="16">
        <v>45236</v>
      </c>
      <c r="G900">
        <v>220</v>
      </c>
      <c r="H900">
        <v>5</v>
      </c>
      <c r="I900">
        <f>IF(MONTH(calls[[#This Row],[Date of Call]])&lt;=6, YEAR(calls[[#This Row],[Date of Call]]), YEAR(calls[[#This Row],[Date of Call]])+1)</f>
        <v>2024</v>
      </c>
      <c r="J900" t="str">
        <f>TEXT(calls[[#This Row],[Date of Call]],"DDDD")</f>
        <v>Monday</v>
      </c>
      <c r="K9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0">
        <f>ROUND(calls[[#This Row],[Satisfaction Rating]],0)</f>
        <v>5</v>
      </c>
      <c r="M900" s="21" t="str">
        <f>VLOOKUP(calls[[#This Row],[Call number2]],customers[#All],2,FALSE)</f>
        <v>Female</v>
      </c>
      <c r="N900" s="21">
        <f>VLOOKUP(calls[[#This Row],[Call number2]],customers[],3,FALSE)</f>
        <v>22</v>
      </c>
      <c r="O900" s="21" t="str">
        <f>VLOOKUP(calls[[#This Row],[Call number2]],customers[#All],4,FALSE)</f>
        <v>Cleveland</v>
      </c>
    </row>
    <row r="901" spans="2:15">
      <c r="B901" t="s">
        <v>922</v>
      </c>
      <c r="C901" t="s">
        <v>20</v>
      </c>
      <c r="D901">
        <v>105</v>
      </c>
      <c r="E901" s="15" t="s">
        <v>12</v>
      </c>
      <c r="F901" s="16">
        <v>45237</v>
      </c>
      <c r="G901">
        <v>112</v>
      </c>
      <c r="H901">
        <v>3.2</v>
      </c>
      <c r="I901">
        <f>IF(MONTH(calls[[#This Row],[Date of Call]])&lt;=6, YEAR(calls[[#This Row],[Date of Call]]), YEAR(calls[[#This Row],[Date of Call]])+1)</f>
        <v>2024</v>
      </c>
      <c r="J901" t="str">
        <f>TEXT(calls[[#This Row],[Date of Call]],"DDDD")</f>
        <v>Tuesday</v>
      </c>
      <c r="K9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1">
        <f>ROUND(calls[[#This Row],[Satisfaction Rating]],0)</f>
        <v>3</v>
      </c>
      <c r="M901" s="21" t="str">
        <f>VLOOKUP(calls[[#This Row],[Call number2]],customers[#All],2,FALSE)</f>
        <v>Female</v>
      </c>
      <c r="N901" s="21">
        <f>VLOOKUP(calls[[#This Row],[Call number2]],customers[],3,FALSE)</f>
        <v>38</v>
      </c>
      <c r="O901" s="21" t="str">
        <f>VLOOKUP(calls[[#This Row],[Call number2]],customers[#All],4,FALSE)</f>
        <v>Columbus</v>
      </c>
    </row>
    <row r="902" spans="2:15">
      <c r="B902" t="s">
        <v>923</v>
      </c>
      <c r="C902" t="s">
        <v>22</v>
      </c>
      <c r="D902">
        <v>91</v>
      </c>
      <c r="E902" s="15" t="s">
        <v>5</v>
      </c>
      <c r="F902" s="16">
        <v>45237</v>
      </c>
      <c r="G902">
        <v>110</v>
      </c>
      <c r="H902">
        <v>3.7</v>
      </c>
      <c r="I902">
        <f>IF(MONTH(calls[[#This Row],[Date of Call]])&lt;=6, YEAR(calls[[#This Row],[Date of Call]]), YEAR(calls[[#This Row],[Date of Call]])+1)</f>
        <v>2024</v>
      </c>
      <c r="J902" t="str">
        <f>TEXT(calls[[#This Row],[Date of Call]],"DDDD")</f>
        <v>Tuesday</v>
      </c>
      <c r="K9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2">
        <f>ROUND(calls[[#This Row],[Satisfaction Rating]],0)</f>
        <v>4</v>
      </c>
      <c r="M902" s="21" t="str">
        <f>VLOOKUP(calls[[#This Row],[Call number2]],customers[#All],2,FALSE)</f>
        <v>Male</v>
      </c>
      <c r="N902" s="21">
        <f>VLOOKUP(calls[[#This Row],[Call number2]],customers[],3,FALSE)</f>
        <v>37</v>
      </c>
      <c r="O902" s="21" t="str">
        <f>VLOOKUP(calls[[#This Row],[Call number2]],customers[#All],4,FALSE)</f>
        <v>Columbus</v>
      </c>
    </row>
    <row r="903" spans="2:15">
      <c r="B903" t="s">
        <v>924</v>
      </c>
      <c r="C903" t="s">
        <v>18</v>
      </c>
      <c r="D903">
        <v>74</v>
      </c>
      <c r="E903" s="15" t="s">
        <v>9</v>
      </c>
      <c r="F903" s="16">
        <v>45238</v>
      </c>
      <c r="G903">
        <v>160</v>
      </c>
      <c r="H903">
        <v>2.7</v>
      </c>
      <c r="I903">
        <f>IF(MONTH(calls[[#This Row],[Date of Call]])&lt;=6, YEAR(calls[[#This Row],[Date of Call]]), YEAR(calls[[#This Row],[Date of Call]])+1)</f>
        <v>2024</v>
      </c>
      <c r="J903" t="str">
        <f>TEXT(calls[[#This Row],[Date of Call]],"DDDD")</f>
        <v>Wednesday</v>
      </c>
      <c r="K9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3">
        <f>ROUND(calls[[#This Row],[Satisfaction Rating]],0)</f>
        <v>3</v>
      </c>
      <c r="M903" s="21" t="str">
        <f>VLOOKUP(calls[[#This Row],[Call number2]],customers[#All],2,FALSE)</f>
        <v>Female</v>
      </c>
      <c r="N903" s="21">
        <f>VLOOKUP(calls[[#This Row],[Call number2]],customers[],3,FALSE)</f>
        <v>43</v>
      </c>
      <c r="O903" s="21" t="str">
        <f>VLOOKUP(calls[[#This Row],[Call number2]],customers[#All],4,FALSE)</f>
        <v>Cleveland</v>
      </c>
    </row>
    <row r="904" spans="2:15">
      <c r="B904" t="s">
        <v>925</v>
      </c>
      <c r="C904" t="s">
        <v>18</v>
      </c>
      <c r="D904">
        <v>30</v>
      </c>
      <c r="E904" s="15" t="s">
        <v>5</v>
      </c>
      <c r="F904" s="16">
        <v>45238</v>
      </c>
      <c r="G904">
        <v>84</v>
      </c>
      <c r="H904">
        <v>4</v>
      </c>
      <c r="I904">
        <f>IF(MONTH(calls[[#This Row],[Date of Call]])&lt;=6, YEAR(calls[[#This Row],[Date of Call]]), YEAR(calls[[#This Row],[Date of Call]])+1)</f>
        <v>2024</v>
      </c>
      <c r="J904" t="str">
        <f>TEXT(calls[[#This Row],[Date of Call]],"DDDD")</f>
        <v>Wednesday</v>
      </c>
      <c r="K90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4">
        <f>ROUND(calls[[#This Row],[Satisfaction Rating]],0)</f>
        <v>4</v>
      </c>
      <c r="M904" s="21" t="str">
        <f>VLOOKUP(calls[[#This Row],[Call number2]],customers[#All],2,FALSE)</f>
        <v>Female</v>
      </c>
      <c r="N904" s="21">
        <f>VLOOKUP(calls[[#This Row],[Call number2]],customers[],3,FALSE)</f>
        <v>43</v>
      </c>
      <c r="O904" s="21" t="str">
        <f>VLOOKUP(calls[[#This Row],[Call number2]],customers[#All],4,FALSE)</f>
        <v>Cleveland</v>
      </c>
    </row>
    <row r="905" spans="2:15">
      <c r="B905" t="s">
        <v>926</v>
      </c>
      <c r="C905" t="s">
        <v>22</v>
      </c>
      <c r="D905">
        <v>56</v>
      </c>
      <c r="E905" s="15" t="s">
        <v>8</v>
      </c>
      <c r="F905" s="16">
        <v>45238</v>
      </c>
      <c r="G905">
        <v>124</v>
      </c>
      <c r="H905">
        <v>2.6</v>
      </c>
      <c r="I905">
        <f>IF(MONTH(calls[[#This Row],[Date of Call]])&lt;=6, YEAR(calls[[#This Row],[Date of Call]]), YEAR(calls[[#This Row],[Date of Call]])+1)</f>
        <v>2024</v>
      </c>
      <c r="J905" t="str">
        <f>TEXT(calls[[#This Row],[Date of Call]],"DDDD")</f>
        <v>Wednesday</v>
      </c>
      <c r="K90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5">
        <f>ROUND(calls[[#This Row],[Satisfaction Rating]],0)</f>
        <v>3</v>
      </c>
      <c r="M905" s="21" t="str">
        <f>VLOOKUP(calls[[#This Row],[Call number2]],customers[#All],2,FALSE)</f>
        <v>Male</v>
      </c>
      <c r="N905" s="21">
        <f>VLOOKUP(calls[[#This Row],[Call number2]],customers[],3,FALSE)</f>
        <v>37</v>
      </c>
      <c r="O905" s="21" t="str">
        <f>VLOOKUP(calls[[#This Row],[Call number2]],customers[#All],4,FALSE)</f>
        <v>Columbus</v>
      </c>
    </row>
    <row r="906" spans="2:15">
      <c r="B906" t="s">
        <v>927</v>
      </c>
      <c r="C906" t="s">
        <v>18</v>
      </c>
      <c r="D906">
        <v>151</v>
      </c>
      <c r="E906" s="15" t="s">
        <v>10</v>
      </c>
      <c r="F906" s="16">
        <v>45238</v>
      </c>
      <c r="G906">
        <v>84</v>
      </c>
      <c r="H906">
        <v>4.5999999999999996</v>
      </c>
      <c r="I906">
        <f>IF(MONTH(calls[[#This Row],[Date of Call]])&lt;=6, YEAR(calls[[#This Row],[Date of Call]]), YEAR(calls[[#This Row],[Date of Call]])+1)</f>
        <v>2024</v>
      </c>
      <c r="J906" t="str">
        <f>TEXT(calls[[#This Row],[Date of Call]],"DDDD")</f>
        <v>Wednesday</v>
      </c>
      <c r="K90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6">
        <f>ROUND(calls[[#This Row],[Satisfaction Rating]],0)</f>
        <v>5</v>
      </c>
      <c r="M906" s="21" t="str">
        <f>VLOOKUP(calls[[#This Row],[Call number2]],customers[#All],2,FALSE)</f>
        <v>Female</v>
      </c>
      <c r="N906" s="21">
        <f>VLOOKUP(calls[[#This Row],[Call number2]],customers[],3,FALSE)</f>
        <v>43</v>
      </c>
      <c r="O906" s="21" t="str">
        <f>VLOOKUP(calls[[#This Row],[Call number2]],customers[#All],4,FALSE)</f>
        <v>Cleveland</v>
      </c>
    </row>
    <row r="907" spans="2:15">
      <c r="B907" t="s">
        <v>928</v>
      </c>
      <c r="C907" t="s">
        <v>11</v>
      </c>
      <c r="D907">
        <v>108</v>
      </c>
      <c r="E907" s="15" t="s">
        <v>12</v>
      </c>
      <c r="F907" s="16">
        <v>45239</v>
      </c>
      <c r="G907">
        <v>130</v>
      </c>
      <c r="H907">
        <v>2.7</v>
      </c>
      <c r="I907">
        <f>IF(MONTH(calls[[#This Row],[Date of Call]])&lt;=6, YEAR(calls[[#This Row],[Date of Call]]), YEAR(calls[[#This Row],[Date of Call]])+1)</f>
        <v>2024</v>
      </c>
      <c r="J907" t="str">
        <f>TEXT(calls[[#This Row],[Date of Call]],"DDDD")</f>
        <v>Thursday</v>
      </c>
      <c r="K90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7">
        <f>ROUND(calls[[#This Row],[Satisfaction Rating]],0)</f>
        <v>3</v>
      </c>
      <c r="M907" s="21" t="str">
        <f>VLOOKUP(calls[[#This Row],[Call number2]],customers[#All],2,FALSE)</f>
        <v>Male</v>
      </c>
      <c r="N907" s="21">
        <f>VLOOKUP(calls[[#This Row],[Call number2]],customers[],3,FALSE)</f>
        <v>36</v>
      </c>
      <c r="O907" s="21" t="str">
        <f>VLOOKUP(calls[[#This Row],[Call number2]],customers[#All],4,FALSE)</f>
        <v>Cincinnati</v>
      </c>
    </row>
    <row r="908" spans="2:15">
      <c r="B908" t="s">
        <v>929</v>
      </c>
      <c r="C908" t="s">
        <v>15</v>
      </c>
      <c r="D908">
        <v>124</v>
      </c>
      <c r="E908" s="15" t="s">
        <v>9</v>
      </c>
      <c r="F908" s="16">
        <v>45239</v>
      </c>
      <c r="G908">
        <v>215</v>
      </c>
      <c r="H908">
        <v>3.5</v>
      </c>
      <c r="I908">
        <f>IF(MONTH(calls[[#This Row],[Date of Call]])&lt;=6, YEAR(calls[[#This Row],[Date of Call]]), YEAR(calls[[#This Row],[Date of Call]])+1)</f>
        <v>2024</v>
      </c>
      <c r="J908" t="str">
        <f>TEXT(calls[[#This Row],[Date of Call]],"DDDD")</f>
        <v>Thursday</v>
      </c>
      <c r="K90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8">
        <f>ROUND(calls[[#This Row],[Satisfaction Rating]],0)</f>
        <v>4</v>
      </c>
      <c r="M908" s="21" t="str">
        <f>VLOOKUP(calls[[#This Row],[Call number2]],customers[#All],2,FALSE)</f>
        <v>Female</v>
      </c>
      <c r="N908" s="21">
        <f>VLOOKUP(calls[[#This Row],[Call number2]],customers[],3,FALSE)</f>
        <v>28</v>
      </c>
      <c r="O908" s="21" t="str">
        <f>VLOOKUP(calls[[#This Row],[Call number2]],customers[#All],4,FALSE)</f>
        <v>Cincinnati</v>
      </c>
    </row>
    <row r="909" spans="2:15">
      <c r="B909" t="s">
        <v>930</v>
      </c>
      <c r="C909" t="s">
        <v>20</v>
      </c>
      <c r="D909">
        <v>110</v>
      </c>
      <c r="E909" s="15" t="s">
        <v>8</v>
      </c>
      <c r="F909" s="16">
        <v>45240</v>
      </c>
      <c r="G909">
        <v>132</v>
      </c>
      <c r="H909">
        <v>3.6</v>
      </c>
      <c r="I909">
        <f>IF(MONTH(calls[[#This Row],[Date of Call]])&lt;=6, YEAR(calls[[#This Row],[Date of Call]]), YEAR(calls[[#This Row],[Date of Call]])+1)</f>
        <v>2024</v>
      </c>
      <c r="J909" t="str">
        <f>TEXT(calls[[#This Row],[Date of Call]],"DDDD")</f>
        <v>Friday</v>
      </c>
      <c r="K90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09">
        <f>ROUND(calls[[#This Row],[Satisfaction Rating]],0)</f>
        <v>4</v>
      </c>
      <c r="M909" s="21" t="str">
        <f>VLOOKUP(calls[[#This Row],[Call number2]],customers[#All],2,FALSE)</f>
        <v>Female</v>
      </c>
      <c r="N909" s="21">
        <f>VLOOKUP(calls[[#This Row],[Call number2]],customers[],3,FALSE)</f>
        <v>38</v>
      </c>
      <c r="O909" s="21" t="str">
        <f>VLOOKUP(calls[[#This Row],[Call number2]],customers[#All],4,FALSE)</f>
        <v>Columbus</v>
      </c>
    </row>
    <row r="910" spans="2:15">
      <c r="B910" t="s">
        <v>931</v>
      </c>
      <c r="C910" t="s">
        <v>17</v>
      </c>
      <c r="D910">
        <v>89</v>
      </c>
      <c r="E910" s="15" t="s">
        <v>12</v>
      </c>
      <c r="F910" s="16">
        <v>45240</v>
      </c>
      <c r="G910">
        <v>88</v>
      </c>
      <c r="H910">
        <v>4.9000000000000004</v>
      </c>
      <c r="I910">
        <f>IF(MONTH(calls[[#This Row],[Date of Call]])&lt;=6, YEAR(calls[[#This Row],[Date of Call]]), YEAR(calls[[#This Row],[Date of Call]])+1)</f>
        <v>2024</v>
      </c>
      <c r="J910" t="str">
        <f>TEXT(calls[[#This Row],[Date of Call]],"DDDD")</f>
        <v>Friday</v>
      </c>
      <c r="K91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0">
        <f>ROUND(calls[[#This Row],[Satisfaction Rating]],0)</f>
        <v>5</v>
      </c>
      <c r="M910" s="21" t="str">
        <f>VLOOKUP(calls[[#This Row],[Call number2]],customers[#All],2,FALSE)</f>
        <v>Female</v>
      </c>
      <c r="N910" s="21">
        <f>VLOOKUP(calls[[#This Row],[Call number2]],customers[],3,FALSE)</f>
        <v>30</v>
      </c>
      <c r="O910" s="21" t="str">
        <f>VLOOKUP(calls[[#This Row],[Call number2]],customers[#All],4,FALSE)</f>
        <v>Cleveland</v>
      </c>
    </row>
    <row r="911" spans="2:15">
      <c r="B911" t="s">
        <v>932</v>
      </c>
      <c r="C911" t="s">
        <v>19</v>
      </c>
      <c r="D911">
        <v>95</v>
      </c>
      <c r="E911" s="15" t="s">
        <v>8</v>
      </c>
      <c r="F911" s="16">
        <v>45240</v>
      </c>
      <c r="G911">
        <v>140</v>
      </c>
      <c r="H911">
        <v>3.9</v>
      </c>
      <c r="I911">
        <f>IF(MONTH(calls[[#This Row],[Date of Call]])&lt;=6, YEAR(calls[[#This Row],[Date of Call]]), YEAR(calls[[#This Row],[Date of Call]])+1)</f>
        <v>2024</v>
      </c>
      <c r="J911" t="str">
        <f>TEXT(calls[[#This Row],[Date of Call]],"DDDD")</f>
        <v>Friday</v>
      </c>
      <c r="K91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1">
        <f>ROUND(calls[[#This Row],[Satisfaction Rating]],0)</f>
        <v>4</v>
      </c>
      <c r="M911" s="21" t="str">
        <f>VLOOKUP(calls[[#This Row],[Call number2]],customers[#All],2,FALSE)</f>
        <v>Male</v>
      </c>
      <c r="N911" s="21">
        <f>VLOOKUP(calls[[#This Row],[Call number2]],customers[],3,FALSE)</f>
        <v>26</v>
      </c>
      <c r="O911" s="21" t="str">
        <f>VLOOKUP(calls[[#This Row],[Call number2]],customers[#All],4,FALSE)</f>
        <v>Cincinnati</v>
      </c>
    </row>
    <row r="912" spans="2:15">
      <c r="B912" t="s">
        <v>933</v>
      </c>
      <c r="C912" t="s">
        <v>18</v>
      </c>
      <c r="D912">
        <v>84</v>
      </c>
      <c r="E912" s="15" t="s">
        <v>12</v>
      </c>
      <c r="F912" s="16">
        <v>45241</v>
      </c>
      <c r="G912">
        <v>66</v>
      </c>
      <c r="H912">
        <v>4.7</v>
      </c>
      <c r="I912">
        <f>IF(MONTH(calls[[#This Row],[Date of Call]])&lt;=6, YEAR(calls[[#This Row],[Date of Call]]), YEAR(calls[[#This Row],[Date of Call]])+1)</f>
        <v>2024</v>
      </c>
      <c r="J912" t="str">
        <f>TEXT(calls[[#This Row],[Date of Call]],"DDDD")</f>
        <v>Saturday</v>
      </c>
      <c r="K91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2">
        <f>ROUND(calls[[#This Row],[Satisfaction Rating]],0)</f>
        <v>5</v>
      </c>
      <c r="M912" s="21" t="str">
        <f>VLOOKUP(calls[[#This Row],[Call number2]],customers[#All],2,FALSE)</f>
        <v>Female</v>
      </c>
      <c r="N912" s="21">
        <f>VLOOKUP(calls[[#This Row],[Call number2]],customers[],3,FALSE)</f>
        <v>43</v>
      </c>
      <c r="O912" s="21" t="str">
        <f>VLOOKUP(calls[[#This Row],[Call number2]],customers[#All],4,FALSE)</f>
        <v>Cleveland</v>
      </c>
    </row>
    <row r="913" spans="2:15">
      <c r="B913" t="s">
        <v>934</v>
      </c>
      <c r="C913" t="s">
        <v>23</v>
      </c>
      <c r="D913">
        <v>89</v>
      </c>
      <c r="E913" s="15" t="s">
        <v>9</v>
      </c>
      <c r="F913" s="16">
        <v>45241</v>
      </c>
      <c r="G913">
        <v>23</v>
      </c>
      <c r="H913">
        <v>4.5</v>
      </c>
      <c r="I913">
        <f>IF(MONTH(calls[[#This Row],[Date of Call]])&lt;=6, YEAR(calls[[#This Row],[Date of Call]]), YEAR(calls[[#This Row],[Date of Call]])+1)</f>
        <v>2024</v>
      </c>
      <c r="J913" t="str">
        <f>TEXT(calls[[#This Row],[Date of Call]],"DDDD")</f>
        <v>Saturday</v>
      </c>
      <c r="K91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3">
        <f>ROUND(calls[[#This Row],[Satisfaction Rating]],0)</f>
        <v>5</v>
      </c>
      <c r="M913" s="21" t="str">
        <f>VLOOKUP(calls[[#This Row],[Call number2]],customers[#All],2,FALSE)</f>
        <v>Male</v>
      </c>
      <c r="N913" s="21">
        <f>VLOOKUP(calls[[#This Row],[Call number2]],customers[],3,FALSE)</f>
        <v>31</v>
      </c>
      <c r="O913" s="21" t="str">
        <f>VLOOKUP(calls[[#This Row],[Call number2]],customers[#All],4,FALSE)</f>
        <v>Cleveland</v>
      </c>
    </row>
    <row r="914" spans="2:15">
      <c r="B914" t="s">
        <v>935</v>
      </c>
      <c r="C914" t="s">
        <v>17</v>
      </c>
      <c r="D914">
        <v>146</v>
      </c>
      <c r="E914" s="15" t="s">
        <v>9</v>
      </c>
      <c r="F914" s="16">
        <v>45242</v>
      </c>
      <c r="G914">
        <v>220</v>
      </c>
      <c r="H914">
        <v>4.5</v>
      </c>
      <c r="I914">
        <f>IF(MONTH(calls[[#This Row],[Date of Call]])&lt;=6, YEAR(calls[[#This Row],[Date of Call]]), YEAR(calls[[#This Row],[Date of Call]])+1)</f>
        <v>2024</v>
      </c>
      <c r="J914" t="str">
        <f>TEXT(calls[[#This Row],[Date of Call]],"DDDD")</f>
        <v>Sunday</v>
      </c>
      <c r="K91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4">
        <f>ROUND(calls[[#This Row],[Satisfaction Rating]],0)</f>
        <v>5</v>
      </c>
      <c r="M914" s="21" t="str">
        <f>VLOOKUP(calls[[#This Row],[Call number2]],customers[#All],2,FALSE)</f>
        <v>Female</v>
      </c>
      <c r="N914" s="21">
        <f>VLOOKUP(calls[[#This Row],[Call number2]],customers[],3,FALSE)</f>
        <v>30</v>
      </c>
      <c r="O914" s="21" t="str">
        <f>VLOOKUP(calls[[#This Row],[Call number2]],customers[#All],4,FALSE)</f>
        <v>Cleveland</v>
      </c>
    </row>
    <row r="915" spans="2:15">
      <c r="B915" t="s">
        <v>936</v>
      </c>
      <c r="C915" t="s">
        <v>13</v>
      </c>
      <c r="D915">
        <v>62</v>
      </c>
      <c r="E915" s="15" t="s">
        <v>5</v>
      </c>
      <c r="F915" s="16">
        <v>45243</v>
      </c>
      <c r="G915">
        <v>175</v>
      </c>
      <c r="H915">
        <v>4.4000000000000004</v>
      </c>
      <c r="I915">
        <f>IF(MONTH(calls[[#This Row],[Date of Call]])&lt;=6, YEAR(calls[[#This Row],[Date of Call]]), YEAR(calls[[#This Row],[Date of Call]])+1)</f>
        <v>2024</v>
      </c>
      <c r="J915" t="str">
        <f>TEXT(calls[[#This Row],[Date of Call]],"DDDD")</f>
        <v>Monday</v>
      </c>
      <c r="K91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5">
        <f>ROUND(calls[[#This Row],[Satisfaction Rating]],0)</f>
        <v>4</v>
      </c>
      <c r="M915" s="21" t="str">
        <f>VLOOKUP(calls[[#This Row],[Call number2]],customers[#All],2,FALSE)</f>
        <v>Female</v>
      </c>
      <c r="N915" s="21">
        <f>VLOOKUP(calls[[#This Row],[Call number2]],customers[],3,FALSE)</f>
        <v>37</v>
      </c>
      <c r="O915" s="21" t="str">
        <f>VLOOKUP(calls[[#This Row],[Call number2]],customers[#All],4,FALSE)</f>
        <v>Cleveland</v>
      </c>
    </row>
    <row r="916" spans="2:15">
      <c r="B916" t="s">
        <v>937</v>
      </c>
      <c r="C916" t="s">
        <v>16</v>
      </c>
      <c r="D916">
        <v>82</v>
      </c>
      <c r="E916" s="15" t="s">
        <v>9</v>
      </c>
      <c r="F916" s="16">
        <v>45243</v>
      </c>
      <c r="G916">
        <v>172</v>
      </c>
      <c r="H916">
        <v>4.0999999999999996</v>
      </c>
      <c r="I916">
        <f>IF(MONTH(calls[[#This Row],[Date of Call]])&lt;=6, YEAR(calls[[#This Row],[Date of Call]]), YEAR(calls[[#This Row],[Date of Call]])+1)</f>
        <v>2024</v>
      </c>
      <c r="J916" t="str">
        <f>TEXT(calls[[#This Row],[Date of Call]],"DDDD")</f>
        <v>Monday</v>
      </c>
      <c r="K91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6">
        <f>ROUND(calls[[#This Row],[Satisfaction Rating]],0)</f>
        <v>4</v>
      </c>
      <c r="M916" s="21" t="str">
        <f>VLOOKUP(calls[[#This Row],[Call number2]],customers[#All],2,FALSE)</f>
        <v>Male</v>
      </c>
      <c r="N916" s="21">
        <f>VLOOKUP(calls[[#This Row],[Call number2]],customers[],3,FALSE)</f>
        <v>41</v>
      </c>
      <c r="O916" s="21" t="str">
        <f>VLOOKUP(calls[[#This Row],[Call number2]],customers[#All],4,FALSE)</f>
        <v>Columbus</v>
      </c>
    </row>
    <row r="917" spans="2:15">
      <c r="B917" t="s">
        <v>938</v>
      </c>
      <c r="C917" t="s">
        <v>21</v>
      </c>
      <c r="D917">
        <v>91</v>
      </c>
      <c r="E917" s="15" t="s">
        <v>10</v>
      </c>
      <c r="F917" s="16">
        <v>45243</v>
      </c>
      <c r="G917">
        <v>108</v>
      </c>
      <c r="H917">
        <v>3.8</v>
      </c>
      <c r="I917">
        <f>IF(MONTH(calls[[#This Row],[Date of Call]])&lt;=6, YEAR(calls[[#This Row],[Date of Call]]), YEAR(calls[[#This Row],[Date of Call]])+1)</f>
        <v>2024</v>
      </c>
      <c r="J917" t="str">
        <f>TEXT(calls[[#This Row],[Date of Call]],"DDDD")</f>
        <v>Monday</v>
      </c>
      <c r="K91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7">
        <f>ROUND(calls[[#This Row],[Satisfaction Rating]],0)</f>
        <v>4</v>
      </c>
      <c r="M917" s="21" t="str">
        <f>VLOOKUP(calls[[#This Row],[Call number2]],customers[#All],2,FALSE)</f>
        <v>Female</v>
      </c>
      <c r="N917" s="21">
        <f>VLOOKUP(calls[[#This Row],[Call number2]],customers[],3,FALSE)</f>
        <v>25</v>
      </c>
      <c r="O917" s="21" t="str">
        <f>VLOOKUP(calls[[#This Row],[Call number2]],customers[#All],4,FALSE)</f>
        <v>Columbus</v>
      </c>
    </row>
    <row r="918" spans="2:15">
      <c r="B918" t="s">
        <v>939</v>
      </c>
      <c r="C918" t="s">
        <v>23</v>
      </c>
      <c r="D918">
        <v>39</v>
      </c>
      <c r="E918" s="15" t="s">
        <v>9</v>
      </c>
      <c r="F918" s="16">
        <v>45244</v>
      </c>
      <c r="G918">
        <v>43</v>
      </c>
      <c r="H918">
        <v>4.2</v>
      </c>
      <c r="I918">
        <f>IF(MONTH(calls[[#This Row],[Date of Call]])&lt;=6, YEAR(calls[[#This Row],[Date of Call]]), YEAR(calls[[#This Row],[Date of Call]])+1)</f>
        <v>2024</v>
      </c>
      <c r="J918" t="str">
        <f>TEXT(calls[[#This Row],[Date of Call]],"DDDD")</f>
        <v>Tuesday</v>
      </c>
      <c r="K91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8">
        <f>ROUND(calls[[#This Row],[Satisfaction Rating]],0)</f>
        <v>4</v>
      </c>
      <c r="M918" s="21" t="str">
        <f>VLOOKUP(calls[[#This Row],[Call number2]],customers[#All],2,FALSE)</f>
        <v>Male</v>
      </c>
      <c r="N918" s="21">
        <f>VLOOKUP(calls[[#This Row],[Call number2]],customers[],3,FALSE)</f>
        <v>31</v>
      </c>
      <c r="O918" s="21" t="str">
        <f>VLOOKUP(calls[[#This Row],[Call number2]],customers[#All],4,FALSE)</f>
        <v>Cleveland</v>
      </c>
    </row>
    <row r="919" spans="2:15">
      <c r="B919" t="s">
        <v>940</v>
      </c>
      <c r="C919" t="s">
        <v>17</v>
      </c>
      <c r="D919">
        <v>149</v>
      </c>
      <c r="E919" s="15" t="s">
        <v>8</v>
      </c>
      <c r="F919" s="16">
        <v>45244</v>
      </c>
      <c r="G919">
        <v>44</v>
      </c>
      <c r="H919">
        <v>2.2000000000000002</v>
      </c>
      <c r="I919">
        <f>IF(MONTH(calls[[#This Row],[Date of Call]])&lt;=6, YEAR(calls[[#This Row],[Date of Call]]), YEAR(calls[[#This Row],[Date of Call]])+1)</f>
        <v>2024</v>
      </c>
      <c r="J919" t="str">
        <f>TEXT(calls[[#This Row],[Date of Call]],"DDDD")</f>
        <v>Tuesday</v>
      </c>
      <c r="K91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19">
        <f>ROUND(calls[[#This Row],[Satisfaction Rating]],0)</f>
        <v>2</v>
      </c>
      <c r="M919" s="21" t="str">
        <f>VLOOKUP(calls[[#This Row],[Call number2]],customers[#All],2,FALSE)</f>
        <v>Female</v>
      </c>
      <c r="N919" s="21">
        <f>VLOOKUP(calls[[#This Row],[Call number2]],customers[],3,FALSE)</f>
        <v>30</v>
      </c>
      <c r="O919" s="21" t="str">
        <f>VLOOKUP(calls[[#This Row],[Call number2]],customers[#All],4,FALSE)</f>
        <v>Cleveland</v>
      </c>
    </row>
    <row r="920" spans="2:15">
      <c r="B920" t="s">
        <v>941</v>
      </c>
      <c r="C920" t="s">
        <v>16</v>
      </c>
      <c r="D920">
        <v>138</v>
      </c>
      <c r="E920" s="15" t="s">
        <v>5</v>
      </c>
      <c r="F920" s="16">
        <v>45244</v>
      </c>
      <c r="G920">
        <v>105</v>
      </c>
      <c r="H920">
        <v>3.9</v>
      </c>
      <c r="I920">
        <f>IF(MONTH(calls[[#This Row],[Date of Call]])&lt;=6, YEAR(calls[[#This Row],[Date of Call]]), YEAR(calls[[#This Row],[Date of Call]])+1)</f>
        <v>2024</v>
      </c>
      <c r="J920" t="str">
        <f>TEXT(calls[[#This Row],[Date of Call]],"DDDD")</f>
        <v>Tuesday</v>
      </c>
      <c r="K92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0">
        <f>ROUND(calls[[#This Row],[Satisfaction Rating]],0)</f>
        <v>4</v>
      </c>
      <c r="M920" s="21" t="str">
        <f>VLOOKUP(calls[[#This Row],[Call number2]],customers[#All],2,FALSE)</f>
        <v>Male</v>
      </c>
      <c r="N920" s="21">
        <f>VLOOKUP(calls[[#This Row],[Call number2]],customers[],3,FALSE)</f>
        <v>41</v>
      </c>
      <c r="O920" s="21" t="str">
        <f>VLOOKUP(calls[[#This Row],[Call number2]],customers[#All],4,FALSE)</f>
        <v>Columbus</v>
      </c>
    </row>
    <row r="921" spans="2:15">
      <c r="B921" t="s">
        <v>942</v>
      </c>
      <c r="C921" t="s">
        <v>13</v>
      </c>
      <c r="D921">
        <v>113</v>
      </c>
      <c r="E921" s="15" t="s">
        <v>8</v>
      </c>
      <c r="F921" s="16">
        <v>45245</v>
      </c>
      <c r="G921">
        <v>34</v>
      </c>
      <c r="H921">
        <v>3.9</v>
      </c>
      <c r="I921">
        <f>IF(MONTH(calls[[#This Row],[Date of Call]])&lt;=6, YEAR(calls[[#This Row],[Date of Call]]), YEAR(calls[[#This Row],[Date of Call]])+1)</f>
        <v>2024</v>
      </c>
      <c r="J921" t="str">
        <f>TEXT(calls[[#This Row],[Date of Call]],"DDDD")</f>
        <v>Wednesday</v>
      </c>
      <c r="K92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1">
        <f>ROUND(calls[[#This Row],[Satisfaction Rating]],0)</f>
        <v>4</v>
      </c>
      <c r="M921" s="21" t="str">
        <f>VLOOKUP(calls[[#This Row],[Call number2]],customers[#All],2,FALSE)</f>
        <v>Female</v>
      </c>
      <c r="N921" s="21">
        <f>VLOOKUP(calls[[#This Row],[Call number2]],customers[],3,FALSE)</f>
        <v>37</v>
      </c>
      <c r="O921" s="21" t="str">
        <f>VLOOKUP(calls[[#This Row],[Call number2]],customers[#All],4,FALSE)</f>
        <v>Cleveland</v>
      </c>
    </row>
    <row r="922" spans="2:15">
      <c r="B922" t="s">
        <v>943</v>
      </c>
      <c r="C922" t="s">
        <v>7</v>
      </c>
      <c r="D922">
        <v>88</v>
      </c>
      <c r="E922" s="15" t="s">
        <v>9</v>
      </c>
      <c r="F922" s="16">
        <v>45245</v>
      </c>
      <c r="G922">
        <v>220</v>
      </c>
      <c r="H922">
        <v>4.0999999999999996</v>
      </c>
      <c r="I922">
        <f>IF(MONTH(calls[[#This Row],[Date of Call]])&lt;=6, YEAR(calls[[#This Row],[Date of Call]]), YEAR(calls[[#This Row],[Date of Call]])+1)</f>
        <v>2024</v>
      </c>
      <c r="J922" t="str">
        <f>TEXT(calls[[#This Row],[Date of Call]],"DDDD")</f>
        <v>Wednesday</v>
      </c>
      <c r="K92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2">
        <f>ROUND(calls[[#This Row],[Satisfaction Rating]],0)</f>
        <v>4</v>
      </c>
      <c r="M922" s="21" t="str">
        <f>VLOOKUP(calls[[#This Row],[Call number2]],customers[#All],2,FALSE)</f>
        <v>Female</v>
      </c>
      <c r="N922" s="21">
        <f>VLOOKUP(calls[[#This Row],[Call number2]],customers[],3,FALSE)</f>
        <v>30</v>
      </c>
      <c r="O922" s="21" t="str">
        <f>VLOOKUP(calls[[#This Row],[Call number2]],customers[#All],4,FALSE)</f>
        <v>Cincinnati</v>
      </c>
    </row>
    <row r="923" spans="2:15">
      <c r="B923" t="s">
        <v>944</v>
      </c>
      <c r="C923" t="s">
        <v>19</v>
      </c>
      <c r="D923">
        <v>64</v>
      </c>
      <c r="E923" s="15" t="s">
        <v>5</v>
      </c>
      <c r="F923" s="16">
        <v>45245</v>
      </c>
      <c r="G923">
        <v>225</v>
      </c>
      <c r="H923">
        <v>4.5999999999999996</v>
      </c>
      <c r="I923">
        <f>IF(MONTH(calls[[#This Row],[Date of Call]])&lt;=6, YEAR(calls[[#This Row],[Date of Call]]), YEAR(calls[[#This Row],[Date of Call]])+1)</f>
        <v>2024</v>
      </c>
      <c r="J923" t="str">
        <f>TEXT(calls[[#This Row],[Date of Call]],"DDDD")</f>
        <v>Wednesday</v>
      </c>
      <c r="K92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3">
        <f>ROUND(calls[[#This Row],[Satisfaction Rating]],0)</f>
        <v>5</v>
      </c>
      <c r="M923" s="21" t="str">
        <f>VLOOKUP(calls[[#This Row],[Call number2]],customers[#All],2,FALSE)</f>
        <v>Male</v>
      </c>
      <c r="N923" s="21">
        <f>VLOOKUP(calls[[#This Row],[Call number2]],customers[],3,FALSE)</f>
        <v>26</v>
      </c>
      <c r="O923" s="21" t="str">
        <f>VLOOKUP(calls[[#This Row],[Call number2]],customers[#All],4,FALSE)</f>
        <v>Cincinnati</v>
      </c>
    </row>
    <row r="924" spans="2:15">
      <c r="B924" t="s">
        <v>945</v>
      </c>
      <c r="C924" t="s">
        <v>22</v>
      </c>
      <c r="D924">
        <v>53</v>
      </c>
      <c r="E924" s="15" t="s">
        <v>5</v>
      </c>
      <c r="F924" s="16">
        <v>45246</v>
      </c>
      <c r="G924">
        <v>37</v>
      </c>
      <c r="H924">
        <v>4.0999999999999996</v>
      </c>
      <c r="I924">
        <f>IF(MONTH(calls[[#This Row],[Date of Call]])&lt;=6, YEAR(calls[[#This Row],[Date of Call]]), YEAR(calls[[#This Row],[Date of Call]])+1)</f>
        <v>2024</v>
      </c>
      <c r="J924" t="str">
        <f>TEXT(calls[[#This Row],[Date of Call]],"DDDD")</f>
        <v>Thursday</v>
      </c>
      <c r="K92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4">
        <f>ROUND(calls[[#This Row],[Satisfaction Rating]],0)</f>
        <v>4</v>
      </c>
      <c r="M924" s="21" t="str">
        <f>VLOOKUP(calls[[#This Row],[Call number2]],customers[#All],2,FALSE)</f>
        <v>Male</v>
      </c>
      <c r="N924" s="21">
        <f>VLOOKUP(calls[[#This Row],[Call number2]],customers[],3,FALSE)</f>
        <v>37</v>
      </c>
      <c r="O924" s="21" t="str">
        <f>VLOOKUP(calls[[#This Row],[Call number2]],customers[#All],4,FALSE)</f>
        <v>Columbus</v>
      </c>
    </row>
    <row r="925" spans="2:15">
      <c r="B925" t="s">
        <v>946</v>
      </c>
      <c r="C925" t="s">
        <v>15</v>
      </c>
      <c r="D925">
        <v>63</v>
      </c>
      <c r="E925" s="15" t="s">
        <v>8</v>
      </c>
      <c r="F925" s="16">
        <v>45246</v>
      </c>
      <c r="G925">
        <v>44</v>
      </c>
      <c r="H925">
        <v>5</v>
      </c>
      <c r="I925">
        <f>IF(MONTH(calls[[#This Row],[Date of Call]])&lt;=6, YEAR(calls[[#This Row],[Date of Call]]), YEAR(calls[[#This Row],[Date of Call]])+1)</f>
        <v>2024</v>
      </c>
      <c r="J925" t="str">
        <f>TEXT(calls[[#This Row],[Date of Call]],"DDDD")</f>
        <v>Thursday</v>
      </c>
      <c r="K92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5">
        <f>ROUND(calls[[#This Row],[Satisfaction Rating]],0)</f>
        <v>5</v>
      </c>
      <c r="M925" s="21" t="str">
        <f>VLOOKUP(calls[[#This Row],[Call number2]],customers[#All],2,FALSE)</f>
        <v>Female</v>
      </c>
      <c r="N925" s="21">
        <f>VLOOKUP(calls[[#This Row],[Call number2]],customers[],3,FALSE)</f>
        <v>28</v>
      </c>
      <c r="O925" s="21" t="str">
        <f>VLOOKUP(calls[[#This Row],[Call number2]],customers[#All],4,FALSE)</f>
        <v>Cincinnati</v>
      </c>
    </row>
    <row r="926" spans="2:15">
      <c r="B926" t="s">
        <v>947</v>
      </c>
      <c r="C926" t="s">
        <v>14</v>
      </c>
      <c r="D926">
        <v>54</v>
      </c>
      <c r="E926" s="15" t="s">
        <v>8</v>
      </c>
      <c r="F926" s="16">
        <v>45247</v>
      </c>
      <c r="G926">
        <v>35</v>
      </c>
      <c r="H926">
        <v>2.8</v>
      </c>
      <c r="I926">
        <f>IF(MONTH(calls[[#This Row],[Date of Call]])&lt;=6, YEAR(calls[[#This Row],[Date of Call]]), YEAR(calls[[#This Row],[Date of Call]])+1)</f>
        <v>2024</v>
      </c>
      <c r="J926" t="str">
        <f>TEXT(calls[[#This Row],[Date of Call]],"DDDD")</f>
        <v>Friday</v>
      </c>
      <c r="K92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6">
        <f>ROUND(calls[[#This Row],[Satisfaction Rating]],0)</f>
        <v>3</v>
      </c>
      <c r="M926" s="21" t="str">
        <f>VLOOKUP(calls[[#This Row],[Call number2]],customers[#All],2,FALSE)</f>
        <v>Female</v>
      </c>
      <c r="N926" s="21">
        <f>VLOOKUP(calls[[#This Row],[Call number2]],customers[],3,FALSE)</f>
        <v>22</v>
      </c>
      <c r="O926" s="21" t="str">
        <f>VLOOKUP(calls[[#This Row],[Call number2]],customers[#All],4,FALSE)</f>
        <v>Cleveland</v>
      </c>
    </row>
    <row r="927" spans="2:15">
      <c r="B927" t="s">
        <v>948</v>
      </c>
      <c r="C927" t="s">
        <v>15</v>
      </c>
      <c r="D927">
        <v>54</v>
      </c>
      <c r="E927" s="15" t="s">
        <v>9</v>
      </c>
      <c r="F927" s="16">
        <v>45247</v>
      </c>
      <c r="G927">
        <v>145</v>
      </c>
      <c r="H927">
        <v>2.7</v>
      </c>
      <c r="I927">
        <f>IF(MONTH(calls[[#This Row],[Date of Call]])&lt;=6, YEAR(calls[[#This Row],[Date of Call]]), YEAR(calls[[#This Row],[Date of Call]])+1)</f>
        <v>2024</v>
      </c>
      <c r="J927" t="str">
        <f>TEXT(calls[[#This Row],[Date of Call]],"DDDD")</f>
        <v>Friday</v>
      </c>
      <c r="K92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7">
        <f>ROUND(calls[[#This Row],[Satisfaction Rating]],0)</f>
        <v>3</v>
      </c>
      <c r="M927" s="21" t="str">
        <f>VLOOKUP(calls[[#This Row],[Call number2]],customers[#All],2,FALSE)</f>
        <v>Female</v>
      </c>
      <c r="N927" s="21">
        <f>VLOOKUP(calls[[#This Row],[Call number2]],customers[],3,FALSE)</f>
        <v>28</v>
      </c>
      <c r="O927" s="21" t="str">
        <f>VLOOKUP(calls[[#This Row],[Call number2]],customers[#All],4,FALSE)</f>
        <v>Cincinnati</v>
      </c>
    </row>
    <row r="928" spans="2:15">
      <c r="B928" t="s">
        <v>949</v>
      </c>
      <c r="C928" t="s">
        <v>17</v>
      </c>
      <c r="D928">
        <v>71</v>
      </c>
      <c r="E928" s="15" t="s">
        <v>5</v>
      </c>
      <c r="F928" s="16">
        <v>45247</v>
      </c>
      <c r="G928">
        <v>64</v>
      </c>
      <c r="H928">
        <v>3.9</v>
      </c>
      <c r="I928">
        <f>IF(MONTH(calls[[#This Row],[Date of Call]])&lt;=6, YEAR(calls[[#This Row],[Date of Call]]), YEAR(calls[[#This Row],[Date of Call]])+1)</f>
        <v>2024</v>
      </c>
      <c r="J928" t="str">
        <f>TEXT(calls[[#This Row],[Date of Call]],"DDDD")</f>
        <v>Friday</v>
      </c>
      <c r="K92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8">
        <f>ROUND(calls[[#This Row],[Satisfaction Rating]],0)</f>
        <v>4</v>
      </c>
      <c r="M928" s="21" t="str">
        <f>VLOOKUP(calls[[#This Row],[Call number2]],customers[#All],2,FALSE)</f>
        <v>Female</v>
      </c>
      <c r="N928" s="21">
        <f>VLOOKUP(calls[[#This Row],[Call number2]],customers[],3,FALSE)</f>
        <v>30</v>
      </c>
      <c r="O928" s="21" t="str">
        <f>VLOOKUP(calls[[#This Row],[Call number2]],customers[#All],4,FALSE)</f>
        <v>Cleveland</v>
      </c>
    </row>
    <row r="929" spans="2:15">
      <c r="B929" t="s">
        <v>950</v>
      </c>
      <c r="C929" t="s">
        <v>15</v>
      </c>
      <c r="D929">
        <v>93</v>
      </c>
      <c r="E929" s="15" t="s">
        <v>9</v>
      </c>
      <c r="F929" s="16">
        <v>45248</v>
      </c>
      <c r="G929">
        <v>185</v>
      </c>
      <c r="H929">
        <v>4.3</v>
      </c>
      <c r="I929">
        <f>IF(MONTH(calls[[#This Row],[Date of Call]])&lt;=6, YEAR(calls[[#This Row],[Date of Call]]), YEAR(calls[[#This Row],[Date of Call]])+1)</f>
        <v>2024</v>
      </c>
      <c r="J929" t="str">
        <f>TEXT(calls[[#This Row],[Date of Call]],"DDDD")</f>
        <v>Saturday</v>
      </c>
      <c r="K92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29">
        <f>ROUND(calls[[#This Row],[Satisfaction Rating]],0)</f>
        <v>4</v>
      </c>
      <c r="M929" s="21" t="str">
        <f>VLOOKUP(calls[[#This Row],[Call number2]],customers[#All],2,FALSE)</f>
        <v>Female</v>
      </c>
      <c r="N929" s="21">
        <f>VLOOKUP(calls[[#This Row],[Call number2]],customers[],3,FALSE)</f>
        <v>28</v>
      </c>
      <c r="O929" s="21" t="str">
        <f>VLOOKUP(calls[[#This Row],[Call number2]],customers[#All],4,FALSE)</f>
        <v>Cincinnati</v>
      </c>
    </row>
    <row r="930" spans="2:15">
      <c r="B930" t="s">
        <v>951</v>
      </c>
      <c r="C930" t="s">
        <v>20</v>
      </c>
      <c r="D930">
        <v>96</v>
      </c>
      <c r="E930" s="15" t="s">
        <v>8</v>
      </c>
      <c r="F930" s="16">
        <v>45248</v>
      </c>
      <c r="G930">
        <v>215</v>
      </c>
      <c r="H930">
        <v>2.5</v>
      </c>
      <c r="I930">
        <f>IF(MONTH(calls[[#This Row],[Date of Call]])&lt;=6, YEAR(calls[[#This Row],[Date of Call]]), YEAR(calls[[#This Row],[Date of Call]])+1)</f>
        <v>2024</v>
      </c>
      <c r="J930" t="str">
        <f>TEXT(calls[[#This Row],[Date of Call]],"DDDD")</f>
        <v>Saturday</v>
      </c>
      <c r="K93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0">
        <f>ROUND(calls[[#This Row],[Satisfaction Rating]],0)</f>
        <v>3</v>
      </c>
      <c r="M930" s="21" t="str">
        <f>VLOOKUP(calls[[#This Row],[Call number2]],customers[#All],2,FALSE)</f>
        <v>Female</v>
      </c>
      <c r="N930" s="21">
        <f>VLOOKUP(calls[[#This Row],[Call number2]],customers[],3,FALSE)</f>
        <v>38</v>
      </c>
      <c r="O930" s="21" t="str">
        <f>VLOOKUP(calls[[#This Row],[Call number2]],customers[#All],4,FALSE)</f>
        <v>Columbus</v>
      </c>
    </row>
    <row r="931" spans="2:15">
      <c r="B931" t="s">
        <v>952</v>
      </c>
      <c r="C931" t="s">
        <v>23</v>
      </c>
      <c r="D931">
        <v>31</v>
      </c>
      <c r="E931" s="15" t="s">
        <v>10</v>
      </c>
      <c r="F931" s="16">
        <v>45248</v>
      </c>
      <c r="G931">
        <v>88</v>
      </c>
      <c r="H931">
        <v>3.4</v>
      </c>
      <c r="I931">
        <f>IF(MONTH(calls[[#This Row],[Date of Call]])&lt;=6, YEAR(calls[[#This Row],[Date of Call]]), YEAR(calls[[#This Row],[Date of Call]])+1)</f>
        <v>2024</v>
      </c>
      <c r="J931" t="str">
        <f>TEXT(calls[[#This Row],[Date of Call]],"DDDD")</f>
        <v>Saturday</v>
      </c>
      <c r="K93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1">
        <f>ROUND(calls[[#This Row],[Satisfaction Rating]],0)</f>
        <v>3</v>
      </c>
      <c r="M931" s="21" t="str">
        <f>VLOOKUP(calls[[#This Row],[Call number2]],customers[#All],2,FALSE)</f>
        <v>Male</v>
      </c>
      <c r="N931" s="21">
        <f>VLOOKUP(calls[[#This Row],[Call number2]],customers[],3,FALSE)</f>
        <v>31</v>
      </c>
      <c r="O931" s="21" t="str">
        <f>VLOOKUP(calls[[#This Row],[Call number2]],customers[#All],4,FALSE)</f>
        <v>Cleveland</v>
      </c>
    </row>
    <row r="932" spans="2:15">
      <c r="B932" t="s">
        <v>953</v>
      </c>
      <c r="C932" t="s">
        <v>15</v>
      </c>
      <c r="D932">
        <v>107</v>
      </c>
      <c r="E932" s="15" t="s">
        <v>5</v>
      </c>
      <c r="F932" s="16">
        <v>45248</v>
      </c>
      <c r="G932">
        <v>23</v>
      </c>
      <c r="H932">
        <v>3.4</v>
      </c>
      <c r="I932">
        <f>IF(MONTH(calls[[#This Row],[Date of Call]])&lt;=6, YEAR(calls[[#This Row],[Date of Call]]), YEAR(calls[[#This Row],[Date of Call]])+1)</f>
        <v>2024</v>
      </c>
      <c r="J932" t="str">
        <f>TEXT(calls[[#This Row],[Date of Call]],"DDDD")</f>
        <v>Saturday</v>
      </c>
      <c r="K93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2">
        <f>ROUND(calls[[#This Row],[Satisfaction Rating]],0)</f>
        <v>3</v>
      </c>
      <c r="M932" s="21" t="str">
        <f>VLOOKUP(calls[[#This Row],[Call number2]],customers[#All],2,FALSE)</f>
        <v>Female</v>
      </c>
      <c r="N932" s="21">
        <f>VLOOKUP(calls[[#This Row],[Call number2]],customers[],3,FALSE)</f>
        <v>28</v>
      </c>
      <c r="O932" s="21" t="str">
        <f>VLOOKUP(calls[[#This Row],[Call number2]],customers[#All],4,FALSE)</f>
        <v>Cincinnati</v>
      </c>
    </row>
    <row r="933" spans="2:15">
      <c r="B933" t="s">
        <v>954</v>
      </c>
      <c r="C933" t="s">
        <v>22</v>
      </c>
      <c r="D933">
        <v>50</v>
      </c>
      <c r="E933" s="15" t="s">
        <v>10</v>
      </c>
      <c r="F933" s="16">
        <v>45249</v>
      </c>
      <c r="G933">
        <v>180</v>
      </c>
      <c r="H933">
        <v>1.8</v>
      </c>
      <c r="I933">
        <f>IF(MONTH(calls[[#This Row],[Date of Call]])&lt;=6, YEAR(calls[[#This Row],[Date of Call]]), YEAR(calls[[#This Row],[Date of Call]])+1)</f>
        <v>2024</v>
      </c>
      <c r="J933" t="str">
        <f>TEXT(calls[[#This Row],[Date of Call]],"DDDD")</f>
        <v>Sunday</v>
      </c>
      <c r="K93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3">
        <f>ROUND(calls[[#This Row],[Satisfaction Rating]],0)</f>
        <v>2</v>
      </c>
      <c r="M933" s="21" t="str">
        <f>VLOOKUP(calls[[#This Row],[Call number2]],customers[#All],2,FALSE)</f>
        <v>Male</v>
      </c>
      <c r="N933" s="21">
        <f>VLOOKUP(calls[[#This Row],[Call number2]],customers[],3,FALSE)</f>
        <v>37</v>
      </c>
      <c r="O933" s="21" t="str">
        <f>VLOOKUP(calls[[#This Row],[Call number2]],customers[#All],4,FALSE)</f>
        <v>Columbus</v>
      </c>
    </row>
    <row r="934" spans="2:15">
      <c r="B934" t="s">
        <v>955</v>
      </c>
      <c r="C934" t="s">
        <v>16</v>
      </c>
      <c r="D934">
        <v>69</v>
      </c>
      <c r="E934" s="15" t="s">
        <v>5</v>
      </c>
      <c r="F934" s="16">
        <v>45250</v>
      </c>
      <c r="G934">
        <v>225</v>
      </c>
      <c r="H934">
        <v>3.7</v>
      </c>
      <c r="I934">
        <f>IF(MONTH(calls[[#This Row],[Date of Call]])&lt;=6, YEAR(calls[[#This Row],[Date of Call]]), YEAR(calls[[#This Row],[Date of Call]])+1)</f>
        <v>2024</v>
      </c>
      <c r="J934" t="str">
        <f>TEXT(calls[[#This Row],[Date of Call]],"DDDD")</f>
        <v>Monday</v>
      </c>
      <c r="K93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4">
        <f>ROUND(calls[[#This Row],[Satisfaction Rating]],0)</f>
        <v>4</v>
      </c>
      <c r="M934" s="21" t="str">
        <f>VLOOKUP(calls[[#This Row],[Call number2]],customers[#All],2,FALSE)</f>
        <v>Male</v>
      </c>
      <c r="N934" s="21">
        <f>VLOOKUP(calls[[#This Row],[Call number2]],customers[],3,FALSE)</f>
        <v>41</v>
      </c>
      <c r="O934" s="21" t="str">
        <f>VLOOKUP(calls[[#This Row],[Call number2]],customers[#All],4,FALSE)</f>
        <v>Columbus</v>
      </c>
    </row>
    <row r="935" spans="2:15">
      <c r="B935" t="s">
        <v>956</v>
      </c>
      <c r="C935" t="s">
        <v>7</v>
      </c>
      <c r="D935">
        <v>26</v>
      </c>
      <c r="E935" s="15" t="s">
        <v>8</v>
      </c>
      <c r="F935" s="16">
        <v>45251</v>
      </c>
      <c r="G935">
        <v>74</v>
      </c>
      <c r="H935">
        <v>4.0999999999999996</v>
      </c>
      <c r="I935">
        <f>IF(MONTH(calls[[#This Row],[Date of Call]])&lt;=6, YEAR(calls[[#This Row],[Date of Call]]), YEAR(calls[[#This Row],[Date of Call]])+1)</f>
        <v>2024</v>
      </c>
      <c r="J935" t="str">
        <f>TEXT(calls[[#This Row],[Date of Call]],"DDDD")</f>
        <v>Tuesday</v>
      </c>
      <c r="K93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935">
        <f>ROUND(calls[[#This Row],[Satisfaction Rating]],0)</f>
        <v>4</v>
      </c>
      <c r="M935" s="21" t="str">
        <f>VLOOKUP(calls[[#This Row],[Call number2]],customers[#All],2,FALSE)</f>
        <v>Female</v>
      </c>
      <c r="N935" s="21">
        <f>VLOOKUP(calls[[#This Row],[Call number2]],customers[],3,FALSE)</f>
        <v>30</v>
      </c>
      <c r="O935" s="21" t="str">
        <f>VLOOKUP(calls[[#This Row],[Call number2]],customers[#All],4,FALSE)</f>
        <v>Cincinnati</v>
      </c>
    </row>
    <row r="936" spans="2:15">
      <c r="B936" t="s">
        <v>957</v>
      </c>
      <c r="C936" t="s">
        <v>20</v>
      </c>
      <c r="D936">
        <v>158</v>
      </c>
      <c r="E936" s="15" t="s">
        <v>5</v>
      </c>
      <c r="F936" s="16">
        <v>45251</v>
      </c>
      <c r="G936">
        <v>36</v>
      </c>
      <c r="H936">
        <v>3</v>
      </c>
      <c r="I936">
        <f>IF(MONTH(calls[[#This Row],[Date of Call]])&lt;=6, YEAR(calls[[#This Row],[Date of Call]]), YEAR(calls[[#This Row],[Date of Call]])+1)</f>
        <v>2024</v>
      </c>
      <c r="J936" t="str">
        <f>TEXT(calls[[#This Row],[Date of Call]],"DDDD")</f>
        <v>Tuesday</v>
      </c>
      <c r="K93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6">
        <f>ROUND(calls[[#This Row],[Satisfaction Rating]],0)</f>
        <v>3</v>
      </c>
      <c r="M936" s="21" t="str">
        <f>VLOOKUP(calls[[#This Row],[Call number2]],customers[#All],2,FALSE)</f>
        <v>Female</v>
      </c>
      <c r="N936" s="21">
        <f>VLOOKUP(calls[[#This Row],[Call number2]],customers[],3,FALSE)</f>
        <v>38</v>
      </c>
      <c r="O936" s="21" t="str">
        <f>VLOOKUP(calls[[#This Row],[Call number2]],customers[#All],4,FALSE)</f>
        <v>Columbus</v>
      </c>
    </row>
    <row r="937" spans="2:15">
      <c r="B937" t="s">
        <v>958</v>
      </c>
      <c r="C937" t="s">
        <v>14</v>
      </c>
      <c r="D937">
        <v>99</v>
      </c>
      <c r="E937" s="15" t="s">
        <v>5</v>
      </c>
      <c r="F937" s="16">
        <v>45253</v>
      </c>
      <c r="G937">
        <v>116</v>
      </c>
      <c r="H937">
        <v>3.9</v>
      </c>
      <c r="I937">
        <f>IF(MONTH(calls[[#This Row],[Date of Call]])&lt;=6, YEAR(calls[[#This Row],[Date of Call]]), YEAR(calls[[#This Row],[Date of Call]])+1)</f>
        <v>2024</v>
      </c>
      <c r="J937" t="str">
        <f>TEXT(calls[[#This Row],[Date of Call]],"DDDD")</f>
        <v>Thursday</v>
      </c>
      <c r="K93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7">
        <f>ROUND(calls[[#This Row],[Satisfaction Rating]],0)</f>
        <v>4</v>
      </c>
      <c r="M937" s="21" t="str">
        <f>VLOOKUP(calls[[#This Row],[Call number2]],customers[#All],2,FALSE)</f>
        <v>Female</v>
      </c>
      <c r="N937" s="21">
        <f>VLOOKUP(calls[[#This Row],[Call number2]],customers[],3,FALSE)</f>
        <v>22</v>
      </c>
      <c r="O937" s="21" t="str">
        <f>VLOOKUP(calls[[#This Row],[Call number2]],customers[#All],4,FALSE)</f>
        <v>Cleveland</v>
      </c>
    </row>
    <row r="938" spans="2:15">
      <c r="B938" t="s">
        <v>959</v>
      </c>
      <c r="C938" t="s">
        <v>20</v>
      </c>
      <c r="D938">
        <v>78</v>
      </c>
      <c r="E938" s="15" t="s">
        <v>10</v>
      </c>
      <c r="F938" s="16">
        <v>45253</v>
      </c>
      <c r="G938">
        <v>140</v>
      </c>
      <c r="H938">
        <v>4</v>
      </c>
      <c r="I938">
        <f>IF(MONTH(calls[[#This Row],[Date of Call]])&lt;=6, YEAR(calls[[#This Row],[Date of Call]]), YEAR(calls[[#This Row],[Date of Call]])+1)</f>
        <v>2024</v>
      </c>
      <c r="J938" t="str">
        <f>TEXT(calls[[#This Row],[Date of Call]],"DDDD")</f>
        <v>Thursday</v>
      </c>
      <c r="K93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8">
        <f>ROUND(calls[[#This Row],[Satisfaction Rating]],0)</f>
        <v>4</v>
      </c>
      <c r="M938" s="21" t="str">
        <f>VLOOKUP(calls[[#This Row],[Call number2]],customers[#All],2,FALSE)</f>
        <v>Female</v>
      </c>
      <c r="N938" s="21">
        <f>VLOOKUP(calls[[#This Row],[Call number2]],customers[],3,FALSE)</f>
        <v>38</v>
      </c>
      <c r="O938" s="21" t="str">
        <f>VLOOKUP(calls[[#This Row],[Call number2]],customers[#All],4,FALSE)</f>
        <v>Columbus</v>
      </c>
    </row>
    <row r="939" spans="2:15">
      <c r="B939" t="s">
        <v>960</v>
      </c>
      <c r="C939" t="s">
        <v>20</v>
      </c>
      <c r="D939">
        <v>102</v>
      </c>
      <c r="E939" s="15" t="s">
        <v>8</v>
      </c>
      <c r="F939" s="16">
        <v>45254</v>
      </c>
      <c r="G939">
        <v>104</v>
      </c>
      <c r="H939">
        <v>4.5</v>
      </c>
      <c r="I939">
        <f>IF(MONTH(calls[[#This Row],[Date of Call]])&lt;=6, YEAR(calls[[#This Row],[Date of Call]]), YEAR(calls[[#This Row],[Date of Call]])+1)</f>
        <v>2024</v>
      </c>
      <c r="J939" t="str">
        <f>TEXT(calls[[#This Row],[Date of Call]],"DDDD")</f>
        <v>Friday</v>
      </c>
      <c r="K93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39">
        <f>ROUND(calls[[#This Row],[Satisfaction Rating]],0)</f>
        <v>5</v>
      </c>
      <c r="M939" s="21" t="str">
        <f>VLOOKUP(calls[[#This Row],[Call number2]],customers[#All],2,FALSE)</f>
        <v>Female</v>
      </c>
      <c r="N939" s="21">
        <f>VLOOKUP(calls[[#This Row],[Call number2]],customers[],3,FALSE)</f>
        <v>38</v>
      </c>
      <c r="O939" s="21" t="str">
        <f>VLOOKUP(calls[[#This Row],[Call number2]],customers[#All],4,FALSE)</f>
        <v>Columbus</v>
      </c>
    </row>
    <row r="940" spans="2:15">
      <c r="B940" t="s">
        <v>961</v>
      </c>
      <c r="C940" t="s">
        <v>14</v>
      </c>
      <c r="D940">
        <v>158</v>
      </c>
      <c r="E940" s="15" t="s">
        <v>12</v>
      </c>
      <c r="F940" s="16">
        <v>45254</v>
      </c>
      <c r="G940">
        <v>148</v>
      </c>
      <c r="H940">
        <v>4</v>
      </c>
      <c r="I940">
        <f>IF(MONTH(calls[[#This Row],[Date of Call]])&lt;=6, YEAR(calls[[#This Row],[Date of Call]]), YEAR(calls[[#This Row],[Date of Call]])+1)</f>
        <v>2024</v>
      </c>
      <c r="J940" t="str">
        <f>TEXT(calls[[#This Row],[Date of Call]],"DDDD")</f>
        <v>Friday</v>
      </c>
      <c r="K94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0">
        <f>ROUND(calls[[#This Row],[Satisfaction Rating]],0)</f>
        <v>4</v>
      </c>
      <c r="M940" s="21" t="str">
        <f>VLOOKUP(calls[[#This Row],[Call number2]],customers[#All],2,FALSE)</f>
        <v>Female</v>
      </c>
      <c r="N940" s="21">
        <f>VLOOKUP(calls[[#This Row],[Call number2]],customers[],3,FALSE)</f>
        <v>22</v>
      </c>
      <c r="O940" s="21" t="str">
        <f>VLOOKUP(calls[[#This Row],[Call number2]],customers[#All],4,FALSE)</f>
        <v>Cleveland</v>
      </c>
    </row>
    <row r="941" spans="2:15">
      <c r="B941" t="s">
        <v>962</v>
      </c>
      <c r="C941" t="s">
        <v>23</v>
      </c>
      <c r="D941">
        <v>56</v>
      </c>
      <c r="E941" s="15" t="s">
        <v>5</v>
      </c>
      <c r="F941" s="16">
        <v>45254</v>
      </c>
      <c r="G941">
        <v>205</v>
      </c>
      <c r="H941">
        <v>4.3</v>
      </c>
      <c r="I941">
        <f>IF(MONTH(calls[[#This Row],[Date of Call]])&lt;=6, YEAR(calls[[#This Row],[Date of Call]]), YEAR(calls[[#This Row],[Date of Call]])+1)</f>
        <v>2024</v>
      </c>
      <c r="J941" t="str">
        <f>TEXT(calls[[#This Row],[Date of Call]],"DDDD")</f>
        <v>Friday</v>
      </c>
      <c r="K94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1">
        <f>ROUND(calls[[#This Row],[Satisfaction Rating]],0)</f>
        <v>4</v>
      </c>
      <c r="M941" s="21" t="str">
        <f>VLOOKUP(calls[[#This Row],[Call number2]],customers[#All],2,FALSE)</f>
        <v>Male</v>
      </c>
      <c r="N941" s="21">
        <f>VLOOKUP(calls[[#This Row],[Call number2]],customers[],3,FALSE)</f>
        <v>31</v>
      </c>
      <c r="O941" s="21" t="str">
        <f>VLOOKUP(calls[[#This Row],[Call number2]],customers[#All],4,FALSE)</f>
        <v>Cleveland</v>
      </c>
    </row>
    <row r="942" spans="2:15">
      <c r="B942" t="s">
        <v>963</v>
      </c>
      <c r="C942" t="s">
        <v>11</v>
      </c>
      <c r="D942">
        <v>17</v>
      </c>
      <c r="E942" s="15" t="s">
        <v>9</v>
      </c>
      <c r="F942" s="16">
        <v>45254</v>
      </c>
      <c r="G942">
        <v>210</v>
      </c>
      <c r="H942">
        <v>4.8</v>
      </c>
      <c r="I942">
        <f>IF(MONTH(calls[[#This Row],[Date of Call]])&lt;=6, YEAR(calls[[#This Row],[Date of Call]]), YEAR(calls[[#This Row],[Date of Call]])+1)</f>
        <v>2024</v>
      </c>
      <c r="J942" t="str">
        <f>TEXT(calls[[#This Row],[Date of Call]],"DDDD")</f>
        <v>Friday</v>
      </c>
      <c r="K94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942">
        <f>ROUND(calls[[#This Row],[Satisfaction Rating]],0)</f>
        <v>5</v>
      </c>
      <c r="M942" s="21" t="str">
        <f>VLOOKUP(calls[[#This Row],[Call number2]],customers[#All],2,FALSE)</f>
        <v>Male</v>
      </c>
      <c r="N942" s="21">
        <f>VLOOKUP(calls[[#This Row],[Call number2]],customers[],3,FALSE)</f>
        <v>36</v>
      </c>
      <c r="O942" s="21" t="str">
        <f>VLOOKUP(calls[[#This Row],[Call number2]],customers[#All],4,FALSE)</f>
        <v>Cincinnati</v>
      </c>
    </row>
    <row r="943" spans="2:15">
      <c r="B943" t="s">
        <v>964</v>
      </c>
      <c r="C943" t="s">
        <v>7</v>
      </c>
      <c r="D943">
        <v>104</v>
      </c>
      <c r="E943" s="15" t="s">
        <v>12</v>
      </c>
      <c r="F943" s="16">
        <v>45256</v>
      </c>
      <c r="G943">
        <v>41</v>
      </c>
      <c r="H943">
        <v>4.7</v>
      </c>
      <c r="I943">
        <f>IF(MONTH(calls[[#This Row],[Date of Call]])&lt;=6, YEAR(calls[[#This Row],[Date of Call]]), YEAR(calls[[#This Row],[Date of Call]])+1)</f>
        <v>2024</v>
      </c>
      <c r="J943" t="str">
        <f>TEXT(calls[[#This Row],[Date of Call]],"DDDD")</f>
        <v>Sunday</v>
      </c>
      <c r="K94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3">
        <f>ROUND(calls[[#This Row],[Satisfaction Rating]],0)</f>
        <v>5</v>
      </c>
      <c r="M943" s="21" t="str">
        <f>VLOOKUP(calls[[#This Row],[Call number2]],customers[#All],2,FALSE)</f>
        <v>Female</v>
      </c>
      <c r="N943" s="21">
        <f>VLOOKUP(calls[[#This Row],[Call number2]],customers[],3,FALSE)</f>
        <v>30</v>
      </c>
      <c r="O943" s="21" t="str">
        <f>VLOOKUP(calls[[#This Row],[Call number2]],customers[#All],4,FALSE)</f>
        <v>Cincinnati</v>
      </c>
    </row>
    <row r="944" spans="2:15">
      <c r="B944" t="s">
        <v>965</v>
      </c>
      <c r="C944" t="s">
        <v>18</v>
      </c>
      <c r="D944">
        <v>96</v>
      </c>
      <c r="E944" s="15" t="s">
        <v>10</v>
      </c>
      <c r="F944" s="16">
        <v>45256</v>
      </c>
      <c r="G944">
        <v>136</v>
      </c>
      <c r="H944">
        <v>5</v>
      </c>
      <c r="I944">
        <f>IF(MONTH(calls[[#This Row],[Date of Call]])&lt;=6, YEAR(calls[[#This Row],[Date of Call]]), YEAR(calls[[#This Row],[Date of Call]])+1)</f>
        <v>2024</v>
      </c>
      <c r="J944" t="str">
        <f>TEXT(calls[[#This Row],[Date of Call]],"DDDD")</f>
        <v>Sunday</v>
      </c>
      <c r="K94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4">
        <f>ROUND(calls[[#This Row],[Satisfaction Rating]],0)</f>
        <v>5</v>
      </c>
      <c r="M944" s="21" t="str">
        <f>VLOOKUP(calls[[#This Row],[Call number2]],customers[#All],2,FALSE)</f>
        <v>Female</v>
      </c>
      <c r="N944" s="21">
        <f>VLOOKUP(calls[[#This Row],[Call number2]],customers[],3,FALSE)</f>
        <v>43</v>
      </c>
      <c r="O944" s="21" t="str">
        <f>VLOOKUP(calls[[#This Row],[Call number2]],customers[#All],4,FALSE)</f>
        <v>Cleveland</v>
      </c>
    </row>
    <row r="945" spans="2:15">
      <c r="B945" t="s">
        <v>966</v>
      </c>
      <c r="C945" t="s">
        <v>21</v>
      </c>
      <c r="D945">
        <v>83</v>
      </c>
      <c r="E945" s="15" t="s">
        <v>8</v>
      </c>
      <c r="F945" s="16">
        <v>45257</v>
      </c>
      <c r="G945">
        <v>126</v>
      </c>
      <c r="H945">
        <v>1.5</v>
      </c>
      <c r="I945">
        <f>IF(MONTH(calls[[#This Row],[Date of Call]])&lt;=6, YEAR(calls[[#This Row],[Date of Call]]), YEAR(calls[[#This Row],[Date of Call]])+1)</f>
        <v>2024</v>
      </c>
      <c r="J945" t="str">
        <f>TEXT(calls[[#This Row],[Date of Call]],"DDDD")</f>
        <v>Monday</v>
      </c>
      <c r="K94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5">
        <f>ROUND(calls[[#This Row],[Satisfaction Rating]],0)</f>
        <v>2</v>
      </c>
      <c r="M945" s="21" t="str">
        <f>VLOOKUP(calls[[#This Row],[Call number2]],customers[#All],2,FALSE)</f>
        <v>Female</v>
      </c>
      <c r="N945" s="21">
        <f>VLOOKUP(calls[[#This Row],[Call number2]],customers[],3,FALSE)</f>
        <v>25</v>
      </c>
      <c r="O945" s="21" t="str">
        <f>VLOOKUP(calls[[#This Row],[Call number2]],customers[#All],4,FALSE)</f>
        <v>Columbus</v>
      </c>
    </row>
    <row r="946" spans="2:15">
      <c r="B946" t="s">
        <v>967</v>
      </c>
      <c r="C946" t="s">
        <v>22</v>
      </c>
      <c r="D946">
        <v>80</v>
      </c>
      <c r="E946" s="15" t="s">
        <v>9</v>
      </c>
      <c r="F946" s="16">
        <v>45258</v>
      </c>
      <c r="G946">
        <v>148</v>
      </c>
      <c r="H946">
        <v>4.0999999999999996</v>
      </c>
      <c r="I946">
        <f>IF(MONTH(calls[[#This Row],[Date of Call]])&lt;=6, YEAR(calls[[#This Row],[Date of Call]]), YEAR(calls[[#This Row],[Date of Call]])+1)</f>
        <v>2024</v>
      </c>
      <c r="J946" t="str">
        <f>TEXT(calls[[#This Row],[Date of Call]],"DDDD")</f>
        <v>Tuesday</v>
      </c>
      <c r="K94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6">
        <f>ROUND(calls[[#This Row],[Satisfaction Rating]],0)</f>
        <v>4</v>
      </c>
      <c r="M946" s="21" t="str">
        <f>VLOOKUP(calls[[#This Row],[Call number2]],customers[#All],2,FALSE)</f>
        <v>Male</v>
      </c>
      <c r="N946" s="21">
        <f>VLOOKUP(calls[[#This Row],[Call number2]],customers[],3,FALSE)</f>
        <v>37</v>
      </c>
      <c r="O946" s="21" t="str">
        <f>VLOOKUP(calls[[#This Row],[Call number2]],customers[#All],4,FALSE)</f>
        <v>Columbus</v>
      </c>
    </row>
    <row r="947" spans="2:15">
      <c r="B947" t="s">
        <v>968</v>
      </c>
      <c r="C947" t="s">
        <v>21</v>
      </c>
      <c r="D947">
        <v>152</v>
      </c>
      <c r="E947" s="15" t="s">
        <v>8</v>
      </c>
      <c r="F947" s="16">
        <v>45258</v>
      </c>
      <c r="G947">
        <v>125</v>
      </c>
      <c r="H947">
        <v>3.9</v>
      </c>
      <c r="I947">
        <f>IF(MONTH(calls[[#This Row],[Date of Call]])&lt;=6, YEAR(calls[[#This Row],[Date of Call]]), YEAR(calls[[#This Row],[Date of Call]])+1)</f>
        <v>2024</v>
      </c>
      <c r="J947" t="str">
        <f>TEXT(calls[[#This Row],[Date of Call]],"DDDD")</f>
        <v>Tuesday</v>
      </c>
      <c r="K94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7">
        <f>ROUND(calls[[#This Row],[Satisfaction Rating]],0)</f>
        <v>4</v>
      </c>
      <c r="M947" s="21" t="str">
        <f>VLOOKUP(calls[[#This Row],[Call number2]],customers[#All],2,FALSE)</f>
        <v>Female</v>
      </c>
      <c r="N947" s="21">
        <f>VLOOKUP(calls[[#This Row],[Call number2]],customers[],3,FALSE)</f>
        <v>25</v>
      </c>
      <c r="O947" s="21" t="str">
        <f>VLOOKUP(calls[[#This Row],[Call number2]],customers[#All],4,FALSE)</f>
        <v>Columbus</v>
      </c>
    </row>
    <row r="948" spans="2:15">
      <c r="B948" t="s">
        <v>969</v>
      </c>
      <c r="C948" t="s">
        <v>17</v>
      </c>
      <c r="D948">
        <v>34</v>
      </c>
      <c r="E948" s="15" t="s">
        <v>10</v>
      </c>
      <c r="F948" s="16">
        <v>45258</v>
      </c>
      <c r="G948">
        <v>25</v>
      </c>
      <c r="H948">
        <v>4.0999999999999996</v>
      </c>
      <c r="I948">
        <f>IF(MONTH(calls[[#This Row],[Date of Call]])&lt;=6, YEAR(calls[[#This Row],[Date of Call]]), YEAR(calls[[#This Row],[Date of Call]])+1)</f>
        <v>2024</v>
      </c>
      <c r="J948" t="str">
        <f>TEXT(calls[[#This Row],[Date of Call]],"DDDD")</f>
        <v>Tuesday</v>
      </c>
      <c r="K94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48">
        <f>ROUND(calls[[#This Row],[Satisfaction Rating]],0)</f>
        <v>4</v>
      </c>
      <c r="M948" s="21" t="str">
        <f>VLOOKUP(calls[[#This Row],[Call number2]],customers[#All],2,FALSE)</f>
        <v>Female</v>
      </c>
      <c r="N948" s="21">
        <f>VLOOKUP(calls[[#This Row],[Call number2]],customers[],3,FALSE)</f>
        <v>30</v>
      </c>
      <c r="O948" s="21" t="str">
        <f>VLOOKUP(calls[[#This Row],[Call number2]],customers[#All],4,FALSE)</f>
        <v>Cleveland</v>
      </c>
    </row>
    <row r="949" spans="2:15">
      <c r="B949" t="s">
        <v>970</v>
      </c>
      <c r="C949" t="s">
        <v>13</v>
      </c>
      <c r="D949">
        <v>2</v>
      </c>
      <c r="E949" s="15" t="s">
        <v>5</v>
      </c>
      <c r="F949" s="16">
        <v>45259</v>
      </c>
      <c r="G949">
        <v>62</v>
      </c>
      <c r="H949">
        <v>2.8</v>
      </c>
      <c r="I949">
        <f>IF(MONTH(calls[[#This Row],[Date of Call]])&lt;=6, YEAR(calls[[#This Row],[Date of Call]]), YEAR(calls[[#This Row],[Date of Call]])+1)</f>
        <v>2024</v>
      </c>
      <c r="J949" t="str">
        <f>TEXT(calls[[#This Row],[Date of Call]],"DDDD")</f>
        <v>Wednesday</v>
      </c>
      <c r="K94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949">
        <f>ROUND(calls[[#This Row],[Satisfaction Rating]],0)</f>
        <v>3</v>
      </c>
      <c r="M949" s="21" t="str">
        <f>VLOOKUP(calls[[#This Row],[Call number2]],customers[#All],2,FALSE)</f>
        <v>Female</v>
      </c>
      <c r="N949" s="21">
        <f>VLOOKUP(calls[[#This Row],[Call number2]],customers[],3,FALSE)</f>
        <v>37</v>
      </c>
      <c r="O949" s="21" t="str">
        <f>VLOOKUP(calls[[#This Row],[Call number2]],customers[#All],4,FALSE)</f>
        <v>Cleveland</v>
      </c>
    </row>
    <row r="950" spans="2:15">
      <c r="B950" t="s">
        <v>971</v>
      </c>
      <c r="C950" t="s">
        <v>22</v>
      </c>
      <c r="D950">
        <v>140</v>
      </c>
      <c r="E950" s="15" t="s">
        <v>10</v>
      </c>
      <c r="F950" s="16">
        <v>45260</v>
      </c>
      <c r="G950">
        <v>90</v>
      </c>
      <c r="H950">
        <v>4.5999999999999996</v>
      </c>
      <c r="I950">
        <f>IF(MONTH(calls[[#This Row],[Date of Call]])&lt;=6, YEAR(calls[[#This Row],[Date of Call]]), YEAR(calls[[#This Row],[Date of Call]])+1)</f>
        <v>2024</v>
      </c>
      <c r="J950" t="str">
        <f>TEXT(calls[[#This Row],[Date of Call]],"DDDD")</f>
        <v>Thursday</v>
      </c>
      <c r="K95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0">
        <f>ROUND(calls[[#This Row],[Satisfaction Rating]],0)</f>
        <v>5</v>
      </c>
      <c r="M950" s="21" t="str">
        <f>VLOOKUP(calls[[#This Row],[Call number2]],customers[#All],2,FALSE)</f>
        <v>Male</v>
      </c>
      <c r="N950" s="21">
        <f>VLOOKUP(calls[[#This Row],[Call number2]],customers[],3,FALSE)</f>
        <v>37</v>
      </c>
      <c r="O950" s="21" t="str">
        <f>VLOOKUP(calls[[#This Row],[Call number2]],customers[#All],4,FALSE)</f>
        <v>Columbus</v>
      </c>
    </row>
    <row r="951" spans="2:15">
      <c r="B951" t="s">
        <v>972</v>
      </c>
      <c r="C951" t="s">
        <v>11</v>
      </c>
      <c r="D951">
        <v>126</v>
      </c>
      <c r="E951" s="15" t="s">
        <v>12</v>
      </c>
      <c r="F951" s="16">
        <v>45261</v>
      </c>
      <c r="G951">
        <v>33</v>
      </c>
      <c r="H951">
        <v>4.8</v>
      </c>
      <c r="I951">
        <f>IF(MONTH(calls[[#This Row],[Date of Call]])&lt;=6, YEAR(calls[[#This Row],[Date of Call]]), YEAR(calls[[#This Row],[Date of Call]])+1)</f>
        <v>2024</v>
      </c>
      <c r="J951" t="str">
        <f>TEXT(calls[[#This Row],[Date of Call]],"DDDD")</f>
        <v>Friday</v>
      </c>
      <c r="K95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1">
        <f>ROUND(calls[[#This Row],[Satisfaction Rating]],0)</f>
        <v>5</v>
      </c>
      <c r="M951" s="21" t="str">
        <f>VLOOKUP(calls[[#This Row],[Call number2]],customers[#All],2,FALSE)</f>
        <v>Male</v>
      </c>
      <c r="N951" s="21">
        <f>VLOOKUP(calls[[#This Row],[Call number2]],customers[],3,FALSE)</f>
        <v>36</v>
      </c>
      <c r="O951" s="21" t="str">
        <f>VLOOKUP(calls[[#This Row],[Call number2]],customers[#All],4,FALSE)</f>
        <v>Cincinnati</v>
      </c>
    </row>
    <row r="952" spans="2:15">
      <c r="B952" t="s">
        <v>973</v>
      </c>
      <c r="C952" t="s">
        <v>20</v>
      </c>
      <c r="D952">
        <v>79</v>
      </c>
      <c r="E952" s="15" t="s">
        <v>5</v>
      </c>
      <c r="F952" s="16">
        <v>45261</v>
      </c>
      <c r="G952">
        <v>115</v>
      </c>
      <c r="H952">
        <v>2.2999999999999998</v>
      </c>
      <c r="I952">
        <f>IF(MONTH(calls[[#This Row],[Date of Call]])&lt;=6, YEAR(calls[[#This Row],[Date of Call]]), YEAR(calls[[#This Row],[Date of Call]])+1)</f>
        <v>2024</v>
      </c>
      <c r="J952" t="str">
        <f>TEXT(calls[[#This Row],[Date of Call]],"DDDD")</f>
        <v>Friday</v>
      </c>
      <c r="K95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2">
        <f>ROUND(calls[[#This Row],[Satisfaction Rating]],0)</f>
        <v>2</v>
      </c>
      <c r="M952" s="21" t="str">
        <f>VLOOKUP(calls[[#This Row],[Call number2]],customers[#All],2,FALSE)</f>
        <v>Female</v>
      </c>
      <c r="N952" s="21">
        <f>VLOOKUP(calls[[#This Row],[Call number2]],customers[],3,FALSE)</f>
        <v>38</v>
      </c>
      <c r="O952" s="21" t="str">
        <f>VLOOKUP(calls[[#This Row],[Call number2]],customers[#All],4,FALSE)</f>
        <v>Columbus</v>
      </c>
    </row>
    <row r="953" spans="2:15">
      <c r="B953" t="s">
        <v>974</v>
      </c>
      <c r="C953" t="s">
        <v>11</v>
      </c>
      <c r="D953">
        <v>133</v>
      </c>
      <c r="E953" s="15" t="s">
        <v>12</v>
      </c>
      <c r="F953" s="16">
        <v>45261</v>
      </c>
      <c r="G953">
        <v>45</v>
      </c>
      <c r="H953">
        <v>2.6</v>
      </c>
      <c r="I953">
        <f>IF(MONTH(calls[[#This Row],[Date of Call]])&lt;=6, YEAR(calls[[#This Row],[Date of Call]]), YEAR(calls[[#This Row],[Date of Call]])+1)</f>
        <v>2024</v>
      </c>
      <c r="J953" t="str">
        <f>TEXT(calls[[#This Row],[Date of Call]],"DDDD")</f>
        <v>Friday</v>
      </c>
      <c r="K95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3">
        <f>ROUND(calls[[#This Row],[Satisfaction Rating]],0)</f>
        <v>3</v>
      </c>
      <c r="M953" s="21" t="str">
        <f>VLOOKUP(calls[[#This Row],[Call number2]],customers[#All],2,FALSE)</f>
        <v>Male</v>
      </c>
      <c r="N953" s="21">
        <f>VLOOKUP(calls[[#This Row],[Call number2]],customers[],3,FALSE)</f>
        <v>36</v>
      </c>
      <c r="O953" s="21" t="str">
        <f>VLOOKUP(calls[[#This Row],[Call number2]],customers[#All],4,FALSE)</f>
        <v>Cincinnati</v>
      </c>
    </row>
    <row r="954" spans="2:15">
      <c r="B954" t="s">
        <v>975</v>
      </c>
      <c r="C954" t="s">
        <v>17</v>
      </c>
      <c r="D954">
        <v>97</v>
      </c>
      <c r="E954" s="15" t="s">
        <v>9</v>
      </c>
      <c r="F954" s="16">
        <v>45261</v>
      </c>
      <c r="G954">
        <v>114</v>
      </c>
      <c r="H954">
        <v>4.8</v>
      </c>
      <c r="I954">
        <f>IF(MONTH(calls[[#This Row],[Date of Call]])&lt;=6, YEAR(calls[[#This Row],[Date of Call]]), YEAR(calls[[#This Row],[Date of Call]])+1)</f>
        <v>2024</v>
      </c>
      <c r="J954" t="str">
        <f>TEXT(calls[[#This Row],[Date of Call]],"DDDD")</f>
        <v>Friday</v>
      </c>
      <c r="K95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4">
        <f>ROUND(calls[[#This Row],[Satisfaction Rating]],0)</f>
        <v>5</v>
      </c>
      <c r="M954" s="21" t="str">
        <f>VLOOKUP(calls[[#This Row],[Call number2]],customers[#All],2,FALSE)</f>
        <v>Female</v>
      </c>
      <c r="N954" s="21">
        <f>VLOOKUP(calls[[#This Row],[Call number2]],customers[],3,FALSE)</f>
        <v>30</v>
      </c>
      <c r="O954" s="21" t="str">
        <f>VLOOKUP(calls[[#This Row],[Call number2]],customers[#All],4,FALSE)</f>
        <v>Cleveland</v>
      </c>
    </row>
    <row r="955" spans="2:15">
      <c r="B955" t="s">
        <v>976</v>
      </c>
      <c r="C955" t="s">
        <v>20</v>
      </c>
      <c r="D955">
        <v>102</v>
      </c>
      <c r="E955" s="15" t="s">
        <v>8</v>
      </c>
      <c r="F955" s="16">
        <v>45262</v>
      </c>
      <c r="G955">
        <v>72</v>
      </c>
      <c r="H955">
        <v>3.7</v>
      </c>
      <c r="I955">
        <f>IF(MONTH(calls[[#This Row],[Date of Call]])&lt;=6, YEAR(calls[[#This Row],[Date of Call]]), YEAR(calls[[#This Row],[Date of Call]])+1)</f>
        <v>2024</v>
      </c>
      <c r="J955" t="str">
        <f>TEXT(calls[[#This Row],[Date of Call]],"DDDD")</f>
        <v>Saturday</v>
      </c>
      <c r="K95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5">
        <f>ROUND(calls[[#This Row],[Satisfaction Rating]],0)</f>
        <v>4</v>
      </c>
      <c r="M955" s="21" t="str">
        <f>VLOOKUP(calls[[#This Row],[Call number2]],customers[#All],2,FALSE)</f>
        <v>Female</v>
      </c>
      <c r="N955" s="21">
        <f>VLOOKUP(calls[[#This Row],[Call number2]],customers[],3,FALSE)</f>
        <v>38</v>
      </c>
      <c r="O955" s="21" t="str">
        <f>VLOOKUP(calls[[#This Row],[Call number2]],customers[#All],4,FALSE)</f>
        <v>Columbus</v>
      </c>
    </row>
    <row r="956" spans="2:15">
      <c r="B956" t="s">
        <v>977</v>
      </c>
      <c r="C956" t="s">
        <v>6</v>
      </c>
      <c r="D956">
        <v>62</v>
      </c>
      <c r="E956" s="15" t="s">
        <v>9</v>
      </c>
      <c r="F956" s="16">
        <v>45262</v>
      </c>
      <c r="G956">
        <v>205</v>
      </c>
      <c r="H956">
        <v>4.2</v>
      </c>
      <c r="I956">
        <f>IF(MONTH(calls[[#This Row],[Date of Call]])&lt;=6, YEAR(calls[[#This Row],[Date of Call]]), YEAR(calls[[#This Row],[Date of Call]])+1)</f>
        <v>2024</v>
      </c>
      <c r="J956" t="str">
        <f>TEXT(calls[[#This Row],[Date of Call]],"DDDD")</f>
        <v>Saturday</v>
      </c>
      <c r="K95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6">
        <f>ROUND(calls[[#This Row],[Satisfaction Rating]],0)</f>
        <v>4</v>
      </c>
      <c r="M956" s="21" t="str">
        <f>VLOOKUP(calls[[#This Row],[Call number2]],customers[#All],2,FALSE)</f>
        <v>Male</v>
      </c>
      <c r="N956" s="21">
        <f>VLOOKUP(calls[[#This Row],[Call number2]],customers[],3,FALSE)</f>
        <v>23</v>
      </c>
      <c r="O956" s="21" t="str">
        <f>VLOOKUP(calls[[#This Row],[Call number2]],customers[#All],4,FALSE)</f>
        <v>Columbus</v>
      </c>
    </row>
    <row r="957" spans="2:15">
      <c r="B957" t="s">
        <v>978</v>
      </c>
      <c r="C957" t="s">
        <v>11</v>
      </c>
      <c r="D957">
        <v>149</v>
      </c>
      <c r="E957" s="15" t="s">
        <v>8</v>
      </c>
      <c r="F957" s="16">
        <v>45263</v>
      </c>
      <c r="G957">
        <v>42</v>
      </c>
      <c r="H957">
        <v>3.3</v>
      </c>
      <c r="I957">
        <f>IF(MONTH(calls[[#This Row],[Date of Call]])&lt;=6, YEAR(calls[[#This Row],[Date of Call]]), YEAR(calls[[#This Row],[Date of Call]])+1)</f>
        <v>2024</v>
      </c>
      <c r="J957" t="str">
        <f>TEXT(calls[[#This Row],[Date of Call]],"DDDD")</f>
        <v>Sunday</v>
      </c>
      <c r="K95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7">
        <f>ROUND(calls[[#This Row],[Satisfaction Rating]],0)</f>
        <v>3</v>
      </c>
      <c r="M957" s="21" t="str">
        <f>VLOOKUP(calls[[#This Row],[Call number2]],customers[#All],2,FALSE)</f>
        <v>Male</v>
      </c>
      <c r="N957" s="21">
        <f>VLOOKUP(calls[[#This Row],[Call number2]],customers[],3,FALSE)</f>
        <v>36</v>
      </c>
      <c r="O957" s="21" t="str">
        <f>VLOOKUP(calls[[#This Row],[Call number2]],customers[#All],4,FALSE)</f>
        <v>Cincinnati</v>
      </c>
    </row>
    <row r="958" spans="2:15">
      <c r="B958" t="s">
        <v>979</v>
      </c>
      <c r="C958" t="s">
        <v>13</v>
      </c>
      <c r="D958">
        <v>133</v>
      </c>
      <c r="E958" s="15" t="s">
        <v>9</v>
      </c>
      <c r="F958" s="16">
        <v>45263</v>
      </c>
      <c r="G958">
        <v>96</v>
      </c>
      <c r="H958">
        <v>4.3</v>
      </c>
      <c r="I958">
        <f>IF(MONTH(calls[[#This Row],[Date of Call]])&lt;=6, YEAR(calls[[#This Row],[Date of Call]]), YEAR(calls[[#This Row],[Date of Call]])+1)</f>
        <v>2024</v>
      </c>
      <c r="J958" t="str">
        <f>TEXT(calls[[#This Row],[Date of Call]],"DDDD")</f>
        <v>Sunday</v>
      </c>
      <c r="K95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8">
        <f>ROUND(calls[[#This Row],[Satisfaction Rating]],0)</f>
        <v>4</v>
      </c>
      <c r="M958" s="21" t="str">
        <f>VLOOKUP(calls[[#This Row],[Call number2]],customers[#All],2,FALSE)</f>
        <v>Female</v>
      </c>
      <c r="N958" s="21">
        <f>VLOOKUP(calls[[#This Row],[Call number2]],customers[],3,FALSE)</f>
        <v>37</v>
      </c>
      <c r="O958" s="21" t="str">
        <f>VLOOKUP(calls[[#This Row],[Call number2]],customers[#All],4,FALSE)</f>
        <v>Cleveland</v>
      </c>
    </row>
    <row r="959" spans="2:15">
      <c r="B959" t="s">
        <v>980</v>
      </c>
      <c r="C959" t="s">
        <v>20</v>
      </c>
      <c r="D959">
        <v>51</v>
      </c>
      <c r="E959" s="15" t="s">
        <v>5</v>
      </c>
      <c r="F959" s="16">
        <v>45263</v>
      </c>
      <c r="G959">
        <v>64</v>
      </c>
      <c r="H959">
        <v>3.7</v>
      </c>
      <c r="I959">
        <f>IF(MONTH(calls[[#This Row],[Date of Call]])&lt;=6, YEAR(calls[[#This Row],[Date of Call]]), YEAR(calls[[#This Row],[Date of Call]])+1)</f>
        <v>2024</v>
      </c>
      <c r="J959" t="str">
        <f>TEXT(calls[[#This Row],[Date of Call]],"DDDD")</f>
        <v>Sunday</v>
      </c>
      <c r="K95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59">
        <f>ROUND(calls[[#This Row],[Satisfaction Rating]],0)</f>
        <v>4</v>
      </c>
      <c r="M959" s="21" t="str">
        <f>VLOOKUP(calls[[#This Row],[Call number2]],customers[#All],2,FALSE)</f>
        <v>Female</v>
      </c>
      <c r="N959" s="21">
        <f>VLOOKUP(calls[[#This Row],[Call number2]],customers[],3,FALSE)</f>
        <v>38</v>
      </c>
      <c r="O959" s="21" t="str">
        <f>VLOOKUP(calls[[#This Row],[Call number2]],customers[#All],4,FALSE)</f>
        <v>Columbus</v>
      </c>
    </row>
    <row r="960" spans="2:15">
      <c r="B960" t="s">
        <v>981</v>
      </c>
      <c r="C960" t="s">
        <v>6</v>
      </c>
      <c r="D960">
        <v>110</v>
      </c>
      <c r="E960" s="15" t="s">
        <v>9</v>
      </c>
      <c r="F960" s="16">
        <v>45264</v>
      </c>
      <c r="G960">
        <v>72</v>
      </c>
      <c r="H960">
        <v>3.7</v>
      </c>
      <c r="I960">
        <f>IF(MONTH(calls[[#This Row],[Date of Call]])&lt;=6, YEAR(calls[[#This Row],[Date of Call]]), YEAR(calls[[#This Row],[Date of Call]])+1)</f>
        <v>2024</v>
      </c>
      <c r="J960" t="str">
        <f>TEXT(calls[[#This Row],[Date of Call]],"DDDD")</f>
        <v>Monday</v>
      </c>
      <c r="K96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0">
        <f>ROUND(calls[[#This Row],[Satisfaction Rating]],0)</f>
        <v>4</v>
      </c>
      <c r="M960" s="21" t="str">
        <f>VLOOKUP(calls[[#This Row],[Call number2]],customers[#All],2,FALSE)</f>
        <v>Male</v>
      </c>
      <c r="N960" s="21">
        <f>VLOOKUP(calls[[#This Row],[Call number2]],customers[],3,FALSE)</f>
        <v>23</v>
      </c>
      <c r="O960" s="21" t="str">
        <f>VLOOKUP(calls[[#This Row],[Call number2]],customers[#All],4,FALSE)</f>
        <v>Columbus</v>
      </c>
    </row>
    <row r="961" spans="2:15">
      <c r="B961" t="s">
        <v>982</v>
      </c>
      <c r="C961" t="s">
        <v>17</v>
      </c>
      <c r="D961">
        <v>38</v>
      </c>
      <c r="E961" s="15" t="s">
        <v>12</v>
      </c>
      <c r="F961" s="16">
        <v>45265</v>
      </c>
      <c r="G961">
        <v>27</v>
      </c>
      <c r="H961">
        <v>3.1</v>
      </c>
      <c r="I961">
        <f>IF(MONTH(calls[[#This Row],[Date of Call]])&lt;=6, YEAR(calls[[#This Row],[Date of Call]]), YEAR(calls[[#This Row],[Date of Call]])+1)</f>
        <v>2024</v>
      </c>
      <c r="J961" t="str">
        <f>TEXT(calls[[#This Row],[Date of Call]],"DDDD")</f>
        <v>Tuesday</v>
      </c>
      <c r="K96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1">
        <f>ROUND(calls[[#This Row],[Satisfaction Rating]],0)</f>
        <v>3</v>
      </c>
      <c r="M961" s="21" t="str">
        <f>VLOOKUP(calls[[#This Row],[Call number2]],customers[#All],2,FALSE)</f>
        <v>Female</v>
      </c>
      <c r="N961" s="21">
        <f>VLOOKUP(calls[[#This Row],[Call number2]],customers[],3,FALSE)</f>
        <v>30</v>
      </c>
      <c r="O961" s="21" t="str">
        <f>VLOOKUP(calls[[#This Row],[Call number2]],customers[#All],4,FALSE)</f>
        <v>Cleveland</v>
      </c>
    </row>
    <row r="962" spans="2:15">
      <c r="B962" t="s">
        <v>983</v>
      </c>
      <c r="C962" t="s">
        <v>13</v>
      </c>
      <c r="D962">
        <v>78</v>
      </c>
      <c r="E962" s="15" t="s">
        <v>12</v>
      </c>
      <c r="F962" s="16">
        <v>45267</v>
      </c>
      <c r="G962">
        <v>200</v>
      </c>
      <c r="H962">
        <v>2.4</v>
      </c>
      <c r="I962">
        <f>IF(MONTH(calls[[#This Row],[Date of Call]])&lt;=6, YEAR(calls[[#This Row],[Date of Call]]), YEAR(calls[[#This Row],[Date of Call]])+1)</f>
        <v>2024</v>
      </c>
      <c r="J962" t="str">
        <f>TEXT(calls[[#This Row],[Date of Call]],"DDDD")</f>
        <v>Thursday</v>
      </c>
      <c r="K96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2">
        <f>ROUND(calls[[#This Row],[Satisfaction Rating]],0)</f>
        <v>2</v>
      </c>
      <c r="M962" s="21" t="str">
        <f>VLOOKUP(calls[[#This Row],[Call number2]],customers[#All],2,FALSE)</f>
        <v>Female</v>
      </c>
      <c r="N962" s="21">
        <f>VLOOKUP(calls[[#This Row],[Call number2]],customers[],3,FALSE)</f>
        <v>37</v>
      </c>
      <c r="O962" s="21" t="str">
        <f>VLOOKUP(calls[[#This Row],[Call number2]],customers[#All],4,FALSE)</f>
        <v>Cleveland</v>
      </c>
    </row>
    <row r="963" spans="2:15">
      <c r="B963" t="s">
        <v>984</v>
      </c>
      <c r="C963" t="s">
        <v>17</v>
      </c>
      <c r="D963">
        <v>25</v>
      </c>
      <c r="E963" s="15" t="s">
        <v>8</v>
      </c>
      <c r="F963" s="16">
        <v>45268</v>
      </c>
      <c r="G963">
        <v>93</v>
      </c>
      <c r="H963">
        <v>3.5</v>
      </c>
      <c r="I963">
        <f>IF(MONTH(calls[[#This Row],[Date of Call]])&lt;=6, YEAR(calls[[#This Row],[Date of Call]]), YEAR(calls[[#This Row],[Date of Call]])+1)</f>
        <v>2024</v>
      </c>
      <c r="J963" t="str">
        <f>TEXT(calls[[#This Row],[Date of Call]],"DDDD")</f>
        <v>Friday</v>
      </c>
      <c r="K96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10-30 min calls</v>
      </c>
      <c r="L963">
        <f>ROUND(calls[[#This Row],[Satisfaction Rating]],0)</f>
        <v>4</v>
      </c>
      <c r="M963" s="21" t="str">
        <f>VLOOKUP(calls[[#This Row],[Call number2]],customers[#All],2,FALSE)</f>
        <v>Female</v>
      </c>
      <c r="N963" s="21">
        <f>VLOOKUP(calls[[#This Row],[Call number2]],customers[],3,FALSE)</f>
        <v>30</v>
      </c>
      <c r="O963" s="21" t="str">
        <f>VLOOKUP(calls[[#This Row],[Call number2]],customers[#All],4,FALSE)</f>
        <v>Cleveland</v>
      </c>
    </row>
    <row r="964" spans="2:15">
      <c r="B964" t="s">
        <v>985</v>
      </c>
      <c r="C964" t="s">
        <v>15</v>
      </c>
      <c r="D964">
        <v>50</v>
      </c>
      <c r="E964" s="15" t="s">
        <v>5</v>
      </c>
      <c r="F964" s="16">
        <v>45268</v>
      </c>
      <c r="G964">
        <v>54</v>
      </c>
      <c r="H964">
        <v>4.3</v>
      </c>
      <c r="I964">
        <f>IF(MONTH(calls[[#This Row],[Date of Call]])&lt;=6, YEAR(calls[[#This Row],[Date of Call]]), YEAR(calls[[#This Row],[Date of Call]])+1)</f>
        <v>2024</v>
      </c>
      <c r="J964" t="str">
        <f>TEXT(calls[[#This Row],[Date of Call]],"DDDD")</f>
        <v>Friday</v>
      </c>
      <c r="K96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4">
        <f>ROUND(calls[[#This Row],[Satisfaction Rating]],0)</f>
        <v>4</v>
      </c>
      <c r="M964" s="21" t="str">
        <f>VLOOKUP(calls[[#This Row],[Call number2]],customers[#All],2,FALSE)</f>
        <v>Female</v>
      </c>
      <c r="N964" s="21">
        <f>VLOOKUP(calls[[#This Row],[Call number2]],customers[],3,FALSE)</f>
        <v>28</v>
      </c>
      <c r="O964" s="21" t="str">
        <f>VLOOKUP(calls[[#This Row],[Call number2]],customers[#All],4,FALSE)</f>
        <v>Cincinnati</v>
      </c>
    </row>
    <row r="965" spans="2:15">
      <c r="B965" t="s">
        <v>986</v>
      </c>
      <c r="C965" t="s">
        <v>17</v>
      </c>
      <c r="D965">
        <v>103</v>
      </c>
      <c r="E965" s="15" t="s">
        <v>8</v>
      </c>
      <c r="F965" s="16">
        <v>45269</v>
      </c>
      <c r="G965">
        <v>72</v>
      </c>
      <c r="H965">
        <v>3.4</v>
      </c>
      <c r="I965">
        <f>IF(MONTH(calls[[#This Row],[Date of Call]])&lt;=6, YEAR(calls[[#This Row],[Date of Call]]), YEAR(calls[[#This Row],[Date of Call]])+1)</f>
        <v>2024</v>
      </c>
      <c r="J965" t="str">
        <f>TEXT(calls[[#This Row],[Date of Call]],"DDDD")</f>
        <v>Saturday</v>
      </c>
      <c r="K96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5">
        <f>ROUND(calls[[#This Row],[Satisfaction Rating]],0)</f>
        <v>3</v>
      </c>
      <c r="M965" s="21" t="str">
        <f>VLOOKUP(calls[[#This Row],[Call number2]],customers[#All],2,FALSE)</f>
        <v>Female</v>
      </c>
      <c r="N965" s="21">
        <f>VLOOKUP(calls[[#This Row],[Call number2]],customers[],3,FALSE)</f>
        <v>30</v>
      </c>
      <c r="O965" s="21" t="str">
        <f>VLOOKUP(calls[[#This Row],[Call number2]],customers[#All],4,FALSE)</f>
        <v>Cleveland</v>
      </c>
    </row>
    <row r="966" spans="2:15">
      <c r="B966" t="s">
        <v>987</v>
      </c>
      <c r="C966" t="s">
        <v>21</v>
      </c>
      <c r="D966">
        <v>63</v>
      </c>
      <c r="E966" s="15" t="s">
        <v>10</v>
      </c>
      <c r="F966" s="16">
        <v>45269</v>
      </c>
      <c r="G966">
        <v>82</v>
      </c>
      <c r="H966">
        <v>3.7</v>
      </c>
      <c r="I966">
        <f>IF(MONTH(calls[[#This Row],[Date of Call]])&lt;=6, YEAR(calls[[#This Row],[Date of Call]]), YEAR(calls[[#This Row],[Date of Call]])+1)</f>
        <v>2024</v>
      </c>
      <c r="J966" t="str">
        <f>TEXT(calls[[#This Row],[Date of Call]],"DDDD")</f>
        <v>Saturday</v>
      </c>
      <c r="K96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6">
        <f>ROUND(calls[[#This Row],[Satisfaction Rating]],0)</f>
        <v>4</v>
      </c>
      <c r="M966" s="21" t="str">
        <f>VLOOKUP(calls[[#This Row],[Call number2]],customers[#All],2,FALSE)</f>
        <v>Female</v>
      </c>
      <c r="N966" s="21">
        <f>VLOOKUP(calls[[#This Row],[Call number2]],customers[],3,FALSE)</f>
        <v>25</v>
      </c>
      <c r="O966" s="21" t="str">
        <f>VLOOKUP(calls[[#This Row],[Call number2]],customers[#All],4,FALSE)</f>
        <v>Columbus</v>
      </c>
    </row>
    <row r="967" spans="2:15">
      <c r="B967" t="s">
        <v>988</v>
      </c>
      <c r="C967" t="s">
        <v>15</v>
      </c>
      <c r="D967">
        <v>96</v>
      </c>
      <c r="E967" s="15" t="s">
        <v>5</v>
      </c>
      <c r="F967" s="16">
        <v>45273</v>
      </c>
      <c r="G967">
        <v>164</v>
      </c>
      <c r="H967">
        <v>4.8</v>
      </c>
      <c r="I967">
        <f>IF(MONTH(calls[[#This Row],[Date of Call]])&lt;=6, YEAR(calls[[#This Row],[Date of Call]]), YEAR(calls[[#This Row],[Date of Call]])+1)</f>
        <v>2024</v>
      </c>
      <c r="J967" t="str">
        <f>TEXT(calls[[#This Row],[Date of Call]],"DDDD")</f>
        <v>Wednesday</v>
      </c>
      <c r="K96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7">
        <f>ROUND(calls[[#This Row],[Satisfaction Rating]],0)</f>
        <v>5</v>
      </c>
      <c r="M967" s="21" t="str">
        <f>VLOOKUP(calls[[#This Row],[Call number2]],customers[#All],2,FALSE)</f>
        <v>Female</v>
      </c>
      <c r="N967" s="21">
        <f>VLOOKUP(calls[[#This Row],[Call number2]],customers[],3,FALSE)</f>
        <v>28</v>
      </c>
      <c r="O967" s="21" t="str">
        <f>VLOOKUP(calls[[#This Row],[Call number2]],customers[#All],4,FALSE)</f>
        <v>Cincinnati</v>
      </c>
    </row>
    <row r="968" spans="2:15">
      <c r="B968" t="s">
        <v>989</v>
      </c>
      <c r="C968" t="s">
        <v>22</v>
      </c>
      <c r="D968">
        <v>94</v>
      </c>
      <c r="E968" s="15" t="s">
        <v>8</v>
      </c>
      <c r="F968" s="16">
        <v>45273</v>
      </c>
      <c r="G968">
        <v>78</v>
      </c>
      <c r="H968">
        <v>3.3</v>
      </c>
      <c r="I968">
        <f>IF(MONTH(calls[[#This Row],[Date of Call]])&lt;=6, YEAR(calls[[#This Row],[Date of Call]]), YEAR(calls[[#This Row],[Date of Call]])+1)</f>
        <v>2024</v>
      </c>
      <c r="J968" t="str">
        <f>TEXT(calls[[#This Row],[Date of Call]],"DDDD")</f>
        <v>Wednesday</v>
      </c>
      <c r="K96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8">
        <f>ROUND(calls[[#This Row],[Satisfaction Rating]],0)</f>
        <v>3</v>
      </c>
      <c r="M968" s="21" t="str">
        <f>VLOOKUP(calls[[#This Row],[Call number2]],customers[#All],2,FALSE)</f>
        <v>Male</v>
      </c>
      <c r="N968" s="21">
        <f>VLOOKUP(calls[[#This Row],[Call number2]],customers[],3,FALSE)</f>
        <v>37</v>
      </c>
      <c r="O968" s="21" t="str">
        <f>VLOOKUP(calls[[#This Row],[Call number2]],customers[#All],4,FALSE)</f>
        <v>Columbus</v>
      </c>
    </row>
    <row r="969" spans="2:15">
      <c r="B969" t="s">
        <v>990</v>
      </c>
      <c r="C969" t="s">
        <v>6</v>
      </c>
      <c r="D969">
        <v>46</v>
      </c>
      <c r="E969" s="15" t="s">
        <v>12</v>
      </c>
      <c r="F969" s="16">
        <v>45274</v>
      </c>
      <c r="G969">
        <v>135</v>
      </c>
      <c r="H969">
        <v>4.2</v>
      </c>
      <c r="I969">
        <f>IF(MONTH(calls[[#This Row],[Date of Call]])&lt;=6, YEAR(calls[[#This Row],[Date of Call]]), YEAR(calls[[#This Row],[Date of Call]])+1)</f>
        <v>2024</v>
      </c>
      <c r="J969" t="str">
        <f>TEXT(calls[[#This Row],[Date of Call]],"DDDD")</f>
        <v>Thursday</v>
      </c>
      <c r="K96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69">
        <f>ROUND(calls[[#This Row],[Satisfaction Rating]],0)</f>
        <v>4</v>
      </c>
      <c r="M969" s="21" t="str">
        <f>VLOOKUP(calls[[#This Row],[Call number2]],customers[#All],2,FALSE)</f>
        <v>Male</v>
      </c>
      <c r="N969" s="21">
        <f>VLOOKUP(calls[[#This Row],[Call number2]],customers[],3,FALSE)</f>
        <v>23</v>
      </c>
      <c r="O969" s="21" t="str">
        <f>VLOOKUP(calls[[#This Row],[Call number2]],customers[#All],4,FALSE)</f>
        <v>Columbus</v>
      </c>
    </row>
    <row r="970" spans="2:15">
      <c r="B970" t="s">
        <v>991</v>
      </c>
      <c r="C970" t="s">
        <v>4</v>
      </c>
      <c r="D970">
        <v>127</v>
      </c>
      <c r="E970" s="15" t="s">
        <v>5</v>
      </c>
      <c r="F970" s="16">
        <v>45275</v>
      </c>
      <c r="G970">
        <v>145</v>
      </c>
      <c r="H970">
        <v>2.6</v>
      </c>
      <c r="I970">
        <f>IF(MONTH(calls[[#This Row],[Date of Call]])&lt;=6, YEAR(calls[[#This Row],[Date of Call]]), YEAR(calls[[#This Row],[Date of Call]])+1)</f>
        <v>2024</v>
      </c>
      <c r="J970" t="str">
        <f>TEXT(calls[[#This Row],[Date of Call]],"DDDD")</f>
        <v>Friday</v>
      </c>
      <c r="K97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0">
        <f>ROUND(calls[[#This Row],[Satisfaction Rating]],0)</f>
        <v>3</v>
      </c>
      <c r="M970" s="21" t="str">
        <f>VLOOKUP(calls[[#This Row],[Call number2]],customers[#All],2,FALSE)</f>
        <v>Female</v>
      </c>
      <c r="N970" s="21">
        <f>VLOOKUP(calls[[#This Row],[Call number2]],customers[],3,FALSE)</f>
        <v>42</v>
      </c>
      <c r="O970" s="21" t="str">
        <f>VLOOKUP(calls[[#This Row],[Call number2]],customers[#All],4,FALSE)</f>
        <v>Cleveland</v>
      </c>
    </row>
    <row r="971" spans="2:15">
      <c r="B971" t="s">
        <v>992</v>
      </c>
      <c r="C971" t="s">
        <v>14</v>
      </c>
      <c r="D971">
        <v>96</v>
      </c>
      <c r="E971" s="15" t="s">
        <v>12</v>
      </c>
      <c r="F971" s="16">
        <v>45275</v>
      </c>
      <c r="G971">
        <v>115</v>
      </c>
      <c r="H971">
        <v>4.9000000000000004</v>
      </c>
      <c r="I971">
        <f>IF(MONTH(calls[[#This Row],[Date of Call]])&lt;=6, YEAR(calls[[#This Row],[Date of Call]]), YEAR(calls[[#This Row],[Date of Call]])+1)</f>
        <v>2024</v>
      </c>
      <c r="J971" t="str">
        <f>TEXT(calls[[#This Row],[Date of Call]],"DDDD")</f>
        <v>Friday</v>
      </c>
      <c r="K97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1">
        <f>ROUND(calls[[#This Row],[Satisfaction Rating]],0)</f>
        <v>5</v>
      </c>
      <c r="M971" s="21" t="str">
        <f>VLOOKUP(calls[[#This Row],[Call number2]],customers[#All],2,FALSE)</f>
        <v>Female</v>
      </c>
      <c r="N971" s="21">
        <f>VLOOKUP(calls[[#This Row],[Call number2]],customers[],3,FALSE)</f>
        <v>22</v>
      </c>
      <c r="O971" s="21" t="str">
        <f>VLOOKUP(calls[[#This Row],[Call number2]],customers[#All],4,FALSE)</f>
        <v>Cleveland</v>
      </c>
    </row>
    <row r="972" spans="2:15">
      <c r="B972" t="s">
        <v>1003</v>
      </c>
      <c r="C972" t="s">
        <v>16</v>
      </c>
      <c r="D972">
        <v>151</v>
      </c>
      <c r="E972" s="15" t="s">
        <v>8</v>
      </c>
      <c r="F972" s="16">
        <v>45275</v>
      </c>
      <c r="G972">
        <v>117</v>
      </c>
      <c r="H972">
        <v>2</v>
      </c>
      <c r="I972">
        <f>IF(MONTH(calls[[#This Row],[Date of Call]])&lt;=6, YEAR(calls[[#This Row],[Date of Call]]), YEAR(calls[[#This Row],[Date of Call]])+1)</f>
        <v>2024</v>
      </c>
      <c r="J972" t="str">
        <f>TEXT(calls[[#This Row],[Date of Call]],"DDDD")</f>
        <v>Friday</v>
      </c>
      <c r="K97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2">
        <f>ROUND(calls[[#This Row],[Satisfaction Rating]],0)</f>
        <v>2</v>
      </c>
      <c r="M972" s="21" t="str">
        <f>VLOOKUP(calls[[#This Row],[Call number2]],customers[#All],2,FALSE)</f>
        <v>Male</v>
      </c>
      <c r="N972" s="21">
        <f>VLOOKUP(calls[[#This Row],[Call number2]],customers[],3,FALSE)</f>
        <v>41</v>
      </c>
      <c r="O972" s="21" t="str">
        <f>VLOOKUP(calls[[#This Row],[Call number2]],customers[#All],4,FALSE)</f>
        <v>Columbus</v>
      </c>
    </row>
    <row r="973" spans="2:15">
      <c r="B973" t="s">
        <v>1004</v>
      </c>
      <c r="C973" t="s">
        <v>4</v>
      </c>
      <c r="D973">
        <v>158</v>
      </c>
      <c r="E973" s="15" t="s">
        <v>9</v>
      </c>
      <c r="F973" s="16">
        <v>45276</v>
      </c>
      <c r="G973">
        <v>36</v>
      </c>
      <c r="H973">
        <v>4.7</v>
      </c>
      <c r="I973">
        <f>IF(MONTH(calls[[#This Row],[Date of Call]])&lt;=6, YEAR(calls[[#This Row],[Date of Call]]), YEAR(calls[[#This Row],[Date of Call]])+1)</f>
        <v>2024</v>
      </c>
      <c r="J973" t="str">
        <f>TEXT(calls[[#This Row],[Date of Call]],"DDDD")</f>
        <v>Saturday</v>
      </c>
      <c r="K97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3">
        <f>ROUND(calls[[#This Row],[Satisfaction Rating]],0)</f>
        <v>5</v>
      </c>
      <c r="M973" s="21" t="str">
        <f>VLOOKUP(calls[[#This Row],[Call number2]],customers[#All],2,FALSE)</f>
        <v>Female</v>
      </c>
      <c r="N973" s="21">
        <f>VLOOKUP(calls[[#This Row],[Call number2]],customers[],3,FALSE)</f>
        <v>42</v>
      </c>
      <c r="O973" s="21" t="str">
        <f>VLOOKUP(calls[[#This Row],[Call number2]],customers[#All],4,FALSE)</f>
        <v>Cleveland</v>
      </c>
    </row>
    <row r="974" spans="2:15">
      <c r="B974" t="s">
        <v>1005</v>
      </c>
      <c r="C974" t="s">
        <v>22</v>
      </c>
      <c r="D974">
        <v>45</v>
      </c>
      <c r="E974" s="15" t="s">
        <v>9</v>
      </c>
      <c r="F974" s="16">
        <v>45276</v>
      </c>
      <c r="G974">
        <v>84</v>
      </c>
      <c r="H974">
        <v>2.8</v>
      </c>
      <c r="I974">
        <f>IF(MONTH(calls[[#This Row],[Date of Call]])&lt;=6, YEAR(calls[[#This Row],[Date of Call]]), YEAR(calls[[#This Row],[Date of Call]])+1)</f>
        <v>2024</v>
      </c>
      <c r="J974" t="str">
        <f>TEXT(calls[[#This Row],[Date of Call]],"DDDD")</f>
        <v>Saturday</v>
      </c>
      <c r="K97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4">
        <f>ROUND(calls[[#This Row],[Satisfaction Rating]],0)</f>
        <v>3</v>
      </c>
      <c r="M974" s="21" t="str">
        <f>VLOOKUP(calls[[#This Row],[Call number2]],customers[#All],2,FALSE)</f>
        <v>Male</v>
      </c>
      <c r="N974" s="21">
        <f>VLOOKUP(calls[[#This Row],[Call number2]],customers[],3,FALSE)</f>
        <v>37</v>
      </c>
      <c r="O974" s="21" t="str">
        <f>VLOOKUP(calls[[#This Row],[Call number2]],customers[#All],4,FALSE)</f>
        <v>Columbus</v>
      </c>
    </row>
    <row r="975" spans="2:15">
      <c r="B975" t="s">
        <v>1006</v>
      </c>
      <c r="C975" t="s">
        <v>23</v>
      </c>
      <c r="D975">
        <v>141</v>
      </c>
      <c r="E975" s="15" t="s">
        <v>9</v>
      </c>
      <c r="F975" s="16">
        <v>45276</v>
      </c>
      <c r="G975">
        <v>66</v>
      </c>
      <c r="H975">
        <v>3.2</v>
      </c>
      <c r="I975">
        <f>IF(MONTH(calls[[#This Row],[Date of Call]])&lt;=6, YEAR(calls[[#This Row],[Date of Call]]), YEAR(calls[[#This Row],[Date of Call]])+1)</f>
        <v>2024</v>
      </c>
      <c r="J975" t="str">
        <f>TEXT(calls[[#This Row],[Date of Call]],"DDDD")</f>
        <v>Saturday</v>
      </c>
      <c r="K97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5">
        <f>ROUND(calls[[#This Row],[Satisfaction Rating]],0)</f>
        <v>3</v>
      </c>
      <c r="M975" s="21" t="str">
        <f>VLOOKUP(calls[[#This Row],[Call number2]],customers[#All],2,FALSE)</f>
        <v>Male</v>
      </c>
      <c r="N975" s="21">
        <f>VLOOKUP(calls[[#This Row],[Call number2]],customers[],3,FALSE)</f>
        <v>31</v>
      </c>
      <c r="O975" s="21" t="str">
        <f>VLOOKUP(calls[[#This Row],[Call number2]],customers[#All],4,FALSE)</f>
        <v>Cleveland</v>
      </c>
    </row>
    <row r="976" spans="2:15">
      <c r="B976" t="s">
        <v>1007</v>
      </c>
      <c r="C976" t="s">
        <v>17</v>
      </c>
      <c r="D976">
        <v>147</v>
      </c>
      <c r="E976" s="15" t="s">
        <v>12</v>
      </c>
      <c r="F976" s="16">
        <v>45276</v>
      </c>
      <c r="G976">
        <v>76</v>
      </c>
      <c r="H976">
        <v>4.7</v>
      </c>
      <c r="I976">
        <f>IF(MONTH(calls[[#This Row],[Date of Call]])&lt;=6, YEAR(calls[[#This Row],[Date of Call]]), YEAR(calls[[#This Row],[Date of Call]])+1)</f>
        <v>2024</v>
      </c>
      <c r="J976" t="str">
        <f>TEXT(calls[[#This Row],[Date of Call]],"DDDD")</f>
        <v>Saturday</v>
      </c>
      <c r="K97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6">
        <f>ROUND(calls[[#This Row],[Satisfaction Rating]],0)</f>
        <v>5</v>
      </c>
      <c r="M976" s="21" t="str">
        <f>VLOOKUP(calls[[#This Row],[Call number2]],customers[#All],2,FALSE)</f>
        <v>Female</v>
      </c>
      <c r="N976" s="21">
        <f>VLOOKUP(calls[[#This Row],[Call number2]],customers[],3,FALSE)</f>
        <v>30</v>
      </c>
      <c r="O976" s="21" t="str">
        <f>VLOOKUP(calls[[#This Row],[Call number2]],customers[#All],4,FALSE)</f>
        <v>Cleveland</v>
      </c>
    </row>
    <row r="977" spans="2:15">
      <c r="B977" t="s">
        <v>1008</v>
      </c>
      <c r="C977" t="s">
        <v>18</v>
      </c>
      <c r="D977">
        <v>126</v>
      </c>
      <c r="E977" s="15" t="s">
        <v>12</v>
      </c>
      <c r="F977" s="16">
        <v>45276</v>
      </c>
      <c r="G977">
        <v>185</v>
      </c>
      <c r="H977">
        <v>4.8</v>
      </c>
      <c r="I977">
        <f>IF(MONTH(calls[[#This Row],[Date of Call]])&lt;=6, YEAR(calls[[#This Row],[Date of Call]]), YEAR(calls[[#This Row],[Date of Call]])+1)</f>
        <v>2024</v>
      </c>
      <c r="J977" t="str">
        <f>TEXT(calls[[#This Row],[Date of Call]],"DDDD")</f>
        <v>Saturday</v>
      </c>
      <c r="K97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7">
        <f>ROUND(calls[[#This Row],[Satisfaction Rating]],0)</f>
        <v>5</v>
      </c>
      <c r="M977" s="21" t="str">
        <f>VLOOKUP(calls[[#This Row],[Call number2]],customers[#All],2,FALSE)</f>
        <v>Female</v>
      </c>
      <c r="N977" s="21">
        <f>VLOOKUP(calls[[#This Row],[Call number2]],customers[],3,FALSE)</f>
        <v>43</v>
      </c>
      <c r="O977" s="21" t="str">
        <f>VLOOKUP(calls[[#This Row],[Call number2]],customers[#All],4,FALSE)</f>
        <v>Cleveland</v>
      </c>
    </row>
    <row r="978" spans="2:15">
      <c r="B978" t="s">
        <v>1009</v>
      </c>
      <c r="C978" t="s">
        <v>22</v>
      </c>
      <c r="D978">
        <v>126</v>
      </c>
      <c r="E978" s="15" t="s">
        <v>10</v>
      </c>
      <c r="F978" s="16">
        <v>45277</v>
      </c>
      <c r="G978">
        <v>80</v>
      </c>
      <c r="H978">
        <v>4.7</v>
      </c>
      <c r="I978">
        <f>IF(MONTH(calls[[#This Row],[Date of Call]])&lt;=6, YEAR(calls[[#This Row],[Date of Call]]), YEAR(calls[[#This Row],[Date of Call]])+1)</f>
        <v>2024</v>
      </c>
      <c r="J978" t="str">
        <f>TEXT(calls[[#This Row],[Date of Call]],"DDDD")</f>
        <v>Sunday</v>
      </c>
      <c r="K97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8">
        <f>ROUND(calls[[#This Row],[Satisfaction Rating]],0)</f>
        <v>5</v>
      </c>
      <c r="M978" s="21" t="str">
        <f>VLOOKUP(calls[[#This Row],[Call number2]],customers[#All],2,FALSE)</f>
        <v>Male</v>
      </c>
      <c r="N978" s="21">
        <f>VLOOKUP(calls[[#This Row],[Call number2]],customers[],3,FALSE)</f>
        <v>37</v>
      </c>
      <c r="O978" s="21" t="str">
        <f>VLOOKUP(calls[[#This Row],[Call number2]],customers[#All],4,FALSE)</f>
        <v>Columbus</v>
      </c>
    </row>
    <row r="979" spans="2:15">
      <c r="B979" t="s">
        <v>1010</v>
      </c>
      <c r="C979" t="s">
        <v>13</v>
      </c>
      <c r="D979">
        <v>32</v>
      </c>
      <c r="E979" s="15" t="s">
        <v>12</v>
      </c>
      <c r="F979" s="16">
        <v>45277</v>
      </c>
      <c r="G979">
        <v>148</v>
      </c>
      <c r="H979">
        <v>4</v>
      </c>
      <c r="I979">
        <f>IF(MONTH(calls[[#This Row],[Date of Call]])&lt;=6, YEAR(calls[[#This Row],[Date of Call]]), YEAR(calls[[#This Row],[Date of Call]])+1)</f>
        <v>2024</v>
      </c>
      <c r="J979" t="str">
        <f>TEXT(calls[[#This Row],[Date of Call]],"DDDD")</f>
        <v>Sunday</v>
      </c>
      <c r="K97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79">
        <f>ROUND(calls[[#This Row],[Satisfaction Rating]],0)</f>
        <v>4</v>
      </c>
      <c r="M979" s="21" t="str">
        <f>VLOOKUP(calls[[#This Row],[Call number2]],customers[#All],2,FALSE)</f>
        <v>Female</v>
      </c>
      <c r="N979" s="21">
        <f>VLOOKUP(calls[[#This Row],[Call number2]],customers[],3,FALSE)</f>
        <v>37</v>
      </c>
      <c r="O979" s="21" t="str">
        <f>VLOOKUP(calls[[#This Row],[Call number2]],customers[#All],4,FALSE)</f>
        <v>Cleveland</v>
      </c>
    </row>
    <row r="980" spans="2:15">
      <c r="B980" t="s">
        <v>1011</v>
      </c>
      <c r="C980" t="s">
        <v>22</v>
      </c>
      <c r="D980">
        <v>84</v>
      </c>
      <c r="E980" s="15" t="s">
        <v>5</v>
      </c>
      <c r="F980" s="16">
        <v>45279</v>
      </c>
      <c r="G980">
        <v>180</v>
      </c>
      <c r="H980">
        <v>4.9000000000000004</v>
      </c>
      <c r="I980">
        <f>IF(MONTH(calls[[#This Row],[Date of Call]])&lt;=6, YEAR(calls[[#This Row],[Date of Call]]), YEAR(calls[[#This Row],[Date of Call]])+1)</f>
        <v>2024</v>
      </c>
      <c r="J980" t="str">
        <f>TEXT(calls[[#This Row],[Date of Call]],"DDDD")</f>
        <v>Tuesday</v>
      </c>
      <c r="K98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0">
        <f>ROUND(calls[[#This Row],[Satisfaction Rating]],0)</f>
        <v>5</v>
      </c>
      <c r="M980" s="21" t="str">
        <f>VLOOKUP(calls[[#This Row],[Call number2]],customers[#All],2,FALSE)</f>
        <v>Male</v>
      </c>
      <c r="N980" s="21">
        <f>VLOOKUP(calls[[#This Row],[Call number2]],customers[],3,FALSE)</f>
        <v>37</v>
      </c>
      <c r="O980" s="21" t="str">
        <f>VLOOKUP(calls[[#This Row],[Call number2]],customers[#All],4,FALSE)</f>
        <v>Columbus</v>
      </c>
    </row>
    <row r="981" spans="2:15">
      <c r="B981" t="s">
        <v>1012</v>
      </c>
      <c r="C981" t="s">
        <v>21</v>
      </c>
      <c r="D981">
        <v>120</v>
      </c>
      <c r="E981" s="15" t="s">
        <v>10</v>
      </c>
      <c r="F981" s="16">
        <v>45280</v>
      </c>
      <c r="G981">
        <v>190</v>
      </c>
      <c r="H981">
        <v>3.7</v>
      </c>
      <c r="I981">
        <f>IF(MONTH(calls[[#This Row],[Date of Call]])&lt;=6, YEAR(calls[[#This Row],[Date of Call]]), YEAR(calls[[#This Row],[Date of Call]])+1)</f>
        <v>2024</v>
      </c>
      <c r="J981" t="str">
        <f>TEXT(calls[[#This Row],[Date of Call]],"DDDD")</f>
        <v>Wednesday</v>
      </c>
      <c r="K98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1">
        <f>ROUND(calls[[#This Row],[Satisfaction Rating]],0)</f>
        <v>4</v>
      </c>
      <c r="M981" s="21" t="str">
        <f>VLOOKUP(calls[[#This Row],[Call number2]],customers[#All],2,FALSE)</f>
        <v>Female</v>
      </c>
      <c r="N981" s="21">
        <f>VLOOKUP(calls[[#This Row],[Call number2]],customers[],3,FALSE)</f>
        <v>25</v>
      </c>
      <c r="O981" s="21" t="str">
        <f>VLOOKUP(calls[[#This Row],[Call number2]],customers[#All],4,FALSE)</f>
        <v>Columbus</v>
      </c>
    </row>
    <row r="982" spans="2:15">
      <c r="B982" t="s">
        <v>1013</v>
      </c>
      <c r="C982" t="s">
        <v>7</v>
      </c>
      <c r="D982">
        <v>93</v>
      </c>
      <c r="E982" s="15" t="s">
        <v>12</v>
      </c>
      <c r="F982" s="16">
        <v>45280</v>
      </c>
      <c r="G982">
        <v>38</v>
      </c>
      <c r="H982">
        <v>4.5</v>
      </c>
      <c r="I982">
        <f>IF(MONTH(calls[[#This Row],[Date of Call]])&lt;=6, YEAR(calls[[#This Row],[Date of Call]]), YEAR(calls[[#This Row],[Date of Call]])+1)</f>
        <v>2024</v>
      </c>
      <c r="J982" t="str">
        <f>TEXT(calls[[#This Row],[Date of Call]],"DDDD")</f>
        <v>Wednesday</v>
      </c>
      <c r="K98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2">
        <f>ROUND(calls[[#This Row],[Satisfaction Rating]],0)</f>
        <v>5</v>
      </c>
      <c r="M982" s="21" t="str">
        <f>VLOOKUP(calls[[#This Row],[Call number2]],customers[#All],2,FALSE)</f>
        <v>Female</v>
      </c>
      <c r="N982" s="21">
        <f>VLOOKUP(calls[[#This Row],[Call number2]],customers[],3,FALSE)</f>
        <v>30</v>
      </c>
      <c r="O982" s="21" t="str">
        <f>VLOOKUP(calls[[#This Row],[Call number2]],customers[#All],4,FALSE)</f>
        <v>Cincinnati</v>
      </c>
    </row>
    <row r="983" spans="2:15">
      <c r="B983" t="s">
        <v>1014</v>
      </c>
      <c r="C983" t="s">
        <v>14</v>
      </c>
      <c r="D983">
        <v>76</v>
      </c>
      <c r="E983" s="15" t="s">
        <v>8</v>
      </c>
      <c r="F983" s="16">
        <v>45281</v>
      </c>
      <c r="G983">
        <v>82</v>
      </c>
      <c r="H983">
        <v>2.1</v>
      </c>
      <c r="I983">
        <f>IF(MONTH(calls[[#This Row],[Date of Call]])&lt;=6, YEAR(calls[[#This Row],[Date of Call]]), YEAR(calls[[#This Row],[Date of Call]])+1)</f>
        <v>2024</v>
      </c>
      <c r="J983" t="str">
        <f>TEXT(calls[[#This Row],[Date of Call]],"DDDD")</f>
        <v>Thursday</v>
      </c>
      <c r="K98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3">
        <f>ROUND(calls[[#This Row],[Satisfaction Rating]],0)</f>
        <v>2</v>
      </c>
      <c r="M983" s="21" t="str">
        <f>VLOOKUP(calls[[#This Row],[Call number2]],customers[#All],2,FALSE)</f>
        <v>Female</v>
      </c>
      <c r="N983" s="21">
        <f>VLOOKUP(calls[[#This Row],[Call number2]],customers[],3,FALSE)</f>
        <v>22</v>
      </c>
      <c r="O983" s="21" t="str">
        <f>VLOOKUP(calls[[#This Row],[Call number2]],customers[#All],4,FALSE)</f>
        <v>Cleveland</v>
      </c>
    </row>
    <row r="984" spans="2:15">
      <c r="B984" t="s">
        <v>1015</v>
      </c>
      <c r="C984" t="s">
        <v>4</v>
      </c>
      <c r="D984">
        <v>89</v>
      </c>
      <c r="E984" s="15" t="s">
        <v>12</v>
      </c>
      <c r="F984" s="16">
        <v>45284</v>
      </c>
      <c r="G984">
        <v>88</v>
      </c>
      <c r="H984">
        <v>2.8</v>
      </c>
      <c r="I984">
        <f>IF(MONTH(calls[[#This Row],[Date of Call]])&lt;=6, YEAR(calls[[#This Row],[Date of Call]]), YEAR(calls[[#This Row],[Date of Call]])+1)</f>
        <v>2024</v>
      </c>
      <c r="J984" t="str">
        <f>TEXT(calls[[#This Row],[Date of Call]],"DDDD")</f>
        <v>Sunday</v>
      </c>
      <c r="K98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4">
        <f>ROUND(calls[[#This Row],[Satisfaction Rating]],0)</f>
        <v>3</v>
      </c>
      <c r="M984" s="21" t="str">
        <f>VLOOKUP(calls[[#This Row],[Call number2]],customers[#All],2,FALSE)</f>
        <v>Female</v>
      </c>
      <c r="N984" s="21">
        <f>VLOOKUP(calls[[#This Row],[Call number2]],customers[],3,FALSE)</f>
        <v>42</v>
      </c>
      <c r="O984" s="21" t="str">
        <f>VLOOKUP(calls[[#This Row],[Call number2]],customers[#All],4,FALSE)</f>
        <v>Cleveland</v>
      </c>
    </row>
    <row r="985" spans="2:15">
      <c r="B985" t="s">
        <v>1016</v>
      </c>
      <c r="C985" t="s">
        <v>20</v>
      </c>
      <c r="D985">
        <v>91</v>
      </c>
      <c r="E985" s="15" t="s">
        <v>5</v>
      </c>
      <c r="F985" s="16">
        <v>45284</v>
      </c>
      <c r="G985">
        <v>42</v>
      </c>
      <c r="H985">
        <v>4.0999999999999996</v>
      </c>
      <c r="I985">
        <f>IF(MONTH(calls[[#This Row],[Date of Call]])&lt;=6, YEAR(calls[[#This Row],[Date of Call]]), YEAR(calls[[#This Row],[Date of Call]])+1)</f>
        <v>2024</v>
      </c>
      <c r="J985" t="str">
        <f>TEXT(calls[[#This Row],[Date of Call]],"DDDD")</f>
        <v>Sunday</v>
      </c>
      <c r="K98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5">
        <f>ROUND(calls[[#This Row],[Satisfaction Rating]],0)</f>
        <v>4</v>
      </c>
      <c r="M985" s="21" t="str">
        <f>VLOOKUP(calls[[#This Row],[Call number2]],customers[#All],2,FALSE)</f>
        <v>Female</v>
      </c>
      <c r="N985" s="21">
        <f>VLOOKUP(calls[[#This Row],[Call number2]],customers[],3,FALSE)</f>
        <v>38</v>
      </c>
      <c r="O985" s="21" t="str">
        <f>VLOOKUP(calls[[#This Row],[Call number2]],customers[#All],4,FALSE)</f>
        <v>Columbus</v>
      </c>
    </row>
    <row r="986" spans="2:15">
      <c r="B986" t="s">
        <v>1017</v>
      </c>
      <c r="C986" t="s">
        <v>6</v>
      </c>
      <c r="D986">
        <v>7</v>
      </c>
      <c r="E986" s="15" t="s">
        <v>9</v>
      </c>
      <c r="F986" s="16">
        <v>45285</v>
      </c>
      <c r="G986">
        <v>64</v>
      </c>
      <c r="H986">
        <v>3.3</v>
      </c>
      <c r="I986">
        <f>IF(MONTH(calls[[#This Row],[Date of Call]])&lt;=6, YEAR(calls[[#This Row],[Date of Call]]), YEAR(calls[[#This Row],[Date of Call]])+1)</f>
        <v>2024</v>
      </c>
      <c r="J986" t="str">
        <f>TEXT(calls[[#This Row],[Date of Call]],"DDDD")</f>
        <v>Monday</v>
      </c>
      <c r="K98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less than 10 min calls</v>
      </c>
      <c r="L986">
        <f>ROUND(calls[[#This Row],[Satisfaction Rating]],0)</f>
        <v>3</v>
      </c>
      <c r="M986" s="21" t="str">
        <f>VLOOKUP(calls[[#This Row],[Call number2]],customers[#All],2,FALSE)</f>
        <v>Male</v>
      </c>
      <c r="N986" s="21">
        <f>VLOOKUP(calls[[#This Row],[Call number2]],customers[],3,FALSE)</f>
        <v>23</v>
      </c>
      <c r="O986" s="21" t="str">
        <f>VLOOKUP(calls[[#This Row],[Call number2]],customers[#All],4,FALSE)</f>
        <v>Columbus</v>
      </c>
    </row>
    <row r="987" spans="2:15">
      <c r="B987" t="s">
        <v>1018</v>
      </c>
      <c r="C987" t="s">
        <v>13</v>
      </c>
      <c r="D987">
        <v>140</v>
      </c>
      <c r="E987" s="15" t="s">
        <v>9</v>
      </c>
      <c r="F987" s="16">
        <v>45285</v>
      </c>
      <c r="G987">
        <v>105</v>
      </c>
      <c r="H987">
        <v>1.7</v>
      </c>
      <c r="I987">
        <f>IF(MONTH(calls[[#This Row],[Date of Call]])&lt;=6, YEAR(calls[[#This Row],[Date of Call]]), YEAR(calls[[#This Row],[Date of Call]])+1)</f>
        <v>2024</v>
      </c>
      <c r="J987" t="str">
        <f>TEXT(calls[[#This Row],[Date of Call]],"DDDD")</f>
        <v>Monday</v>
      </c>
      <c r="K98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7">
        <f>ROUND(calls[[#This Row],[Satisfaction Rating]],0)</f>
        <v>2</v>
      </c>
      <c r="M987" s="21" t="str">
        <f>VLOOKUP(calls[[#This Row],[Call number2]],customers[#All],2,FALSE)</f>
        <v>Female</v>
      </c>
      <c r="N987" s="21">
        <f>VLOOKUP(calls[[#This Row],[Call number2]],customers[],3,FALSE)</f>
        <v>37</v>
      </c>
      <c r="O987" s="21" t="str">
        <f>VLOOKUP(calls[[#This Row],[Call number2]],customers[#All],4,FALSE)</f>
        <v>Cleveland</v>
      </c>
    </row>
    <row r="988" spans="2:15">
      <c r="B988" t="s">
        <v>1019</v>
      </c>
      <c r="C988" t="s">
        <v>11</v>
      </c>
      <c r="D988">
        <v>58</v>
      </c>
      <c r="E988" s="15" t="s">
        <v>10</v>
      </c>
      <c r="F988" s="16">
        <v>45285</v>
      </c>
      <c r="G988">
        <v>25</v>
      </c>
      <c r="H988">
        <v>3.6</v>
      </c>
      <c r="I988">
        <f>IF(MONTH(calls[[#This Row],[Date of Call]])&lt;=6, YEAR(calls[[#This Row],[Date of Call]]), YEAR(calls[[#This Row],[Date of Call]])+1)</f>
        <v>2024</v>
      </c>
      <c r="J988" t="str">
        <f>TEXT(calls[[#This Row],[Date of Call]],"DDDD")</f>
        <v>Monday</v>
      </c>
      <c r="K98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8">
        <f>ROUND(calls[[#This Row],[Satisfaction Rating]],0)</f>
        <v>4</v>
      </c>
      <c r="M988" s="21" t="str">
        <f>VLOOKUP(calls[[#This Row],[Call number2]],customers[#All],2,FALSE)</f>
        <v>Male</v>
      </c>
      <c r="N988" s="21">
        <f>VLOOKUP(calls[[#This Row],[Call number2]],customers[],3,FALSE)</f>
        <v>36</v>
      </c>
      <c r="O988" s="21" t="str">
        <f>VLOOKUP(calls[[#This Row],[Call number2]],customers[#All],4,FALSE)</f>
        <v>Cincinnati</v>
      </c>
    </row>
    <row r="989" spans="2:15">
      <c r="B989" t="s">
        <v>1020</v>
      </c>
      <c r="C989" t="s">
        <v>19</v>
      </c>
      <c r="D989">
        <v>90</v>
      </c>
      <c r="E989" s="15" t="s">
        <v>8</v>
      </c>
      <c r="F989" s="16">
        <v>45286</v>
      </c>
      <c r="G989">
        <v>176</v>
      </c>
      <c r="H989">
        <v>3.6</v>
      </c>
      <c r="I989">
        <f>IF(MONTH(calls[[#This Row],[Date of Call]])&lt;=6, YEAR(calls[[#This Row],[Date of Call]]), YEAR(calls[[#This Row],[Date of Call]])+1)</f>
        <v>2024</v>
      </c>
      <c r="J989" t="str">
        <f>TEXT(calls[[#This Row],[Date of Call]],"DDDD")</f>
        <v>Tuesday</v>
      </c>
      <c r="K98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89">
        <f>ROUND(calls[[#This Row],[Satisfaction Rating]],0)</f>
        <v>4</v>
      </c>
      <c r="M989" s="21" t="str">
        <f>VLOOKUP(calls[[#This Row],[Call number2]],customers[#All],2,FALSE)</f>
        <v>Male</v>
      </c>
      <c r="N989" s="21">
        <f>VLOOKUP(calls[[#This Row],[Call number2]],customers[],3,FALSE)</f>
        <v>26</v>
      </c>
      <c r="O989" s="21" t="str">
        <f>VLOOKUP(calls[[#This Row],[Call number2]],customers[#All],4,FALSE)</f>
        <v>Cincinnati</v>
      </c>
    </row>
    <row r="990" spans="2:15">
      <c r="B990" t="s">
        <v>1021</v>
      </c>
      <c r="C990" t="s">
        <v>19</v>
      </c>
      <c r="D990">
        <v>106</v>
      </c>
      <c r="E990" s="15" t="s">
        <v>12</v>
      </c>
      <c r="F990" s="16">
        <v>45287</v>
      </c>
      <c r="G990">
        <v>46</v>
      </c>
      <c r="H990">
        <v>4.5999999999999996</v>
      </c>
      <c r="I990">
        <f>IF(MONTH(calls[[#This Row],[Date of Call]])&lt;=6, YEAR(calls[[#This Row],[Date of Call]]), YEAR(calls[[#This Row],[Date of Call]])+1)</f>
        <v>2024</v>
      </c>
      <c r="J990" t="str">
        <f>TEXT(calls[[#This Row],[Date of Call]],"DDDD")</f>
        <v>Wednesday</v>
      </c>
      <c r="K99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0">
        <f>ROUND(calls[[#This Row],[Satisfaction Rating]],0)</f>
        <v>5</v>
      </c>
      <c r="M990" s="21" t="str">
        <f>VLOOKUP(calls[[#This Row],[Call number2]],customers[#All],2,FALSE)</f>
        <v>Male</v>
      </c>
      <c r="N990" s="21">
        <f>VLOOKUP(calls[[#This Row],[Call number2]],customers[],3,FALSE)</f>
        <v>26</v>
      </c>
      <c r="O990" s="21" t="str">
        <f>VLOOKUP(calls[[#This Row],[Call number2]],customers[#All],4,FALSE)</f>
        <v>Cincinnati</v>
      </c>
    </row>
    <row r="991" spans="2:15">
      <c r="B991" t="s">
        <v>1022</v>
      </c>
      <c r="C991" t="s">
        <v>21</v>
      </c>
      <c r="D991">
        <v>72</v>
      </c>
      <c r="E991" s="15" t="s">
        <v>9</v>
      </c>
      <c r="F991" s="16">
        <v>45287</v>
      </c>
      <c r="G991">
        <v>164</v>
      </c>
      <c r="H991">
        <v>4.8</v>
      </c>
      <c r="I991">
        <f>IF(MONTH(calls[[#This Row],[Date of Call]])&lt;=6, YEAR(calls[[#This Row],[Date of Call]]), YEAR(calls[[#This Row],[Date of Call]])+1)</f>
        <v>2024</v>
      </c>
      <c r="J991" t="str">
        <f>TEXT(calls[[#This Row],[Date of Call]],"DDDD")</f>
        <v>Wednesday</v>
      </c>
      <c r="K99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1">
        <f>ROUND(calls[[#This Row],[Satisfaction Rating]],0)</f>
        <v>5</v>
      </c>
      <c r="M991" s="21" t="str">
        <f>VLOOKUP(calls[[#This Row],[Call number2]],customers[#All],2,FALSE)</f>
        <v>Female</v>
      </c>
      <c r="N991" s="21">
        <f>VLOOKUP(calls[[#This Row],[Call number2]],customers[],3,FALSE)</f>
        <v>25</v>
      </c>
      <c r="O991" s="21" t="str">
        <f>VLOOKUP(calls[[#This Row],[Call number2]],customers[#All],4,FALSE)</f>
        <v>Columbus</v>
      </c>
    </row>
    <row r="992" spans="2:15">
      <c r="B992" t="s">
        <v>1023</v>
      </c>
      <c r="C992" t="s">
        <v>6</v>
      </c>
      <c r="D992">
        <v>124</v>
      </c>
      <c r="E992" s="15" t="s">
        <v>9</v>
      </c>
      <c r="F992" s="16">
        <v>45288</v>
      </c>
      <c r="G992">
        <v>64</v>
      </c>
      <c r="H992">
        <v>4.5</v>
      </c>
      <c r="I992">
        <f>IF(MONTH(calls[[#This Row],[Date of Call]])&lt;=6, YEAR(calls[[#This Row],[Date of Call]]), YEAR(calls[[#This Row],[Date of Call]])+1)</f>
        <v>2024</v>
      </c>
      <c r="J992" t="str">
        <f>TEXT(calls[[#This Row],[Date of Call]],"DDDD")</f>
        <v>Thursday</v>
      </c>
      <c r="K99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2">
        <f>ROUND(calls[[#This Row],[Satisfaction Rating]],0)</f>
        <v>5</v>
      </c>
      <c r="M992" s="21" t="str">
        <f>VLOOKUP(calls[[#This Row],[Call number2]],customers[#All],2,FALSE)</f>
        <v>Male</v>
      </c>
      <c r="N992" s="21">
        <f>VLOOKUP(calls[[#This Row],[Call number2]],customers[],3,FALSE)</f>
        <v>23</v>
      </c>
      <c r="O992" s="21" t="str">
        <f>VLOOKUP(calls[[#This Row],[Call number2]],customers[#All],4,FALSE)</f>
        <v>Columbus</v>
      </c>
    </row>
    <row r="993" spans="2:15">
      <c r="B993" t="s">
        <v>1024</v>
      </c>
      <c r="C993" t="s">
        <v>23</v>
      </c>
      <c r="D993">
        <v>86</v>
      </c>
      <c r="E993" s="15" t="s">
        <v>5</v>
      </c>
      <c r="F993" s="16">
        <v>45288</v>
      </c>
      <c r="G993">
        <v>205</v>
      </c>
      <c r="H993">
        <v>4.5</v>
      </c>
      <c r="I993">
        <f>IF(MONTH(calls[[#This Row],[Date of Call]])&lt;=6, YEAR(calls[[#This Row],[Date of Call]]), YEAR(calls[[#This Row],[Date of Call]])+1)</f>
        <v>2024</v>
      </c>
      <c r="J993" t="str">
        <f>TEXT(calls[[#This Row],[Date of Call]],"DDDD")</f>
        <v>Thursday</v>
      </c>
      <c r="K99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3">
        <f>ROUND(calls[[#This Row],[Satisfaction Rating]],0)</f>
        <v>5</v>
      </c>
      <c r="M993" s="21" t="str">
        <f>VLOOKUP(calls[[#This Row],[Call number2]],customers[#All],2,FALSE)</f>
        <v>Male</v>
      </c>
      <c r="N993" s="21">
        <f>VLOOKUP(calls[[#This Row],[Call number2]],customers[],3,FALSE)</f>
        <v>31</v>
      </c>
      <c r="O993" s="21" t="str">
        <f>VLOOKUP(calls[[#This Row],[Call number2]],customers[#All],4,FALSE)</f>
        <v>Cleveland</v>
      </c>
    </row>
    <row r="994" spans="2:15">
      <c r="B994" t="s">
        <v>1025</v>
      </c>
      <c r="C994" t="s">
        <v>22</v>
      </c>
      <c r="D994">
        <v>164</v>
      </c>
      <c r="E994" s="15" t="s">
        <v>5</v>
      </c>
      <c r="F994" s="16">
        <v>45289</v>
      </c>
      <c r="G994">
        <v>100</v>
      </c>
      <c r="H994">
        <v>4.5999999999999996</v>
      </c>
      <c r="I994">
        <f>IF(MONTH(calls[[#This Row],[Date of Call]])&lt;=6, YEAR(calls[[#This Row],[Date of Call]]), YEAR(calls[[#This Row],[Date of Call]])+1)</f>
        <v>2024</v>
      </c>
      <c r="J994" t="str">
        <f>TEXT(calls[[#This Row],[Date of Call]],"DDDD")</f>
        <v>Friday</v>
      </c>
      <c r="K994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4">
        <f>ROUND(calls[[#This Row],[Satisfaction Rating]],0)</f>
        <v>5</v>
      </c>
      <c r="M994" s="21" t="str">
        <f>VLOOKUP(calls[[#This Row],[Call number2]],customers[#All],2,FALSE)</f>
        <v>Male</v>
      </c>
      <c r="N994" s="21">
        <f>VLOOKUP(calls[[#This Row],[Call number2]],customers[],3,FALSE)</f>
        <v>37</v>
      </c>
      <c r="O994" s="21" t="str">
        <f>VLOOKUP(calls[[#This Row],[Call number2]],customers[#All],4,FALSE)</f>
        <v>Columbus</v>
      </c>
    </row>
    <row r="995" spans="2:15">
      <c r="B995" t="s">
        <v>1026</v>
      </c>
      <c r="C995" t="s">
        <v>7</v>
      </c>
      <c r="D995">
        <v>40</v>
      </c>
      <c r="E995" s="15" t="s">
        <v>8</v>
      </c>
      <c r="F995" s="16">
        <v>45289</v>
      </c>
      <c r="G995">
        <v>111</v>
      </c>
      <c r="H995">
        <v>4.5999999999999996</v>
      </c>
      <c r="I995">
        <f>IF(MONTH(calls[[#This Row],[Date of Call]])&lt;=6, YEAR(calls[[#This Row],[Date of Call]]), YEAR(calls[[#This Row],[Date of Call]])+1)</f>
        <v>2024</v>
      </c>
      <c r="J995" t="str">
        <f>TEXT(calls[[#This Row],[Date of Call]],"DDDD")</f>
        <v>Friday</v>
      </c>
      <c r="K995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5">
        <f>ROUND(calls[[#This Row],[Satisfaction Rating]],0)</f>
        <v>5</v>
      </c>
      <c r="M995" s="21" t="str">
        <f>VLOOKUP(calls[[#This Row],[Call number2]],customers[#All],2,FALSE)</f>
        <v>Female</v>
      </c>
      <c r="N995" s="21">
        <f>VLOOKUP(calls[[#This Row],[Call number2]],customers[],3,FALSE)</f>
        <v>30</v>
      </c>
      <c r="O995" s="21" t="str">
        <f>VLOOKUP(calls[[#This Row],[Call number2]],customers[#All],4,FALSE)</f>
        <v>Cincinnati</v>
      </c>
    </row>
    <row r="996" spans="2:15">
      <c r="B996" t="s">
        <v>1027</v>
      </c>
      <c r="C996" t="s">
        <v>20</v>
      </c>
      <c r="D996">
        <v>76</v>
      </c>
      <c r="E996" s="15" t="s">
        <v>10</v>
      </c>
      <c r="F996" s="16">
        <v>45289</v>
      </c>
      <c r="G996">
        <v>80</v>
      </c>
      <c r="H996">
        <v>3.5</v>
      </c>
      <c r="I996">
        <f>IF(MONTH(calls[[#This Row],[Date of Call]])&lt;=6, YEAR(calls[[#This Row],[Date of Call]]), YEAR(calls[[#This Row],[Date of Call]])+1)</f>
        <v>2024</v>
      </c>
      <c r="J996" t="str">
        <f>TEXT(calls[[#This Row],[Date of Call]],"DDDD")</f>
        <v>Friday</v>
      </c>
      <c r="K996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6">
        <f>ROUND(calls[[#This Row],[Satisfaction Rating]],0)</f>
        <v>4</v>
      </c>
      <c r="M996" s="21" t="str">
        <f>VLOOKUP(calls[[#This Row],[Call number2]],customers[#All],2,FALSE)</f>
        <v>Female</v>
      </c>
      <c r="N996" s="21">
        <f>VLOOKUP(calls[[#This Row],[Call number2]],customers[],3,FALSE)</f>
        <v>38</v>
      </c>
      <c r="O996" s="21" t="str">
        <f>VLOOKUP(calls[[#This Row],[Call number2]],customers[#All],4,FALSE)</f>
        <v>Columbus</v>
      </c>
    </row>
    <row r="997" spans="2:15">
      <c r="B997" t="s">
        <v>1028</v>
      </c>
      <c r="C997" t="s">
        <v>6</v>
      </c>
      <c r="D997">
        <v>95</v>
      </c>
      <c r="E997" s="15" t="s">
        <v>12</v>
      </c>
      <c r="F997" s="16">
        <v>45289</v>
      </c>
      <c r="G997">
        <v>50</v>
      </c>
      <c r="H997">
        <v>2.9</v>
      </c>
      <c r="I997">
        <f>IF(MONTH(calls[[#This Row],[Date of Call]])&lt;=6, YEAR(calls[[#This Row],[Date of Call]]), YEAR(calls[[#This Row],[Date of Call]])+1)</f>
        <v>2024</v>
      </c>
      <c r="J997" t="str">
        <f>TEXT(calls[[#This Row],[Date of Call]],"DDDD")</f>
        <v>Friday</v>
      </c>
      <c r="K997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7">
        <f>ROUND(calls[[#This Row],[Satisfaction Rating]],0)</f>
        <v>3</v>
      </c>
      <c r="M997" s="21" t="str">
        <f>VLOOKUP(calls[[#This Row],[Call number2]],customers[#All],2,FALSE)</f>
        <v>Male</v>
      </c>
      <c r="N997" s="21">
        <f>VLOOKUP(calls[[#This Row],[Call number2]],customers[],3,FALSE)</f>
        <v>23</v>
      </c>
      <c r="O997" s="21" t="str">
        <f>VLOOKUP(calls[[#This Row],[Call number2]],customers[#All],4,FALSE)</f>
        <v>Columbus</v>
      </c>
    </row>
    <row r="998" spans="2:15">
      <c r="B998" t="s">
        <v>1029</v>
      </c>
      <c r="C998" t="s">
        <v>20</v>
      </c>
      <c r="D998">
        <v>113</v>
      </c>
      <c r="E998" s="15" t="s">
        <v>9</v>
      </c>
      <c r="F998" s="16">
        <v>45290</v>
      </c>
      <c r="G998">
        <v>165</v>
      </c>
      <c r="H998">
        <v>4.7</v>
      </c>
      <c r="I998">
        <f>IF(MONTH(calls[[#This Row],[Date of Call]])&lt;=6, YEAR(calls[[#This Row],[Date of Call]]), YEAR(calls[[#This Row],[Date of Call]])+1)</f>
        <v>2024</v>
      </c>
      <c r="J998" t="str">
        <f>TEXT(calls[[#This Row],[Date of Call]],"DDDD")</f>
        <v>Saturday</v>
      </c>
      <c r="K998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8">
        <f>ROUND(calls[[#This Row],[Satisfaction Rating]],0)</f>
        <v>5</v>
      </c>
      <c r="M998" s="21" t="str">
        <f>VLOOKUP(calls[[#This Row],[Call number2]],customers[#All],2,FALSE)</f>
        <v>Female</v>
      </c>
      <c r="N998" s="21">
        <f>VLOOKUP(calls[[#This Row],[Call number2]],customers[],3,FALSE)</f>
        <v>38</v>
      </c>
      <c r="O998" s="21" t="str">
        <f>VLOOKUP(calls[[#This Row],[Call number2]],customers[#All],4,FALSE)</f>
        <v>Columbus</v>
      </c>
    </row>
    <row r="999" spans="2:15">
      <c r="B999" t="s">
        <v>1030</v>
      </c>
      <c r="C999" t="s">
        <v>23</v>
      </c>
      <c r="D999">
        <v>81</v>
      </c>
      <c r="E999" s="15" t="s">
        <v>9</v>
      </c>
      <c r="F999" s="16">
        <v>45290</v>
      </c>
      <c r="G999">
        <v>28</v>
      </c>
      <c r="H999">
        <v>3.9</v>
      </c>
      <c r="I999">
        <f>IF(MONTH(calls[[#This Row],[Date of Call]])&lt;=6, YEAR(calls[[#This Row],[Date of Call]]), YEAR(calls[[#This Row],[Date of Call]])+1)</f>
        <v>2024</v>
      </c>
      <c r="J999" t="str">
        <f>TEXT(calls[[#This Row],[Date of Call]],"DDDD")</f>
        <v>Saturday</v>
      </c>
      <c r="K999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999">
        <f>ROUND(calls[[#This Row],[Satisfaction Rating]],0)</f>
        <v>4</v>
      </c>
      <c r="M999" s="21" t="str">
        <f>VLOOKUP(calls[[#This Row],[Call number2]],customers[#All],2,FALSE)</f>
        <v>Male</v>
      </c>
      <c r="N999" s="21">
        <f>VLOOKUP(calls[[#This Row],[Call number2]],customers[],3,FALSE)</f>
        <v>31</v>
      </c>
      <c r="O999" s="21" t="str">
        <f>VLOOKUP(calls[[#This Row],[Call number2]],customers[#All],4,FALSE)</f>
        <v>Cleveland</v>
      </c>
    </row>
    <row r="1000" spans="2:15">
      <c r="B1000" t="s">
        <v>1031</v>
      </c>
      <c r="C1000" t="s">
        <v>14</v>
      </c>
      <c r="D1000">
        <v>127</v>
      </c>
      <c r="E1000" s="15" t="s">
        <v>12</v>
      </c>
      <c r="F1000" s="16">
        <v>45290</v>
      </c>
      <c r="G1000">
        <v>215</v>
      </c>
      <c r="H1000">
        <v>3.8</v>
      </c>
      <c r="I1000">
        <f>IF(MONTH(calls[[#This Row],[Date of Call]])&lt;=6, YEAR(calls[[#This Row],[Date of Call]]), YEAR(calls[[#This Row],[Date of Call]])+1)</f>
        <v>2024</v>
      </c>
      <c r="J1000" t="str">
        <f>TEXT(calls[[#This Row],[Date of Call]],"DDDD")</f>
        <v>Saturday</v>
      </c>
      <c r="K1000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00">
        <f>ROUND(calls[[#This Row],[Satisfaction Rating]],0)</f>
        <v>4</v>
      </c>
      <c r="M1000" s="21" t="str">
        <f>VLOOKUP(calls[[#This Row],[Call number2]],customers[#All],2,FALSE)</f>
        <v>Female</v>
      </c>
      <c r="N1000" s="21">
        <f>VLOOKUP(calls[[#This Row],[Call number2]],customers[],3,FALSE)</f>
        <v>22</v>
      </c>
      <c r="O1000" s="21" t="str">
        <f>VLOOKUP(calls[[#This Row],[Call number2]],customers[#All],4,FALSE)</f>
        <v>Cleveland</v>
      </c>
    </row>
    <row r="1001" spans="2:15">
      <c r="B1001" t="s">
        <v>1032</v>
      </c>
      <c r="C1001" t="s">
        <v>13</v>
      </c>
      <c r="D1001">
        <v>146</v>
      </c>
      <c r="E1001" s="15" t="s">
        <v>9</v>
      </c>
      <c r="F1001" s="16">
        <v>45291</v>
      </c>
      <c r="G1001">
        <v>115</v>
      </c>
      <c r="H1001">
        <v>2.2999999999999998</v>
      </c>
      <c r="I1001">
        <f>IF(MONTH(calls[[#This Row],[Date of Call]])&lt;=6, YEAR(calls[[#This Row],[Date of Call]]), YEAR(calls[[#This Row],[Date of Call]])+1)</f>
        <v>2024</v>
      </c>
      <c r="J1001" t="str">
        <f>TEXT(calls[[#This Row],[Date of Call]],"DDDD")</f>
        <v>Sunday</v>
      </c>
      <c r="K1001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01">
        <f>ROUND(calls[[#This Row],[Satisfaction Rating]],0)</f>
        <v>2</v>
      </c>
      <c r="M1001" s="21" t="str">
        <f>VLOOKUP(calls[[#This Row],[Call number2]],customers[#All],2,FALSE)</f>
        <v>Female</v>
      </c>
      <c r="N1001" s="21">
        <f>VLOOKUP(calls[[#This Row],[Call number2]],customers[],3,FALSE)</f>
        <v>37</v>
      </c>
      <c r="O1001" s="21" t="str">
        <f>VLOOKUP(calls[[#This Row],[Call number2]],customers[#All],4,FALSE)</f>
        <v>Cleveland</v>
      </c>
    </row>
    <row r="1002" spans="2:15">
      <c r="B1002" t="s">
        <v>1033</v>
      </c>
      <c r="C1002" t="s">
        <v>17</v>
      </c>
      <c r="D1002">
        <v>123</v>
      </c>
      <c r="E1002" s="15" t="s">
        <v>9</v>
      </c>
      <c r="F1002" s="16">
        <v>45291</v>
      </c>
      <c r="G1002">
        <v>64</v>
      </c>
      <c r="H1002">
        <v>3.7</v>
      </c>
      <c r="I1002">
        <f>IF(MONTH(calls[[#This Row],[Date of Call]])&lt;=6, YEAR(calls[[#This Row],[Date of Call]]), YEAR(calls[[#This Row],[Date of Call]])+1)</f>
        <v>2024</v>
      </c>
      <c r="J1002" t="str">
        <f>TEXT(calls[[#This Row],[Date of Call]],"DDDD")</f>
        <v>Sunday</v>
      </c>
      <c r="K1002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02">
        <f>ROUND(calls[[#This Row],[Satisfaction Rating]],0)</f>
        <v>4</v>
      </c>
      <c r="M1002" s="21" t="str">
        <f>VLOOKUP(calls[[#This Row],[Call number2]],customers[#All],2,FALSE)</f>
        <v>Female</v>
      </c>
      <c r="N1002" s="21">
        <f>VLOOKUP(calls[[#This Row],[Call number2]],customers[],3,FALSE)</f>
        <v>30</v>
      </c>
      <c r="O1002" s="21" t="str">
        <f>VLOOKUP(calls[[#This Row],[Call number2]],customers[#All],4,FALSE)</f>
        <v>Cleveland</v>
      </c>
    </row>
    <row r="1003" spans="2:15">
      <c r="B1003" t="s">
        <v>1034</v>
      </c>
      <c r="C1003" t="s">
        <v>21</v>
      </c>
      <c r="D1003">
        <v>114</v>
      </c>
      <c r="E1003" s="15" t="s">
        <v>10</v>
      </c>
      <c r="F1003" s="16">
        <v>45291</v>
      </c>
      <c r="G1003">
        <v>40</v>
      </c>
      <c r="H1003">
        <v>3.9</v>
      </c>
      <c r="I1003">
        <f>IF(MONTH(calls[[#This Row],[Date of Call]])&lt;=6, YEAR(calls[[#This Row],[Date of Call]]), YEAR(calls[[#This Row],[Date of Call]])+1)</f>
        <v>2024</v>
      </c>
      <c r="J1003" t="str">
        <f>TEXT(calls[[#This Row],[Date of Call]],"DDDD")</f>
        <v>Sunday</v>
      </c>
      <c r="K1003" s="20" t="str">
        <f>IF(calls[[#This Row],[Call number3]]&lt;10,"less than 10 min calls",IF(AND(calls[[#This Row],[Call number3]]&gt;=10,calls[[#This Row],[Call number3]]&lt;30),"10-30 min calls",IF(AND(calls[[#This Row],[Call number3]]&gt;=30,calls[[#Headers],[Call number3]]&lt;60),"30-60 min calls",IF(AND(calls[[#Headers],[Call number3]]&gt;=60,calls[[#Headers],[Call number3]]&lt;120),"1-2 hours calls","2+ hour calls"))))</f>
        <v>2+ hour calls</v>
      </c>
      <c r="L1003">
        <f>ROUND(calls[[#This Row],[Satisfaction Rating]],0)</f>
        <v>4</v>
      </c>
      <c r="M1003" s="21" t="str">
        <f>VLOOKUP(calls[[#This Row],[Call number2]],customers[#All],2,FALSE)</f>
        <v>Female</v>
      </c>
      <c r="N1003" s="21">
        <f>VLOOKUP(calls[[#This Row],[Call number2]],customers[],3,FALSE)</f>
        <v>25</v>
      </c>
      <c r="O1003" s="21" t="str">
        <f>VLOOKUP(calls[[#This Row],[Call number2]],customers[#All],4,FALSE)</f>
        <v>Columbus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55"/>
  <sheetViews>
    <sheetView tabSelected="1" topLeftCell="A2" workbookViewId="0">
      <selection activeCell="M3" sqref="M3"/>
    </sheetView>
  </sheetViews>
  <sheetFormatPr defaultRowHeight="15"/>
  <cols>
    <col min="5" max="5" width="9" style="24"/>
    <col min="7" max="7" width="9.125" customWidth="1"/>
    <col min="18" max="19" width="4.25" customWidth="1"/>
    <col min="20" max="20" width="11.375" bestFit="1" customWidth="1"/>
  </cols>
  <sheetData>
    <row r="1" spans="1:23" hidden="1">
      <c r="A1" s="18"/>
      <c r="B1" s="18"/>
      <c r="C1" s="18"/>
      <c r="D1" s="18"/>
      <c r="E1" s="2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>
      <c r="A2" s="25"/>
      <c r="B2" s="25"/>
      <c r="C2" s="25"/>
      <c r="D2" s="25"/>
      <c r="E2" s="2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8"/>
      <c r="V2" s="18"/>
      <c r="W2" s="18"/>
    </row>
    <row r="3" spans="1:23">
      <c r="A3" s="25"/>
      <c r="B3" s="25"/>
      <c r="C3" s="25"/>
      <c r="D3" s="25"/>
      <c r="E3" s="2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8"/>
      <c r="V3" s="18"/>
      <c r="W3" s="18"/>
    </row>
    <row r="4" spans="1:23">
      <c r="A4" s="25"/>
      <c r="B4" s="25"/>
      <c r="C4" s="25"/>
      <c r="D4" s="25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8"/>
      <c r="V4" s="18"/>
      <c r="W4" s="18"/>
    </row>
    <row r="5" spans="1:23">
      <c r="A5" s="25"/>
      <c r="B5" s="25"/>
      <c r="C5" s="25"/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8"/>
      <c r="V5" s="18"/>
      <c r="W5" s="18"/>
    </row>
    <row r="6" spans="1:23">
      <c r="A6" s="25"/>
      <c r="B6" s="25"/>
      <c r="C6" s="25"/>
      <c r="D6" s="25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8"/>
      <c r="V6" s="18"/>
      <c r="W6" s="18"/>
    </row>
    <row r="7" spans="1:23">
      <c r="A7" s="25"/>
      <c r="B7" s="25"/>
      <c r="C7" s="25"/>
      <c r="D7" s="25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8"/>
      <c r="V7" s="18"/>
      <c r="W7" s="18"/>
    </row>
    <row r="8" spans="1:23">
      <c r="A8" s="25"/>
      <c r="B8" s="25"/>
      <c r="C8" s="25"/>
      <c r="D8" s="25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8"/>
      <c r="V8" s="18"/>
      <c r="W8" s="18"/>
    </row>
    <row r="9" spans="1:23">
      <c r="A9" s="25"/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8"/>
      <c r="V9" s="18"/>
      <c r="W9" s="18"/>
    </row>
    <row r="10" spans="1:23">
      <c r="A10" s="25"/>
      <c r="B10" s="25"/>
      <c r="C10" s="25"/>
      <c r="D10" s="25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8"/>
      <c r="V10" s="18"/>
      <c r="W10" s="18"/>
    </row>
    <row r="11" spans="1:23">
      <c r="A11" s="25"/>
      <c r="B11" s="25"/>
      <c r="C11" s="25"/>
      <c r="D11" s="25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8"/>
      <c r="V11" s="18"/>
      <c r="W11" s="18"/>
    </row>
    <row r="12" spans="1:23">
      <c r="A12" s="25"/>
      <c r="B12" s="25"/>
      <c r="C12" s="25"/>
      <c r="D12" s="25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8"/>
      <c r="V12" s="18"/>
      <c r="W12" s="18"/>
    </row>
    <row r="13" spans="1:23">
      <c r="A13" s="25"/>
      <c r="B13" s="25"/>
      <c r="C13" s="25"/>
      <c r="D13" s="25"/>
      <c r="E13" s="26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8"/>
      <c r="V13" s="18"/>
      <c r="W13" s="18"/>
    </row>
    <row r="14" spans="1:23">
      <c r="A14" s="25"/>
      <c r="B14" s="25"/>
      <c r="C14" s="25"/>
      <c r="D14" s="25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8"/>
      <c r="V14" s="18"/>
      <c r="W14" s="18"/>
    </row>
    <row r="15" spans="1:23">
      <c r="A15" s="25"/>
      <c r="B15" s="25"/>
      <c r="C15" s="25"/>
      <c r="D15" s="25"/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8"/>
      <c r="V15" s="18"/>
      <c r="W15" s="18"/>
    </row>
    <row r="16" spans="1:23">
      <c r="A16" s="25"/>
      <c r="B16" s="25"/>
      <c r="C16" s="25"/>
      <c r="D16" s="25"/>
      <c r="E16" s="2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8"/>
      <c r="V16" s="18"/>
      <c r="W16" s="18"/>
    </row>
    <row r="17" spans="1:23">
      <c r="A17" s="25"/>
      <c r="B17" s="25"/>
      <c r="C17" s="25"/>
      <c r="D17" s="25"/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8"/>
      <c r="V17" s="18"/>
      <c r="W17" s="18"/>
    </row>
    <row r="18" spans="1:23">
      <c r="A18" s="25"/>
      <c r="B18" s="25"/>
      <c r="C18" s="25"/>
      <c r="D18" s="25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8"/>
      <c r="V18" s="18"/>
      <c r="W18" s="18"/>
    </row>
    <row r="19" spans="1:23">
      <c r="A19" s="25"/>
      <c r="B19" s="25"/>
      <c r="C19" s="25"/>
      <c r="D19" s="25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8"/>
      <c r="V19" s="18"/>
      <c r="W19" s="18"/>
    </row>
    <row r="20" spans="1:23">
      <c r="A20" s="25"/>
      <c r="B20" s="25"/>
      <c r="C20" s="25"/>
      <c r="D20" s="25"/>
      <c r="E20" s="2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8"/>
      <c r="V20" s="18"/>
      <c r="W20" s="18"/>
    </row>
    <row r="21" spans="1:23">
      <c r="A21" s="25"/>
      <c r="B21" s="25"/>
      <c r="C21" s="25"/>
      <c r="D21" s="25"/>
      <c r="E21" s="2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8"/>
      <c r="V21" s="18"/>
      <c r="W21" s="18"/>
    </row>
    <row r="22" spans="1:23">
      <c r="A22" s="25"/>
      <c r="B22" s="25"/>
      <c r="C22" s="25"/>
      <c r="D22" s="25"/>
      <c r="E22" s="26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8"/>
      <c r="V22" s="18"/>
      <c r="W22" s="18"/>
    </row>
    <row r="23" spans="1:23">
      <c r="A23" s="25"/>
      <c r="B23" s="25"/>
      <c r="C23" s="25"/>
      <c r="D23" s="25"/>
      <c r="E23" s="26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8"/>
      <c r="V23" s="18"/>
      <c r="W23" s="18"/>
    </row>
    <row r="24" spans="1:23">
      <c r="A24" s="25"/>
      <c r="B24" s="25"/>
      <c r="C24" s="25"/>
      <c r="D24" s="25"/>
      <c r="E24" s="2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8"/>
      <c r="V24" s="18"/>
      <c r="W24" s="18"/>
    </row>
    <row r="25" spans="1:23">
      <c r="A25" s="25"/>
      <c r="B25" s="25"/>
      <c r="C25" s="25"/>
      <c r="D25" s="25"/>
      <c r="E25" s="2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8"/>
      <c r="V25" s="18"/>
      <c r="W25" s="18"/>
    </row>
    <row r="26" spans="1:23">
      <c r="A26" s="25"/>
      <c r="B26" s="25"/>
      <c r="C26" s="25"/>
      <c r="D26" s="25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8"/>
      <c r="V26" s="18"/>
      <c r="W26" s="18"/>
    </row>
    <row r="27" spans="1:23">
      <c r="A27" s="18"/>
      <c r="B27" s="18"/>
      <c r="C27" s="18"/>
      <c r="D27" s="18"/>
      <c r="E27" s="2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>
      <c r="A28" s="18"/>
      <c r="B28" s="18"/>
      <c r="C28" s="18"/>
      <c r="D28" s="18"/>
      <c r="E28" s="2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>
      <c r="A29" s="18"/>
      <c r="B29" s="18"/>
      <c r="C29" s="18"/>
      <c r="D29" s="18"/>
      <c r="E29" s="23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>
      <c r="A30" s="18"/>
      <c r="B30" s="18"/>
      <c r="C30" s="18"/>
      <c r="D30" s="18"/>
      <c r="E30" s="23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>
      <c r="A31" s="18"/>
      <c r="B31" s="18"/>
      <c r="C31" s="18"/>
      <c r="D31" s="18"/>
      <c r="E31" s="23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>
      <c r="A32" s="18"/>
      <c r="B32" s="18"/>
      <c r="C32" s="18"/>
      <c r="D32" s="18"/>
      <c r="E32" s="23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>
      <c r="A33" s="18"/>
      <c r="B33" s="18"/>
      <c r="C33" s="18"/>
      <c r="D33" s="18"/>
      <c r="E33" s="23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>
      <c r="A34" s="18"/>
      <c r="B34" s="18"/>
      <c r="C34" s="18"/>
      <c r="D34" s="18"/>
      <c r="E34" s="23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>
      <c r="A35" s="18"/>
      <c r="B35" s="18"/>
      <c r="C35" s="18"/>
      <c r="D35" s="18"/>
      <c r="E35" s="23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>
      <c r="A36" s="18"/>
      <c r="B36" s="18"/>
      <c r="C36" s="18"/>
      <c r="D36" s="18"/>
      <c r="E36" s="23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>
      <c r="A37" s="18"/>
      <c r="B37" s="18"/>
      <c r="C37" s="18"/>
      <c r="D37" s="18"/>
      <c r="E37" s="23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>
      <c r="A38" s="18"/>
      <c r="B38" s="18"/>
      <c r="C38" s="18"/>
      <c r="D38" s="18"/>
      <c r="E38" s="23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>
      <c r="A39" s="18"/>
      <c r="B39" s="18"/>
      <c r="C39" s="18"/>
      <c r="D39" s="18"/>
      <c r="E39" s="23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>
      <c r="A40" s="18"/>
      <c r="B40" s="18"/>
      <c r="C40" s="18"/>
      <c r="D40" s="18"/>
      <c r="E40" s="23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>
      <c r="A41" s="18"/>
      <c r="B41" s="18"/>
      <c r="C41" s="18"/>
      <c r="D41" s="18"/>
      <c r="E41" s="23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>
      <c r="A42" s="18"/>
      <c r="B42" s="18"/>
      <c r="C42" s="18"/>
      <c r="D42" s="18"/>
      <c r="E42" s="23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>
      <c r="A43" s="18"/>
      <c r="B43" s="18"/>
      <c r="C43" s="18"/>
      <c r="D43" s="18"/>
      <c r="E43" s="23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>
      <c r="A44" s="18"/>
      <c r="B44" s="18"/>
      <c r="C44" s="18"/>
      <c r="D44" s="18"/>
      <c r="E44" s="23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>
      <c r="A45" s="18"/>
      <c r="B45" s="18"/>
      <c r="C45" s="18"/>
      <c r="D45" s="18"/>
      <c r="E45" s="23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>
      <c r="A46" s="18"/>
      <c r="B46" s="18"/>
      <c r="C46" s="18"/>
      <c r="D46" s="18"/>
      <c r="E46" s="23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>
      <c r="A47" s="18"/>
      <c r="B47" s="18"/>
      <c r="C47" s="18"/>
      <c r="D47" s="18"/>
      <c r="E47" s="23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>
      <c r="A48" s="18"/>
      <c r="B48" s="18"/>
      <c r="C48" s="18"/>
      <c r="D48" s="18"/>
      <c r="E48" s="23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>
      <c r="A49" s="18"/>
      <c r="B49" s="18"/>
      <c r="C49" s="18"/>
      <c r="D49" s="18"/>
      <c r="E49" s="23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>
      <c r="A50" s="18"/>
      <c r="B50" s="18"/>
      <c r="C50" s="18"/>
      <c r="D50" s="18"/>
      <c r="E50" s="23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>
      <c r="A51" s="18"/>
      <c r="B51" s="18"/>
      <c r="C51" s="18"/>
      <c r="D51" s="18"/>
      <c r="E51" s="23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>
      <c r="A52" s="18"/>
      <c r="B52" s="18"/>
      <c r="C52" s="18"/>
      <c r="D52" s="18"/>
      <c r="E52" s="23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>
      <c r="A53" s="18"/>
      <c r="B53" s="18"/>
      <c r="C53" s="18"/>
      <c r="D53" s="18"/>
      <c r="E53" s="23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>
      <c r="A54" s="18"/>
      <c r="B54" s="18"/>
      <c r="C54" s="18"/>
      <c r="D54" s="18"/>
      <c r="E54" s="23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>
      <c r="A55" s="18"/>
      <c r="B55" s="18"/>
      <c r="C55" s="18"/>
      <c r="D55" s="18"/>
      <c r="E55" s="23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user</cp:lastModifiedBy>
  <dcterms:created xsi:type="dcterms:W3CDTF">2021-03-14T20:21:32Z</dcterms:created>
  <dcterms:modified xsi:type="dcterms:W3CDTF">2025-10-25T07:39:58Z</dcterms:modified>
</cp:coreProperties>
</file>