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4"/>
  <workbookPr codeName="ThisWorkbook" defaultThemeVersion="166925"/>
  <mc:AlternateContent xmlns:mc="http://schemas.openxmlformats.org/markup-compatibility/2006">
    <mc:Choice Requires="x15">
      <x15ac:absPath xmlns:x15ac="http://schemas.microsoft.com/office/spreadsheetml/2010/11/ac" url="/Users/tinatina/Documents/Boot Camp/Homework/Homework1/"/>
    </mc:Choice>
  </mc:AlternateContent>
  <xr:revisionPtr revIDLastSave="0" documentId="13_ncr:1_{B19676F4-21FB-A74F-933C-EC29D2B227B3}" xr6:coauthVersionLast="46" xr6:coauthVersionMax="46" xr10:uidLastSave="{00000000-0000-0000-0000-000000000000}"/>
  <bookViews>
    <workbookView xWindow="29700" yWindow="460" windowWidth="34880" windowHeight="21140" activeTab="5" xr2:uid="{00000000-000D-0000-FFFF-FFFF00000000}"/>
  </bookViews>
  <sheets>
    <sheet name="Sheet1" sheetId="1" r:id="rId1"/>
    <sheet name="Category Pivot" sheetId="6" r:id="rId2"/>
    <sheet name="Sub Category Pivot" sheetId="7" r:id="rId3"/>
    <sheet name="Date Pivot " sheetId="10" r:id="rId4"/>
    <sheet name="Bonus1" sheetId="12" r:id="rId5"/>
    <sheet name="Bonus2" sheetId="13" r:id="rId6"/>
  </sheets>
  <definedNames>
    <definedName name="_xlnm._FilterDatabase" localSheetId="0" hidden="1">Sheet1!$A$1:$R$4115</definedName>
    <definedName name="_xlchart.v1.0" hidden="1">Bonus2!$E$1</definedName>
    <definedName name="_xlchart.v1.1" hidden="1">Bonus2!$E$2:$E$2186</definedName>
    <definedName name="_xlchart.v1.2" hidden="1">Bonus2!$B$1</definedName>
    <definedName name="_xlchart.v1.3" hidden="1">Bonus2!$B$2:$B$1046647</definedName>
    <definedName name="_xlchart.v1.4" hidden="1">Bonus2!$B$1</definedName>
    <definedName name="_xlchart.v1.5" hidden="1">Bonus2!$B$2:$B$1046647</definedName>
    <definedName name="_xlchart.v1.6" hidden="1">Bonus2!$E$1</definedName>
    <definedName name="_xlchart.v1.7" hidden="1">Bonus2!$E$2:$E$2186</definedName>
    <definedName name="_xlchart.v1.8" hidden="1">Bonus2!$B$1</definedName>
    <definedName name="_xlchart.v1.9" hidden="1">Bonus2!$B$2:$B$1046647</definedName>
  </definedNames>
  <calcPr calcId="191029"/>
  <pivotCaches>
    <pivotCache cacheId="1" r:id="rId7"/>
    <pivotCache cacheId="2"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9" i="13" l="1"/>
  <c r="I8" i="13"/>
  <c r="H9" i="13"/>
  <c r="H8" i="13"/>
  <c r="I7" i="13"/>
  <c r="I6" i="13"/>
  <c r="H7" i="13"/>
  <c r="H6" i="13"/>
  <c r="I5" i="13"/>
  <c r="H5" i="13"/>
  <c r="F6" i="12"/>
  <c r="F13" i="12"/>
  <c r="F2" i="12"/>
  <c r="E13" i="12"/>
  <c r="E2" i="12"/>
  <c r="D13" i="12"/>
  <c r="D2" i="12"/>
  <c r="C4" i="12"/>
  <c r="F4" i="12" s="1"/>
  <c r="C5" i="12"/>
  <c r="F5" i="12" s="1"/>
  <c r="C6" i="12"/>
  <c r="C7" i="12"/>
  <c r="F7" i="12" s="1"/>
  <c r="C8" i="12"/>
  <c r="C9" i="12"/>
  <c r="C10" i="12"/>
  <c r="C11" i="12"/>
  <c r="C12" i="12"/>
  <c r="C3" i="12"/>
  <c r="F3" i="12" s="1"/>
  <c r="B4" i="12"/>
  <c r="B5" i="12"/>
  <c r="B6" i="12"/>
  <c r="B7" i="12"/>
  <c r="B8" i="12"/>
  <c r="B9" i="12"/>
  <c r="B10" i="12"/>
  <c r="B11" i="12"/>
  <c r="B12" i="12"/>
  <c r="B3" i="12"/>
  <c r="G2" i="12" l="1"/>
  <c r="H2" i="12" s="1"/>
  <c r="G13" i="12"/>
  <c r="H13" i="12" s="1"/>
  <c r="F11" i="12"/>
  <c r="F10" i="12"/>
  <c r="F9" i="12"/>
  <c r="F8" i="12"/>
  <c r="D3" i="12"/>
  <c r="D5" i="12"/>
  <c r="D12" i="12"/>
  <c r="D4" i="12"/>
  <c r="F12" i="12"/>
  <c r="E6" i="12"/>
  <c r="E9" i="12"/>
  <c r="E11" i="12"/>
  <c r="D10" i="12"/>
  <c r="D8" i="12"/>
  <c r="D11" i="12"/>
  <c r="E10" i="12"/>
  <c r="E7" i="12"/>
  <c r="E8" i="12"/>
  <c r="D6" i="12"/>
  <c r="E5" i="12"/>
  <c r="E3" i="12"/>
  <c r="E12" i="12"/>
  <c r="E4" i="12"/>
  <c r="D9" i="12"/>
  <c r="D7" i="12"/>
  <c r="J13" i="12" l="1"/>
  <c r="I13" i="12"/>
  <c r="I2" i="12"/>
  <c r="J2" i="12"/>
  <c r="G6" i="12"/>
  <c r="J6" i="12" s="1"/>
  <c r="G5" i="12"/>
  <c r="J5" i="12" s="1"/>
  <c r="G7" i="12"/>
  <c r="J7" i="12" s="1"/>
  <c r="G4" i="12"/>
  <c r="J4" i="12" s="1"/>
  <c r="G12" i="12"/>
  <c r="J12" i="12" s="1"/>
  <c r="G3" i="12"/>
  <c r="J3" i="12" s="1"/>
  <c r="G9" i="12"/>
  <c r="I9" i="12" s="1"/>
  <c r="G11" i="12"/>
  <c r="J11" i="12" s="1"/>
  <c r="G8" i="12"/>
  <c r="H8" i="12" s="1"/>
  <c r="G10" i="12"/>
  <c r="J10" i="12" s="1"/>
  <c r="T4115" i="1"/>
  <c r="T4114" i="1"/>
  <c r="T4113" i="1"/>
  <c r="T4112" i="1"/>
  <c r="T4111" i="1"/>
  <c r="T4110" i="1"/>
  <c r="T4109" i="1"/>
  <c r="T4108" i="1"/>
  <c r="T4107" i="1"/>
  <c r="T4106" i="1"/>
  <c r="T4105" i="1"/>
  <c r="T4104" i="1"/>
  <c r="T4103" i="1"/>
  <c r="T4102" i="1"/>
  <c r="T4101" i="1"/>
  <c r="T4100" i="1"/>
  <c r="T4099" i="1"/>
  <c r="T4098" i="1"/>
  <c r="T4097" i="1"/>
  <c r="T4096" i="1"/>
  <c r="T4095" i="1"/>
  <c r="T4094" i="1"/>
  <c r="T4093" i="1"/>
  <c r="T4092" i="1"/>
  <c r="T4091" i="1"/>
  <c r="T4090" i="1"/>
  <c r="T4089" i="1"/>
  <c r="T4088" i="1"/>
  <c r="T4087" i="1"/>
  <c r="T4086" i="1"/>
  <c r="T4085" i="1"/>
  <c r="T4084" i="1"/>
  <c r="T4083" i="1"/>
  <c r="T4082" i="1"/>
  <c r="T4081" i="1"/>
  <c r="T4080" i="1"/>
  <c r="T4079" i="1"/>
  <c r="T4078" i="1"/>
  <c r="T4077" i="1"/>
  <c r="T4076" i="1"/>
  <c r="T4075" i="1"/>
  <c r="T4074" i="1"/>
  <c r="T4073" i="1"/>
  <c r="T4072" i="1"/>
  <c r="T4071" i="1"/>
  <c r="T4070" i="1"/>
  <c r="T4069" i="1"/>
  <c r="T4068" i="1"/>
  <c r="T4067" i="1"/>
  <c r="T4066" i="1"/>
  <c r="T4065" i="1"/>
  <c r="T4064" i="1"/>
  <c r="T4063" i="1"/>
  <c r="T4062" i="1"/>
  <c r="T4061" i="1"/>
  <c r="T4060" i="1"/>
  <c r="T4059" i="1"/>
  <c r="T4058" i="1"/>
  <c r="T4057" i="1"/>
  <c r="T4056" i="1"/>
  <c r="T4055" i="1"/>
  <c r="T4054" i="1"/>
  <c r="T4053" i="1"/>
  <c r="T4052" i="1"/>
  <c r="T4051" i="1"/>
  <c r="T4050" i="1"/>
  <c r="T4049" i="1"/>
  <c r="T4048" i="1"/>
  <c r="T4047" i="1"/>
  <c r="T4046" i="1"/>
  <c r="T4045" i="1"/>
  <c r="T4044" i="1"/>
  <c r="T4043" i="1"/>
  <c r="T4042" i="1"/>
  <c r="T4041" i="1"/>
  <c r="T4040" i="1"/>
  <c r="T4039" i="1"/>
  <c r="T4038" i="1"/>
  <c r="T4037" i="1"/>
  <c r="T4036" i="1"/>
  <c r="T4035" i="1"/>
  <c r="T4034" i="1"/>
  <c r="T4033" i="1"/>
  <c r="T4032" i="1"/>
  <c r="T4031" i="1"/>
  <c r="T4030" i="1"/>
  <c r="T4029" i="1"/>
  <c r="T4028" i="1"/>
  <c r="T4027" i="1"/>
  <c r="T4026" i="1"/>
  <c r="T4025" i="1"/>
  <c r="T4024" i="1"/>
  <c r="T4023" i="1"/>
  <c r="T4022" i="1"/>
  <c r="T4021" i="1"/>
  <c r="T4020" i="1"/>
  <c r="T4019" i="1"/>
  <c r="T4018" i="1"/>
  <c r="T4017" i="1"/>
  <c r="T4016" i="1"/>
  <c r="T4015" i="1"/>
  <c r="T4014" i="1"/>
  <c r="T4013" i="1"/>
  <c r="T4012" i="1"/>
  <c r="T4011" i="1"/>
  <c r="T4010" i="1"/>
  <c r="T4009" i="1"/>
  <c r="T4008" i="1"/>
  <c r="T4007" i="1"/>
  <c r="T4006" i="1"/>
  <c r="T4005" i="1"/>
  <c r="T4004" i="1"/>
  <c r="T4003" i="1"/>
  <c r="T4002" i="1"/>
  <c r="T4001" i="1"/>
  <c r="T4000" i="1"/>
  <c r="T3999" i="1"/>
  <c r="T3998" i="1"/>
  <c r="T3997" i="1"/>
  <c r="T3996" i="1"/>
  <c r="T3995" i="1"/>
  <c r="T3994" i="1"/>
  <c r="T3993" i="1"/>
  <c r="T3992" i="1"/>
  <c r="T3991" i="1"/>
  <c r="T3990" i="1"/>
  <c r="T3989" i="1"/>
  <c r="T3988" i="1"/>
  <c r="T3987" i="1"/>
  <c r="T3986" i="1"/>
  <c r="T3985" i="1"/>
  <c r="T3984" i="1"/>
  <c r="T3983" i="1"/>
  <c r="T3982" i="1"/>
  <c r="T3981" i="1"/>
  <c r="T3980" i="1"/>
  <c r="T3979" i="1"/>
  <c r="T3978" i="1"/>
  <c r="T3977" i="1"/>
  <c r="T3976" i="1"/>
  <c r="T3975" i="1"/>
  <c r="T3974" i="1"/>
  <c r="T3973" i="1"/>
  <c r="T3972" i="1"/>
  <c r="T3971" i="1"/>
  <c r="T3970" i="1"/>
  <c r="T3969" i="1"/>
  <c r="T3968" i="1"/>
  <c r="T3967" i="1"/>
  <c r="T3966" i="1"/>
  <c r="T3965" i="1"/>
  <c r="T3964" i="1"/>
  <c r="T3963" i="1"/>
  <c r="T3962" i="1"/>
  <c r="T3961" i="1"/>
  <c r="T3960" i="1"/>
  <c r="T3959" i="1"/>
  <c r="T3958" i="1"/>
  <c r="T3957" i="1"/>
  <c r="T3956" i="1"/>
  <c r="T3955" i="1"/>
  <c r="T3954" i="1"/>
  <c r="T3953" i="1"/>
  <c r="T3952" i="1"/>
  <c r="T3951" i="1"/>
  <c r="T3950" i="1"/>
  <c r="T3949" i="1"/>
  <c r="T3948" i="1"/>
  <c r="T3947" i="1"/>
  <c r="T3946" i="1"/>
  <c r="T3945" i="1"/>
  <c r="T3944" i="1"/>
  <c r="T3943" i="1"/>
  <c r="T3942" i="1"/>
  <c r="T3941" i="1"/>
  <c r="T3940" i="1"/>
  <c r="T3939" i="1"/>
  <c r="T3938" i="1"/>
  <c r="T3937" i="1"/>
  <c r="T3936" i="1"/>
  <c r="T3935" i="1"/>
  <c r="T3934" i="1"/>
  <c r="T3933" i="1"/>
  <c r="T3932" i="1"/>
  <c r="T3931" i="1"/>
  <c r="T3930" i="1"/>
  <c r="T3929" i="1"/>
  <c r="T3928" i="1"/>
  <c r="T3927" i="1"/>
  <c r="T3926" i="1"/>
  <c r="T3925" i="1"/>
  <c r="T3924" i="1"/>
  <c r="T3923" i="1"/>
  <c r="T3922" i="1"/>
  <c r="T3921" i="1"/>
  <c r="T3920" i="1"/>
  <c r="T3919" i="1"/>
  <c r="T3918" i="1"/>
  <c r="T3917" i="1"/>
  <c r="T3916" i="1"/>
  <c r="T3915" i="1"/>
  <c r="T3914" i="1"/>
  <c r="T3913" i="1"/>
  <c r="T3912" i="1"/>
  <c r="T3911" i="1"/>
  <c r="T3910" i="1"/>
  <c r="T3909" i="1"/>
  <c r="T3908" i="1"/>
  <c r="T3907" i="1"/>
  <c r="T3906" i="1"/>
  <c r="T3905" i="1"/>
  <c r="T3904" i="1"/>
  <c r="T3903" i="1"/>
  <c r="T3902" i="1"/>
  <c r="T3901" i="1"/>
  <c r="T3900" i="1"/>
  <c r="T3899" i="1"/>
  <c r="T3898" i="1"/>
  <c r="T3897" i="1"/>
  <c r="T3896" i="1"/>
  <c r="T3895" i="1"/>
  <c r="T3894" i="1"/>
  <c r="T3893" i="1"/>
  <c r="T3892" i="1"/>
  <c r="T3891" i="1"/>
  <c r="T3890" i="1"/>
  <c r="T3889" i="1"/>
  <c r="T3888" i="1"/>
  <c r="T3887" i="1"/>
  <c r="T3886" i="1"/>
  <c r="T3885" i="1"/>
  <c r="T3884" i="1"/>
  <c r="T3883" i="1"/>
  <c r="T3882" i="1"/>
  <c r="T3881" i="1"/>
  <c r="T3880" i="1"/>
  <c r="T3879" i="1"/>
  <c r="T3878" i="1"/>
  <c r="T3877" i="1"/>
  <c r="T3876" i="1"/>
  <c r="T3875" i="1"/>
  <c r="T3874" i="1"/>
  <c r="T3873" i="1"/>
  <c r="T3872" i="1"/>
  <c r="T3871" i="1"/>
  <c r="T3870" i="1"/>
  <c r="T3869" i="1"/>
  <c r="T3868" i="1"/>
  <c r="T3867" i="1"/>
  <c r="T3866" i="1"/>
  <c r="T3865" i="1"/>
  <c r="T3864" i="1"/>
  <c r="T3863" i="1"/>
  <c r="T3862" i="1"/>
  <c r="T3861" i="1"/>
  <c r="T3860" i="1"/>
  <c r="T3859" i="1"/>
  <c r="T3858" i="1"/>
  <c r="T3857" i="1"/>
  <c r="T3856" i="1"/>
  <c r="T3855" i="1"/>
  <c r="T3854" i="1"/>
  <c r="T3853" i="1"/>
  <c r="T3852" i="1"/>
  <c r="T3851" i="1"/>
  <c r="T3850" i="1"/>
  <c r="T3849" i="1"/>
  <c r="T3848" i="1"/>
  <c r="T3847" i="1"/>
  <c r="T3846" i="1"/>
  <c r="T3845" i="1"/>
  <c r="T3844" i="1"/>
  <c r="T3843" i="1"/>
  <c r="T3842" i="1"/>
  <c r="T3841" i="1"/>
  <c r="T3840" i="1"/>
  <c r="T3839" i="1"/>
  <c r="T3838" i="1"/>
  <c r="T3837" i="1"/>
  <c r="T3836" i="1"/>
  <c r="T3835" i="1"/>
  <c r="T3834" i="1"/>
  <c r="T3833" i="1"/>
  <c r="T3832" i="1"/>
  <c r="T3831" i="1"/>
  <c r="T3830" i="1"/>
  <c r="T3829" i="1"/>
  <c r="T3828" i="1"/>
  <c r="T3827" i="1"/>
  <c r="T3826" i="1"/>
  <c r="T3825" i="1"/>
  <c r="T3824" i="1"/>
  <c r="T3823" i="1"/>
  <c r="T3822" i="1"/>
  <c r="T3821" i="1"/>
  <c r="T3820" i="1"/>
  <c r="T3819" i="1"/>
  <c r="T3818" i="1"/>
  <c r="T3817" i="1"/>
  <c r="T3816" i="1"/>
  <c r="T3815" i="1"/>
  <c r="T3814" i="1"/>
  <c r="T3813" i="1"/>
  <c r="T3812" i="1"/>
  <c r="T3811" i="1"/>
  <c r="T3810" i="1"/>
  <c r="T3809" i="1"/>
  <c r="T3808" i="1"/>
  <c r="T3807" i="1"/>
  <c r="T3806" i="1"/>
  <c r="T3805" i="1"/>
  <c r="T3804" i="1"/>
  <c r="T3803" i="1"/>
  <c r="T3802" i="1"/>
  <c r="T3801" i="1"/>
  <c r="T3800" i="1"/>
  <c r="T3799" i="1"/>
  <c r="T3798" i="1"/>
  <c r="T3797" i="1"/>
  <c r="T3796" i="1"/>
  <c r="T3795" i="1"/>
  <c r="T3794" i="1"/>
  <c r="T3793" i="1"/>
  <c r="T3792" i="1"/>
  <c r="T3791" i="1"/>
  <c r="T3790" i="1"/>
  <c r="T3789" i="1"/>
  <c r="T3788" i="1"/>
  <c r="T3787" i="1"/>
  <c r="T3786" i="1"/>
  <c r="T3785" i="1"/>
  <c r="T3784" i="1"/>
  <c r="T3783" i="1"/>
  <c r="T3782" i="1"/>
  <c r="T3781" i="1"/>
  <c r="T3780" i="1"/>
  <c r="T3779" i="1"/>
  <c r="T3778" i="1"/>
  <c r="T3777" i="1"/>
  <c r="T3776" i="1"/>
  <c r="T3775" i="1"/>
  <c r="T3774" i="1"/>
  <c r="T3773" i="1"/>
  <c r="T3772" i="1"/>
  <c r="T3771" i="1"/>
  <c r="T3770" i="1"/>
  <c r="T3769" i="1"/>
  <c r="T3768" i="1"/>
  <c r="T3767" i="1"/>
  <c r="T3766" i="1"/>
  <c r="T3765" i="1"/>
  <c r="T3764" i="1"/>
  <c r="T3763" i="1"/>
  <c r="T3762" i="1"/>
  <c r="T3761" i="1"/>
  <c r="T3760" i="1"/>
  <c r="T3759" i="1"/>
  <c r="T3758" i="1"/>
  <c r="T3757" i="1"/>
  <c r="T3756" i="1"/>
  <c r="T3755" i="1"/>
  <c r="T3754" i="1"/>
  <c r="T3753" i="1"/>
  <c r="T3752" i="1"/>
  <c r="T3751" i="1"/>
  <c r="T3750" i="1"/>
  <c r="T3749" i="1"/>
  <c r="T3748" i="1"/>
  <c r="T3747" i="1"/>
  <c r="T3746" i="1"/>
  <c r="T3745" i="1"/>
  <c r="T3744" i="1"/>
  <c r="T3743" i="1"/>
  <c r="T3742" i="1"/>
  <c r="T3741" i="1"/>
  <c r="T3740" i="1"/>
  <c r="T3739" i="1"/>
  <c r="T3738" i="1"/>
  <c r="T3737" i="1"/>
  <c r="T3736" i="1"/>
  <c r="T3735" i="1"/>
  <c r="T3734" i="1"/>
  <c r="T3733" i="1"/>
  <c r="T3732" i="1"/>
  <c r="T3731" i="1"/>
  <c r="T3730" i="1"/>
  <c r="T3729" i="1"/>
  <c r="T3728" i="1"/>
  <c r="T3727" i="1"/>
  <c r="T3726" i="1"/>
  <c r="T3725" i="1"/>
  <c r="T3724" i="1"/>
  <c r="T3723" i="1"/>
  <c r="T3722" i="1"/>
  <c r="T3721" i="1"/>
  <c r="T3720" i="1"/>
  <c r="T3719" i="1"/>
  <c r="T3718" i="1"/>
  <c r="T3717" i="1"/>
  <c r="T3716" i="1"/>
  <c r="T3715" i="1"/>
  <c r="T3714" i="1"/>
  <c r="T3713" i="1"/>
  <c r="T3712" i="1"/>
  <c r="T3711" i="1"/>
  <c r="T3710" i="1"/>
  <c r="T3709" i="1"/>
  <c r="T3708" i="1"/>
  <c r="T3707" i="1"/>
  <c r="T3706" i="1"/>
  <c r="T3705" i="1"/>
  <c r="T3704" i="1"/>
  <c r="T3703" i="1"/>
  <c r="T3702" i="1"/>
  <c r="T3701" i="1"/>
  <c r="T3700" i="1"/>
  <c r="T3699" i="1"/>
  <c r="T3698" i="1"/>
  <c r="T3697" i="1"/>
  <c r="T3696" i="1"/>
  <c r="T3695" i="1"/>
  <c r="T3694" i="1"/>
  <c r="T3693" i="1"/>
  <c r="T3692" i="1"/>
  <c r="T3691" i="1"/>
  <c r="T3690" i="1"/>
  <c r="T3689" i="1"/>
  <c r="T3688" i="1"/>
  <c r="T3687" i="1"/>
  <c r="T3686" i="1"/>
  <c r="T3685" i="1"/>
  <c r="T3684" i="1"/>
  <c r="T3683" i="1"/>
  <c r="T3682" i="1"/>
  <c r="T3681" i="1"/>
  <c r="T3680" i="1"/>
  <c r="T3679" i="1"/>
  <c r="T3678" i="1"/>
  <c r="T3677" i="1"/>
  <c r="T3676" i="1"/>
  <c r="T3675" i="1"/>
  <c r="T3674" i="1"/>
  <c r="T3673" i="1"/>
  <c r="T3672" i="1"/>
  <c r="T3671" i="1"/>
  <c r="T3670" i="1"/>
  <c r="T3669" i="1"/>
  <c r="T3668" i="1"/>
  <c r="T3667" i="1"/>
  <c r="T3666" i="1"/>
  <c r="T3665" i="1"/>
  <c r="T3664" i="1"/>
  <c r="T3663" i="1"/>
  <c r="T3662" i="1"/>
  <c r="T3661" i="1"/>
  <c r="T3660" i="1"/>
  <c r="T3659" i="1"/>
  <c r="T3658" i="1"/>
  <c r="T3657" i="1"/>
  <c r="T3656" i="1"/>
  <c r="T3655" i="1"/>
  <c r="T3654" i="1"/>
  <c r="T3653" i="1"/>
  <c r="T3652" i="1"/>
  <c r="T3651" i="1"/>
  <c r="T3650" i="1"/>
  <c r="T3649" i="1"/>
  <c r="T3648" i="1"/>
  <c r="T3647" i="1"/>
  <c r="T3646" i="1"/>
  <c r="T3645" i="1"/>
  <c r="T3644" i="1"/>
  <c r="T3643" i="1"/>
  <c r="T3642" i="1"/>
  <c r="T3641" i="1"/>
  <c r="T3640" i="1"/>
  <c r="T3639" i="1"/>
  <c r="T3638" i="1"/>
  <c r="T3637" i="1"/>
  <c r="T3636" i="1"/>
  <c r="T3635" i="1"/>
  <c r="T3634" i="1"/>
  <c r="T3633" i="1"/>
  <c r="T3632" i="1"/>
  <c r="T3631" i="1"/>
  <c r="T3630" i="1"/>
  <c r="T3629" i="1"/>
  <c r="T3628" i="1"/>
  <c r="T3627" i="1"/>
  <c r="T3626" i="1"/>
  <c r="T3625" i="1"/>
  <c r="T3624" i="1"/>
  <c r="T3623" i="1"/>
  <c r="T3622" i="1"/>
  <c r="T3621" i="1"/>
  <c r="T3620" i="1"/>
  <c r="T3619" i="1"/>
  <c r="T3618" i="1"/>
  <c r="T3617" i="1"/>
  <c r="T3616" i="1"/>
  <c r="T3615" i="1"/>
  <c r="T3614" i="1"/>
  <c r="T3613" i="1"/>
  <c r="T3612" i="1"/>
  <c r="T3611" i="1"/>
  <c r="T3610" i="1"/>
  <c r="T3609" i="1"/>
  <c r="T3608" i="1"/>
  <c r="T3607" i="1"/>
  <c r="T3606" i="1"/>
  <c r="T3605" i="1"/>
  <c r="T3604" i="1"/>
  <c r="T3603" i="1"/>
  <c r="T3602" i="1"/>
  <c r="T3601" i="1"/>
  <c r="T3600" i="1"/>
  <c r="T3599" i="1"/>
  <c r="T3598" i="1"/>
  <c r="T3597" i="1"/>
  <c r="T3596" i="1"/>
  <c r="T3595" i="1"/>
  <c r="T3594" i="1"/>
  <c r="T3593" i="1"/>
  <c r="T3592" i="1"/>
  <c r="T3591" i="1"/>
  <c r="T3590" i="1"/>
  <c r="T3589" i="1"/>
  <c r="T3588" i="1"/>
  <c r="T3587" i="1"/>
  <c r="T3586" i="1"/>
  <c r="T3585" i="1"/>
  <c r="T3584" i="1"/>
  <c r="T3583" i="1"/>
  <c r="T3582" i="1"/>
  <c r="T3581" i="1"/>
  <c r="T3580" i="1"/>
  <c r="T3579" i="1"/>
  <c r="T3578" i="1"/>
  <c r="T3577" i="1"/>
  <c r="T3576" i="1"/>
  <c r="T3575" i="1"/>
  <c r="T3574" i="1"/>
  <c r="T3573" i="1"/>
  <c r="T3572" i="1"/>
  <c r="T3571" i="1"/>
  <c r="T3570" i="1"/>
  <c r="T3569" i="1"/>
  <c r="T3568" i="1"/>
  <c r="T3567" i="1"/>
  <c r="T3566" i="1"/>
  <c r="T3565" i="1"/>
  <c r="T3564" i="1"/>
  <c r="T3563" i="1"/>
  <c r="T3562" i="1"/>
  <c r="T3561" i="1"/>
  <c r="T3560" i="1"/>
  <c r="T3559" i="1"/>
  <c r="T3558" i="1"/>
  <c r="T3557" i="1"/>
  <c r="T3556" i="1"/>
  <c r="T3555" i="1"/>
  <c r="T3554" i="1"/>
  <c r="T3553" i="1"/>
  <c r="T3552" i="1"/>
  <c r="T3551" i="1"/>
  <c r="T3550" i="1"/>
  <c r="T3549" i="1"/>
  <c r="T3548" i="1"/>
  <c r="T3547" i="1"/>
  <c r="T3546" i="1"/>
  <c r="T3545" i="1"/>
  <c r="T3544" i="1"/>
  <c r="T3543" i="1"/>
  <c r="T3542" i="1"/>
  <c r="T3541" i="1"/>
  <c r="T3540" i="1"/>
  <c r="T3539" i="1"/>
  <c r="T3538" i="1"/>
  <c r="T3537" i="1"/>
  <c r="T3536" i="1"/>
  <c r="T3535" i="1"/>
  <c r="T3534" i="1"/>
  <c r="T3533" i="1"/>
  <c r="T3532" i="1"/>
  <c r="T3531" i="1"/>
  <c r="T3530" i="1"/>
  <c r="T3529" i="1"/>
  <c r="T3528" i="1"/>
  <c r="T3527" i="1"/>
  <c r="T3526" i="1"/>
  <c r="T3525" i="1"/>
  <c r="T3524" i="1"/>
  <c r="T3523" i="1"/>
  <c r="T3522" i="1"/>
  <c r="T3521" i="1"/>
  <c r="T3520" i="1"/>
  <c r="T3519" i="1"/>
  <c r="T3518" i="1"/>
  <c r="T3517" i="1"/>
  <c r="T3516" i="1"/>
  <c r="T3515" i="1"/>
  <c r="T3514" i="1"/>
  <c r="T3513" i="1"/>
  <c r="T3512" i="1"/>
  <c r="T3511" i="1"/>
  <c r="T3510" i="1"/>
  <c r="T3509" i="1"/>
  <c r="T3508" i="1"/>
  <c r="T3507" i="1"/>
  <c r="T3506" i="1"/>
  <c r="T3505" i="1"/>
  <c r="T3504" i="1"/>
  <c r="T3503" i="1"/>
  <c r="T3502" i="1"/>
  <c r="T3501" i="1"/>
  <c r="T3500" i="1"/>
  <c r="T3499" i="1"/>
  <c r="T3498" i="1"/>
  <c r="T3497" i="1"/>
  <c r="T3496" i="1"/>
  <c r="T3495" i="1"/>
  <c r="T3494" i="1"/>
  <c r="T3493" i="1"/>
  <c r="T3492" i="1"/>
  <c r="T3491" i="1"/>
  <c r="T3490" i="1"/>
  <c r="T3489" i="1"/>
  <c r="T3488" i="1"/>
  <c r="T3487" i="1"/>
  <c r="T3486" i="1"/>
  <c r="T3485" i="1"/>
  <c r="T3484" i="1"/>
  <c r="T3483" i="1"/>
  <c r="T3482" i="1"/>
  <c r="T3481" i="1"/>
  <c r="T3480" i="1"/>
  <c r="T3479" i="1"/>
  <c r="T3478" i="1"/>
  <c r="T3477" i="1"/>
  <c r="T3476" i="1"/>
  <c r="T3475" i="1"/>
  <c r="T3474" i="1"/>
  <c r="T3473" i="1"/>
  <c r="T3472" i="1"/>
  <c r="T3471" i="1"/>
  <c r="T3470" i="1"/>
  <c r="T3469" i="1"/>
  <c r="T3468" i="1"/>
  <c r="T3467" i="1"/>
  <c r="T3466" i="1"/>
  <c r="T3465" i="1"/>
  <c r="T3464" i="1"/>
  <c r="T3463" i="1"/>
  <c r="T3462" i="1"/>
  <c r="T3461" i="1"/>
  <c r="T3460" i="1"/>
  <c r="T3459" i="1"/>
  <c r="T3458" i="1"/>
  <c r="T3457" i="1"/>
  <c r="T3456" i="1"/>
  <c r="T3455" i="1"/>
  <c r="T3454" i="1"/>
  <c r="T3453" i="1"/>
  <c r="T3452" i="1"/>
  <c r="T3451" i="1"/>
  <c r="T3450" i="1"/>
  <c r="T3449" i="1"/>
  <c r="T3448" i="1"/>
  <c r="T3447" i="1"/>
  <c r="T3446" i="1"/>
  <c r="T3445" i="1"/>
  <c r="T3444" i="1"/>
  <c r="T3443" i="1"/>
  <c r="T3442" i="1"/>
  <c r="T3441" i="1"/>
  <c r="T3440" i="1"/>
  <c r="T3439" i="1"/>
  <c r="T3438" i="1"/>
  <c r="T3437" i="1"/>
  <c r="T3436" i="1"/>
  <c r="T3435" i="1"/>
  <c r="T3434" i="1"/>
  <c r="T3433" i="1"/>
  <c r="T3432" i="1"/>
  <c r="T3431" i="1"/>
  <c r="T3430" i="1"/>
  <c r="T3429" i="1"/>
  <c r="T3428" i="1"/>
  <c r="T3427" i="1"/>
  <c r="T3426" i="1"/>
  <c r="T3425" i="1"/>
  <c r="T3424" i="1"/>
  <c r="T3423" i="1"/>
  <c r="T3422" i="1"/>
  <c r="T3421" i="1"/>
  <c r="T3420" i="1"/>
  <c r="T3419" i="1"/>
  <c r="T3418" i="1"/>
  <c r="T3417" i="1"/>
  <c r="T3416" i="1"/>
  <c r="T3415" i="1"/>
  <c r="T3414" i="1"/>
  <c r="T3413" i="1"/>
  <c r="T3412" i="1"/>
  <c r="T3411" i="1"/>
  <c r="T3410" i="1"/>
  <c r="T3409" i="1"/>
  <c r="T3408" i="1"/>
  <c r="T3407" i="1"/>
  <c r="T3406" i="1"/>
  <c r="T3405" i="1"/>
  <c r="T3404" i="1"/>
  <c r="T3403" i="1"/>
  <c r="T3402" i="1"/>
  <c r="T3401" i="1"/>
  <c r="T3400" i="1"/>
  <c r="T3399" i="1"/>
  <c r="T3398" i="1"/>
  <c r="T3397" i="1"/>
  <c r="T3396" i="1"/>
  <c r="T3395" i="1"/>
  <c r="T3394" i="1"/>
  <c r="T3393" i="1"/>
  <c r="T3392" i="1"/>
  <c r="T3391" i="1"/>
  <c r="T3390" i="1"/>
  <c r="T3389" i="1"/>
  <c r="T3388" i="1"/>
  <c r="T3387" i="1"/>
  <c r="T3386" i="1"/>
  <c r="T3385" i="1"/>
  <c r="T3384" i="1"/>
  <c r="T3383" i="1"/>
  <c r="T3382" i="1"/>
  <c r="T3381" i="1"/>
  <c r="T3380" i="1"/>
  <c r="T3379" i="1"/>
  <c r="T3378" i="1"/>
  <c r="T3377" i="1"/>
  <c r="T3376" i="1"/>
  <c r="T3375" i="1"/>
  <c r="T3374" i="1"/>
  <c r="T3373" i="1"/>
  <c r="T3372" i="1"/>
  <c r="T3371" i="1"/>
  <c r="T3370" i="1"/>
  <c r="T3369" i="1"/>
  <c r="T3368" i="1"/>
  <c r="T3367" i="1"/>
  <c r="T3366" i="1"/>
  <c r="T3365" i="1"/>
  <c r="T3364" i="1"/>
  <c r="T3363" i="1"/>
  <c r="T3362" i="1"/>
  <c r="T3361" i="1"/>
  <c r="T3360" i="1"/>
  <c r="T3359" i="1"/>
  <c r="T3358" i="1"/>
  <c r="T3357" i="1"/>
  <c r="T3356" i="1"/>
  <c r="T3355" i="1"/>
  <c r="T3354" i="1"/>
  <c r="T3353" i="1"/>
  <c r="T3352" i="1"/>
  <c r="T3351" i="1"/>
  <c r="T3350" i="1"/>
  <c r="T3349" i="1"/>
  <c r="T3348" i="1"/>
  <c r="T3347" i="1"/>
  <c r="T3346" i="1"/>
  <c r="T3345" i="1"/>
  <c r="T3344" i="1"/>
  <c r="T3343" i="1"/>
  <c r="T3342" i="1"/>
  <c r="T3341" i="1"/>
  <c r="T3340" i="1"/>
  <c r="T3339" i="1"/>
  <c r="T3338" i="1"/>
  <c r="T3337" i="1"/>
  <c r="T3336" i="1"/>
  <c r="T3335" i="1"/>
  <c r="T3334" i="1"/>
  <c r="T3333" i="1"/>
  <c r="T3332" i="1"/>
  <c r="T3331" i="1"/>
  <c r="T3330" i="1"/>
  <c r="T3329" i="1"/>
  <c r="T3328" i="1"/>
  <c r="T3327" i="1"/>
  <c r="T3326" i="1"/>
  <c r="T3325" i="1"/>
  <c r="T3324" i="1"/>
  <c r="T3323" i="1"/>
  <c r="T3322" i="1"/>
  <c r="T3321" i="1"/>
  <c r="T3320" i="1"/>
  <c r="T3319" i="1"/>
  <c r="T3318" i="1"/>
  <c r="T3317" i="1"/>
  <c r="T3316" i="1"/>
  <c r="T3315" i="1"/>
  <c r="T3314" i="1"/>
  <c r="T3313" i="1"/>
  <c r="T3312" i="1"/>
  <c r="T3311" i="1"/>
  <c r="T3310" i="1"/>
  <c r="T3309" i="1"/>
  <c r="T3308" i="1"/>
  <c r="T3307" i="1"/>
  <c r="T3306" i="1"/>
  <c r="T3305" i="1"/>
  <c r="T3304" i="1"/>
  <c r="T3303" i="1"/>
  <c r="T3302" i="1"/>
  <c r="T3301" i="1"/>
  <c r="T3300" i="1"/>
  <c r="T3299" i="1"/>
  <c r="T3298" i="1"/>
  <c r="T3297" i="1"/>
  <c r="T3296" i="1"/>
  <c r="T3295" i="1"/>
  <c r="T3294" i="1"/>
  <c r="T3293" i="1"/>
  <c r="T3292" i="1"/>
  <c r="T3291" i="1"/>
  <c r="T3290" i="1"/>
  <c r="T3289" i="1"/>
  <c r="T3288" i="1"/>
  <c r="T3287" i="1"/>
  <c r="T3286" i="1"/>
  <c r="T3285" i="1"/>
  <c r="T3284" i="1"/>
  <c r="T3283" i="1"/>
  <c r="T3282" i="1"/>
  <c r="T3281" i="1"/>
  <c r="T3280" i="1"/>
  <c r="T3279" i="1"/>
  <c r="T3278" i="1"/>
  <c r="T3277" i="1"/>
  <c r="T3276" i="1"/>
  <c r="T3275" i="1"/>
  <c r="T3274" i="1"/>
  <c r="T3273" i="1"/>
  <c r="T3272" i="1"/>
  <c r="T3271" i="1"/>
  <c r="T3270" i="1"/>
  <c r="T3269" i="1"/>
  <c r="T3268" i="1"/>
  <c r="T3267" i="1"/>
  <c r="T3266" i="1"/>
  <c r="T3265" i="1"/>
  <c r="T3264" i="1"/>
  <c r="T3263" i="1"/>
  <c r="T3262" i="1"/>
  <c r="T3261" i="1"/>
  <c r="T3260" i="1"/>
  <c r="T3259" i="1"/>
  <c r="T3258" i="1"/>
  <c r="T3257" i="1"/>
  <c r="T3256" i="1"/>
  <c r="T3255" i="1"/>
  <c r="T3254" i="1"/>
  <c r="T3253" i="1"/>
  <c r="T3252" i="1"/>
  <c r="T3251" i="1"/>
  <c r="T3250" i="1"/>
  <c r="T3249" i="1"/>
  <c r="T3248" i="1"/>
  <c r="T3247" i="1"/>
  <c r="T3246" i="1"/>
  <c r="T3245" i="1"/>
  <c r="T3244" i="1"/>
  <c r="T3243" i="1"/>
  <c r="T3242" i="1"/>
  <c r="T3241" i="1"/>
  <c r="T3240" i="1"/>
  <c r="T3239" i="1"/>
  <c r="T3238" i="1"/>
  <c r="T3237" i="1"/>
  <c r="T3236" i="1"/>
  <c r="T3235" i="1"/>
  <c r="T3234" i="1"/>
  <c r="T3233" i="1"/>
  <c r="T3232" i="1"/>
  <c r="T3231" i="1"/>
  <c r="T3230" i="1"/>
  <c r="T3229" i="1"/>
  <c r="T3228" i="1"/>
  <c r="T3227" i="1"/>
  <c r="T3226" i="1"/>
  <c r="T3225" i="1"/>
  <c r="T3224" i="1"/>
  <c r="T3223" i="1"/>
  <c r="T3222" i="1"/>
  <c r="T3221" i="1"/>
  <c r="T3220" i="1"/>
  <c r="T3219" i="1"/>
  <c r="T3218" i="1"/>
  <c r="T3217" i="1"/>
  <c r="T3216" i="1"/>
  <c r="T3215" i="1"/>
  <c r="T3214" i="1"/>
  <c r="T3213" i="1"/>
  <c r="T3212" i="1"/>
  <c r="T3211" i="1"/>
  <c r="T3210" i="1"/>
  <c r="T3209" i="1"/>
  <c r="T3208" i="1"/>
  <c r="T3207" i="1"/>
  <c r="T3206" i="1"/>
  <c r="T3205" i="1"/>
  <c r="T3204" i="1"/>
  <c r="T3203" i="1"/>
  <c r="T3202" i="1"/>
  <c r="T3201" i="1"/>
  <c r="T3200" i="1"/>
  <c r="T3199" i="1"/>
  <c r="T3198" i="1"/>
  <c r="T3197" i="1"/>
  <c r="T3196" i="1"/>
  <c r="T3195" i="1"/>
  <c r="T3194" i="1"/>
  <c r="T3193" i="1"/>
  <c r="T3192" i="1"/>
  <c r="T3191" i="1"/>
  <c r="T3190" i="1"/>
  <c r="T3189" i="1"/>
  <c r="T3188" i="1"/>
  <c r="T3187" i="1"/>
  <c r="T3186" i="1"/>
  <c r="T3185" i="1"/>
  <c r="T3184" i="1"/>
  <c r="T3183" i="1"/>
  <c r="T3182" i="1"/>
  <c r="T3181" i="1"/>
  <c r="T3180" i="1"/>
  <c r="T3179" i="1"/>
  <c r="T3178" i="1"/>
  <c r="T3177" i="1"/>
  <c r="T3176" i="1"/>
  <c r="T3175" i="1"/>
  <c r="T3174" i="1"/>
  <c r="T3173" i="1"/>
  <c r="T3172" i="1"/>
  <c r="T3171" i="1"/>
  <c r="T3170" i="1"/>
  <c r="T3169" i="1"/>
  <c r="T3168" i="1"/>
  <c r="T3167" i="1"/>
  <c r="T3166" i="1"/>
  <c r="T3165" i="1"/>
  <c r="T3164" i="1"/>
  <c r="T3163" i="1"/>
  <c r="T3162" i="1"/>
  <c r="T3161" i="1"/>
  <c r="T3160" i="1"/>
  <c r="T3159" i="1"/>
  <c r="T3158" i="1"/>
  <c r="T3157" i="1"/>
  <c r="T3156" i="1"/>
  <c r="T3155" i="1"/>
  <c r="T3154" i="1"/>
  <c r="T3153" i="1"/>
  <c r="T3152" i="1"/>
  <c r="T3151" i="1"/>
  <c r="T3150" i="1"/>
  <c r="T3149" i="1"/>
  <c r="T3148" i="1"/>
  <c r="T3147" i="1"/>
  <c r="T3146" i="1"/>
  <c r="T3145" i="1"/>
  <c r="T3144" i="1"/>
  <c r="T3143" i="1"/>
  <c r="T3142" i="1"/>
  <c r="T3141" i="1"/>
  <c r="T3140" i="1"/>
  <c r="T3139" i="1"/>
  <c r="T3138" i="1"/>
  <c r="T3137" i="1"/>
  <c r="T3136" i="1"/>
  <c r="T3135" i="1"/>
  <c r="T3134" i="1"/>
  <c r="T3133" i="1"/>
  <c r="T3132" i="1"/>
  <c r="T3131" i="1"/>
  <c r="T3130" i="1"/>
  <c r="T3129" i="1"/>
  <c r="T3128" i="1"/>
  <c r="T3127" i="1"/>
  <c r="T3126" i="1"/>
  <c r="T3125" i="1"/>
  <c r="T3124" i="1"/>
  <c r="T3123" i="1"/>
  <c r="T3122" i="1"/>
  <c r="T3121" i="1"/>
  <c r="T3120" i="1"/>
  <c r="T3119" i="1"/>
  <c r="T3118" i="1"/>
  <c r="T3117" i="1"/>
  <c r="T3116" i="1"/>
  <c r="T3115" i="1"/>
  <c r="T3114" i="1"/>
  <c r="T3113" i="1"/>
  <c r="T3112" i="1"/>
  <c r="T3111" i="1"/>
  <c r="T3110" i="1"/>
  <c r="T3109" i="1"/>
  <c r="T3108" i="1"/>
  <c r="T3107" i="1"/>
  <c r="T3106" i="1"/>
  <c r="T3105" i="1"/>
  <c r="T3104" i="1"/>
  <c r="T3103" i="1"/>
  <c r="T3102" i="1"/>
  <c r="T3101" i="1"/>
  <c r="T3100" i="1"/>
  <c r="T3099" i="1"/>
  <c r="T3098" i="1"/>
  <c r="T3097" i="1"/>
  <c r="T3096" i="1"/>
  <c r="T3095" i="1"/>
  <c r="T3094" i="1"/>
  <c r="T3093" i="1"/>
  <c r="T3092" i="1"/>
  <c r="T3091" i="1"/>
  <c r="T3090" i="1"/>
  <c r="T3089" i="1"/>
  <c r="T3088" i="1"/>
  <c r="T3087" i="1"/>
  <c r="T3086" i="1"/>
  <c r="T3085" i="1"/>
  <c r="T3084" i="1"/>
  <c r="T3083" i="1"/>
  <c r="T3082" i="1"/>
  <c r="T3081" i="1"/>
  <c r="T3080" i="1"/>
  <c r="T3079" i="1"/>
  <c r="T3078" i="1"/>
  <c r="T3077" i="1"/>
  <c r="T3076" i="1"/>
  <c r="T3075" i="1"/>
  <c r="T3074" i="1"/>
  <c r="T3073" i="1"/>
  <c r="T3072" i="1"/>
  <c r="T3071" i="1"/>
  <c r="T3070" i="1"/>
  <c r="T3069" i="1"/>
  <c r="T3068" i="1"/>
  <c r="T3067" i="1"/>
  <c r="T3066" i="1"/>
  <c r="T3065" i="1"/>
  <c r="T3064" i="1"/>
  <c r="T3063" i="1"/>
  <c r="T3062" i="1"/>
  <c r="T3061" i="1"/>
  <c r="T3060" i="1"/>
  <c r="T3059" i="1"/>
  <c r="T3058" i="1"/>
  <c r="T3057" i="1"/>
  <c r="T3056" i="1"/>
  <c r="T3055" i="1"/>
  <c r="T3054" i="1"/>
  <c r="T3053" i="1"/>
  <c r="T3052" i="1"/>
  <c r="T3051" i="1"/>
  <c r="T3050" i="1"/>
  <c r="T3049" i="1"/>
  <c r="T3048" i="1"/>
  <c r="T3047" i="1"/>
  <c r="T3046" i="1"/>
  <c r="T3045" i="1"/>
  <c r="T3044" i="1"/>
  <c r="T3043" i="1"/>
  <c r="T3042" i="1"/>
  <c r="T3041" i="1"/>
  <c r="T3040" i="1"/>
  <c r="T3039" i="1"/>
  <c r="T3038" i="1"/>
  <c r="T3037" i="1"/>
  <c r="T3036" i="1"/>
  <c r="T3035" i="1"/>
  <c r="T3034" i="1"/>
  <c r="T3033" i="1"/>
  <c r="T3032" i="1"/>
  <c r="T3031" i="1"/>
  <c r="T3030" i="1"/>
  <c r="T3029" i="1"/>
  <c r="T3028" i="1"/>
  <c r="T3027" i="1"/>
  <c r="T3026" i="1"/>
  <c r="T3025" i="1"/>
  <c r="T3024" i="1"/>
  <c r="T3023" i="1"/>
  <c r="T3022" i="1"/>
  <c r="T3021" i="1"/>
  <c r="T3020" i="1"/>
  <c r="T3019" i="1"/>
  <c r="T3018" i="1"/>
  <c r="T3017" i="1"/>
  <c r="T3016" i="1"/>
  <c r="T3015" i="1"/>
  <c r="T3014" i="1"/>
  <c r="T3013" i="1"/>
  <c r="T3012" i="1"/>
  <c r="T3011" i="1"/>
  <c r="T3010" i="1"/>
  <c r="T3009" i="1"/>
  <c r="T3008" i="1"/>
  <c r="T3007" i="1"/>
  <c r="T3006" i="1"/>
  <c r="T3005" i="1"/>
  <c r="T3004" i="1"/>
  <c r="T3003" i="1"/>
  <c r="T3002" i="1"/>
  <c r="T3001" i="1"/>
  <c r="T3000" i="1"/>
  <c r="T2999" i="1"/>
  <c r="T2998" i="1"/>
  <c r="T2997" i="1"/>
  <c r="T2996" i="1"/>
  <c r="T2995" i="1"/>
  <c r="T2994" i="1"/>
  <c r="T2993" i="1"/>
  <c r="T2992" i="1"/>
  <c r="T2991" i="1"/>
  <c r="T2990" i="1"/>
  <c r="T2989" i="1"/>
  <c r="T2988" i="1"/>
  <c r="T2987" i="1"/>
  <c r="T2986" i="1"/>
  <c r="T2985" i="1"/>
  <c r="T2984" i="1"/>
  <c r="T2983" i="1"/>
  <c r="T2982" i="1"/>
  <c r="T2981" i="1"/>
  <c r="T2980" i="1"/>
  <c r="T2979" i="1"/>
  <c r="T2978" i="1"/>
  <c r="T2977" i="1"/>
  <c r="T2976" i="1"/>
  <c r="T2975" i="1"/>
  <c r="T2974" i="1"/>
  <c r="T2973" i="1"/>
  <c r="T2972" i="1"/>
  <c r="T2971" i="1"/>
  <c r="T2970" i="1"/>
  <c r="T2969" i="1"/>
  <c r="T2968" i="1"/>
  <c r="T2967" i="1"/>
  <c r="T2966" i="1"/>
  <c r="T2965" i="1"/>
  <c r="T2964" i="1"/>
  <c r="T2963" i="1"/>
  <c r="T2962" i="1"/>
  <c r="T2961" i="1"/>
  <c r="T2960" i="1"/>
  <c r="T2959" i="1"/>
  <c r="T2958" i="1"/>
  <c r="T2957" i="1"/>
  <c r="T2956" i="1"/>
  <c r="T2955" i="1"/>
  <c r="T2954" i="1"/>
  <c r="T2953" i="1"/>
  <c r="T2952" i="1"/>
  <c r="T2951" i="1"/>
  <c r="T2950" i="1"/>
  <c r="T2949" i="1"/>
  <c r="T2948" i="1"/>
  <c r="T2947" i="1"/>
  <c r="T2946" i="1"/>
  <c r="T2945" i="1"/>
  <c r="T2944" i="1"/>
  <c r="T2943" i="1"/>
  <c r="T2942" i="1"/>
  <c r="T2941" i="1"/>
  <c r="T2940" i="1"/>
  <c r="T2939" i="1"/>
  <c r="T2938" i="1"/>
  <c r="T2937" i="1"/>
  <c r="T2936" i="1"/>
  <c r="T2935" i="1"/>
  <c r="T2934" i="1"/>
  <c r="T2933" i="1"/>
  <c r="T2932" i="1"/>
  <c r="T2931" i="1"/>
  <c r="T2930" i="1"/>
  <c r="T2929" i="1"/>
  <c r="T2928" i="1"/>
  <c r="T2927" i="1"/>
  <c r="T2926" i="1"/>
  <c r="T2925" i="1"/>
  <c r="T2924" i="1"/>
  <c r="T2923" i="1"/>
  <c r="T2922" i="1"/>
  <c r="T2921" i="1"/>
  <c r="T2920" i="1"/>
  <c r="T2919" i="1"/>
  <c r="T2918" i="1"/>
  <c r="T2917" i="1"/>
  <c r="T2916" i="1"/>
  <c r="T2915" i="1"/>
  <c r="T2914" i="1"/>
  <c r="T2913" i="1"/>
  <c r="T2912" i="1"/>
  <c r="T2911" i="1"/>
  <c r="T2910" i="1"/>
  <c r="T2909" i="1"/>
  <c r="T2908" i="1"/>
  <c r="T2907" i="1"/>
  <c r="T2906" i="1"/>
  <c r="T2905" i="1"/>
  <c r="T2904" i="1"/>
  <c r="T2903" i="1"/>
  <c r="T2902" i="1"/>
  <c r="T2901" i="1"/>
  <c r="T2900" i="1"/>
  <c r="T2899" i="1"/>
  <c r="T2898" i="1"/>
  <c r="T2897" i="1"/>
  <c r="T2896" i="1"/>
  <c r="T2895" i="1"/>
  <c r="T2894" i="1"/>
  <c r="T2893" i="1"/>
  <c r="T2892" i="1"/>
  <c r="T2891" i="1"/>
  <c r="T2890" i="1"/>
  <c r="T2889" i="1"/>
  <c r="T2888" i="1"/>
  <c r="T2887" i="1"/>
  <c r="T2886" i="1"/>
  <c r="T2885" i="1"/>
  <c r="T2884" i="1"/>
  <c r="T2883" i="1"/>
  <c r="T2882" i="1"/>
  <c r="T2881" i="1"/>
  <c r="T2880" i="1"/>
  <c r="T2879" i="1"/>
  <c r="T2878" i="1"/>
  <c r="T2877" i="1"/>
  <c r="T2876" i="1"/>
  <c r="T2875" i="1"/>
  <c r="T2874" i="1"/>
  <c r="T2873" i="1"/>
  <c r="T2872" i="1"/>
  <c r="T2871" i="1"/>
  <c r="T2870" i="1"/>
  <c r="T2869" i="1"/>
  <c r="T2868" i="1"/>
  <c r="T2867" i="1"/>
  <c r="T2866" i="1"/>
  <c r="T2865" i="1"/>
  <c r="T2864" i="1"/>
  <c r="T2863" i="1"/>
  <c r="T2862" i="1"/>
  <c r="T2861" i="1"/>
  <c r="T2860" i="1"/>
  <c r="T2859" i="1"/>
  <c r="T2858" i="1"/>
  <c r="T2857" i="1"/>
  <c r="T2856" i="1"/>
  <c r="T2855" i="1"/>
  <c r="T2854" i="1"/>
  <c r="T2853" i="1"/>
  <c r="T2852" i="1"/>
  <c r="T2851" i="1"/>
  <c r="T2850" i="1"/>
  <c r="T2849" i="1"/>
  <c r="T2848" i="1"/>
  <c r="T2847" i="1"/>
  <c r="T2846" i="1"/>
  <c r="T2845" i="1"/>
  <c r="T2844" i="1"/>
  <c r="T2843" i="1"/>
  <c r="T2842" i="1"/>
  <c r="T2841" i="1"/>
  <c r="T2840" i="1"/>
  <c r="T2839" i="1"/>
  <c r="T2838" i="1"/>
  <c r="T2837" i="1"/>
  <c r="T2836" i="1"/>
  <c r="T2835" i="1"/>
  <c r="T2834" i="1"/>
  <c r="T2833" i="1"/>
  <c r="T2832" i="1"/>
  <c r="T2831" i="1"/>
  <c r="T2830" i="1"/>
  <c r="T2829" i="1"/>
  <c r="T2828" i="1"/>
  <c r="T2827" i="1"/>
  <c r="T2826" i="1"/>
  <c r="T2825" i="1"/>
  <c r="T2824" i="1"/>
  <c r="T2823" i="1"/>
  <c r="T2822" i="1"/>
  <c r="T2821" i="1"/>
  <c r="T2820" i="1"/>
  <c r="T2819" i="1"/>
  <c r="T2818" i="1"/>
  <c r="T2817" i="1"/>
  <c r="T2816" i="1"/>
  <c r="T2815" i="1"/>
  <c r="T2814" i="1"/>
  <c r="T2813" i="1"/>
  <c r="T2812" i="1"/>
  <c r="T2811" i="1"/>
  <c r="T2810" i="1"/>
  <c r="T2809" i="1"/>
  <c r="T2808" i="1"/>
  <c r="T2807" i="1"/>
  <c r="T2806" i="1"/>
  <c r="T2805" i="1"/>
  <c r="T2804" i="1"/>
  <c r="T2803" i="1"/>
  <c r="T2802" i="1"/>
  <c r="T2801" i="1"/>
  <c r="T2800" i="1"/>
  <c r="T2799" i="1"/>
  <c r="T2798" i="1"/>
  <c r="T2797" i="1"/>
  <c r="T2796" i="1"/>
  <c r="T2795" i="1"/>
  <c r="T2794" i="1"/>
  <c r="T2793" i="1"/>
  <c r="T2792" i="1"/>
  <c r="T2791" i="1"/>
  <c r="T2790" i="1"/>
  <c r="T2789" i="1"/>
  <c r="T2788" i="1"/>
  <c r="T2787" i="1"/>
  <c r="T2786" i="1"/>
  <c r="T2785" i="1"/>
  <c r="T2784" i="1"/>
  <c r="T2783" i="1"/>
  <c r="T2782" i="1"/>
  <c r="T2781" i="1"/>
  <c r="T2780" i="1"/>
  <c r="T2779" i="1"/>
  <c r="T2778" i="1"/>
  <c r="T2777" i="1"/>
  <c r="T2776" i="1"/>
  <c r="T2775" i="1"/>
  <c r="T2774" i="1"/>
  <c r="T2773" i="1"/>
  <c r="T2772" i="1"/>
  <c r="T2771" i="1"/>
  <c r="T2770" i="1"/>
  <c r="T2769" i="1"/>
  <c r="T2768" i="1"/>
  <c r="T2767" i="1"/>
  <c r="T2766" i="1"/>
  <c r="T2765" i="1"/>
  <c r="T2764" i="1"/>
  <c r="T2763" i="1"/>
  <c r="T2762" i="1"/>
  <c r="T2761" i="1"/>
  <c r="T2760" i="1"/>
  <c r="T2759" i="1"/>
  <c r="T2758" i="1"/>
  <c r="T2757" i="1"/>
  <c r="T2756" i="1"/>
  <c r="T2755" i="1"/>
  <c r="T2754" i="1"/>
  <c r="T2753" i="1"/>
  <c r="T2752" i="1"/>
  <c r="T2751" i="1"/>
  <c r="T2750" i="1"/>
  <c r="T2749" i="1"/>
  <c r="T2748" i="1"/>
  <c r="T2747" i="1"/>
  <c r="T2746" i="1"/>
  <c r="T2745" i="1"/>
  <c r="T2744" i="1"/>
  <c r="T2743" i="1"/>
  <c r="T2742" i="1"/>
  <c r="T2741" i="1"/>
  <c r="T2740" i="1"/>
  <c r="T2739" i="1"/>
  <c r="T2738" i="1"/>
  <c r="T2737" i="1"/>
  <c r="T2736" i="1"/>
  <c r="T2735" i="1"/>
  <c r="T2734" i="1"/>
  <c r="T2733" i="1"/>
  <c r="T2732" i="1"/>
  <c r="T2731" i="1"/>
  <c r="T2730" i="1"/>
  <c r="T2729" i="1"/>
  <c r="T2728" i="1"/>
  <c r="T2727" i="1"/>
  <c r="T2726" i="1"/>
  <c r="T2725" i="1"/>
  <c r="T2724" i="1"/>
  <c r="T2723" i="1"/>
  <c r="T2722" i="1"/>
  <c r="T2721" i="1"/>
  <c r="T2720" i="1"/>
  <c r="T2719" i="1"/>
  <c r="T2718" i="1"/>
  <c r="T2717" i="1"/>
  <c r="T2716" i="1"/>
  <c r="T2715" i="1"/>
  <c r="T2714" i="1"/>
  <c r="T2713" i="1"/>
  <c r="T2712" i="1"/>
  <c r="T2711" i="1"/>
  <c r="T2710" i="1"/>
  <c r="T2709" i="1"/>
  <c r="T2708" i="1"/>
  <c r="T2707" i="1"/>
  <c r="T2706" i="1"/>
  <c r="T2705" i="1"/>
  <c r="T2704" i="1"/>
  <c r="T2703" i="1"/>
  <c r="T2702" i="1"/>
  <c r="T2701" i="1"/>
  <c r="T2700" i="1"/>
  <c r="T2699" i="1"/>
  <c r="T2698" i="1"/>
  <c r="T2697" i="1"/>
  <c r="T2696" i="1"/>
  <c r="T2695" i="1"/>
  <c r="T2694" i="1"/>
  <c r="T2693" i="1"/>
  <c r="T2692" i="1"/>
  <c r="T2691" i="1"/>
  <c r="T2690" i="1"/>
  <c r="T2689" i="1"/>
  <c r="T2688" i="1"/>
  <c r="T2687" i="1"/>
  <c r="T2686" i="1"/>
  <c r="T2685" i="1"/>
  <c r="T2684" i="1"/>
  <c r="T2683" i="1"/>
  <c r="T2682" i="1"/>
  <c r="T2681" i="1"/>
  <c r="T2680" i="1"/>
  <c r="T2679" i="1"/>
  <c r="T2678" i="1"/>
  <c r="T2677" i="1"/>
  <c r="T2676" i="1"/>
  <c r="T2675" i="1"/>
  <c r="T2674" i="1"/>
  <c r="T2673" i="1"/>
  <c r="T2672" i="1"/>
  <c r="T2671" i="1"/>
  <c r="T2670" i="1"/>
  <c r="T2669" i="1"/>
  <c r="T2668" i="1"/>
  <c r="T2667" i="1"/>
  <c r="T2666" i="1"/>
  <c r="T2665" i="1"/>
  <c r="T2664" i="1"/>
  <c r="T2663" i="1"/>
  <c r="T2662" i="1"/>
  <c r="T2661" i="1"/>
  <c r="T2660" i="1"/>
  <c r="T2659" i="1"/>
  <c r="T2658" i="1"/>
  <c r="T2657" i="1"/>
  <c r="T2656" i="1"/>
  <c r="T2655" i="1"/>
  <c r="T2654" i="1"/>
  <c r="T2653" i="1"/>
  <c r="T2652" i="1"/>
  <c r="T2651" i="1"/>
  <c r="T2650" i="1"/>
  <c r="T2649" i="1"/>
  <c r="T2648" i="1"/>
  <c r="T2647" i="1"/>
  <c r="T2646" i="1"/>
  <c r="T2645" i="1"/>
  <c r="T2644" i="1"/>
  <c r="T2643" i="1"/>
  <c r="T2642" i="1"/>
  <c r="T2641" i="1"/>
  <c r="T2640" i="1"/>
  <c r="T2639" i="1"/>
  <c r="T2638" i="1"/>
  <c r="T2637" i="1"/>
  <c r="T2636" i="1"/>
  <c r="T2635" i="1"/>
  <c r="T2634" i="1"/>
  <c r="T2633" i="1"/>
  <c r="T2632" i="1"/>
  <c r="T2631" i="1"/>
  <c r="T2630" i="1"/>
  <c r="T2629" i="1"/>
  <c r="T2628" i="1"/>
  <c r="T2627" i="1"/>
  <c r="T2626" i="1"/>
  <c r="T2625" i="1"/>
  <c r="T2624" i="1"/>
  <c r="T2623" i="1"/>
  <c r="T2622" i="1"/>
  <c r="T2621" i="1"/>
  <c r="T2620" i="1"/>
  <c r="T2619" i="1"/>
  <c r="T2618" i="1"/>
  <c r="T2617" i="1"/>
  <c r="T2616" i="1"/>
  <c r="T2615" i="1"/>
  <c r="T2614" i="1"/>
  <c r="T2613" i="1"/>
  <c r="T2612" i="1"/>
  <c r="T2611" i="1"/>
  <c r="T2610" i="1"/>
  <c r="T2609" i="1"/>
  <c r="T2608" i="1"/>
  <c r="T2607" i="1"/>
  <c r="T2606" i="1"/>
  <c r="T2605" i="1"/>
  <c r="T2604" i="1"/>
  <c r="T2603" i="1"/>
  <c r="T2602" i="1"/>
  <c r="T2601" i="1"/>
  <c r="T2600" i="1"/>
  <c r="T2599" i="1"/>
  <c r="T2598" i="1"/>
  <c r="T2597" i="1"/>
  <c r="T2596" i="1"/>
  <c r="T2595" i="1"/>
  <c r="T2594" i="1"/>
  <c r="T2593" i="1"/>
  <c r="T2592" i="1"/>
  <c r="T2591" i="1"/>
  <c r="T2590" i="1"/>
  <c r="T2589" i="1"/>
  <c r="T2588" i="1"/>
  <c r="T2587" i="1"/>
  <c r="T2586" i="1"/>
  <c r="T2585" i="1"/>
  <c r="T2584" i="1"/>
  <c r="T2583" i="1"/>
  <c r="T2582" i="1"/>
  <c r="T2581" i="1"/>
  <c r="T2580" i="1"/>
  <c r="T2579" i="1"/>
  <c r="T2578" i="1"/>
  <c r="T2577" i="1"/>
  <c r="T2576" i="1"/>
  <c r="T2575" i="1"/>
  <c r="T2574" i="1"/>
  <c r="T2573" i="1"/>
  <c r="T2572" i="1"/>
  <c r="T2571" i="1"/>
  <c r="T2570" i="1"/>
  <c r="T2569" i="1"/>
  <c r="T2568" i="1"/>
  <c r="T2567" i="1"/>
  <c r="T2566" i="1"/>
  <c r="T2565" i="1"/>
  <c r="T2564" i="1"/>
  <c r="T2563" i="1"/>
  <c r="T2562" i="1"/>
  <c r="T2561" i="1"/>
  <c r="T2560" i="1"/>
  <c r="T2559" i="1"/>
  <c r="T2558" i="1"/>
  <c r="T2557" i="1"/>
  <c r="T2556" i="1"/>
  <c r="T2555" i="1"/>
  <c r="T2554" i="1"/>
  <c r="T2553" i="1"/>
  <c r="T2552" i="1"/>
  <c r="T2551" i="1"/>
  <c r="T2550" i="1"/>
  <c r="T2549" i="1"/>
  <c r="T2548" i="1"/>
  <c r="T2547" i="1"/>
  <c r="T2546" i="1"/>
  <c r="T2545" i="1"/>
  <c r="T2544" i="1"/>
  <c r="T2543" i="1"/>
  <c r="T2542" i="1"/>
  <c r="T2541" i="1"/>
  <c r="T2540" i="1"/>
  <c r="T2539" i="1"/>
  <c r="T2538" i="1"/>
  <c r="T2537" i="1"/>
  <c r="T2536" i="1"/>
  <c r="T2535" i="1"/>
  <c r="T2534" i="1"/>
  <c r="T2533" i="1"/>
  <c r="T2532" i="1"/>
  <c r="T2531" i="1"/>
  <c r="T2530" i="1"/>
  <c r="T2529" i="1"/>
  <c r="T2528" i="1"/>
  <c r="T2527" i="1"/>
  <c r="T2526" i="1"/>
  <c r="T2525" i="1"/>
  <c r="T2524" i="1"/>
  <c r="T2523" i="1"/>
  <c r="T2522" i="1"/>
  <c r="T2521" i="1"/>
  <c r="T2520" i="1"/>
  <c r="T2519" i="1"/>
  <c r="T2518" i="1"/>
  <c r="T2517" i="1"/>
  <c r="T2516" i="1"/>
  <c r="T2515" i="1"/>
  <c r="T2514" i="1"/>
  <c r="T2513" i="1"/>
  <c r="T2512" i="1"/>
  <c r="T2511" i="1"/>
  <c r="T2510" i="1"/>
  <c r="T2509" i="1"/>
  <c r="T2508" i="1"/>
  <c r="T2507" i="1"/>
  <c r="T2506" i="1"/>
  <c r="T2505" i="1"/>
  <c r="T2504" i="1"/>
  <c r="T2503" i="1"/>
  <c r="T2502" i="1"/>
  <c r="T2501" i="1"/>
  <c r="T2500" i="1"/>
  <c r="T2499" i="1"/>
  <c r="T2498" i="1"/>
  <c r="T2497" i="1"/>
  <c r="T2496" i="1"/>
  <c r="T2495" i="1"/>
  <c r="T2494" i="1"/>
  <c r="T2493" i="1"/>
  <c r="T2492" i="1"/>
  <c r="T2491" i="1"/>
  <c r="T2490" i="1"/>
  <c r="T2489" i="1"/>
  <c r="T2488" i="1"/>
  <c r="T2487" i="1"/>
  <c r="T2486" i="1"/>
  <c r="T2485" i="1"/>
  <c r="T2484" i="1"/>
  <c r="T2483" i="1"/>
  <c r="T2482" i="1"/>
  <c r="T2481" i="1"/>
  <c r="T2480" i="1"/>
  <c r="T2479" i="1"/>
  <c r="T2478" i="1"/>
  <c r="T2477" i="1"/>
  <c r="T2476" i="1"/>
  <c r="T2475" i="1"/>
  <c r="T2474" i="1"/>
  <c r="T2473" i="1"/>
  <c r="T2472" i="1"/>
  <c r="T2471" i="1"/>
  <c r="T2470" i="1"/>
  <c r="T2469" i="1"/>
  <c r="T2468" i="1"/>
  <c r="T2467" i="1"/>
  <c r="T2466" i="1"/>
  <c r="T2465" i="1"/>
  <c r="T2464" i="1"/>
  <c r="T2463" i="1"/>
  <c r="T2462" i="1"/>
  <c r="T2461" i="1"/>
  <c r="T2460" i="1"/>
  <c r="T2459" i="1"/>
  <c r="T2458" i="1"/>
  <c r="T2457" i="1"/>
  <c r="T2456" i="1"/>
  <c r="T2455" i="1"/>
  <c r="T2454" i="1"/>
  <c r="T2453" i="1"/>
  <c r="T2452" i="1"/>
  <c r="T2451" i="1"/>
  <c r="T2450" i="1"/>
  <c r="T2449" i="1"/>
  <c r="T2448" i="1"/>
  <c r="T2447" i="1"/>
  <c r="T2446" i="1"/>
  <c r="T2445" i="1"/>
  <c r="T2444" i="1"/>
  <c r="T2443" i="1"/>
  <c r="T2442" i="1"/>
  <c r="T2441" i="1"/>
  <c r="T2440" i="1"/>
  <c r="T2439" i="1"/>
  <c r="T2438" i="1"/>
  <c r="T2437" i="1"/>
  <c r="T2436" i="1"/>
  <c r="T2435" i="1"/>
  <c r="T2434" i="1"/>
  <c r="T2433" i="1"/>
  <c r="T2432" i="1"/>
  <c r="T2431" i="1"/>
  <c r="T2430" i="1"/>
  <c r="T2429" i="1"/>
  <c r="T2428" i="1"/>
  <c r="T2427" i="1"/>
  <c r="T2426" i="1"/>
  <c r="T2425" i="1"/>
  <c r="T2424" i="1"/>
  <c r="T2423" i="1"/>
  <c r="T2422" i="1"/>
  <c r="T2421" i="1"/>
  <c r="T2420" i="1"/>
  <c r="T2419" i="1"/>
  <c r="T2418" i="1"/>
  <c r="T2417" i="1"/>
  <c r="T2416" i="1"/>
  <c r="T2415" i="1"/>
  <c r="T2414" i="1"/>
  <c r="T2413" i="1"/>
  <c r="T2412" i="1"/>
  <c r="T2411" i="1"/>
  <c r="T2410" i="1"/>
  <c r="T2409" i="1"/>
  <c r="T2408" i="1"/>
  <c r="T2407" i="1"/>
  <c r="T2406" i="1"/>
  <c r="T2405" i="1"/>
  <c r="T2404" i="1"/>
  <c r="T2403" i="1"/>
  <c r="T2402" i="1"/>
  <c r="T2401" i="1"/>
  <c r="T2400" i="1"/>
  <c r="T2399" i="1"/>
  <c r="T2398" i="1"/>
  <c r="T2397" i="1"/>
  <c r="T2396" i="1"/>
  <c r="T2395" i="1"/>
  <c r="T2394" i="1"/>
  <c r="T2393" i="1"/>
  <c r="T2392" i="1"/>
  <c r="T2391" i="1"/>
  <c r="T2390" i="1"/>
  <c r="T2389" i="1"/>
  <c r="T2388" i="1"/>
  <c r="T2387" i="1"/>
  <c r="T2386" i="1"/>
  <c r="T2385" i="1"/>
  <c r="T2384" i="1"/>
  <c r="T2383" i="1"/>
  <c r="T2382" i="1"/>
  <c r="T2381" i="1"/>
  <c r="T2380" i="1"/>
  <c r="T2379" i="1"/>
  <c r="T2378" i="1"/>
  <c r="T2377" i="1"/>
  <c r="T2376" i="1"/>
  <c r="T2375" i="1"/>
  <c r="T2374" i="1"/>
  <c r="T2373" i="1"/>
  <c r="T2372" i="1"/>
  <c r="T2371" i="1"/>
  <c r="T2370" i="1"/>
  <c r="T2369" i="1"/>
  <c r="T2368" i="1"/>
  <c r="T2367" i="1"/>
  <c r="T2366" i="1"/>
  <c r="T2365" i="1"/>
  <c r="T2364" i="1"/>
  <c r="T2363" i="1"/>
  <c r="T2362" i="1"/>
  <c r="T2361" i="1"/>
  <c r="T2360" i="1"/>
  <c r="T2359" i="1"/>
  <c r="T2358" i="1"/>
  <c r="T2357" i="1"/>
  <c r="T2356" i="1"/>
  <c r="T2355" i="1"/>
  <c r="T2354" i="1"/>
  <c r="T2353" i="1"/>
  <c r="T2352" i="1"/>
  <c r="T2351" i="1"/>
  <c r="T2350" i="1"/>
  <c r="T2349" i="1"/>
  <c r="T2348" i="1"/>
  <c r="T2347" i="1"/>
  <c r="T2346" i="1"/>
  <c r="T2345" i="1"/>
  <c r="T2344" i="1"/>
  <c r="T2343" i="1"/>
  <c r="T2342" i="1"/>
  <c r="T2341" i="1"/>
  <c r="T2340" i="1"/>
  <c r="T2339" i="1"/>
  <c r="T2338" i="1"/>
  <c r="T2337" i="1"/>
  <c r="T2336" i="1"/>
  <c r="T2335" i="1"/>
  <c r="T2334" i="1"/>
  <c r="T2333" i="1"/>
  <c r="T2332" i="1"/>
  <c r="T2331" i="1"/>
  <c r="T2330" i="1"/>
  <c r="T2329" i="1"/>
  <c r="T2328" i="1"/>
  <c r="T2327" i="1"/>
  <c r="T2326" i="1"/>
  <c r="T2325" i="1"/>
  <c r="T2324" i="1"/>
  <c r="T2323" i="1"/>
  <c r="T2322" i="1"/>
  <c r="T2321" i="1"/>
  <c r="T2320" i="1"/>
  <c r="T2319" i="1"/>
  <c r="T2318" i="1"/>
  <c r="T2317" i="1"/>
  <c r="T2316" i="1"/>
  <c r="T2315" i="1"/>
  <c r="T2314" i="1"/>
  <c r="T2313" i="1"/>
  <c r="T2312" i="1"/>
  <c r="T2311" i="1"/>
  <c r="T2310" i="1"/>
  <c r="T2309" i="1"/>
  <c r="T2308" i="1"/>
  <c r="T2307" i="1"/>
  <c r="T2306" i="1"/>
  <c r="T2305" i="1"/>
  <c r="T2304" i="1"/>
  <c r="T2303" i="1"/>
  <c r="T2302" i="1"/>
  <c r="T2301" i="1"/>
  <c r="T2300" i="1"/>
  <c r="T2299" i="1"/>
  <c r="T2298" i="1"/>
  <c r="T2297" i="1"/>
  <c r="T2296" i="1"/>
  <c r="T2295" i="1"/>
  <c r="T2294" i="1"/>
  <c r="T2293" i="1"/>
  <c r="T2292" i="1"/>
  <c r="T2291" i="1"/>
  <c r="T2290" i="1"/>
  <c r="T2289" i="1"/>
  <c r="T2288" i="1"/>
  <c r="T2287" i="1"/>
  <c r="T2286" i="1"/>
  <c r="T2285" i="1"/>
  <c r="T2284" i="1"/>
  <c r="T2283" i="1"/>
  <c r="T2282" i="1"/>
  <c r="T2281" i="1"/>
  <c r="T2280" i="1"/>
  <c r="T2279" i="1"/>
  <c r="T2278" i="1"/>
  <c r="T2277" i="1"/>
  <c r="T2276" i="1"/>
  <c r="T2275" i="1"/>
  <c r="T2274" i="1"/>
  <c r="T2273" i="1"/>
  <c r="T2272" i="1"/>
  <c r="T2271" i="1"/>
  <c r="T2270" i="1"/>
  <c r="T2269" i="1"/>
  <c r="T2268" i="1"/>
  <c r="T2267" i="1"/>
  <c r="T2266" i="1"/>
  <c r="T2265" i="1"/>
  <c r="T2264" i="1"/>
  <c r="T2263" i="1"/>
  <c r="T2262" i="1"/>
  <c r="T2261" i="1"/>
  <c r="T2260" i="1"/>
  <c r="T2259" i="1"/>
  <c r="T2258" i="1"/>
  <c r="T2257" i="1"/>
  <c r="T2256" i="1"/>
  <c r="T2255" i="1"/>
  <c r="T2254" i="1"/>
  <c r="T2253" i="1"/>
  <c r="T2252" i="1"/>
  <c r="T2251" i="1"/>
  <c r="T2250" i="1"/>
  <c r="T2249" i="1"/>
  <c r="T2248" i="1"/>
  <c r="T2247" i="1"/>
  <c r="T2246" i="1"/>
  <c r="T2245" i="1"/>
  <c r="T2244" i="1"/>
  <c r="T2243" i="1"/>
  <c r="T2242" i="1"/>
  <c r="T2241" i="1"/>
  <c r="T2240" i="1"/>
  <c r="T2239" i="1"/>
  <c r="T2238" i="1"/>
  <c r="T2237" i="1"/>
  <c r="T2236" i="1"/>
  <c r="T2235" i="1"/>
  <c r="T2234" i="1"/>
  <c r="T2233" i="1"/>
  <c r="T2232" i="1"/>
  <c r="T2231" i="1"/>
  <c r="T2230" i="1"/>
  <c r="T2229" i="1"/>
  <c r="T2228" i="1"/>
  <c r="T2227" i="1"/>
  <c r="T2226" i="1"/>
  <c r="T2225" i="1"/>
  <c r="T2224" i="1"/>
  <c r="T2223" i="1"/>
  <c r="T2222" i="1"/>
  <c r="T2221" i="1"/>
  <c r="T2220" i="1"/>
  <c r="T2219" i="1"/>
  <c r="T2218" i="1"/>
  <c r="T2217" i="1"/>
  <c r="T2216" i="1"/>
  <c r="T2215" i="1"/>
  <c r="T2214" i="1"/>
  <c r="T2213" i="1"/>
  <c r="T2212" i="1"/>
  <c r="T2211" i="1"/>
  <c r="T2210" i="1"/>
  <c r="T2209" i="1"/>
  <c r="T2208" i="1"/>
  <c r="T2207" i="1"/>
  <c r="T2206" i="1"/>
  <c r="T2205" i="1"/>
  <c r="T2204" i="1"/>
  <c r="T2203" i="1"/>
  <c r="T2202" i="1"/>
  <c r="T2201" i="1"/>
  <c r="T2200" i="1"/>
  <c r="T2199" i="1"/>
  <c r="T2198" i="1"/>
  <c r="T2197" i="1"/>
  <c r="T2196" i="1"/>
  <c r="T2195" i="1"/>
  <c r="T2194" i="1"/>
  <c r="T2193" i="1"/>
  <c r="T2192" i="1"/>
  <c r="T2191" i="1"/>
  <c r="T2190" i="1"/>
  <c r="T2189" i="1"/>
  <c r="T2188" i="1"/>
  <c r="T2187" i="1"/>
  <c r="T2186" i="1"/>
  <c r="T2185" i="1"/>
  <c r="T2184" i="1"/>
  <c r="T2183" i="1"/>
  <c r="T2182" i="1"/>
  <c r="T2181" i="1"/>
  <c r="T2180" i="1"/>
  <c r="T2179" i="1"/>
  <c r="T2178" i="1"/>
  <c r="T2177" i="1"/>
  <c r="T2176" i="1"/>
  <c r="T2175" i="1"/>
  <c r="T2174" i="1"/>
  <c r="T2173" i="1"/>
  <c r="T2172" i="1"/>
  <c r="T2171" i="1"/>
  <c r="T2170" i="1"/>
  <c r="T2169" i="1"/>
  <c r="T2168" i="1"/>
  <c r="T2167" i="1"/>
  <c r="T2166" i="1"/>
  <c r="T2165" i="1"/>
  <c r="T2164" i="1"/>
  <c r="T2163" i="1"/>
  <c r="T2162" i="1"/>
  <c r="T2161" i="1"/>
  <c r="T2160" i="1"/>
  <c r="T2159" i="1"/>
  <c r="T2158" i="1"/>
  <c r="T2157" i="1"/>
  <c r="T2156" i="1"/>
  <c r="T2155" i="1"/>
  <c r="T2154" i="1"/>
  <c r="T2153" i="1"/>
  <c r="T2152" i="1"/>
  <c r="T2151" i="1"/>
  <c r="T2150" i="1"/>
  <c r="T2149" i="1"/>
  <c r="T2148" i="1"/>
  <c r="T2147" i="1"/>
  <c r="T2146" i="1"/>
  <c r="T2145" i="1"/>
  <c r="T2144" i="1"/>
  <c r="T2143" i="1"/>
  <c r="T2142" i="1"/>
  <c r="T2141" i="1"/>
  <c r="T2140" i="1"/>
  <c r="T2139" i="1"/>
  <c r="T2138" i="1"/>
  <c r="T2137" i="1"/>
  <c r="T2136" i="1"/>
  <c r="T2135" i="1"/>
  <c r="T2134" i="1"/>
  <c r="T2133" i="1"/>
  <c r="T2132" i="1"/>
  <c r="T2131" i="1"/>
  <c r="T2130" i="1"/>
  <c r="T2129" i="1"/>
  <c r="T2128" i="1"/>
  <c r="T2127" i="1"/>
  <c r="T2126" i="1"/>
  <c r="T2125" i="1"/>
  <c r="T2124" i="1"/>
  <c r="T2123" i="1"/>
  <c r="T2122" i="1"/>
  <c r="T2121" i="1"/>
  <c r="T2120" i="1"/>
  <c r="T2119" i="1"/>
  <c r="T2118" i="1"/>
  <c r="T2117" i="1"/>
  <c r="T2116" i="1"/>
  <c r="T2115" i="1"/>
  <c r="T2114" i="1"/>
  <c r="T2113" i="1"/>
  <c r="T2112" i="1"/>
  <c r="T2111" i="1"/>
  <c r="T2110" i="1"/>
  <c r="T2109" i="1"/>
  <c r="T2108" i="1"/>
  <c r="T2107" i="1"/>
  <c r="T2106" i="1"/>
  <c r="T2105" i="1"/>
  <c r="T2104" i="1"/>
  <c r="T2103" i="1"/>
  <c r="T2102" i="1"/>
  <c r="T2101" i="1"/>
  <c r="T2100" i="1"/>
  <c r="T2099" i="1"/>
  <c r="T2098" i="1"/>
  <c r="T2097" i="1"/>
  <c r="T2096" i="1"/>
  <c r="T2095" i="1"/>
  <c r="T2094" i="1"/>
  <c r="T2093" i="1"/>
  <c r="T2092" i="1"/>
  <c r="T2091" i="1"/>
  <c r="T2090" i="1"/>
  <c r="T2089" i="1"/>
  <c r="T2088" i="1"/>
  <c r="T2087" i="1"/>
  <c r="T2086" i="1"/>
  <c r="T2085" i="1"/>
  <c r="T2084" i="1"/>
  <c r="T2083" i="1"/>
  <c r="T2082" i="1"/>
  <c r="T2081" i="1"/>
  <c r="T2080" i="1"/>
  <c r="T2079" i="1"/>
  <c r="T2078" i="1"/>
  <c r="T2077" i="1"/>
  <c r="T2076" i="1"/>
  <c r="T2075" i="1"/>
  <c r="T2074" i="1"/>
  <c r="T2073" i="1"/>
  <c r="T2072" i="1"/>
  <c r="T2071" i="1"/>
  <c r="T2070" i="1"/>
  <c r="T2069" i="1"/>
  <c r="T2068" i="1"/>
  <c r="T2067" i="1"/>
  <c r="T2066" i="1"/>
  <c r="T2065" i="1"/>
  <c r="T2064" i="1"/>
  <c r="T2063" i="1"/>
  <c r="T2062" i="1"/>
  <c r="T2061" i="1"/>
  <c r="T2060" i="1"/>
  <c r="T2059" i="1"/>
  <c r="T2058" i="1"/>
  <c r="T2057" i="1"/>
  <c r="T2056" i="1"/>
  <c r="T2055" i="1"/>
  <c r="T2054" i="1"/>
  <c r="T2053" i="1"/>
  <c r="T2052" i="1"/>
  <c r="T2051" i="1"/>
  <c r="T2050" i="1"/>
  <c r="T2049" i="1"/>
  <c r="T2048" i="1"/>
  <c r="T2047" i="1"/>
  <c r="T2046" i="1"/>
  <c r="T2045" i="1"/>
  <c r="T2044" i="1"/>
  <c r="T2043" i="1"/>
  <c r="T2042" i="1"/>
  <c r="T2041" i="1"/>
  <c r="T2040" i="1"/>
  <c r="T2039" i="1"/>
  <c r="T2038" i="1"/>
  <c r="T2037" i="1"/>
  <c r="T2036" i="1"/>
  <c r="T2035" i="1"/>
  <c r="T2034" i="1"/>
  <c r="T2033" i="1"/>
  <c r="T2032" i="1"/>
  <c r="T2031" i="1"/>
  <c r="T2030" i="1"/>
  <c r="T2029" i="1"/>
  <c r="T2028" i="1"/>
  <c r="T2027" i="1"/>
  <c r="T2026" i="1"/>
  <c r="T2025" i="1"/>
  <c r="T2024" i="1"/>
  <c r="T2023" i="1"/>
  <c r="T2022" i="1"/>
  <c r="T2021" i="1"/>
  <c r="T2020" i="1"/>
  <c r="T2019" i="1"/>
  <c r="T2018" i="1"/>
  <c r="T2017" i="1"/>
  <c r="T2016" i="1"/>
  <c r="T2015" i="1"/>
  <c r="T2014" i="1"/>
  <c r="T2013" i="1"/>
  <c r="T2012" i="1"/>
  <c r="T2011" i="1"/>
  <c r="T2010" i="1"/>
  <c r="T2009" i="1"/>
  <c r="T2008" i="1"/>
  <c r="T2007" i="1"/>
  <c r="T2006" i="1"/>
  <c r="T2005" i="1"/>
  <c r="T2004" i="1"/>
  <c r="T2003" i="1"/>
  <c r="T2002" i="1"/>
  <c r="T2001" i="1"/>
  <c r="T2000" i="1"/>
  <c r="T1999" i="1"/>
  <c r="T1998" i="1"/>
  <c r="T1997" i="1"/>
  <c r="T1996" i="1"/>
  <c r="T1995" i="1"/>
  <c r="T1994" i="1"/>
  <c r="T1993" i="1"/>
  <c r="T1992" i="1"/>
  <c r="T1991" i="1"/>
  <c r="T1990" i="1"/>
  <c r="T1989" i="1"/>
  <c r="T1988" i="1"/>
  <c r="T1987" i="1"/>
  <c r="T1986" i="1"/>
  <c r="T1985" i="1"/>
  <c r="T1984" i="1"/>
  <c r="T1983" i="1"/>
  <c r="T1982" i="1"/>
  <c r="T1981" i="1"/>
  <c r="T1980" i="1"/>
  <c r="T1979" i="1"/>
  <c r="T1978" i="1"/>
  <c r="T1977" i="1"/>
  <c r="T1976" i="1"/>
  <c r="T1975" i="1"/>
  <c r="T1974" i="1"/>
  <c r="T1973" i="1"/>
  <c r="T1972" i="1"/>
  <c r="T1971" i="1"/>
  <c r="T1970" i="1"/>
  <c r="T1969" i="1"/>
  <c r="T1968" i="1"/>
  <c r="T1967" i="1"/>
  <c r="T1966" i="1"/>
  <c r="T1965" i="1"/>
  <c r="T1964" i="1"/>
  <c r="T1963" i="1"/>
  <c r="T1962" i="1"/>
  <c r="T1961" i="1"/>
  <c r="T1960" i="1"/>
  <c r="T1959" i="1"/>
  <c r="T1958" i="1"/>
  <c r="T1957" i="1"/>
  <c r="T1956" i="1"/>
  <c r="T1955" i="1"/>
  <c r="T1954" i="1"/>
  <c r="T1953" i="1"/>
  <c r="T1952" i="1"/>
  <c r="T1951" i="1"/>
  <c r="T1950" i="1"/>
  <c r="T1949" i="1"/>
  <c r="T1948" i="1"/>
  <c r="T1947" i="1"/>
  <c r="T1946" i="1"/>
  <c r="T1945" i="1"/>
  <c r="T1944" i="1"/>
  <c r="T1943" i="1"/>
  <c r="T1942" i="1"/>
  <c r="T1941" i="1"/>
  <c r="T1940" i="1"/>
  <c r="T1939" i="1"/>
  <c r="T1938" i="1"/>
  <c r="T1937" i="1"/>
  <c r="T1936" i="1"/>
  <c r="T1935" i="1"/>
  <c r="T1934" i="1"/>
  <c r="T1933" i="1"/>
  <c r="T1932" i="1"/>
  <c r="T1931" i="1"/>
  <c r="T1930" i="1"/>
  <c r="T1929" i="1"/>
  <c r="T1928" i="1"/>
  <c r="T1927" i="1"/>
  <c r="T1926" i="1"/>
  <c r="T1925" i="1"/>
  <c r="T1924" i="1"/>
  <c r="T1923" i="1"/>
  <c r="T1922" i="1"/>
  <c r="T1921" i="1"/>
  <c r="T1920" i="1"/>
  <c r="T1919" i="1"/>
  <c r="T1918" i="1"/>
  <c r="T1917" i="1"/>
  <c r="T1916" i="1"/>
  <c r="T1915" i="1"/>
  <c r="T1914" i="1"/>
  <c r="T1913" i="1"/>
  <c r="T1912" i="1"/>
  <c r="T1911" i="1"/>
  <c r="T1910" i="1"/>
  <c r="T1909" i="1"/>
  <c r="T1908" i="1"/>
  <c r="T1907" i="1"/>
  <c r="T1906" i="1"/>
  <c r="T1905" i="1"/>
  <c r="T1904" i="1"/>
  <c r="T1903" i="1"/>
  <c r="T1902" i="1"/>
  <c r="T1901" i="1"/>
  <c r="T1900" i="1"/>
  <c r="T1899" i="1"/>
  <c r="T1898" i="1"/>
  <c r="T1897" i="1"/>
  <c r="T1896" i="1"/>
  <c r="T1895" i="1"/>
  <c r="T1894" i="1"/>
  <c r="T1893" i="1"/>
  <c r="T1892" i="1"/>
  <c r="T1891" i="1"/>
  <c r="T1890" i="1"/>
  <c r="T1889" i="1"/>
  <c r="T1888" i="1"/>
  <c r="T1887" i="1"/>
  <c r="T1886" i="1"/>
  <c r="T1885" i="1"/>
  <c r="T1884" i="1"/>
  <c r="T1883" i="1"/>
  <c r="T1882" i="1"/>
  <c r="T1881" i="1"/>
  <c r="T1880" i="1"/>
  <c r="T1879" i="1"/>
  <c r="T1878" i="1"/>
  <c r="T1877" i="1"/>
  <c r="T1876" i="1"/>
  <c r="T1875" i="1"/>
  <c r="T1874" i="1"/>
  <c r="T1873" i="1"/>
  <c r="T1872" i="1"/>
  <c r="T1871" i="1"/>
  <c r="T1870" i="1"/>
  <c r="T1869" i="1"/>
  <c r="T1868" i="1"/>
  <c r="T1867" i="1"/>
  <c r="T1866" i="1"/>
  <c r="T1865" i="1"/>
  <c r="T1864" i="1"/>
  <c r="T1863" i="1"/>
  <c r="T1862" i="1"/>
  <c r="T1861" i="1"/>
  <c r="T1860" i="1"/>
  <c r="T1859" i="1"/>
  <c r="T1858" i="1"/>
  <c r="T1857" i="1"/>
  <c r="T1856" i="1"/>
  <c r="T1855" i="1"/>
  <c r="T1854" i="1"/>
  <c r="T1853" i="1"/>
  <c r="T1852" i="1"/>
  <c r="T1851" i="1"/>
  <c r="T1850" i="1"/>
  <c r="T1849" i="1"/>
  <c r="T1848" i="1"/>
  <c r="T1847" i="1"/>
  <c r="T1846" i="1"/>
  <c r="T1845" i="1"/>
  <c r="T1844" i="1"/>
  <c r="T1843" i="1"/>
  <c r="T1842" i="1"/>
  <c r="T1841" i="1"/>
  <c r="T1840" i="1"/>
  <c r="T1839" i="1"/>
  <c r="T1838" i="1"/>
  <c r="T1837" i="1"/>
  <c r="T1836" i="1"/>
  <c r="T1835" i="1"/>
  <c r="T1834" i="1"/>
  <c r="T1833" i="1"/>
  <c r="T1832" i="1"/>
  <c r="T1831" i="1"/>
  <c r="T1830" i="1"/>
  <c r="T1829" i="1"/>
  <c r="T1828" i="1"/>
  <c r="T1827" i="1"/>
  <c r="T1826" i="1"/>
  <c r="T1825" i="1"/>
  <c r="T1824" i="1"/>
  <c r="T1823" i="1"/>
  <c r="T1822" i="1"/>
  <c r="T1821" i="1"/>
  <c r="T1820" i="1"/>
  <c r="T1819" i="1"/>
  <c r="T1818" i="1"/>
  <c r="T1817" i="1"/>
  <c r="T1816" i="1"/>
  <c r="T1815" i="1"/>
  <c r="T1814" i="1"/>
  <c r="T1813" i="1"/>
  <c r="T1812" i="1"/>
  <c r="T1811" i="1"/>
  <c r="T1810" i="1"/>
  <c r="T1809" i="1"/>
  <c r="T1808" i="1"/>
  <c r="T1807" i="1"/>
  <c r="T1806" i="1"/>
  <c r="T1805" i="1"/>
  <c r="T1804" i="1"/>
  <c r="T1803" i="1"/>
  <c r="T1802" i="1"/>
  <c r="T1801" i="1"/>
  <c r="T1800" i="1"/>
  <c r="T1799" i="1"/>
  <c r="T1798" i="1"/>
  <c r="T1797" i="1"/>
  <c r="T1796" i="1"/>
  <c r="T1795" i="1"/>
  <c r="T1794" i="1"/>
  <c r="T1793" i="1"/>
  <c r="T1792" i="1"/>
  <c r="T1791" i="1"/>
  <c r="T1790" i="1"/>
  <c r="T1789" i="1"/>
  <c r="T1788" i="1"/>
  <c r="T1787" i="1"/>
  <c r="T1786" i="1"/>
  <c r="T1785" i="1"/>
  <c r="T1784" i="1"/>
  <c r="T1783" i="1"/>
  <c r="T1782" i="1"/>
  <c r="T1781" i="1"/>
  <c r="T1780" i="1"/>
  <c r="T1779" i="1"/>
  <c r="T1778" i="1"/>
  <c r="T1777" i="1"/>
  <c r="T1776" i="1"/>
  <c r="T1775" i="1"/>
  <c r="T1774" i="1"/>
  <c r="T1773" i="1"/>
  <c r="T1772" i="1"/>
  <c r="T1771" i="1"/>
  <c r="T1770" i="1"/>
  <c r="T1769" i="1"/>
  <c r="T1768" i="1"/>
  <c r="T1767" i="1"/>
  <c r="T1766" i="1"/>
  <c r="T1765" i="1"/>
  <c r="T1764" i="1"/>
  <c r="T1763" i="1"/>
  <c r="T1762" i="1"/>
  <c r="T1761" i="1"/>
  <c r="T1760" i="1"/>
  <c r="T1759" i="1"/>
  <c r="T1758" i="1"/>
  <c r="T1757" i="1"/>
  <c r="T1756" i="1"/>
  <c r="T1755" i="1"/>
  <c r="T1754" i="1"/>
  <c r="T1753" i="1"/>
  <c r="T1752" i="1"/>
  <c r="T1751" i="1"/>
  <c r="T1750" i="1"/>
  <c r="T1749" i="1"/>
  <c r="T1748" i="1"/>
  <c r="T1747" i="1"/>
  <c r="T1746" i="1"/>
  <c r="T1745" i="1"/>
  <c r="T1744" i="1"/>
  <c r="T1743" i="1"/>
  <c r="T1742" i="1"/>
  <c r="T1741" i="1"/>
  <c r="T1740" i="1"/>
  <c r="T1739" i="1"/>
  <c r="T1738" i="1"/>
  <c r="T1737" i="1"/>
  <c r="T1736" i="1"/>
  <c r="T1735" i="1"/>
  <c r="T1734" i="1"/>
  <c r="T1733" i="1"/>
  <c r="T1732" i="1"/>
  <c r="T1731" i="1"/>
  <c r="T1730" i="1"/>
  <c r="T1729" i="1"/>
  <c r="T1728" i="1"/>
  <c r="T1727" i="1"/>
  <c r="T1726" i="1"/>
  <c r="T1725" i="1"/>
  <c r="T1724" i="1"/>
  <c r="T1723" i="1"/>
  <c r="T1722" i="1"/>
  <c r="T1721" i="1"/>
  <c r="T1720" i="1"/>
  <c r="T1719" i="1"/>
  <c r="T1718" i="1"/>
  <c r="T1717" i="1"/>
  <c r="T1716" i="1"/>
  <c r="T1715" i="1"/>
  <c r="T1714" i="1"/>
  <c r="T1713" i="1"/>
  <c r="T1712" i="1"/>
  <c r="T1711" i="1"/>
  <c r="T1710" i="1"/>
  <c r="T1709" i="1"/>
  <c r="T1708" i="1"/>
  <c r="T1707" i="1"/>
  <c r="T1706" i="1"/>
  <c r="T1705" i="1"/>
  <c r="T1704" i="1"/>
  <c r="T1703" i="1"/>
  <c r="T1702" i="1"/>
  <c r="T1701" i="1"/>
  <c r="T1700" i="1"/>
  <c r="T1699" i="1"/>
  <c r="T1698" i="1"/>
  <c r="T1697" i="1"/>
  <c r="T1696" i="1"/>
  <c r="T1695" i="1"/>
  <c r="T1694" i="1"/>
  <c r="T1693" i="1"/>
  <c r="T1692" i="1"/>
  <c r="T1691" i="1"/>
  <c r="T1690" i="1"/>
  <c r="T1689" i="1"/>
  <c r="T1688" i="1"/>
  <c r="T1687" i="1"/>
  <c r="T1686" i="1"/>
  <c r="T1685" i="1"/>
  <c r="T1684" i="1"/>
  <c r="T1683" i="1"/>
  <c r="T1682" i="1"/>
  <c r="T1681" i="1"/>
  <c r="T1680" i="1"/>
  <c r="T1679" i="1"/>
  <c r="T1678" i="1"/>
  <c r="T1677" i="1"/>
  <c r="T1676" i="1"/>
  <c r="T1675" i="1"/>
  <c r="T1674" i="1"/>
  <c r="T1673" i="1"/>
  <c r="T1672" i="1"/>
  <c r="T1671" i="1"/>
  <c r="T1670" i="1"/>
  <c r="T1669" i="1"/>
  <c r="T1668" i="1"/>
  <c r="T1667" i="1"/>
  <c r="T1666" i="1"/>
  <c r="T1665" i="1"/>
  <c r="T1664" i="1"/>
  <c r="T1663" i="1"/>
  <c r="T1662" i="1"/>
  <c r="T1661" i="1"/>
  <c r="T1660" i="1"/>
  <c r="T1659" i="1"/>
  <c r="T1658" i="1"/>
  <c r="T1657" i="1"/>
  <c r="T1656" i="1"/>
  <c r="T1655" i="1"/>
  <c r="T1654" i="1"/>
  <c r="T1653" i="1"/>
  <c r="T1652" i="1"/>
  <c r="T1651" i="1"/>
  <c r="T1650" i="1"/>
  <c r="T1649" i="1"/>
  <c r="T1648" i="1"/>
  <c r="T1647" i="1"/>
  <c r="T1646" i="1"/>
  <c r="T1645" i="1"/>
  <c r="T1644" i="1"/>
  <c r="T1643" i="1"/>
  <c r="T1642" i="1"/>
  <c r="T1641" i="1"/>
  <c r="T1640" i="1"/>
  <c r="T1639" i="1"/>
  <c r="T1638" i="1"/>
  <c r="T1637" i="1"/>
  <c r="T1636" i="1"/>
  <c r="T1635" i="1"/>
  <c r="T1634" i="1"/>
  <c r="T1633" i="1"/>
  <c r="T1632" i="1"/>
  <c r="T1631" i="1"/>
  <c r="T1630" i="1"/>
  <c r="T1629" i="1"/>
  <c r="T1628" i="1"/>
  <c r="T1627" i="1"/>
  <c r="T1626" i="1"/>
  <c r="T1625" i="1"/>
  <c r="T1624" i="1"/>
  <c r="T1623" i="1"/>
  <c r="T1622" i="1"/>
  <c r="T1621" i="1"/>
  <c r="T1620" i="1"/>
  <c r="T1619" i="1"/>
  <c r="T1618" i="1"/>
  <c r="T1617" i="1"/>
  <c r="T1616" i="1"/>
  <c r="T1615" i="1"/>
  <c r="T1614" i="1"/>
  <c r="T1613" i="1"/>
  <c r="T1612" i="1"/>
  <c r="T1611" i="1"/>
  <c r="T1610" i="1"/>
  <c r="T1609" i="1"/>
  <c r="T1608" i="1"/>
  <c r="T1607" i="1"/>
  <c r="T1606" i="1"/>
  <c r="T1605" i="1"/>
  <c r="T1604" i="1"/>
  <c r="T1603" i="1"/>
  <c r="T1602" i="1"/>
  <c r="T1601" i="1"/>
  <c r="T1600" i="1"/>
  <c r="T1599" i="1"/>
  <c r="T1598" i="1"/>
  <c r="T1597" i="1"/>
  <c r="T1596" i="1"/>
  <c r="T1595" i="1"/>
  <c r="T1594" i="1"/>
  <c r="T1593" i="1"/>
  <c r="T1592" i="1"/>
  <c r="T1591" i="1"/>
  <c r="T1590" i="1"/>
  <c r="T1589" i="1"/>
  <c r="T1588" i="1"/>
  <c r="T1587" i="1"/>
  <c r="T1586" i="1"/>
  <c r="T1585" i="1"/>
  <c r="T1584" i="1"/>
  <c r="T1583" i="1"/>
  <c r="T1582" i="1"/>
  <c r="T1581" i="1"/>
  <c r="T1580" i="1"/>
  <c r="T1579" i="1"/>
  <c r="T1578" i="1"/>
  <c r="T1577" i="1"/>
  <c r="T1576" i="1"/>
  <c r="T1575" i="1"/>
  <c r="T1574" i="1"/>
  <c r="T1573" i="1"/>
  <c r="T1572" i="1"/>
  <c r="T1571" i="1"/>
  <c r="T1570" i="1"/>
  <c r="T1569" i="1"/>
  <c r="T1568" i="1"/>
  <c r="T1567" i="1"/>
  <c r="T1566" i="1"/>
  <c r="T1565" i="1"/>
  <c r="T1564" i="1"/>
  <c r="T1563" i="1"/>
  <c r="T1562" i="1"/>
  <c r="T1561" i="1"/>
  <c r="T1560" i="1"/>
  <c r="T1559" i="1"/>
  <c r="T1558" i="1"/>
  <c r="T1557" i="1"/>
  <c r="T1556" i="1"/>
  <c r="T1555" i="1"/>
  <c r="T1554" i="1"/>
  <c r="T1553" i="1"/>
  <c r="T1552" i="1"/>
  <c r="T1551" i="1"/>
  <c r="T1550" i="1"/>
  <c r="T1549" i="1"/>
  <c r="T1548" i="1"/>
  <c r="T1547" i="1"/>
  <c r="T1546" i="1"/>
  <c r="T1545" i="1"/>
  <c r="T1544" i="1"/>
  <c r="T1543" i="1"/>
  <c r="T1542" i="1"/>
  <c r="T1541" i="1"/>
  <c r="T1540" i="1"/>
  <c r="T1539" i="1"/>
  <c r="T1538" i="1"/>
  <c r="T1537" i="1"/>
  <c r="T1536" i="1"/>
  <c r="T1535" i="1"/>
  <c r="T1534" i="1"/>
  <c r="T1533" i="1"/>
  <c r="T1532" i="1"/>
  <c r="T1531" i="1"/>
  <c r="T1530" i="1"/>
  <c r="T1529" i="1"/>
  <c r="T1528" i="1"/>
  <c r="T1527" i="1"/>
  <c r="T1526" i="1"/>
  <c r="T1525" i="1"/>
  <c r="T1524" i="1"/>
  <c r="T1523" i="1"/>
  <c r="T1522" i="1"/>
  <c r="T1521" i="1"/>
  <c r="T1520" i="1"/>
  <c r="T1519" i="1"/>
  <c r="T1518" i="1"/>
  <c r="T1517" i="1"/>
  <c r="T1516" i="1"/>
  <c r="T1515" i="1"/>
  <c r="T1514" i="1"/>
  <c r="T1513" i="1"/>
  <c r="T1512" i="1"/>
  <c r="T1511" i="1"/>
  <c r="T1510" i="1"/>
  <c r="T1509" i="1"/>
  <c r="T1508" i="1"/>
  <c r="T1507" i="1"/>
  <c r="T1506" i="1"/>
  <c r="T1505" i="1"/>
  <c r="T1504" i="1"/>
  <c r="T1503" i="1"/>
  <c r="T1502" i="1"/>
  <c r="T1501" i="1"/>
  <c r="T1500" i="1"/>
  <c r="T1499" i="1"/>
  <c r="T1498" i="1"/>
  <c r="T1497" i="1"/>
  <c r="T1496" i="1"/>
  <c r="T1495" i="1"/>
  <c r="T1494" i="1"/>
  <c r="T1493" i="1"/>
  <c r="T1492" i="1"/>
  <c r="T1491" i="1"/>
  <c r="T1490" i="1"/>
  <c r="T1489" i="1"/>
  <c r="T1488" i="1"/>
  <c r="T1487" i="1"/>
  <c r="T1486" i="1"/>
  <c r="T1485" i="1"/>
  <c r="T1484" i="1"/>
  <c r="T1483" i="1"/>
  <c r="T1482" i="1"/>
  <c r="T1481" i="1"/>
  <c r="T1480" i="1"/>
  <c r="T1479" i="1"/>
  <c r="T1478" i="1"/>
  <c r="T1477" i="1"/>
  <c r="T1476" i="1"/>
  <c r="T1475" i="1"/>
  <c r="T1474" i="1"/>
  <c r="T1473" i="1"/>
  <c r="T1472" i="1"/>
  <c r="T1471" i="1"/>
  <c r="T1470" i="1"/>
  <c r="T1469" i="1"/>
  <c r="T1468" i="1"/>
  <c r="T1467" i="1"/>
  <c r="T1466" i="1"/>
  <c r="T1465" i="1"/>
  <c r="T1464" i="1"/>
  <c r="T1463" i="1"/>
  <c r="T1462" i="1"/>
  <c r="T1461" i="1"/>
  <c r="T1460" i="1"/>
  <c r="T1459" i="1"/>
  <c r="T1458" i="1"/>
  <c r="T1457" i="1"/>
  <c r="T1456" i="1"/>
  <c r="T1455" i="1"/>
  <c r="T1454" i="1"/>
  <c r="T1453" i="1"/>
  <c r="T1452" i="1"/>
  <c r="T1451" i="1"/>
  <c r="T1450" i="1"/>
  <c r="T1449" i="1"/>
  <c r="T1448" i="1"/>
  <c r="T1447" i="1"/>
  <c r="T1446" i="1"/>
  <c r="T1445" i="1"/>
  <c r="T1444" i="1"/>
  <c r="T1443" i="1"/>
  <c r="T1442" i="1"/>
  <c r="T1441" i="1"/>
  <c r="T1440" i="1"/>
  <c r="T1439" i="1"/>
  <c r="T1438" i="1"/>
  <c r="T1437" i="1"/>
  <c r="T1436" i="1"/>
  <c r="T1435" i="1"/>
  <c r="T1434" i="1"/>
  <c r="T1433" i="1"/>
  <c r="T1432" i="1"/>
  <c r="T1431" i="1"/>
  <c r="T1430" i="1"/>
  <c r="T1429" i="1"/>
  <c r="T1428" i="1"/>
  <c r="T1427" i="1"/>
  <c r="T1426" i="1"/>
  <c r="T1425" i="1"/>
  <c r="T1424" i="1"/>
  <c r="T1423" i="1"/>
  <c r="T1422" i="1"/>
  <c r="T1421" i="1"/>
  <c r="T1420" i="1"/>
  <c r="T1419" i="1"/>
  <c r="T1418" i="1"/>
  <c r="T1417" i="1"/>
  <c r="T1416" i="1"/>
  <c r="T1415" i="1"/>
  <c r="T1414" i="1"/>
  <c r="T1413" i="1"/>
  <c r="T1412" i="1"/>
  <c r="T1411" i="1"/>
  <c r="T1410" i="1"/>
  <c r="T1409" i="1"/>
  <c r="T1408" i="1"/>
  <c r="T1407" i="1"/>
  <c r="T1406" i="1"/>
  <c r="T1405" i="1"/>
  <c r="T1404" i="1"/>
  <c r="T1403" i="1"/>
  <c r="T1402" i="1"/>
  <c r="T1401" i="1"/>
  <c r="T1400" i="1"/>
  <c r="T1399" i="1"/>
  <c r="T1398" i="1"/>
  <c r="T1397" i="1"/>
  <c r="T1396" i="1"/>
  <c r="T1395" i="1"/>
  <c r="T1394" i="1"/>
  <c r="T1393" i="1"/>
  <c r="T1392" i="1"/>
  <c r="T1391" i="1"/>
  <c r="T1390" i="1"/>
  <c r="T1389" i="1"/>
  <c r="T1388" i="1"/>
  <c r="T1387" i="1"/>
  <c r="T1386" i="1"/>
  <c r="T1385" i="1"/>
  <c r="T1384" i="1"/>
  <c r="T1383" i="1"/>
  <c r="T1382" i="1"/>
  <c r="T1381" i="1"/>
  <c r="T1380" i="1"/>
  <c r="T1379" i="1"/>
  <c r="T1378" i="1"/>
  <c r="T1377" i="1"/>
  <c r="T1376" i="1"/>
  <c r="T1375" i="1"/>
  <c r="T1374" i="1"/>
  <c r="T1373" i="1"/>
  <c r="T1372" i="1"/>
  <c r="T1371" i="1"/>
  <c r="T1370" i="1"/>
  <c r="T1369" i="1"/>
  <c r="T1368" i="1"/>
  <c r="T1367" i="1"/>
  <c r="T1366" i="1"/>
  <c r="T1365" i="1"/>
  <c r="T1364" i="1"/>
  <c r="T1363" i="1"/>
  <c r="T1362" i="1"/>
  <c r="T1361" i="1"/>
  <c r="T1360" i="1"/>
  <c r="T1359" i="1"/>
  <c r="T1358" i="1"/>
  <c r="T1357" i="1"/>
  <c r="T1356" i="1"/>
  <c r="T1355" i="1"/>
  <c r="T1354" i="1"/>
  <c r="T1353" i="1"/>
  <c r="T1352" i="1"/>
  <c r="T1351" i="1"/>
  <c r="T1350" i="1"/>
  <c r="T1349" i="1"/>
  <c r="T1348" i="1"/>
  <c r="T1347" i="1"/>
  <c r="T1346" i="1"/>
  <c r="T1345" i="1"/>
  <c r="T1344" i="1"/>
  <c r="T1343" i="1"/>
  <c r="T1342" i="1"/>
  <c r="T1341" i="1"/>
  <c r="T1340" i="1"/>
  <c r="T1339" i="1"/>
  <c r="T1338" i="1"/>
  <c r="T1337" i="1"/>
  <c r="T1336" i="1"/>
  <c r="T1335" i="1"/>
  <c r="T1334" i="1"/>
  <c r="T1333" i="1"/>
  <c r="T1332" i="1"/>
  <c r="T1331" i="1"/>
  <c r="T1330" i="1"/>
  <c r="T1329" i="1"/>
  <c r="T1328" i="1"/>
  <c r="T1327" i="1"/>
  <c r="T1326" i="1"/>
  <c r="T1325" i="1"/>
  <c r="T1324" i="1"/>
  <c r="T1323" i="1"/>
  <c r="T1322" i="1"/>
  <c r="T1321" i="1"/>
  <c r="T1320" i="1"/>
  <c r="T1319" i="1"/>
  <c r="T1318" i="1"/>
  <c r="T1317" i="1"/>
  <c r="T1316" i="1"/>
  <c r="T1315" i="1"/>
  <c r="T1314" i="1"/>
  <c r="T1313" i="1"/>
  <c r="T1312" i="1"/>
  <c r="T1311" i="1"/>
  <c r="T1310" i="1"/>
  <c r="T1309" i="1"/>
  <c r="T1308" i="1"/>
  <c r="T1307" i="1"/>
  <c r="T1306" i="1"/>
  <c r="T1305" i="1"/>
  <c r="T1304" i="1"/>
  <c r="T1303" i="1"/>
  <c r="T1302" i="1"/>
  <c r="T1301" i="1"/>
  <c r="T1300" i="1"/>
  <c r="T1299" i="1"/>
  <c r="T1298" i="1"/>
  <c r="T1297" i="1"/>
  <c r="T1296" i="1"/>
  <c r="T1295" i="1"/>
  <c r="T1294" i="1"/>
  <c r="T1293" i="1"/>
  <c r="T1292" i="1"/>
  <c r="T1291" i="1"/>
  <c r="T1290" i="1"/>
  <c r="T1289" i="1"/>
  <c r="T1288" i="1"/>
  <c r="T1287" i="1"/>
  <c r="T1286" i="1"/>
  <c r="T1285" i="1"/>
  <c r="T1284" i="1"/>
  <c r="T1283" i="1"/>
  <c r="T1282" i="1"/>
  <c r="T1281" i="1"/>
  <c r="T1280" i="1"/>
  <c r="T1279" i="1"/>
  <c r="T1278" i="1"/>
  <c r="T1277" i="1"/>
  <c r="T1276" i="1"/>
  <c r="T1275" i="1"/>
  <c r="T1274" i="1"/>
  <c r="T1273" i="1"/>
  <c r="T1272" i="1"/>
  <c r="T1271" i="1"/>
  <c r="T1270" i="1"/>
  <c r="T1269" i="1"/>
  <c r="T1268" i="1"/>
  <c r="T1267" i="1"/>
  <c r="T1266" i="1"/>
  <c r="T1265" i="1"/>
  <c r="T1264" i="1"/>
  <c r="T1263" i="1"/>
  <c r="T1262" i="1"/>
  <c r="T1261" i="1"/>
  <c r="T1260" i="1"/>
  <c r="T1259" i="1"/>
  <c r="T1258" i="1"/>
  <c r="T1257" i="1"/>
  <c r="T1256" i="1"/>
  <c r="T1255" i="1"/>
  <c r="T1254" i="1"/>
  <c r="T1253" i="1"/>
  <c r="T1252" i="1"/>
  <c r="T1251" i="1"/>
  <c r="T1250" i="1"/>
  <c r="T1249" i="1"/>
  <c r="T1248" i="1"/>
  <c r="T1247" i="1"/>
  <c r="T1246" i="1"/>
  <c r="T1245" i="1"/>
  <c r="T1244" i="1"/>
  <c r="T1243" i="1"/>
  <c r="T1242" i="1"/>
  <c r="T1241" i="1"/>
  <c r="T1240" i="1"/>
  <c r="T1239" i="1"/>
  <c r="T1238" i="1"/>
  <c r="T1237" i="1"/>
  <c r="T1236" i="1"/>
  <c r="T1235" i="1"/>
  <c r="T1234" i="1"/>
  <c r="T1233" i="1"/>
  <c r="T1232" i="1"/>
  <c r="T1231" i="1"/>
  <c r="T1230" i="1"/>
  <c r="T1229" i="1"/>
  <c r="T1228" i="1"/>
  <c r="T1227" i="1"/>
  <c r="T1226" i="1"/>
  <c r="T1225" i="1"/>
  <c r="T1224" i="1"/>
  <c r="T1223" i="1"/>
  <c r="T1222" i="1"/>
  <c r="T1221" i="1"/>
  <c r="T1220" i="1"/>
  <c r="T1219" i="1"/>
  <c r="T1218" i="1"/>
  <c r="T1217" i="1"/>
  <c r="T1216" i="1"/>
  <c r="T1215" i="1"/>
  <c r="T1214" i="1"/>
  <c r="T1213" i="1"/>
  <c r="T1212" i="1"/>
  <c r="T1211" i="1"/>
  <c r="T1210" i="1"/>
  <c r="T1209" i="1"/>
  <c r="T1208" i="1"/>
  <c r="T1207" i="1"/>
  <c r="T1206" i="1"/>
  <c r="T1205" i="1"/>
  <c r="T1204" i="1"/>
  <c r="T1203" i="1"/>
  <c r="T1202" i="1"/>
  <c r="T1201" i="1"/>
  <c r="T1200" i="1"/>
  <c r="T1199" i="1"/>
  <c r="T1198" i="1"/>
  <c r="T1197" i="1"/>
  <c r="T1196" i="1"/>
  <c r="T1195" i="1"/>
  <c r="T1194" i="1"/>
  <c r="T1193" i="1"/>
  <c r="T1192" i="1"/>
  <c r="T1191" i="1"/>
  <c r="T1190" i="1"/>
  <c r="T1189" i="1"/>
  <c r="T1188" i="1"/>
  <c r="T1187" i="1"/>
  <c r="T1186" i="1"/>
  <c r="T1185" i="1"/>
  <c r="T1184" i="1"/>
  <c r="T1183" i="1"/>
  <c r="T1182" i="1"/>
  <c r="T1181" i="1"/>
  <c r="T1180" i="1"/>
  <c r="T1179" i="1"/>
  <c r="T1178" i="1"/>
  <c r="T1177" i="1"/>
  <c r="T1176" i="1"/>
  <c r="T1175" i="1"/>
  <c r="T1174" i="1"/>
  <c r="T1173" i="1"/>
  <c r="T1172" i="1"/>
  <c r="T1171" i="1"/>
  <c r="T1170" i="1"/>
  <c r="T1169" i="1"/>
  <c r="T1168" i="1"/>
  <c r="T1167" i="1"/>
  <c r="T1166" i="1"/>
  <c r="T1165" i="1"/>
  <c r="T1164" i="1"/>
  <c r="T1163" i="1"/>
  <c r="T1162" i="1"/>
  <c r="T1161" i="1"/>
  <c r="T1160" i="1"/>
  <c r="T1159" i="1"/>
  <c r="T1158" i="1"/>
  <c r="T1157" i="1"/>
  <c r="T1156" i="1"/>
  <c r="T1155" i="1"/>
  <c r="T1154" i="1"/>
  <c r="T1153" i="1"/>
  <c r="T1152" i="1"/>
  <c r="T1151" i="1"/>
  <c r="T1150" i="1"/>
  <c r="T1149" i="1"/>
  <c r="T1148" i="1"/>
  <c r="T1147" i="1"/>
  <c r="T1146" i="1"/>
  <c r="T1145" i="1"/>
  <c r="T1144" i="1"/>
  <c r="T1143" i="1"/>
  <c r="T1142" i="1"/>
  <c r="T1141" i="1"/>
  <c r="T1140" i="1"/>
  <c r="T1139" i="1"/>
  <c r="T1138" i="1"/>
  <c r="T1137" i="1"/>
  <c r="T1136" i="1"/>
  <c r="T1135" i="1"/>
  <c r="T1134" i="1"/>
  <c r="T1133" i="1"/>
  <c r="T1132" i="1"/>
  <c r="T1131" i="1"/>
  <c r="T1130" i="1"/>
  <c r="T1129" i="1"/>
  <c r="T1128" i="1"/>
  <c r="T1127" i="1"/>
  <c r="T1126" i="1"/>
  <c r="T1125" i="1"/>
  <c r="T1124" i="1"/>
  <c r="T1123" i="1"/>
  <c r="T1122" i="1"/>
  <c r="T1121" i="1"/>
  <c r="T1120" i="1"/>
  <c r="T1119" i="1"/>
  <c r="T1118" i="1"/>
  <c r="T1117" i="1"/>
  <c r="T1116" i="1"/>
  <c r="T1115" i="1"/>
  <c r="T1114" i="1"/>
  <c r="T1113" i="1"/>
  <c r="T1112" i="1"/>
  <c r="T1111" i="1"/>
  <c r="T1110" i="1"/>
  <c r="T1109" i="1"/>
  <c r="T1108" i="1"/>
  <c r="T1107" i="1"/>
  <c r="T1106" i="1"/>
  <c r="T1105" i="1"/>
  <c r="T1104" i="1"/>
  <c r="T1103" i="1"/>
  <c r="T1102" i="1"/>
  <c r="T1101" i="1"/>
  <c r="T1100" i="1"/>
  <c r="T1099" i="1"/>
  <c r="T1098" i="1"/>
  <c r="T1097" i="1"/>
  <c r="T1096" i="1"/>
  <c r="T1095" i="1"/>
  <c r="T1094" i="1"/>
  <c r="T1093" i="1"/>
  <c r="T1092" i="1"/>
  <c r="T1091" i="1"/>
  <c r="T1090" i="1"/>
  <c r="T1089" i="1"/>
  <c r="T1088" i="1"/>
  <c r="T1087" i="1"/>
  <c r="T1086" i="1"/>
  <c r="T1085" i="1"/>
  <c r="T1084" i="1"/>
  <c r="T1083" i="1"/>
  <c r="T1082" i="1"/>
  <c r="T1081" i="1"/>
  <c r="T1080" i="1"/>
  <c r="T1079" i="1"/>
  <c r="T1078" i="1"/>
  <c r="T1077" i="1"/>
  <c r="T1076" i="1"/>
  <c r="T1075" i="1"/>
  <c r="T1074" i="1"/>
  <c r="T1073" i="1"/>
  <c r="T1072" i="1"/>
  <c r="T1071" i="1"/>
  <c r="T1070" i="1"/>
  <c r="T1069" i="1"/>
  <c r="T1068" i="1"/>
  <c r="T1067" i="1"/>
  <c r="T1066" i="1"/>
  <c r="T1065" i="1"/>
  <c r="T1064" i="1"/>
  <c r="T1063" i="1"/>
  <c r="T1062" i="1"/>
  <c r="T1061" i="1"/>
  <c r="T1060" i="1"/>
  <c r="T1059" i="1"/>
  <c r="T1058" i="1"/>
  <c r="T1057" i="1"/>
  <c r="T1056" i="1"/>
  <c r="T1055" i="1"/>
  <c r="T1054" i="1"/>
  <c r="T1053" i="1"/>
  <c r="T1052" i="1"/>
  <c r="T1051" i="1"/>
  <c r="T1050" i="1"/>
  <c r="T1049" i="1"/>
  <c r="T1048" i="1"/>
  <c r="T1047" i="1"/>
  <c r="T1046" i="1"/>
  <c r="T1045" i="1"/>
  <c r="T1044" i="1"/>
  <c r="T1043" i="1"/>
  <c r="T1042" i="1"/>
  <c r="T1041" i="1"/>
  <c r="T1040" i="1"/>
  <c r="T1039" i="1"/>
  <c r="T1038" i="1"/>
  <c r="T1037" i="1"/>
  <c r="T1036" i="1"/>
  <c r="T1035" i="1"/>
  <c r="T1034" i="1"/>
  <c r="T1033" i="1"/>
  <c r="T1032" i="1"/>
  <c r="T1031" i="1"/>
  <c r="T1030" i="1"/>
  <c r="T1029" i="1"/>
  <c r="T1028" i="1"/>
  <c r="T1027" i="1"/>
  <c r="T1026" i="1"/>
  <c r="T1025" i="1"/>
  <c r="T1024" i="1"/>
  <c r="T1023" i="1"/>
  <c r="T1022" i="1"/>
  <c r="T1021" i="1"/>
  <c r="T1020" i="1"/>
  <c r="T1019" i="1"/>
  <c r="T1018" i="1"/>
  <c r="T1017" i="1"/>
  <c r="T1016" i="1"/>
  <c r="T1015" i="1"/>
  <c r="T1014" i="1"/>
  <c r="T1013" i="1"/>
  <c r="T1012" i="1"/>
  <c r="T1011" i="1"/>
  <c r="T1010" i="1"/>
  <c r="T1009" i="1"/>
  <c r="T1008" i="1"/>
  <c r="T1007" i="1"/>
  <c r="T1006" i="1"/>
  <c r="T1005" i="1"/>
  <c r="T1004" i="1"/>
  <c r="T1003" i="1"/>
  <c r="T1002" i="1"/>
  <c r="T1001" i="1"/>
  <c r="T1000" i="1"/>
  <c r="T999" i="1"/>
  <c r="T998" i="1"/>
  <c r="T997" i="1"/>
  <c r="T996" i="1"/>
  <c r="T995" i="1"/>
  <c r="T994" i="1"/>
  <c r="T993" i="1"/>
  <c r="T992" i="1"/>
  <c r="T991" i="1"/>
  <c r="T990" i="1"/>
  <c r="T989" i="1"/>
  <c r="T988" i="1"/>
  <c r="T987" i="1"/>
  <c r="T986" i="1"/>
  <c r="T985" i="1"/>
  <c r="T984" i="1"/>
  <c r="T983" i="1"/>
  <c r="T982" i="1"/>
  <c r="T981" i="1"/>
  <c r="T980" i="1"/>
  <c r="T979" i="1"/>
  <c r="T978" i="1"/>
  <c r="T977" i="1"/>
  <c r="T976" i="1"/>
  <c r="T975" i="1"/>
  <c r="T974" i="1"/>
  <c r="T973" i="1"/>
  <c r="T972" i="1"/>
  <c r="T971" i="1"/>
  <c r="T970" i="1"/>
  <c r="T969" i="1"/>
  <c r="T968" i="1"/>
  <c r="T967" i="1"/>
  <c r="T966" i="1"/>
  <c r="T965" i="1"/>
  <c r="T964" i="1"/>
  <c r="T963" i="1"/>
  <c r="T962" i="1"/>
  <c r="T961" i="1"/>
  <c r="T960" i="1"/>
  <c r="T959" i="1"/>
  <c r="T958" i="1"/>
  <c r="T957" i="1"/>
  <c r="T956" i="1"/>
  <c r="T955" i="1"/>
  <c r="T954" i="1"/>
  <c r="T953" i="1"/>
  <c r="T952" i="1"/>
  <c r="T951" i="1"/>
  <c r="T950" i="1"/>
  <c r="T949" i="1"/>
  <c r="T948" i="1"/>
  <c r="T947" i="1"/>
  <c r="T946" i="1"/>
  <c r="T945" i="1"/>
  <c r="T944" i="1"/>
  <c r="T943" i="1"/>
  <c r="T942" i="1"/>
  <c r="T941" i="1"/>
  <c r="T940" i="1"/>
  <c r="T939" i="1"/>
  <c r="T938" i="1"/>
  <c r="T937" i="1"/>
  <c r="T936" i="1"/>
  <c r="T935" i="1"/>
  <c r="T934" i="1"/>
  <c r="T933" i="1"/>
  <c r="T932" i="1"/>
  <c r="T931" i="1"/>
  <c r="T930" i="1"/>
  <c r="T929" i="1"/>
  <c r="T928" i="1"/>
  <c r="T927" i="1"/>
  <c r="T926" i="1"/>
  <c r="T925" i="1"/>
  <c r="T924" i="1"/>
  <c r="T923" i="1"/>
  <c r="T922" i="1"/>
  <c r="T921" i="1"/>
  <c r="T920" i="1"/>
  <c r="T919" i="1"/>
  <c r="T918" i="1"/>
  <c r="T917" i="1"/>
  <c r="T916" i="1"/>
  <c r="T915" i="1"/>
  <c r="T914" i="1"/>
  <c r="T913" i="1"/>
  <c r="T912" i="1"/>
  <c r="T911" i="1"/>
  <c r="T910" i="1"/>
  <c r="T909" i="1"/>
  <c r="T908" i="1"/>
  <c r="T907" i="1"/>
  <c r="T906" i="1"/>
  <c r="T905" i="1"/>
  <c r="T904" i="1"/>
  <c r="T903" i="1"/>
  <c r="T902" i="1"/>
  <c r="T901" i="1"/>
  <c r="T900" i="1"/>
  <c r="T899" i="1"/>
  <c r="T898" i="1"/>
  <c r="T897" i="1"/>
  <c r="T896" i="1"/>
  <c r="T895" i="1"/>
  <c r="T894" i="1"/>
  <c r="T893" i="1"/>
  <c r="T892" i="1"/>
  <c r="T891" i="1"/>
  <c r="T890" i="1"/>
  <c r="T889" i="1"/>
  <c r="T888" i="1"/>
  <c r="T887" i="1"/>
  <c r="T886" i="1"/>
  <c r="T885" i="1"/>
  <c r="T884" i="1"/>
  <c r="T883" i="1"/>
  <c r="T882" i="1"/>
  <c r="T881" i="1"/>
  <c r="T880" i="1"/>
  <c r="T879" i="1"/>
  <c r="T878" i="1"/>
  <c r="T877" i="1"/>
  <c r="T876" i="1"/>
  <c r="T875" i="1"/>
  <c r="T874" i="1"/>
  <c r="T873" i="1"/>
  <c r="T872" i="1"/>
  <c r="T871" i="1"/>
  <c r="T870" i="1"/>
  <c r="T869" i="1"/>
  <c r="T868" i="1"/>
  <c r="T867" i="1"/>
  <c r="T866" i="1"/>
  <c r="T865" i="1"/>
  <c r="T864" i="1"/>
  <c r="T863" i="1"/>
  <c r="T862" i="1"/>
  <c r="T861" i="1"/>
  <c r="T860" i="1"/>
  <c r="T859" i="1"/>
  <c r="T858" i="1"/>
  <c r="T857" i="1"/>
  <c r="T856" i="1"/>
  <c r="T855" i="1"/>
  <c r="T854" i="1"/>
  <c r="T853" i="1"/>
  <c r="T852" i="1"/>
  <c r="T851" i="1"/>
  <c r="T850" i="1"/>
  <c r="T849" i="1"/>
  <c r="T848" i="1"/>
  <c r="T847" i="1"/>
  <c r="T846" i="1"/>
  <c r="T845" i="1"/>
  <c r="T844" i="1"/>
  <c r="T843" i="1"/>
  <c r="T842" i="1"/>
  <c r="T841" i="1"/>
  <c r="T840" i="1"/>
  <c r="T839" i="1"/>
  <c r="T838" i="1"/>
  <c r="T837" i="1"/>
  <c r="T836" i="1"/>
  <c r="T835" i="1"/>
  <c r="T834" i="1"/>
  <c r="T833" i="1"/>
  <c r="T832" i="1"/>
  <c r="T831" i="1"/>
  <c r="T830" i="1"/>
  <c r="T829" i="1"/>
  <c r="T828" i="1"/>
  <c r="T827" i="1"/>
  <c r="T826" i="1"/>
  <c r="T825" i="1"/>
  <c r="T824" i="1"/>
  <c r="T823" i="1"/>
  <c r="T822" i="1"/>
  <c r="T821" i="1"/>
  <c r="T820" i="1"/>
  <c r="T819" i="1"/>
  <c r="T818" i="1"/>
  <c r="T817" i="1"/>
  <c r="T816" i="1"/>
  <c r="T815" i="1"/>
  <c r="T814" i="1"/>
  <c r="T813" i="1"/>
  <c r="T812" i="1"/>
  <c r="T811" i="1"/>
  <c r="T810" i="1"/>
  <c r="T809" i="1"/>
  <c r="T808" i="1"/>
  <c r="T807" i="1"/>
  <c r="T806" i="1"/>
  <c r="T805" i="1"/>
  <c r="T804" i="1"/>
  <c r="T803" i="1"/>
  <c r="T802" i="1"/>
  <c r="T801" i="1"/>
  <c r="T800" i="1"/>
  <c r="T799" i="1"/>
  <c r="T798" i="1"/>
  <c r="T797" i="1"/>
  <c r="T796" i="1"/>
  <c r="T795" i="1"/>
  <c r="T794" i="1"/>
  <c r="T793" i="1"/>
  <c r="T792" i="1"/>
  <c r="T791" i="1"/>
  <c r="T790" i="1"/>
  <c r="T789" i="1"/>
  <c r="T788" i="1"/>
  <c r="T787" i="1"/>
  <c r="T786" i="1"/>
  <c r="T785" i="1"/>
  <c r="T784" i="1"/>
  <c r="T783" i="1"/>
  <c r="T782" i="1"/>
  <c r="T781" i="1"/>
  <c r="T780" i="1"/>
  <c r="T779" i="1"/>
  <c r="T778" i="1"/>
  <c r="T777" i="1"/>
  <c r="T776" i="1"/>
  <c r="T775" i="1"/>
  <c r="T774" i="1"/>
  <c r="T773" i="1"/>
  <c r="T772" i="1"/>
  <c r="T771" i="1"/>
  <c r="T770" i="1"/>
  <c r="T769" i="1"/>
  <c r="T768" i="1"/>
  <c r="T767" i="1"/>
  <c r="T766" i="1"/>
  <c r="T765" i="1"/>
  <c r="T764" i="1"/>
  <c r="T763" i="1"/>
  <c r="T762" i="1"/>
  <c r="T761" i="1"/>
  <c r="T760" i="1"/>
  <c r="T759" i="1"/>
  <c r="T758" i="1"/>
  <c r="T757" i="1"/>
  <c r="T756" i="1"/>
  <c r="T755" i="1"/>
  <c r="T754" i="1"/>
  <c r="T753" i="1"/>
  <c r="T752" i="1"/>
  <c r="T751" i="1"/>
  <c r="T750" i="1"/>
  <c r="T749" i="1"/>
  <c r="T748" i="1"/>
  <c r="T747" i="1"/>
  <c r="T746" i="1"/>
  <c r="T745" i="1"/>
  <c r="T744" i="1"/>
  <c r="T743" i="1"/>
  <c r="T742" i="1"/>
  <c r="T741" i="1"/>
  <c r="T740" i="1"/>
  <c r="T739" i="1"/>
  <c r="T738" i="1"/>
  <c r="T737" i="1"/>
  <c r="T736" i="1"/>
  <c r="T735" i="1"/>
  <c r="T734" i="1"/>
  <c r="T733" i="1"/>
  <c r="T732" i="1"/>
  <c r="T731" i="1"/>
  <c r="T730" i="1"/>
  <c r="T729" i="1"/>
  <c r="T728" i="1"/>
  <c r="T727" i="1"/>
  <c r="T726" i="1"/>
  <c r="T725" i="1"/>
  <c r="T724" i="1"/>
  <c r="T723" i="1"/>
  <c r="T722" i="1"/>
  <c r="T721" i="1"/>
  <c r="T720" i="1"/>
  <c r="T719" i="1"/>
  <c r="T718" i="1"/>
  <c r="T717" i="1"/>
  <c r="T716" i="1"/>
  <c r="T715" i="1"/>
  <c r="T714" i="1"/>
  <c r="T713" i="1"/>
  <c r="T712" i="1"/>
  <c r="T711" i="1"/>
  <c r="T710" i="1"/>
  <c r="T709" i="1"/>
  <c r="T708" i="1"/>
  <c r="T707" i="1"/>
  <c r="T706" i="1"/>
  <c r="T705" i="1"/>
  <c r="T704" i="1"/>
  <c r="T703" i="1"/>
  <c r="T702" i="1"/>
  <c r="T701" i="1"/>
  <c r="T700" i="1"/>
  <c r="T699" i="1"/>
  <c r="T698" i="1"/>
  <c r="T697" i="1"/>
  <c r="T696" i="1"/>
  <c r="T695" i="1"/>
  <c r="T694" i="1"/>
  <c r="T693" i="1"/>
  <c r="T692" i="1"/>
  <c r="T691" i="1"/>
  <c r="T690" i="1"/>
  <c r="T689" i="1"/>
  <c r="T688" i="1"/>
  <c r="T687" i="1"/>
  <c r="T686" i="1"/>
  <c r="T685" i="1"/>
  <c r="T684" i="1"/>
  <c r="T683" i="1"/>
  <c r="T682" i="1"/>
  <c r="T681" i="1"/>
  <c r="T680" i="1"/>
  <c r="T679" i="1"/>
  <c r="T678" i="1"/>
  <c r="T677" i="1"/>
  <c r="T676" i="1"/>
  <c r="T675" i="1"/>
  <c r="T674" i="1"/>
  <c r="T673" i="1"/>
  <c r="T672" i="1"/>
  <c r="T671" i="1"/>
  <c r="T670" i="1"/>
  <c r="T669" i="1"/>
  <c r="T668" i="1"/>
  <c r="T667" i="1"/>
  <c r="T666" i="1"/>
  <c r="T665" i="1"/>
  <c r="T664" i="1"/>
  <c r="T663" i="1"/>
  <c r="T662" i="1"/>
  <c r="T661" i="1"/>
  <c r="T660" i="1"/>
  <c r="T659" i="1"/>
  <c r="T658" i="1"/>
  <c r="T657" i="1"/>
  <c r="T656" i="1"/>
  <c r="T655" i="1"/>
  <c r="T654" i="1"/>
  <c r="T653" i="1"/>
  <c r="T652" i="1"/>
  <c r="T651" i="1"/>
  <c r="T650" i="1"/>
  <c r="T649" i="1"/>
  <c r="T648" i="1"/>
  <c r="T647" i="1"/>
  <c r="T646" i="1"/>
  <c r="T645" i="1"/>
  <c r="T644" i="1"/>
  <c r="T643" i="1"/>
  <c r="T642" i="1"/>
  <c r="T641" i="1"/>
  <c r="T640" i="1"/>
  <c r="T639" i="1"/>
  <c r="T638" i="1"/>
  <c r="T637" i="1"/>
  <c r="T636" i="1"/>
  <c r="T635" i="1"/>
  <c r="T634" i="1"/>
  <c r="T633" i="1"/>
  <c r="T632" i="1"/>
  <c r="T631" i="1"/>
  <c r="T630" i="1"/>
  <c r="T629" i="1"/>
  <c r="T628" i="1"/>
  <c r="T627" i="1"/>
  <c r="T626" i="1"/>
  <c r="T625" i="1"/>
  <c r="T624" i="1"/>
  <c r="T623" i="1"/>
  <c r="T622" i="1"/>
  <c r="T621" i="1"/>
  <c r="T620" i="1"/>
  <c r="T619" i="1"/>
  <c r="T618" i="1"/>
  <c r="T617" i="1"/>
  <c r="T616" i="1"/>
  <c r="T615" i="1"/>
  <c r="T614" i="1"/>
  <c r="T613" i="1"/>
  <c r="T612" i="1"/>
  <c r="T611" i="1"/>
  <c r="T610" i="1"/>
  <c r="T609" i="1"/>
  <c r="T608" i="1"/>
  <c r="T607" i="1"/>
  <c r="T606" i="1"/>
  <c r="T605" i="1"/>
  <c r="T604" i="1"/>
  <c r="T603" i="1"/>
  <c r="T602" i="1"/>
  <c r="T601" i="1"/>
  <c r="T600" i="1"/>
  <c r="T599" i="1"/>
  <c r="T598" i="1"/>
  <c r="T597" i="1"/>
  <c r="T596" i="1"/>
  <c r="T595" i="1"/>
  <c r="T594" i="1"/>
  <c r="T593" i="1"/>
  <c r="T592" i="1"/>
  <c r="T591" i="1"/>
  <c r="T590" i="1"/>
  <c r="T589" i="1"/>
  <c r="T588" i="1"/>
  <c r="T587" i="1"/>
  <c r="T586" i="1"/>
  <c r="T585" i="1"/>
  <c r="T584" i="1"/>
  <c r="T583" i="1"/>
  <c r="T582" i="1"/>
  <c r="T581" i="1"/>
  <c r="T580" i="1"/>
  <c r="T579" i="1"/>
  <c r="T578" i="1"/>
  <c r="T577" i="1"/>
  <c r="T576" i="1"/>
  <c r="T575" i="1"/>
  <c r="T574" i="1"/>
  <c r="T573" i="1"/>
  <c r="T572" i="1"/>
  <c r="T571" i="1"/>
  <c r="T570" i="1"/>
  <c r="T569" i="1"/>
  <c r="T568" i="1"/>
  <c r="T567" i="1"/>
  <c r="T566" i="1"/>
  <c r="T565" i="1"/>
  <c r="T564" i="1"/>
  <c r="T563" i="1"/>
  <c r="T562" i="1"/>
  <c r="T561" i="1"/>
  <c r="T560" i="1"/>
  <c r="T559" i="1"/>
  <c r="T558" i="1"/>
  <c r="T557" i="1"/>
  <c r="T556" i="1"/>
  <c r="T555" i="1"/>
  <c r="T554" i="1"/>
  <c r="T553" i="1"/>
  <c r="T552" i="1"/>
  <c r="T551" i="1"/>
  <c r="T550" i="1"/>
  <c r="T549" i="1"/>
  <c r="T548" i="1"/>
  <c r="T547" i="1"/>
  <c r="T546" i="1"/>
  <c r="T545" i="1"/>
  <c r="T544" i="1"/>
  <c r="T543" i="1"/>
  <c r="T542" i="1"/>
  <c r="T541" i="1"/>
  <c r="T540" i="1"/>
  <c r="T539" i="1"/>
  <c r="T538" i="1"/>
  <c r="T537" i="1"/>
  <c r="T536" i="1"/>
  <c r="T535" i="1"/>
  <c r="T534" i="1"/>
  <c r="T533" i="1"/>
  <c r="T532" i="1"/>
  <c r="T531" i="1"/>
  <c r="T530" i="1"/>
  <c r="T529" i="1"/>
  <c r="T528" i="1"/>
  <c r="T527" i="1"/>
  <c r="T526" i="1"/>
  <c r="T525" i="1"/>
  <c r="T524" i="1"/>
  <c r="T523" i="1"/>
  <c r="T522" i="1"/>
  <c r="T521" i="1"/>
  <c r="T520" i="1"/>
  <c r="T519" i="1"/>
  <c r="T518" i="1"/>
  <c r="T517" i="1"/>
  <c r="T516" i="1"/>
  <c r="T515" i="1"/>
  <c r="T514" i="1"/>
  <c r="T513" i="1"/>
  <c r="T512" i="1"/>
  <c r="T511" i="1"/>
  <c r="T510" i="1"/>
  <c r="T509" i="1"/>
  <c r="T508" i="1"/>
  <c r="T507" i="1"/>
  <c r="T506" i="1"/>
  <c r="T505" i="1"/>
  <c r="T504" i="1"/>
  <c r="T503" i="1"/>
  <c r="T502" i="1"/>
  <c r="T501" i="1"/>
  <c r="T500" i="1"/>
  <c r="T499" i="1"/>
  <c r="T498" i="1"/>
  <c r="T497" i="1"/>
  <c r="T496" i="1"/>
  <c r="T495" i="1"/>
  <c r="T494" i="1"/>
  <c r="T493" i="1"/>
  <c r="T492" i="1"/>
  <c r="T491" i="1"/>
  <c r="T490" i="1"/>
  <c r="T489" i="1"/>
  <c r="T488" i="1"/>
  <c r="T487" i="1"/>
  <c r="T486" i="1"/>
  <c r="T485" i="1"/>
  <c r="T484" i="1"/>
  <c r="T483" i="1"/>
  <c r="T482" i="1"/>
  <c r="T481" i="1"/>
  <c r="T480" i="1"/>
  <c r="T479" i="1"/>
  <c r="T478" i="1"/>
  <c r="T477" i="1"/>
  <c r="T476" i="1"/>
  <c r="T475" i="1"/>
  <c r="T474" i="1"/>
  <c r="T473" i="1"/>
  <c r="T472" i="1"/>
  <c r="T471" i="1"/>
  <c r="T470" i="1"/>
  <c r="T469" i="1"/>
  <c r="T468" i="1"/>
  <c r="T467" i="1"/>
  <c r="T466" i="1"/>
  <c r="T465" i="1"/>
  <c r="T464" i="1"/>
  <c r="T463" i="1"/>
  <c r="T462" i="1"/>
  <c r="T461" i="1"/>
  <c r="T460" i="1"/>
  <c r="T459" i="1"/>
  <c r="T458" i="1"/>
  <c r="T457" i="1"/>
  <c r="T456" i="1"/>
  <c r="T455" i="1"/>
  <c r="T454" i="1"/>
  <c r="T453" i="1"/>
  <c r="T452" i="1"/>
  <c r="T451" i="1"/>
  <c r="T450" i="1"/>
  <c r="T449" i="1"/>
  <c r="T448" i="1"/>
  <c r="T447" i="1"/>
  <c r="T446" i="1"/>
  <c r="T445" i="1"/>
  <c r="T444" i="1"/>
  <c r="T443" i="1"/>
  <c r="T442" i="1"/>
  <c r="T441" i="1"/>
  <c r="T440" i="1"/>
  <c r="T439" i="1"/>
  <c r="T438" i="1"/>
  <c r="T437" i="1"/>
  <c r="T436" i="1"/>
  <c r="T435" i="1"/>
  <c r="T434" i="1"/>
  <c r="T433" i="1"/>
  <c r="T432" i="1"/>
  <c r="T431" i="1"/>
  <c r="T430" i="1"/>
  <c r="T429" i="1"/>
  <c r="T428" i="1"/>
  <c r="T427" i="1"/>
  <c r="T426" i="1"/>
  <c r="T425" i="1"/>
  <c r="T424" i="1"/>
  <c r="T423" i="1"/>
  <c r="T422" i="1"/>
  <c r="T421" i="1"/>
  <c r="T420" i="1"/>
  <c r="T419" i="1"/>
  <c r="T418" i="1"/>
  <c r="T417" i="1"/>
  <c r="T416" i="1"/>
  <c r="T415" i="1"/>
  <c r="T414" i="1"/>
  <c r="T413" i="1"/>
  <c r="T412" i="1"/>
  <c r="T411" i="1"/>
  <c r="T410" i="1"/>
  <c r="T409" i="1"/>
  <c r="T408" i="1"/>
  <c r="T407" i="1"/>
  <c r="T406" i="1"/>
  <c r="T405" i="1"/>
  <c r="T404" i="1"/>
  <c r="T403" i="1"/>
  <c r="T402" i="1"/>
  <c r="T401" i="1"/>
  <c r="T400" i="1"/>
  <c r="T399" i="1"/>
  <c r="T398" i="1"/>
  <c r="T397" i="1"/>
  <c r="T396" i="1"/>
  <c r="T395" i="1"/>
  <c r="T394" i="1"/>
  <c r="T393" i="1"/>
  <c r="T392" i="1"/>
  <c r="T391" i="1"/>
  <c r="T390" i="1"/>
  <c r="T389" i="1"/>
  <c r="T388" i="1"/>
  <c r="T387" i="1"/>
  <c r="T386" i="1"/>
  <c r="T385" i="1"/>
  <c r="T384" i="1"/>
  <c r="T383" i="1"/>
  <c r="T382" i="1"/>
  <c r="T381" i="1"/>
  <c r="T380" i="1"/>
  <c r="T379" i="1"/>
  <c r="T378" i="1"/>
  <c r="T377" i="1"/>
  <c r="T376" i="1"/>
  <c r="T375" i="1"/>
  <c r="T374" i="1"/>
  <c r="T373" i="1"/>
  <c r="T372" i="1"/>
  <c r="T371" i="1"/>
  <c r="T370" i="1"/>
  <c r="T369" i="1"/>
  <c r="T368" i="1"/>
  <c r="T367" i="1"/>
  <c r="T366" i="1"/>
  <c r="T365" i="1"/>
  <c r="T364" i="1"/>
  <c r="T363" i="1"/>
  <c r="T362" i="1"/>
  <c r="T361" i="1"/>
  <c r="T360" i="1"/>
  <c r="T359" i="1"/>
  <c r="T358" i="1"/>
  <c r="T357" i="1"/>
  <c r="T356" i="1"/>
  <c r="T355" i="1"/>
  <c r="T354" i="1"/>
  <c r="T353" i="1"/>
  <c r="T352" i="1"/>
  <c r="T351" i="1"/>
  <c r="T350" i="1"/>
  <c r="T349" i="1"/>
  <c r="T348" i="1"/>
  <c r="T347" i="1"/>
  <c r="T346" i="1"/>
  <c r="T345" i="1"/>
  <c r="T344" i="1"/>
  <c r="T343" i="1"/>
  <c r="T342" i="1"/>
  <c r="T341" i="1"/>
  <c r="T340" i="1"/>
  <c r="T339" i="1"/>
  <c r="T338" i="1"/>
  <c r="T337" i="1"/>
  <c r="T336" i="1"/>
  <c r="T335" i="1"/>
  <c r="T334" i="1"/>
  <c r="T333" i="1"/>
  <c r="T332" i="1"/>
  <c r="T331" i="1"/>
  <c r="T330" i="1"/>
  <c r="T329" i="1"/>
  <c r="T328" i="1"/>
  <c r="T327" i="1"/>
  <c r="T326" i="1"/>
  <c r="T325" i="1"/>
  <c r="T324" i="1"/>
  <c r="T323" i="1"/>
  <c r="T322" i="1"/>
  <c r="T321" i="1"/>
  <c r="T320" i="1"/>
  <c r="T319" i="1"/>
  <c r="T318" i="1"/>
  <c r="T317" i="1"/>
  <c r="T316" i="1"/>
  <c r="T315" i="1"/>
  <c r="T314" i="1"/>
  <c r="T313" i="1"/>
  <c r="T312" i="1"/>
  <c r="T311" i="1"/>
  <c r="T310" i="1"/>
  <c r="T309" i="1"/>
  <c r="T308" i="1"/>
  <c r="T307" i="1"/>
  <c r="T306" i="1"/>
  <c r="T305" i="1"/>
  <c r="T304" i="1"/>
  <c r="T303" i="1"/>
  <c r="T302" i="1"/>
  <c r="T301" i="1"/>
  <c r="T300" i="1"/>
  <c r="T299" i="1"/>
  <c r="T298" i="1"/>
  <c r="T297" i="1"/>
  <c r="T296" i="1"/>
  <c r="T295" i="1"/>
  <c r="T294" i="1"/>
  <c r="T293" i="1"/>
  <c r="T292" i="1"/>
  <c r="T291" i="1"/>
  <c r="T290" i="1"/>
  <c r="T289" i="1"/>
  <c r="T288" i="1"/>
  <c r="T287" i="1"/>
  <c r="T286" i="1"/>
  <c r="T285" i="1"/>
  <c r="T284" i="1"/>
  <c r="T283" i="1"/>
  <c r="T282" i="1"/>
  <c r="T281" i="1"/>
  <c r="T280" i="1"/>
  <c r="T279" i="1"/>
  <c r="T278" i="1"/>
  <c r="T277" i="1"/>
  <c r="T276" i="1"/>
  <c r="T275" i="1"/>
  <c r="T274" i="1"/>
  <c r="T273" i="1"/>
  <c r="T272" i="1"/>
  <c r="T271" i="1"/>
  <c r="T270" i="1"/>
  <c r="T269" i="1"/>
  <c r="T268" i="1"/>
  <c r="T267" i="1"/>
  <c r="T266" i="1"/>
  <c r="T265" i="1"/>
  <c r="T264" i="1"/>
  <c r="T263" i="1"/>
  <c r="T262" i="1"/>
  <c r="T261" i="1"/>
  <c r="T260" i="1"/>
  <c r="T259" i="1"/>
  <c r="T258" i="1"/>
  <c r="T257" i="1"/>
  <c r="T256" i="1"/>
  <c r="T255" i="1"/>
  <c r="T254" i="1"/>
  <c r="T253" i="1"/>
  <c r="T252" i="1"/>
  <c r="T251" i="1"/>
  <c r="T250" i="1"/>
  <c r="T249" i="1"/>
  <c r="T248" i="1"/>
  <c r="T247" i="1"/>
  <c r="T246" i="1"/>
  <c r="T245" i="1"/>
  <c r="T244" i="1"/>
  <c r="T243" i="1"/>
  <c r="T242" i="1"/>
  <c r="T241" i="1"/>
  <c r="T240" i="1"/>
  <c r="T239" i="1"/>
  <c r="T238" i="1"/>
  <c r="T237" i="1"/>
  <c r="T236" i="1"/>
  <c r="T235" i="1"/>
  <c r="T234" i="1"/>
  <c r="T233" i="1"/>
  <c r="T232" i="1"/>
  <c r="T231" i="1"/>
  <c r="T230" i="1"/>
  <c r="T229" i="1"/>
  <c r="T228" i="1"/>
  <c r="T227" i="1"/>
  <c r="T226" i="1"/>
  <c r="T225" i="1"/>
  <c r="T224" i="1"/>
  <c r="T223" i="1"/>
  <c r="T222" i="1"/>
  <c r="T221" i="1"/>
  <c r="T220" i="1"/>
  <c r="T219" i="1"/>
  <c r="T218" i="1"/>
  <c r="T217" i="1"/>
  <c r="T216" i="1"/>
  <c r="T215" i="1"/>
  <c r="T214" i="1"/>
  <c r="T213" i="1"/>
  <c r="T212" i="1"/>
  <c r="T211" i="1"/>
  <c r="T210" i="1"/>
  <c r="T209" i="1"/>
  <c r="T208" i="1"/>
  <c r="T207" i="1"/>
  <c r="T206" i="1"/>
  <c r="T205" i="1"/>
  <c r="T204" i="1"/>
  <c r="T203" i="1"/>
  <c r="T202" i="1"/>
  <c r="T201" i="1"/>
  <c r="T200" i="1"/>
  <c r="T199" i="1"/>
  <c r="T198" i="1"/>
  <c r="T197" i="1"/>
  <c r="T196" i="1"/>
  <c r="T195" i="1"/>
  <c r="T194" i="1"/>
  <c r="T193" i="1"/>
  <c r="T192" i="1"/>
  <c r="T191" i="1"/>
  <c r="T190" i="1"/>
  <c r="T189" i="1"/>
  <c r="T188" i="1"/>
  <c r="T187" i="1"/>
  <c r="T186" i="1"/>
  <c r="T185" i="1"/>
  <c r="T184" i="1"/>
  <c r="T183" i="1"/>
  <c r="T182" i="1"/>
  <c r="T181" i="1"/>
  <c r="T180" i="1"/>
  <c r="T179" i="1"/>
  <c r="T178" i="1"/>
  <c r="T177" i="1"/>
  <c r="T176" i="1"/>
  <c r="T175" i="1"/>
  <c r="T174" i="1"/>
  <c r="T173" i="1"/>
  <c r="T172" i="1"/>
  <c r="T171" i="1"/>
  <c r="T170" i="1"/>
  <c r="T169" i="1"/>
  <c r="T168" i="1"/>
  <c r="T167" i="1"/>
  <c r="T166" i="1"/>
  <c r="T165" i="1"/>
  <c r="T164" i="1"/>
  <c r="T163" i="1"/>
  <c r="T162" i="1"/>
  <c r="T161" i="1"/>
  <c r="T160" i="1"/>
  <c r="T159" i="1"/>
  <c r="T158" i="1"/>
  <c r="T157" i="1"/>
  <c r="T156" i="1"/>
  <c r="T155" i="1"/>
  <c r="T154" i="1"/>
  <c r="T153" i="1"/>
  <c r="T152" i="1"/>
  <c r="T151" i="1"/>
  <c r="T150" i="1"/>
  <c r="T149" i="1"/>
  <c r="T148" i="1"/>
  <c r="T147" i="1"/>
  <c r="T146" i="1"/>
  <c r="T145" i="1"/>
  <c r="T144" i="1"/>
  <c r="T143" i="1"/>
  <c r="T142" i="1"/>
  <c r="T141" i="1"/>
  <c r="T140" i="1"/>
  <c r="T139" i="1"/>
  <c r="T138" i="1"/>
  <c r="T137" i="1"/>
  <c r="T136" i="1"/>
  <c r="T135" i="1"/>
  <c r="T134" i="1"/>
  <c r="T133" i="1"/>
  <c r="T132" i="1"/>
  <c r="T131" i="1"/>
  <c r="T130" i="1"/>
  <c r="T129" i="1"/>
  <c r="T128" i="1"/>
  <c r="T127" i="1"/>
  <c r="T126" i="1"/>
  <c r="T125" i="1"/>
  <c r="T124" i="1"/>
  <c r="T123" i="1"/>
  <c r="T122" i="1"/>
  <c r="T121" i="1"/>
  <c r="T120" i="1"/>
  <c r="T119" i="1"/>
  <c r="T118" i="1"/>
  <c r="T117" i="1"/>
  <c r="T116" i="1"/>
  <c r="T115" i="1"/>
  <c r="T114" i="1"/>
  <c r="T113" i="1"/>
  <c r="T112" i="1"/>
  <c r="T111" i="1"/>
  <c r="T110" i="1"/>
  <c r="T109" i="1"/>
  <c r="T108" i="1"/>
  <c r="T107" i="1"/>
  <c r="T106" i="1"/>
  <c r="T105" i="1"/>
  <c r="T104" i="1"/>
  <c r="T103" i="1"/>
  <c r="T102" i="1"/>
  <c r="T101" i="1"/>
  <c r="T100" i="1"/>
  <c r="T99" i="1"/>
  <c r="T98" i="1"/>
  <c r="T97" i="1"/>
  <c r="T96" i="1"/>
  <c r="T95" i="1"/>
  <c r="T94" i="1"/>
  <c r="T93" i="1"/>
  <c r="T92" i="1"/>
  <c r="T91" i="1"/>
  <c r="T90" i="1"/>
  <c r="T89" i="1"/>
  <c r="T88" i="1"/>
  <c r="T87" i="1"/>
  <c r="T86" i="1"/>
  <c r="T85" i="1"/>
  <c r="T84" i="1"/>
  <c r="T83" i="1"/>
  <c r="T82" i="1"/>
  <c r="T81" i="1"/>
  <c r="T80" i="1"/>
  <c r="T79" i="1"/>
  <c r="T78" i="1"/>
  <c r="T77" i="1"/>
  <c r="T76" i="1"/>
  <c r="T75" i="1"/>
  <c r="T74" i="1"/>
  <c r="T73" i="1"/>
  <c r="T72" i="1"/>
  <c r="T71" i="1"/>
  <c r="T70" i="1"/>
  <c r="T69" i="1"/>
  <c r="T68" i="1"/>
  <c r="T67" i="1"/>
  <c r="T66" i="1"/>
  <c r="T65" i="1"/>
  <c r="T64" i="1"/>
  <c r="T63" i="1"/>
  <c r="T62" i="1"/>
  <c r="T61" i="1"/>
  <c r="T60" i="1"/>
  <c r="T59" i="1"/>
  <c r="T58" i="1"/>
  <c r="T57" i="1"/>
  <c r="T56" i="1"/>
  <c r="T55" i="1"/>
  <c r="T54" i="1"/>
  <c r="T53" i="1"/>
  <c r="T52" i="1"/>
  <c r="T51" i="1"/>
  <c r="T50" i="1"/>
  <c r="T49" i="1"/>
  <c r="T48" i="1"/>
  <c r="T47" i="1"/>
  <c r="T46" i="1"/>
  <c r="T45" i="1"/>
  <c r="T44" i="1"/>
  <c r="T43" i="1"/>
  <c r="T42" i="1"/>
  <c r="T41" i="1"/>
  <c r="T40" i="1"/>
  <c r="T39" i="1"/>
  <c r="T38" i="1"/>
  <c r="T37" i="1"/>
  <c r="T36" i="1"/>
  <c r="T35" i="1"/>
  <c r="T34" i="1"/>
  <c r="T33" i="1"/>
  <c r="T32" i="1"/>
  <c r="T31" i="1"/>
  <c r="T30" i="1"/>
  <c r="T29" i="1"/>
  <c r="T28" i="1"/>
  <c r="T27" i="1"/>
  <c r="T26" i="1"/>
  <c r="T25" i="1"/>
  <c r="T24" i="1"/>
  <c r="T23" i="1"/>
  <c r="T22" i="1"/>
  <c r="T21" i="1"/>
  <c r="T20" i="1"/>
  <c r="T19" i="1"/>
  <c r="T18" i="1"/>
  <c r="T17" i="1"/>
  <c r="T16" i="1"/>
  <c r="T15" i="1"/>
  <c r="T14" i="1"/>
  <c r="T13" i="1"/>
  <c r="T12" i="1"/>
  <c r="T11" i="1"/>
  <c r="T10" i="1"/>
  <c r="T9" i="1"/>
  <c r="T8" i="1"/>
  <c r="T7" i="1"/>
  <c r="T6" i="1"/>
  <c r="T5" i="1"/>
  <c r="T4" i="1"/>
  <c r="T3" i="1"/>
  <c r="T2" i="1"/>
  <c r="S4115" i="1"/>
  <c r="S4114" i="1"/>
  <c r="S4113" i="1"/>
  <c r="S4112" i="1"/>
  <c r="S4111" i="1"/>
  <c r="S4110" i="1"/>
  <c r="S4109" i="1"/>
  <c r="S4108" i="1"/>
  <c r="S4107" i="1"/>
  <c r="S4106" i="1"/>
  <c r="S4105" i="1"/>
  <c r="S4104" i="1"/>
  <c r="S4103" i="1"/>
  <c r="S4102" i="1"/>
  <c r="S4101" i="1"/>
  <c r="S4100" i="1"/>
  <c r="S4099" i="1"/>
  <c r="S4098" i="1"/>
  <c r="S4097" i="1"/>
  <c r="S4096" i="1"/>
  <c r="S4095" i="1"/>
  <c r="S4094" i="1"/>
  <c r="S4093" i="1"/>
  <c r="S4092" i="1"/>
  <c r="S4091" i="1"/>
  <c r="S4090" i="1"/>
  <c r="S4089" i="1"/>
  <c r="S4088" i="1"/>
  <c r="S4087" i="1"/>
  <c r="S4086" i="1"/>
  <c r="S4085" i="1"/>
  <c r="S4084" i="1"/>
  <c r="S4083" i="1"/>
  <c r="S4082" i="1"/>
  <c r="S4081" i="1"/>
  <c r="S4080" i="1"/>
  <c r="S4079" i="1"/>
  <c r="S4078" i="1"/>
  <c r="S4077" i="1"/>
  <c r="S4076" i="1"/>
  <c r="S4075" i="1"/>
  <c r="S4074" i="1"/>
  <c r="S4073" i="1"/>
  <c r="S4072" i="1"/>
  <c r="S4071" i="1"/>
  <c r="S4070" i="1"/>
  <c r="S4069" i="1"/>
  <c r="S4068" i="1"/>
  <c r="S4067" i="1"/>
  <c r="S4066" i="1"/>
  <c r="S4065" i="1"/>
  <c r="S4064" i="1"/>
  <c r="S4063" i="1"/>
  <c r="S4062" i="1"/>
  <c r="S4061" i="1"/>
  <c r="S4060" i="1"/>
  <c r="S4059" i="1"/>
  <c r="S4058" i="1"/>
  <c r="S4057" i="1"/>
  <c r="S4056" i="1"/>
  <c r="S4055" i="1"/>
  <c r="S4054" i="1"/>
  <c r="S4053" i="1"/>
  <c r="S4052" i="1"/>
  <c r="S4051" i="1"/>
  <c r="S4050" i="1"/>
  <c r="S4049" i="1"/>
  <c r="S4048" i="1"/>
  <c r="S4047" i="1"/>
  <c r="S4046" i="1"/>
  <c r="S4045" i="1"/>
  <c r="S4044" i="1"/>
  <c r="S4043" i="1"/>
  <c r="S4042" i="1"/>
  <c r="S4041" i="1"/>
  <c r="S4040" i="1"/>
  <c r="S4039" i="1"/>
  <c r="S4038" i="1"/>
  <c r="S4037" i="1"/>
  <c r="S4036" i="1"/>
  <c r="S4035" i="1"/>
  <c r="S4034" i="1"/>
  <c r="S4033" i="1"/>
  <c r="S4032" i="1"/>
  <c r="S4031" i="1"/>
  <c r="S4030" i="1"/>
  <c r="S4029" i="1"/>
  <c r="S4028" i="1"/>
  <c r="S4027" i="1"/>
  <c r="S4026" i="1"/>
  <c r="S4025" i="1"/>
  <c r="S4024" i="1"/>
  <c r="S4023" i="1"/>
  <c r="S4022" i="1"/>
  <c r="S4021" i="1"/>
  <c r="S4020" i="1"/>
  <c r="S4019" i="1"/>
  <c r="S4018" i="1"/>
  <c r="S4017" i="1"/>
  <c r="S4016" i="1"/>
  <c r="S4015" i="1"/>
  <c r="S4014" i="1"/>
  <c r="S4013" i="1"/>
  <c r="S4012" i="1"/>
  <c r="S4011" i="1"/>
  <c r="S4010" i="1"/>
  <c r="S4009" i="1"/>
  <c r="S4008" i="1"/>
  <c r="S4007" i="1"/>
  <c r="S4006" i="1"/>
  <c r="S4005" i="1"/>
  <c r="S4004" i="1"/>
  <c r="S4003" i="1"/>
  <c r="S4002" i="1"/>
  <c r="S4001" i="1"/>
  <c r="S4000" i="1"/>
  <c r="S3999" i="1"/>
  <c r="S3998" i="1"/>
  <c r="S3997" i="1"/>
  <c r="S3996" i="1"/>
  <c r="S3995" i="1"/>
  <c r="S3994" i="1"/>
  <c r="S3993" i="1"/>
  <c r="S3992" i="1"/>
  <c r="S3991" i="1"/>
  <c r="S3990" i="1"/>
  <c r="S3989" i="1"/>
  <c r="S3988" i="1"/>
  <c r="S3987" i="1"/>
  <c r="S3986" i="1"/>
  <c r="S3985" i="1"/>
  <c r="S3984" i="1"/>
  <c r="S3983" i="1"/>
  <c r="S3982" i="1"/>
  <c r="S3981" i="1"/>
  <c r="S3980" i="1"/>
  <c r="S3979" i="1"/>
  <c r="S3978" i="1"/>
  <c r="S3977" i="1"/>
  <c r="S3976" i="1"/>
  <c r="S3975" i="1"/>
  <c r="S3974" i="1"/>
  <c r="S3973" i="1"/>
  <c r="S3972" i="1"/>
  <c r="S3971" i="1"/>
  <c r="S3970" i="1"/>
  <c r="S3969" i="1"/>
  <c r="S3968" i="1"/>
  <c r="S3967" i="1"/>
  <c r="S3966" i="1"/>
  <c r="S3965" i="1"/>
  <c r="S3964" i="1"/>
  <c r="S3963" i="1"/>
  <c r="S3962" i="1"/>
  <c r="S3961" i="1"/>
  <c r="S3960" i="1"/>
  <c r="S3959" i="1"/>
  <c r="S3958" i="1"/>
  <c r="S3957" i="1"/>
  <c r="S3956" i="1"/>
  <c r="S3955" i="1"/>
  <c r="S3954" i="1"/>
  <c r="S3953" i="1"/>
  <c r="S3952" i="1"/>
  <c r="S3951" i="1"/>
  <c r="S3950" i="1"/>
  <c r="S3949" i="1"/>
  <c r="S3948" i="1"/>
  <c r="S3947" i="1"/>
  <c r="S3946" i="1"/>
  <c r="S3945" i="1"/>
  <c r="S3944" i="1"/>
  <c r="S3943" i="1"/>
  <c r="S3942" i="1"/>
  <c r="S3941" i="1"/>
  <c r="S3940" i="1"/>
  <c r="S3939" i="1"/>
  <c r="S3938" i="1"/>
  <c r="S3937" i="1"/>
  <c r="S3936" i="1"/>
  <c r="S3935" i="1"/>
  <c r="S3934" i="1"/>
  <c r="S3933" i="1"/>
  <c r="S3932" i="1"/>
  <c r="S3931" i="1"/>
  <c r="S3930" i="1"/>
  <c r="S3929" i="1"/>
  <c r="S3928" i="1"/>
  <c r="S3927" i="1"/>
  <c r="S3926" i="1"/>
  <c r="S3925" i="1"/>
  <c r="S3924" i="1"/>
  <c r="S3923" i="1"/>
  <c r="S3922" i="1"/>
  <c r="S3921" i="1"/>
  <c r="S3920" i="1"/>
  <c r="S3919" i="1"/>
  <c r="S3918" i="1"/>
  <c r="S3917" i="1"/>
  <c r="S3916" i="1"/>
  <c r="S3915" i="1"/>
  <c r="S3914" i="1"/>
  <c r="S3913" i="1"/>
  <c r="S3912" i="1"/>
  <c r="S3911" i="1"/>
  <c r="S3910" i="1"/>
  <c r="S3909" i="1"/>
  <c r="S3908" i="1"/>
  <c r="S3907" i="1"/>
  <c r="S3906" i="1"/>
  <c r="S3905" i="1"/>
  <c r="S3904" i="1"/>
  <c r="S3903" i="1"/>
  <c r="S3902" i="1"/>
  <c r="S3901" i="1"/>
  <c r="S3900" i="1"/>
  <c r="S3899" i="1"/>
  <c r="S3898" i="1"/>
  <c r="S3897" i="1"/>
  <c r="S3896" i="1"/>
  <c r="S3895" i="1"/>
  <c r="S3894" i="1"/>
  <c r="S3893" i="1"/>
  <c r="S3892" i="1"/>
  <c r="S3891" i="1"/>
  <c r="S3890" i="1"/>
  <c r="S3889" i="1"/>
  <c r="S3888" i="1"/>
  <c r="S3887" i="1"/>
  <c r="S3886" i="1"/>
  <c r="S3885" i="1"/>
  <c r="S3884" i="1"/>
  <c r="S3883" i="1"/>
  <c r="S3882" i="1"/>
  <c r="S3881" i="1"/>
  <c r="S3880" i="1"/>
  <c r="S3879" i="1"/>
  <c r="S3878" i="1"/>
  <c r="S3877" i="1"/>
  <c r="S3876" i="1"/>
  <c r="S3875" i="1"/>
  <c r="S3874" i="1"/>
  <c r="S3873" i="1"/>
  <c r="S3872" i="1"/>
  <c r="S3871" i="1"/>
  <c r="S3870" i="1"/>
  <c r="S3869" i="1"/>
  <c r="S3868" i="1"/>
  <c r="S3867" i="1"/>
  <c r="S3866" i="1"/>
  <c r="S3865" i="1"/>
  <c r="S3864" i="1"/>
  <c r="S3863" i="1"/>
  <c r="S3862" i="1"/>
  <c r="S3861" i="1"/>
  <c r="S3860" i="1"/>
  <c r="S3859" i="1"/>
  <c r="S3858" i="1"/>
  <c r="S3857" i="1"/>
  <c r="S3856" i="1"/>
  <c r="S3855" i="1"/>
  <c r="S3854" i="1"/>
  <c r="S3853" i="1"/>
  <c r="S3852" i="1"/>
  <c r="S3851" i="1"/>
  <c r="S3850" i="1"/>
  <c r="S3849" i="1"/>
  <c r="S3848" i="1"/>
  <c r="S3847" i="1"/>
  <c r="S3846" i="1"/>
  <c r="S3845" i="1"/>
  <c r="S3844" i="1"/>
  <c r="S3843" i="1"/>
  <c r="S3842" i="1"/>
  <c r="S3841" i="1"/>
  <c r="S3840" i="1"/>
  <c r="S3839" i="1"/>
  <c r="S3838" i="1"/>
  <c r="S3837" i="1"/>
  <c r="S3836" i="1"/>
  <c r="S3835" i="1"/>
  <c r="S3834" i="1"/>
  <c r="S3833" i="1"/>
  <c r="S3832" i="1"/>
  <c r="S3831" i="1"/>
  <c r="S3830" i="1"/>
  <c r="S3829" i="1"/>
  <c r="S3828" i="1"/>
  <c r="S3827" i="1"/>
  <c r="S3826" i="1"/>
  <c r="S3825" i="1"/>
  <c r="S3824" i="1"/>
  <c r="S3823" i="1"/>
  <c r="S3822" i="1"/>
  <c r="S3821" i="1"/>
  <c r="S3820" i="1"/>
  <c r="S3819" i="1"/>
  <c r="S3818" i="1"/>
  <c r="S3817" i="1"/>
  <c r="S3816" i="1"/>
  <c r="S3815" i="1"/>
  <c r="S3814" i="1"/>
  <c r="S3813" i="1"/>
  <c r="S3812" i="1"/>
  <c r="S3811" i="1"/>
  <c r="S3810" i="1"/>
  <c r="S3809" i="1"/>
  <c r="S3808" i="1"/>
  <c r="S3807" i="1"/>
  <c r="S3806" i="1"/>
  <c r="S3805" i="1"/>
  <c r="S3804" i="1"/>
  <c r="S3803" i="1"/>
  <c r="S3802" i="1"/>
  <c r="S3801" i="1"/>
  <c r="S3800" i="1"/>
  <c r="S3799" i="1"/>
  <c r="S3798" i="1"/>
  <c r="S3797" i="1"/>
  <c r="S3796" i="1"/>
  <c r="S3795" i="1"/>
  <c r="S3794" i="1"/>
  <c r="S3793" i="1"/>
  <c r="S3792" i="1"/>
  <c r="S3791" i="1"/>
  <c r="S3790" i="1"/>
  <c r="S3789" i="1"/>
  <c r="S3788" i="1"/>
  <c r="S3787" i="1"/>
  <c r="S3786" i="1"/>
  <c r="S3785" i="1"/>
  <c r="S3784" i="1"/>
  <c r="S3783" i="1"/>
  <c r="S3782" i="1"/>
  <c r="S3781" i="1"/>
  <c r="S3780" i="1"/>
  <c r="S3779" i="1"/>
  <c r="S3778" i="1"/>
  <c r="S3777" i="1"/>
  <c r="S3776" i="1"/>
  <c r="S3775" i="1"/>
  <c r="S3774" i="1"/>
  <c r="S3773" i="1"/>
  <c r="S3772" i="1"/>
  <c r="S3771" i="1"/>
  <c r="S3770" i="1"/>
  <c r="S3769" i="1"/>
  <c r="S3768" i="1"/>
  <c r="S3767" i="1"/>
  <c r="S3766" i="1"/>
  <c r="S3765" i="1"/>
  <c r="S3764" i="1"/>
  <c r="S3763" i="1"/>
  <c r="S3762" i="1"/>
  <c r="S3761" i="1"/>
  <c r="S3760" i="1"/>
  <c r="S3759" i="1"/>
  <c r="S3758" i="1"/>
  <c r="S3757" i="1"/>
  <c r="S3756" i="1"/>
  <c r="S3755" i="1"/>
  <c r="S3754" i="1"/>
  <c r="S3753" i="1"/>
  <c r="S3752" i="1"/>
  <c r="S3751" i="1"/>
  <c r="S3750" i="1"/>
  <c r="S3749" i="1"/>
  <c r="S3748" i="1"/>
  <c r="S3747" i="1"/>
  <c r="S3746" i="1"/>
  <c r="S3745" i="1"/>
  <c r="S3744" i="1"/>
  <c r="S3743" i="1"/>
  <c r="S3742" i="1"/>
  <c r="S3741" i="1"/>
  <c r="S3740" i="1"/>
  <c r="S3739" i="1"/>
  <c r="S3738" i="1"/>
  <c r="S3737" i="1"/>
  <c r="S3736" i="1"/>
  <c r="S3735" i="1"/>
  <c r="S3734" i="1"/>
  <c r="S3733" i="1"/>
  <c r="S3732" i="1"/>
  <c r="S3731" i="1"/>
  <c r="S3730" i="1"/>
  <c r="S3729" i="1"/>
  <c r="S3728" i="1"/>
  <c r="S3727" i="1"/>
  <c r="S3726" i="1"/>
  <c r="S3725" i="1"/>
  <c r="S3724" i="1"/>
  <c r="S3723" i="1"/>
  <c r="S3722" i="1"/>
  <c r="S3721" i="1"/>
  <c r="S3720" i="1"/>
  <c r="S3719" i="1"/>
  <c r="S3718" i="1"/>
  <c r="S3717" i="1"/>
  <c r="S3716" i="1"/>
  <c r="S3715" i="1"/>
  <c r="S3714" i="1"/>
  <c r="S3713" i="1"/>
  <c r="S3712" i="1"/>
  <c r="S3711" i="1"/>
  <c r="S3710" i="1"/>
  <c r="S3709" i="1"/>
  <c r="S3708" i="1"/>
  <c r="S3707" i="1"/>
  <c r="S3706" i="1"/>
  <c r="S3705" i="1"/>
  <c r="S3704" i="1"/>
  <c r="S3703" i="1"/>
  <c r="S3702" i="1"/>
  <c r="S3701" i="1"/>
  <c r="S3700" i="1"/>
  <c r="S3699" i="1"/>
  <c r="S3698" i="1"/>
  <c r="S3697" i="1"/>
  <c r="S3696" i="1"/>
  <c r="S3695" i="1"/>
  <c r="S3694" i="1"/>
  <c r="S3693" i="1"/>
  <c r="S3692" i="1"/>
  <c r="S3691" i="1"/>
  <c r="S3690" i="1"/>
  <c r="S3689" i="1"/>
  <c r="S3688" i="1"/>
  <c r="S3687" i="1"/>
  <c r="S3686" i="1"/>
  <c r="S3685" i="1"/>
  <c r="S3684" i="1"/>
  <c r="S3683" i="1"/>
  <c r="S3682" i="1"/>
  <c r="S3681" i="1"/>
  <c r="S3680" i="1"/>
  <c r="S3679" i="1"/>
  <c r="S3678" i="1"/>
  <c r="S3677" i="1"/>
  <c r="S3676" i="1"/>
  <c r="S3675" i="1"/>
  <c r="S3674" i="1"/>
  <c r="S3673" i="1"/>
  <c r="S3672" i="1"/>
  <c r="S3671" i="1"/>
  <c r="S3670" i="1"/>
  <c r="S3669" i="1"/>
  <c r="S3668" i="1"/>
  <c r="S3667" i="1"/>
  <c r="S3666" i="1"/>
  <c r="S3665" i="1"/>
  <c r="S3664" i="1"/>
  <c r="S3663" i="1"/>
  <c r="S3662" i="1"/>
  <c r="S3661" i="1"/>
  <c r="S3660" i="1"/>
  <c r="S3659" i="1"/>
  <c r="S3658" i="1"/>
  <c r="S3657" i="1"/>
  <c r="S3656" i="1"/>
  <c r="S3655" i="1"/>
  <c r="S3654" i="1"/>
  <c r="S3653" i="1"/>
  <c r="S3652" i="1"/>
  <c r="S3651" i="1"/>
  <c r="S3650" i="1"/>
  <c r="S3649" i="1"/>
  <c r="S3648" i="1"/>
  <c r="S3647" i="1"/>
  <c r="S3646" i="1"/>
  <c r="S3645" i="1"/>
  <c r="S3644" i="1"/>
  <c r="S3643" i="1"/>
  <c r="S3642" i="1"/>
  <c r="S3641" i="1"/>
  <c r="S3640" i="1"/>
  <c r="S3639" i="1"/>
  <c r="S3638" i="1"/>
  <c r="S3637" i="1"/>
  <c r="S3636" i="1"/>
  <c r="S3635" i="1"/>
  <c r="S3634" i="1"/>
  <c r="S3633" i="1"/>
  <c r="S3632" i="1"/>
  <c r="S3631" i="1"/>
  <c r="S3630" i="1"/>
  <c r="S3629" i="1"/>
  <c r="S3628" i="1"/>
  <c r="S3627" i="1"/>
  <c r="S3626" i="1"/>
  <c r="S3625" i="1"/>
  <c r="S3624" i="1"/>
  <c r="S3623" i="1"/>
  <c r="S3622" i="1"/>
  <c r="S3621" i="1"/>
  <c r="S3620" i="1"/>
  <c r="S3619" i="1"/>
  <c r="S3618" i="1"/>
  <c r="S3617" i="1"/>
  <c r="S3616" i="1"/>
  <c r="S3615" i="1"/>
  <c r="S3614" i="1"/>
  <c r="S3613" i="1"/>
  <c r="S3612" i="1"/>
  <c r="S3611" i="1"/>
  <c r="S3610" i="1"/>
  <c r="S3609" i="1"/>
  <c r="S3608" i="1"/>
  <c r="S3607" i="1"/>
  <c r="S3606" i="1"/>
  <c r="S3605" i="1"/>
  <c r="S3604" i="1"/>
  <c r="S3603" i="1"/>
  <c r="S3602" i="1"/>
  <c r="S3601" i="1"/>
  <c r="S3600" i="1"/>
  <c r="S3599" i="1"/>
  <c r="S3598" i="1"/>
  <c r="S3597" i="1"/>
  <c r="S3596" i="1"/>
  <c r="S3595" i="1"/>
  <c r="S3594" i="1"/>
  <c r="S3593" i="1"/>
  <c r="S3592" i="1"/>
  <c r="S3591" i="1"/>
  <c r="S3590" i="1"/>
  <c r="S3589" i="1"/>
  <c r="S3588" i="1"/>
  <c r="S3587" i="1"/>
  <c r="S3586" i="1"/>
  <c r="S3585" i="1"/>
  <c r="S3584" i="1"/>
  <c r="S3583" i="1"/>
  <c r="S3582" i="1"/>
  <c r="S3581" i="1"/>
  <c r="S3580" i="1"/>
  <c r="S3579" i="1"/>
  <c r="S3578" i="1"/>
  <c r="S3577" i="1"/>
  <c r="S3576" i="1"/>
  <c r="S3575" i="1"/>
  <c r="S3574" i="1"/>
  <c r="S3573" i="1"/>
  <c r="S3572" i="1"/>
  <c r="S3571" i="1"/>
  <c r="S3570" i="1"/>
  <c r="S3569" i="1"/>
  <c r="S3568" i="1"/>
  <c r="S3567" i="1"/>
  <c r="S3566" i="1"/>
  <c r="S3565" i="1"/>
  <c r="S3564" i="1"/>
  <c r="S3563" i="1"/>
  <c r="S3562" i="1"/>
  <c r="S3561" i="1"/>
  <c r="S3560" i="1"/>
  <c r="S3559" i="1"/>
  <c r="S3558" i="1"/>
  <c r="S3557" i="1"/>
  <c r="S3556" i="1"/>
  <c r="S3555" i="1"/>
  <c r="S3554" i="1"/>
  <c r="S3553" i="1"/>
  <c r="S3552" i="1"/>
  <c r="S3551" i="1"/>
  <c r="S3550" i="1"/>
  <c r="S3549" i="1"/>
  <c r="S3548" i="1"/>
  <c r="S3547" i="1"/>
  <c r="S3546" i="1"/>
  <c r="S3545" i="1"/>
  <c r="S3544" i="1"/>
  <c r="S3543" i="1"/>
  <c r="S3542" i="1"/>
  <c r="S3541" i="1"/>
  <c r="S3540" i="1"/>
  <c r="S3539" i="1"/>
  <c r="S3538" i="1"/>
  <c r="S3537" i="1"/>
  <c r="S3536" i="1"/>
  <c r="S3535" i="1"/>
  <c r="S3534" i="1"/>
  <c r="S3533" i="1"/>
  <c r="S3532" i="1"/>
  <c r="S3531" i="1"/>
  <c r="S3530" i="1"/>
  <c r="S3529" i="1"/>
  <c r="S3528" i="1"/>
  <c r="S3527" i="1"/>
  <c r="S3526" i="1"/>
  <c r="S3525" i="1"/>
  <c r="S3524" i="1"/>
  <c r="S3523" i="1"/>
  <c r="S3522" i="1"/>
  <c r="S3521" i="1"/>
  <c r="S3520" i="1"/>
  <c r="S3519" i="1"/>
  <c r="S3518" i="1"/>
  <c r="S3517" i="1"/>
  <c r="S3516" i="1"/>
  <c r="S3515" i="1"/>
  <c r="S3514" i="1"/>
  <c r="S3513" i="1"/>
  <c r="S3512" i="1"/>
  <c r="S3511" i="1"/>
  <c r="S3510" i="1"/>
  <c r="S3509" i="1"/>
  <c r="S3508" i="1"/>
  <c r="S3507" i="1"/>
  <c r="S3506" i="1"/>
  <c r="S3505" i="1"/>
  <c r="S3504" i="1"/>
  <c r="S3503" i="1"/>
  <c r="S3502" i="1"/>
  <c r="S3501" i="1"/>
  <c r="S3500" i="1"/>
  <c r="S3499" i="1"/>
  <c r="S3498" i="1"/>
  <c r="S3497" i="1"/>
  <c r="S3496" i="1"/>
  <c r="S3495" i="1"/>
  <c r="S3494" i="1"/>
  <c r="S3493" i="1"/>
  <c r="S3492" i="1"/>
  <c r="S3491" i="1"/>
  <c r="S3490" i="1"/>
  <c r="S3489" i="1"/>
  <c r="S3488" i="1"/>
  <c r="S3487" i="1"/>
  <c r="S3486" i="1"/>
  <c r="S3485" i="1"/>
  <c r="S3484" i="1"/>
  <c r="S3483" i="1"/>
  <c r="S3482" i="1"/>
  <c r="S3481" i="1"/>
  <c r="S3480" i="1"/>
  <c r="S3479" i="1"/>
  <c r="S3478" i="1"/>
  <c r="S3477" i="1"/>
  <c r="S3476" i="1"/>
  <c r="S3475" i="1"/>
  <c r="S3474" i="1"/>
  <c r="S3473" i="1"/>
  <c r="S3472" i="1"/>
  <c r="S3471" i="1"/>
  <c r="S3470" i="1"/>
  <c r="S3469" i="1"/>
  <c r="S3468" i="1"/>
  <c r="S3467" i="1"/>
  <c r="S3466" i="1"/>
  <c r="S3465" i="1"/>
  <c r="S3464" i="1"/>
  <c r="S3463" i="1"/>
  <c r="S3462" i="1"/>
  <c r="S3461" i="1"/>
  <c r="S3460" i="1"/>
  <c r="S3459" i="1"/>
  <c r="S3458" i="1"/>
  <c r="S3457" i="1"/>
  <c r="S3456" i="1"/>
  <c r="S3455" i="1"/>
  <c r="S3454" i="1"/>
  <c r="S3453" i="1"/>
  <c r="S3452" i="1"/>
  <c r="S3451" i="1"/>
  <c r="S3450" i="1"/>
  <c r="S3449" i="1"/>
  <c r="S3448" i="1"/>
  <c r="S3447" i="1"/>
  <c r="S3446" i="1"/>
  <c r="S3445" i="1"/>
  <c r="S3444" i="1"/>
  <c r="S3443" i="1"/>
  <c r="S3442" i="1"/>
  <c r="S3441" i="1"/>
  <c r="S3440" i="1"/>
  <c r="S3439" i="1"/>
  <c r="S3438" i="1"/>
  <c r="S3437" i="1"/>
  <c r="S3436" i="1"/>
  <c r="S3435" i="1"/>
  <c r="S3434" i="1"/>
  <c r="S3433" i="1"/>
  <c r="S3432" i="1"/>
  <c r="S3431" i="1"/>
  <c r="S3430" i="1"/>
  <c r="S3429" i="1"/>
  <c r="S3428" i="1"/>
  <c r="S3427" i="1"/>
  <c r="S3426" i="1"/>
  <c r="S3425" i="1"/>
  <c r="S3424" i="1"/>
  <c r="S3423" i="1"/>
  <c r="S3422" i="1"/>
  <c r="S3421" i="1"/>
  <c r="S3420" i="1"/>
  <c r="S3419" i="1"/>
  <c r="S3418" i="1"/>
  <c r="S3417" i="1"/>
  <c r="S3416" i="1"/>
  <c r="S3415" i="1"/>
  <c r="S3414" i="1"/>
  <c r="S3413" i="1"/>
  <c r="S3412" i="1"/>
  <c r="S3411" i="1"/>
  <c r="S3410" i="1"/>
  <c r="S3409" i="1"/>
  <c r="S3408" i="1"/>
  <c r="S3407" i="1"/>
  <c r="S3406" i="1"/>
  <c r="S3405" i="1"/>
  <c r="S3404" i="1"/>
  <c r="S3403" i="1"/>
  <c r="S3402" i="1"/>
  <c r="S3401" i="1"/>
  <c r="S3400" i="1"/>
  <c r="S3399" i="1"/>
  <c r="S3398" i="1"/>
  <c r="S3397" i="1"/>
  <c r="S3396" i="1"/>
  <c r="S3395" i="1"/>
  <c r="S3394" i="1"/>
  <c r="S3393" i="1"/>
  <c r="S3392" i="1"/>
  <c r="S3391" i="1"/>
  <c r="S3390" i="1"/>
  <c r="S3389" i="1"/>
  <c r="S3388" i="1"/>
  <c r="S3387" i="1"/>
  <c r="S3386" i="1"/>
  <c r="S3385" i="1"/>
  <c r="S3384" i="1"/>
  <c r="S3383" i="1"/>
  <c r="S3382" i="1"/>
  <c r="S3381" i="1"/>
  <c r="S3380" i="1"/>
  <c r="S3379" i="1"/>
  <c r="S3378" i="1"/>
  <c r="S3377" i="1"/>
  <c r="S3376" i="1"/>
  <c r="S3375" i="1"/>
  <c r="S3374" i="1"/>
  <c r="S3373" i="1"/>
  <c r="S3372" i="1"/>
  <c r="S3371" i="1"/>
  <c r="S3370" i="1"/>
  <c r="S3369" i="1"/>
  <c r="S3368" i="1"/>
  <c r="S3367" i="1"/>
  <c r="S3366" i="1"/>
  <c r="S3365" i="1"/>
  <c r="S3364" i="1"/>
  <c r="S3363" i="1"/>
  <c r="S3362" i="1"/>
  <c r="S3361" i="1"/>
  <c r="S3360" i="1"/>
  <c r="S3359" i="1"/>
  <c r="S3358" i="1"/>
  <c r="S3357" i="1"/>
  <c r="S3356" i="1"/>
  <c r="S3355" i="1"/>
  <c r="S3354" i="1"/>
  <c r="S3353" i="1"/>
  <c r="S3352" i="1"/>
  <c r="S3351" i="1"/>
  <c r="S3350" i="1"/>
  <c r="S3349" i="1"/>
  <c r="S3348" i="1"/>
  <c r="S3347" i="1"/>
  <c r="S3346" i="1"/>
  <c r="S3345" i="1"/>
  <c r="S3344" i="1"/>
  <c r="S3343" i="1"/>
  <c r="S3342" i="1"/>
  <c r="S3341" i="1"/>
  <c r="S3340" i="1"/>
  <c r="S3339" i="1"/>
  <c r="S3338" i="1"/>
  <c r="S3337" i="1"/>
  <c r="S3336" i="1"/>
  <c r="S3335" i="1"/>
  <c r="S3334" i="1"/>
  <c r="S3333" i="1"/>
  <c r="S3332" i="1"/>
  <c r="S3331" i="1"/>
  <c r="S3330" i="1"/>
  <c r="S3329" i="1"/>
  <c r="S3328" i="1"/>
  <c r="S3327" i="1"/>
  <c r="S3326" i="1"/>
  <c r="S3325" i="1"/>
  <c r="S3324" i="1"/>
  <c r="S3323" i="1"/>
  <c r="S3322" i="1"/>
  <c r="S3321" i="1"/>
  <c r="S3320" i="1"/>
  <c r="S3319" i="1"/>
  <c r="S3318" i="1"/>
  <c r="S3317" i="1"/>
  <c r="S3316" i="1"/>
  <c r="S3315" i="1"/>
  <c r="S3314" i="1"/>
  <c r="S3313" i="1"/>
  <c r="S3312" i="1"/>
  <c r="S3311" i="1"/>
  <c r="S3310" i="1"/>
  <c r="S3309" i="1"/>
  <c r="S3308" i="1"/>
  <c r="S3307" i="1"/>
  <c r="S3306" i="1"/>
  <c r="S3305" i="1"/>
  <c r="S3304" i="1"/>
  <c r="S3303" i="1"/>
  <c r="S3302" i="1"/>
  <c r="S3301" i="1"/>
  <c r="S3300" i="1"/>
  <c r="S3299" i="1"/>
  <c r="S3298" i="1"/>
  <c r="S3297" i="1"/>
  <c r="S3296" i="1"/>
  <c r="S3295" i="1"/>
  <c r="S3294" i="1"/>
  <c r="S3293" i="1"/>
  <c r="S3292" i="1"/>
  <c r="S3291" i="1"/>
  <c r="S3290" i="1"/>
  <c r="S3289" i="1"/>
  <c r="S3288" i="1"/>
  <c r="S3287" i="1"/>
  <c r="S3286" i="1"/>
  <c r="S3285" i="1"/>
  <c r="S3284" i="1"/>
  <c r="S3283" i="1"/>
  <c r="S3282" i="1"/>
  <c r="S3281" i="1"/>
  <c r="S3280" i="1"/>
  <c r="S3279" i="1"/>
  <c r="S3278" i="1"/>
  <c r="S3277" i="1"/>
  <c r="S3276" i="1"/>
  <c r="S3275" i="1"/>
  <c r="S3274" i="1"/>
  <c r="S3273" i="1"/>
  <c r="S3272" i="1"/>
  <c r="S3271" i="1"/>
  <c r="S3270" i="1"/>
  <c r="S3269" i="1"/>
  <c r="S3268" i="1"/>
  <c r="S3267" i="1"/>
  <c r="S3266" i="1"/>
  <c r="S3265" i="1"/>
  <c r="S3264" i="1"/>
  <c r="S3263" i="1"/>
  <c r="S3262" i="1"/>
  <c r="S3261" i="1"/>
  <c r="S3260" i="1"/>
  <c r="S3259" i="1"/>
  <c r="S3258" i="1"/>
  <c r="S3257" i="1"/>
  <c r="S3256" i="1"/>
  <c r="S3255" i="1"/>
  <c r="S3254" i="1"/>
  <c r="S3253" i="1"/>
  <c r="S3252" i="1"/>
  <c r="S3251" i="1"/>
  <c r="S3250" i="1"/>
  <c r="S3249" i="1"/>
  <c r="S3248" i="1"/>
  <c r="S3247" i="1"/>
  <c r="S3246" i="1"/>
  <c r="S3245" i="1"/>
  <c r="S3244" i="1"/>
  <c r="S3243" i="1"/>
  <c r="S3242" i="1"/>
  <c r="S3241" i="1"/>
  <c r="S3240" i="1"/>
  <c r="S3239" i="1"/>
  <c r="S3238" i="1"/>
  <c r="S3237" i="1"/>
  <c r="S3236" i="1"/>
  <c r="S3235" i="1"/>
  <c r="S3234" i="1"/>
  <c r="S3233" i="1"/>
  <c r="S3232" i="1"/>
  <c r="S3231" i="1"/>
  <c r="S3230" i="1"/>
  <c r="S3229" i="1"/>
  <c r="S3228" i="1"/>
  <c r="S3227" i="1"/>
  <c r="S3226" i="1"/>
  <c r="S3225" i="1"/>
  <c r="S3224" i="1"/>
  <c r="S3223" i="1"/>
  <c r="S3222" i="1"/>
  <c r="S3221" i="1"/>
  <c r="S3220" i="1"/>
  <c r="S3219" i="1"/>
  <c r="S3218" i="1"/>
  <c r="S3217" i="1"/>
  <c r="S3216" i="1"/>
  <c r="S3215" i="1"/>
  <c r="S3214" i="1"/>
  <c r="S3213" i="1"/>
  <c r="S3212" i="1"/>
  <c r="S3211" i="1"/>
  <c r="S3210" i="1"/>
  <c r="S3209" i="1"/>
  <c r="S3208" i="1"/>
  <c r="S3207" i="1"/>
  <c r="S3206" i="1"/>
  <c r="S3205" i="1"/>
  <c r="S3204" i="1"/>
  <c r="S3203" i="1"/>
  <c r="S3202" i="1"/>
  <c r="S3201" i="1"/>
  <c r="S3200" i="1"/>
  <c r="S3199" i="1"/>
  <c r="S3198" i="1"/>
  <c r="S3197" i="1"/>
  <c r="S3196" i="1"/>
  <c r="S3195" i="1"/>
  <c r="S3194" i="1"/>
  <c r="S3193" i="1"/>
  <c r="S3192" i="1"/>
  <c r="S3191" i="1"/>
  <c r="S3190" i="1"/>
  <c r="S3189" i="1"/>
  <c r="S3188" i="1"/>
  <c r="S3187" i="1"/>
  <c r="S3186" i="1"/>
  <c r="S3185" i="1"/>
  <c r="S3184" i="1"/>
  <c r="S3183" i="1"/>
  <c r="S3182" i="1"/>
  <c r="S3181" i="1"/>
  <c r="S3180" i="1"/>
  <c r="S3179" i="1"/>
  <c r="S3178" i="1"/>
  <c r="S3177" i="1"/>
  <c r="S3176" i="1"/>
  <c r="S3175" i="1"/>
  <c r="S3174" i="1"/>
  <c r="S3173" i="1"/>
  <c r="S3172" i="1"/>
  <c r="S3171" i="1"/>
  <c r="S3170" i="1"/>
  <c r="S3169" i="1"/>
  <c r="S3168" i="1"/>
  <c r="S3167" i="1"/>
  <c r="S3166" i="1"/>
  <c r="S3165" i="1"/>
  <c r="S3164" i="1"/>
  <c r="S3163" i="1"/>
  <c r="S3162" i="1"/>
  <c r="S3161" i="1"/>
  <c r="S3160" i="1"/>
  <c r="S3159" i="1"/>
  <c r="S3158" i="1"/>
  <c r="S3157" i="1"/>
  <c r="S3156" i="1"/>
  <c r="S3155" i="1"/>
  <c r="S3154" i="1"/>
  <c r="S3153" i="1"/>
  <c r="S3152" i="1"/>
  <c r="S3151" i="1"/>
  <c r="S3150" i="1"/>
  <c r="S3149" i="1"/>
  <c r="S3148" i="1"/>
  <c r="S3147" i="1"/>
  <c r="S3146" i="1"/>
  <c r="S3145" i="1"/>
  <c r="S3144" i="1"/>
  <c r="S3143" i="1"/>
  <c r="S3142" i="1"/>
  <c r="S3141" i="1"/>
  <c r="S3140" i="1"/>
  <c r="S3139" i="1"/>
  <c r="S3138" i="1"/>
  <c r="S3137" i="1"/>
  <c r="S3136" i="1"/>
  <c r="S3135" i="1"/>
  <c r="S3134" i="1"/>
  <c r="S3133" i="1"/>
  <c r="S3132" i="1"/>
  <c r="S3131" i="1"/>
  <c r="S3130" i="1"/>
  <c r="S3129" i="1"/>
  <c r="S3128" i="1"/>
  <c r="S3127" i="1"/>
  <c r="S3126" i="1"/>
  <c r="S3125" i="1"/>
  <c r="S3124" i="1"/>
  <c r="S3123" i="1"/>
  <c r="S3122" i="1"/>
  <c r="S3121" i="1"/>
  <c r="S3120" i="1"/>
  <c r="S3119" i="1"/>
  <c r="S3118" i="1"/>
  <c r="S3117" i="1"/>
  <c r="S3116" i="1"/>
  <c r="S3115" i="1"/>
  <c r="S3114" i="1"/>
  <c r="S3113" i="1"/>
  <c r="S3112" i="1"/>
  <c r="S3111" i="1"/>
  <c r="S3110" i="1"/>
  <c r="S3109" i="1"/>
  <c r="S3108" i="1"/>
  <c r="S3107" i="1"/>
  <c r="S3106" i="1"/>
  <c r="S3105" i="1"/>
  <c r="S3104" i="1"/>
  <c r="S3103" i="1"/>
  <c r="S3102" i="1"/>
  <c r="S3101" i="1"/>
  <c r="S3100" i="1"/>
  <c r="S3099" i="1"/>
  <c r="S3098" i="1"/>
  <c r="S3097" i="1"/>
  <c r="S3096" i="1"/>
  <c r="S3095" i="1"/>
  <c r="S3094" i="1"/>
  <c r="S3093" i="1"/>
  <c r="S3092" i="1"/>
  <c r="S3091" i="1"/>
  <c r="S3090" i="1"/>
  <c r="S3089" i="1"/>
  <c r="S3088" i="1"/>
  <c r="S3087" i="1"/>
  <c r="S3086" i="1"/>
  <c r="S3085" i="1"/>
  <c r="S3084" i="1"/>
  <c r="S3083" i="1"/>
  <c r="S3082" i="1"/>
  <c r="S3081" i="1"/>
  <c r="S3080" i="1"/>
  <c r="S3079" i="1"/>
  <c r="S3078" i="1"/>
  <c r="S3077" i="1"/>
  <c r="S3076" i="1"/>
  <c r="S3075" i="1"/>
  <c r="S3074" i="1"/>
  <c r="S3073" i="1"/>
  <c r="S3072" i="1"/>
  <c r="S3071" i="1"/>
  <c r="S3070" i="1"/>
  <c r="S3069" i="1"/>
  <c r="S3068" i="1"/>
  <c r="S3067" i="1"/>
  <c r="S3066" i="1"/>
  <c r="S3065" i="1"/>
  <c r="S3064" i="1"/>
  <c r="S3063" i="1"/>
  <c r="S3062" i="1"/>
  <c r="S3061" i="1"/>
  <c r="S3060" i="1"/>
  <c r="S3059" i="1"/>
  <c r="S3058" i="1"/>
  <c r="S3057" i="1"/>
  <c r="S3056" i="1"/>
  <c r="S3055" i="1"/>
  <c r="S3054" i="1"/>
  <c r="S3053" i="1"/>
  <c r="S3052" i="1"/>
  <c r="S3051" i="1"/>
  <c r="S3050" i="1"/>
  <c r="S3049" i="1"/>
  <c r="S3048" i="1"/>
  <c r="S3047" i="1"/>
  <c r="S3046" i="1"/>
  <c r="S3045" i="1"/>
  <c r="S3044" i="1"/>
  <c r="S3043" i="1"/>
  <c r="S3042" i="1"/>
  <c r="S3041" i="1"/>
  <c r="S3040" i="1"/>
  <c r="S3039" i="1"/>
  <c r="S3038" i="1"/>
  <c r="S3037" i="1"/>
  <c r="S3036" i="1"/>
  <c r="S3035" i="1"/>
  <c r="S3034" i="1"/>
  <c r="S3033" i="1"/>
  <c r="S3032" i="1"/>
  <c r="S3031" i="1"/>
  <c r="S3030" i="1"/>
  <c r="S3029" i="1"/>
  <c r="S3028" i="1"/>
  <c r="S3027" i="1"/>
  <c r="S3026" i="1"/>
  <c r="S3025" i="1"/>
  <c r="S3024" i="1"/>
  <c r="S3023" i="1"/>
  <c r="S3022" i="1"/>
  <c r="S3021" i="1"/>
  <c r="S3020" i="1"/>
  <c r="S3019" i="1"/>
  <c r="S3018" i="1"/>
  <c r="S3017" i="1"/>
  <c r="S3016" i="1"/>
  <c r="S3015" i="1"/>
  <c r="S3014" i="1"/>
  <c r="S3013" i="1"/>
  <c r="S3012" i="1"/>
  <c r="S3011" i="1"/>
  <c r="S3010" i="1"/>
  <c r="S3009" i="1"/>
  <c r="S3008" i="1"/>
  <c r="S3007" i="1"/>
  <c r="S3006" i="1"/>
  <c r="S3005" i="1"/>
  <c r="S3004" i="1"/>
  <c r="S3003" i="1"/>
  <c r="S3002" i="1"/>
  <c r="S3001" i="1"/>
  <c r="S3000" i="1"/>
  <c r="S2999" i="1"/>
  <c r="S2998" i="1"/>
  <c r="S2997" i="1"/>
  <c r="S2996" i="1"/>
  <c r="S2995" i="1"/>
  <c r="S2994" i="1"/>
  <c r="S2993" i="1"/>
  <c r="S2992" i="1"/>
  <c r="S2991" i="1"/>
  <c r="S2990" i="1"/>
  <c r="S2989" i="1"/>
  <c r="S2988" i="1"/>
  <c r="S2987" i="1"/>
  <c r="S2986" i="1"/>
  <c r="S2985" i="1"/>
  <c r="S2984" i="1"/>
  <c r="S2983" i="1"/>
  <c r="S2982" i="1"/>
  <c r="S2981" i="1"/>
  <c r="S2980" i="1"/>
  <c r="S2979" i="1"/>
  <c r="S2978" i="1"/>
  <c r="S2977" i="1"/>
  <c r="S2976" i="1"/>
  <c r="S2975" i="1"/>
  <c r="S2974" i="1"/>
  <c r="S2973" i="1"/>
  <c r="S2972" i="1"/>
  <c r="S2971" i="1"/>
  <c r="S2970" i="1"/>
  <c r="S2969" i="1"/>
  <c r="S2968" i="1"/>
  <c r="S2967" i="1"/>
  <c r="S2966" i="1"/>
  <c r="S2965" i="1"/>
  <c r="S2964" i="1"/>
  <c r="S2963" i="1"/>
  <c r="S2962" i="1"/>
  <c r="S2961" i="1"/>
  <c r="S2960" i="1"/>
  <c r="S2959" i="1"/>
  <c r="S2958" i="1"/>
  <c r="S2957" i="1"/>
  <c r="S2956" i="1"/>
  <c r="S2955" i="1"/>
  <c r="S2954" i="1"/>
  <c r="S2953" i="1"/>
  <c r="S2952" i="1"/>
  <c r="S2951" i="1"/>
  <c r="S2950" i="1"/>
  <c r="S2949" i="1"/>
  <c r="S2948" i="1"/>
  <c r="S2947" i="1"/>
  <c r="S2946" i="1"/>
  <c r="S2945" i="1"/>
  <c r="S2944" i="1"/>
  <c r="S2943" i="1"/>
  <c r="S2942" i="1"/>
  <c r="S2941" i="1"/>
  <c r="S2940" i="1"/>
  <c r="S2939" i="1"/>
  <c r="S2938" i="1"/>
  <c r="S2937" i="1"/>
  <c r="S2936" i="1"/>
  <c r="S2935" i="1"/>
  <c r="S2934" i="1"/>
  <c r="S2933" i="1"/>
  <c r="S2932" i="1"/>
  <c r="S2931" i="1"/>
  <c r="S2930" i="1"/>
  <c r="S2929" i="1"/>
  <c r="S2928" i="1"/>
  <c r="S2927" i="1"/>
  <c r="S2926" i="1"/>
  <c r="S2925" i="1"/>
  <c r="S2924" i="1"/>
  <c r="S2923" i="1"/>
  <c r="S2922" i="1"/>
  <c r="S2921" i="1"/>
  <c r="S2920" i="1"/>
  <c r="S2919" i="1"/>
  <c r="S2918" i="1"/>
  <c r="S2917" i="1"/>
  <c r="S2916" i="1"/>
  <c r="S2915" i="1"/>
  <c r="S2914" i="1"/>
  <c r="S2913" i="1"/>
  <c r="S2912" i="1"/>
  <c r="S2911" i="1"/>
  <c r="S2910" i="1"/>
  <c r="S2909" i="1"/>
  <c r="S2908" i="1"/>
  <c r="S2907" i="1"/>
  <c r="S2906" i="1"/>
  <c r="S2905" i="1"/>
  <c r="S2904" i="1"/>
  <c r="S2903" i="1"/>
  <c r="S2902" i="1"/>
  <c r="S2901" i="1"/>
  <c r="S2900" i="1"/>
  <c r="S2899" i="1"/>
  <c r="S2898" i="1"/>
  <c r="S2897" i="1"/>
  <c r="S2896" i="1"/>
  <c r="S2895" i="1"/>
  <c r="S2894" i="1"/>
  <c r="S2893" i="1"/>
  <c r="S2892" i="1"/>
  <c r="S2891" i="1"/>
  <c r="S2890" i="1"/>
  <c r="S2889" i="1"/>
  <c r="S2888" i="1"/>
  <c r="S2887" i="1"/>
  <c r="S2886" i="1"/>
  <c r="S2885" i="1"/>
  <c r="S2884" i="1"/>
  <c r="S2883" i="1"/>
  <c r="S2882" i="1"/>
  <c r="S2881" i="1"/>
  <c r="S2880" i="1"/>
  <c r="S2879" i="1"/>
  <c r="S2878" i="1"/>
  <c r="S2877" i="1"/>
  <c r="S2876" i="1"/>
  <c r="S2875" i="1"/>
  <c r="S2874" i="1"/>
  <c r="S2873" i="1"/>
  <c r="S2872" i="1"/>
  <c r="S2871" i="1"/>
  <c r="S2870" i="1"/>
  <c r="S2869" i="1"/>
  <c r="S2868" i="1"/>
  <c r="S2867" i="1"/>
  <c r="S2866" i="1"/>
  <c r="S2865" i="1"/>
  <c r="S2864" i="1"/>
  <c r="S2863" i="1"/>
  <c r="S2862" i="1"/>
  <c r="S2861" i="1"/>
  <c r="S2860" i="1"/>
  <c r="S2859" i="1"/>
  <c r="S2858" i="1"/>
  <c r="S2857" i="1"/>
  <c r="S2856" i="1"/>
  <c r="S2855" i="1"/>
  <c r="S2854" i="1"/>
  <c r="S2853" i="1"/>
  <c r="S2852" i="1"/>
  <c r="S2851" i="1"/>
  <c r="S2850" i="1"/>
  <c r="S2849" i="1"/>
  <c r="S2848" i="1"/>
  <c r="S2847" i="1"/>
  <c r="S2846" i="1"/>
  <c r="S2845" i="1"/>
  <c r="S2844" i="1"/>
  <c r="S2843" i="1"/>
  <c r="S2842" i="1"/>
  <c r="S2841" i="1"/>
  <c r="S2840" i="1"/>
  <c r="S2839" i="1"/>
  <c r="S2838" i="1"/>
  <c r="S2837" i="1"/>
  <c r="S2836" i="1"/>
  <c r="S2835" i="1"/>
  <c r="S2834" i="1"/>
  <c r="S2833" i="1"/>
  <c r="S2832" i="1"/>
  <c r="S2831" i="1"/>
  <c r="S2830" i="1"/>
  <c r="S2829" i="1"/>
  <c r="S2828" i="1"/>
  <c r="S2827" i="1"/>
  <c r="S2826" i="1"/>
  <c r="S2825" i="1"/>
  <c r="S2824" i="1"/>
  <c r="S2823" i="1"/>
  <c r="S2822" i="1"/>
  <c r="S2821" i="1"/>
  <c r="S2820" i="1"/>
  <c r="S2819" i="1"/>
  <c r="S2818" i="1"/>
  <c r="S2817" i="1"/>
  <c r="S2816" i="1"/>
  <c r="S2815" i="1"/>
  <c r="S2814" i="1"/>
  <c r="S2813" i="1"/>
  <c r="S2812" i="1"/>
  <c r="S2811" i="1"/>
  <c r="S2810" i="1"/>
  <c r="S2809" i="1"/>
  <c r="S2808" i="1"/>
  <c r="S2807" i="1"/>
  <c r="S2806" i="1"/>
  <c r="S2805" i="1"/>
  <c r="S2804" i="1"/>
  <c r="S2803" i="1"/>
  <c r="S2802" i="1"/>
  <c r="S2801" i="1"/>
  <c r="S2800" i="1"/>
  <c r="S2799" i="1"/>
  <c r="S2798" i="1"/>
  <c r="S2797" i="1"/>
  <c r="S2796" i="1"/>
  <c r="S2795" i="1"/>
  <c r="S2794" i="1"/>
  <c r="S2793" i="1"/>
  <c r="S2792" i="1"/>
  <c r="S2791" i="1"/>
  <c r="S2790" i="1"/>
  <c r="S2789" i="1"/>
  <c r="S2788" i="1"/>
  <c r="S2787" i="1"/>
  <c r="S2786" i="1"/>
  <c r="S2785" i="1"/>
  <c r="S2784" i="1"/>
  <c r="S2783" i="1"/>
  <c r="S2782" i="1"/>
  <c r="S2781" i="1"/>
  <c r="S2780" i="1"/>
  <c r="S2779" i="1"/>
  <c r="S2778" i="1"/>
  <c r="S2777" i="1"/>
  <c r="S2776" i="1"/>
  <c r="S2775" i="1"/>
  <c r="S2774" i="1"/>
  <c r="S2773" i="1"/>
  <c r="S2772" i="1"/>
  <c r="S2771" i="1"/>
  <c r="S2770" i="1"/>
  <c r="S2769" i="1"/>
  <c r="S2768" i="1"/>
  <c r="S2767" i="1"/>
  <c r="S2766" i="1"/>
  <c r="S2765" i="1"/>
  <c r="S2764" i="1"/>
  <c r="S2763" i="1"/>
  <c r="S2762" i="1"/>
  <c r="S2761" i="1"/>
  <c r="S2760" i="1"/>
  <c r="S2759" i="1"/>
  <c r="S2758" i="1"/>
  <c r="S2757" i="1"/>
  <c r="S2756" i="1"/>
  <c r="S2755" i="1"/>
  <c r="S2754" i="1"/>
  <c r="S2753" i="1"/>
  <c r="S2752" i="1"/>
  <c r="S2751" i="1"/>
  <c r="S2750" i="1"/>
  <c r="S2749" i="1"/>
  <c r="S2748" i="1"/>
  <c r="S2747" i="1"/>
  <c r="S2746" i="1"/>
  <c r="S2745" i="1"/>
  <c r="S2744" i="1"/>
  <c r="S2743" i="1"/>
  <c r="S2742" i="1"/>
  <c r="S2741" i="1"/>
  <c r="S2740" i="1"/>
  <c r="S2739" i="1"/>
  <c r="S2738" i="1"/>
  <c r="S2737" i="1"/>
  <c r="S2736" i="1"/>
  <c r="S2735" i="1"/>
  <c r="S2734" i="1"/>
  <c r="S2733" i="1"/>
  <c r="S2732" i="1"/>
  <c r="S2731" i="1"/>
  <c r="S2730" i="1"/>
  <c r="S2729" i="1"/>
  <c r="S2728" i="1"/>
  <c r="S2727" i="1"/>
  <c r="S2726" i="1"/>
  <c r="S2725" i="1"/>
  <c r="S2724" i="1"/>
  <c r="S2723" i="1"/>
  <c r="S2722" i="1"/>
  <c r="S2721" i="1"/>
  <c r="S2720" i="1"/>
  <c r="S2719" i="1"/>
  <c r="S2718" i="1"/>
  <c r="S2717" i="1"/>
  <c r="S2716" i="1"/>
  <c r="S2715" i="1"/>
  <c r="S2714" i="1"/>
  <c r="S2713" i="1"/>
  <c r="S2712" i="1"/>
  <c r="S2711" i="1"/>
  <c r="S2710" i="1"/>
  <c r="S2709" i="1"/>
  <c r="S2708" i="1"/>
  <c r="S2707" i="1"/>
  <c r="S2706" i="1"/>
  <c r="S2705" i="1"/>
  <c r="S2704" i="1"/>
  <c r="S2703" i="1"/>
  <c r="S2702" i="1"/>
  <c r="S2701" i="1"/>
  <c r="S2700" i="1"/>
  <c r="S2699" i="1"/>
  <c r="S2698" i="1"/>
  <c r="S2697" i="1"/>
  <c r="S2696" i="1"/>
  <c r="S2695" i="1"/>
  <c r="S2694" i="1"/>
  <c r="S2693" i="1"/>
  <c r="S2692" i="1"/>
  <c r="S2691" i="1"/>
  <c r="S2690" i="1"/>
  <c r="S2689" i="1"/>
  <c r="S2688" i="1"/>
  <c r="S2687" i="1"/>
  <c r="S2686" i="1"/>
  <c r="S2685" i="1"/>
  <c r="S2684" i="1"/>
  <c r="S2683" i="1"/>
  <c r="S2682" i="1"/>
  <c r="S2681" i="1"/>
  <c r="S2680" i="1"/>
  <c r="S2679" i="1"/>
  <c r="S2678" i="1"/>
  <c r="S2677" i="1"/>
  <c r="S2676" i="1"/>
  <c r="S2675" i="1"/>
  <c r="S2674" i="1"/>
  <c r="S2673" i="1"/>
  <c r="S2672" i="1"/>
  <c r="S2671" i="1"/>
  <c r="S2670" i="1"/>
  <c r="S2669" i="1"/>
  <c r="S2668" i="1"/>
  <c r="S2667" i="1"/>
  <c r="S2666" i="1"/>
  <c r="S2665" i="1"/>
  <c r="S2664" i="1"/>
  <c r="S2663" i="1"/>
  <c r="S2662" i="1"/>
  <c r="S2661" i="1"/>
  <c r="S2660" i="1"/>
  <c r="S2659" i="1"/>
  <c r="S2658" i="1"/>
  <c r="S2657" i="1"/>
  <c r="S2656" i="1"/>
  <c r="S2655" i="1"/>
  <c r="S2654" i="1"/>
  <c r="S2653" i="1"/>
  <c r="S2652" i="1"/>
  <c r="S2651" i="1"/>
  <c r="S2650" i="1"/>
  <c r="S2649" i="1"/>
  <c r="S2648" i="1"/>
  <c r="S2647" i="1"/>
  <c r="S2646" i="1"/>
  <c r="S2645" i="1"/>
  <c r="S2644" i="1"/>
  <c r="S2643" i="1"/>
  <c r="S2642" i="1"/>
  <c r="S2641" i="1"/>
  <c r="S2640" i="1"/>
  <c r="S2639" i="1"/>
  <c r="S2638" i="1"/>
  <c r="S2637" i="1"/>
  <c r="S2636" i="1"/>
  <c r="S2635" i="1"/>
  <c r="S2634" i="1"/>
  <c r="S2633" i="1"/>
  <c r="S2632" i="1"/>
  <c r="S2631" i="1"/>
  <c r="S2630" i="1"/>
  <c r="S2629" i="1"/>
  <c r="S2628" i="1"/>
  <c r="S2627" i="1"/>
  <c r="S2626" i="1"/>
  <c r="S2625" i="1"/>
  <c r="S2624" i="1"/>
  <c r="S2623" i="1"/>
  <c r="S2622" i="1"/>
  <c r="S2621" i="1"/>
  <c r="S2620" i="1"/>
  <c r="S2619" i="1"/>
  <c r="S2618" i="1"/>
  <c r="S2617" i="1"/>
  <c r="S2616" i="1"/>
  <c r="S2615" i="1"/>
  <c r="S2614" i="1"/>
  <c r="S2613" i="1"/>
  <c r="S2612" i="1"/>
  <c r="S2611" i="1"/>
  <c r="S2610" i="1"/>
  <c r="S2609" i="1"/>
  <c r="S2608" i="1"/>
  <c r="S2607" i="1"/>
  <c r="S2606" i="1"/>
  <c r="S2605" i="1"/>
  <c r="S2604" i="1"/>
  <c r="S2603" i="1"/>
  <c r="S2602" i="1"/>
  <c r="S2601" i="1"/>
  <c r="S2600" i="1"/>
  <c r="S2599" i="1"/>
  <c r="S2598" i="1"/>
  <c r="S2597" i="1"/>
  <c r="S2596" i="1"/>
  <c r="S2595" i="1"/>
  <c r="S2594" i="1"/>
  <c r="S2593" i="1"/>
  <c r="S2592" i="1"/>
  <c r="S2591" i="1"/>
  <c r="S2590" i="1"/>
  <c r="S2589" i="1"/>
  <c r="S2588" i="1"/>
  <c r="S2587" i="1"/>
  <c r="S2586" i="1"/>
  <c r="S2585" i="1"/>
  <c r="S2584" i="1"/>
  <c r="S2583" i="1"/>
  <c r="S2582" i="1"/>
  <c r="S2581" i="1"/>
  <c r="S2580" i="1"/>
  <c r="S2579" i="1"/>
  <c r="S2578" i="1"/>
  <c r="S2577" i="1"/>
  <c r="S2576" i="1"/>
  <c r="S2575" i="1"/>
  <c r="S2574" i="1"/>
  <c r="S2573" i="1"/>
  <c r="S2572" i="1"/>
  <c r="S2571" i="1"/>
  <c r="S2570" i="1"/>
  <c r="S2569" i="1"/>
  <c r="S2568" i="1"/>
  <c r="S2567" i="1"/>
  <c r="S2566" i="1"/>
  <c r="S2565" i="1"/>
  <c r="S2564" i="1"/>
  <c r="S2563" i="1"/>
  <c r="S2562" i="1"/>
  <c r="S2561" i="1"/>
  <c r="S2560" i="1"/>
  <c r="S2559" i="1"/>
  <c r="S2558" i="1"/>
  <c r="S2557" i="1"/>
  <c r="S2556" i="1"/>
  <c r="S2555" i="1"/>
  <c r="S2554" i="1"/>
  <c r="S2553" i="1"/>
  <c r="S2552" i="1"/>
  <c r="S2551" i="1"/>
  <c r="S2550" i="1"/>
  <c r="S2549" i="1"/>
  <c r="S2548" i="1"/>
  <c r="S2547" i="1"/>
  <c r="S2546" i="1"/>
  <c r="S2545" i="1"/>
  <c r="S2544" i="1"/>
  <c r="S2543" i="1"/>
  <c r="S2542" i="1"/>
  <c r="S2541" i="1"/>
  <c r="S2540" i="1"/>
  <c r="S2539" i="1"/>
  <c r="S2538" i="1"/>
  <c r="S2537" i="1"/>
  <c r="S2536" i="1"/>
  <c r="S2535" i="1"/>
  <c r="S2534" i="1"/>
  <c r="S2533" i="1"/>
  <c r="S2532" i="1"/>
  <c r="S2531" i="1"/>
  <c r="S2530" i="1"/>
  <c r="S2529" i="1"/>
  <c r="S2528" i="1"/>
  <c r="S2527" i="1"/>
  <c r="S2526" i="1"/>
  <c r="S2525" i="1"/>
  <c r="S2524" i="1"/>
  <c r="S2523" i="1"/>
  <c r="S2522" i="1"/>
  <c r="S2521" i="1"/>
  <c r="S2520" i="1"/>
  <c r="S2519" i="1"/>
  <c r="S2518" i="1"/>
  <c r="S2517" i="1"/>
  <c r="S2516" i="1"/>
  <c r="S2515" i="1"/>
  <c r="S2514" i="1"/>
  <c r="S2513" i="1"/>
  <c r="S2512" i="1"/>
  <c r="S2511" i="1"/>
  <c r="S2510" i="1"/>
  <c r="S2509" i="1"/>
  <c r="S2508" i="1"/>
  <c r="S2507" i="1"/>
  <c r="S2506" i="1"/>
  <c r="S2505" i="1"/>
  <c r="S2504" i="1"/>
  <c r="S2503" i="1"/>
  <c r="S2502" i="1"/>
  <c r="S2501" i="1"/>
  <c r="S2500" i="1"/>
  <c r="S2499" i="1"/>
  <c r="S2498" i="1"/>
  <c r="S2497" i="1"/>
  <c r="S2496" i="1"/>
  <c r="S2495" i="1"/>
  <c r="S2494" i="1"/>
  <c r="S2493" i="1"/>
  <c r="S2492" i="1"/>
  <c r="S2491" i="1"/>
  <c r="S2490" i="1"/>
  <c r="S2489" i="1"/>
  <c r="S2488" i="1"/>
  <c r="S2487" i="1"/>
  <c r="S2486" i="1"/>
  <c r="S2485" i="1"/>
  <c r="S2484" i="1"/>
  <c r="S2483" i="1"/>
  <c r="S2482" i="1"/>
  <c r="S2481" i="1"/>
  <c r="S2480" i="1"/>
  <c r="S2479" i="1"/>
  <c r="S2478" i="1"/>
  <c r="S2477" i="1"/>
  <c r="S2476" i="1"/>
  <c r="S2475" i="1"/>
  <c r="S2474" i="1"/>
  <c r="S2473" i="1"/>
  <c r="S2472" i="1"/>
  <c r="S2471" i="1"/>
  <c r="S2470" i="1"/>
  <c r="S2469" i="1"/>
  <c r="S2468" i="1"/>
  <c r="S2467" i="1"/>
  <c r="S2466" i="1"/>
  <c r="S2465" i="1"/>
  <c r="S2464" i="1"/>
  <c r="S2463" i="1"/>
  <c r="S2462" i="1"/>
  <c r="S2461" i="1"/>
  <c r="S2460" i="1"/>
  <c r="S2459" i="1"/>
  <c r="S2458" i="1"/>
  <c r="S2457" i="1"/>
  <c r="S2456" i="1"/>
  <c r="S2455" i="1"/>
  <c r="S2454" i="1"/>
  <c r="S2453" i="1"/>
  <c r="S2452" i="1"/>
  <c r="S2451" i="1"/>
  <c r="S2450" i="1"/>
  <c r="S2449" i="1"/>
  <c r="S2448" i="1"/>
  <c r="S2447" i="1"/>
  <c r="S2446" i="1"/>
  <c r="S2445" i="1"/>
  <c r="S2444" i="1"/>
  <c r="S2443" i="1"/>
  <c r="S2442" i="1"/>
  <c r="S2441" i="1"/>
  <c r="S2440" i="1"/>
  <c r="S2439" i="1"/>
  <c r="S2438" i="1"/>
  <c r="S2437" i="1"/>
  <c r="S2436" i="1"/>
  <c r="S2435" i="1"/>
  <c r="S2434" i="1"/>
  <c r="S2433" i="1"/>
  <c r="S2432" i="1"/>
  <c r="S2431" i="1"/>
  <c r="S2430" i="1"/>
  <c r="S2429" i="1"/>
  <c r="S2428" i="1"/>
  <c r="S2427" i="1"/>
  <c r="S2426" i="1"/>
  <c r="S2425" i="1"/>
  <c r="S2424" i="1"/>
  <c r="S2423" i="1"/>
  <c r="S2422" i="1"/>
  <c r="S2421" i="1"/>
  <c r="S2420" i="1"/>
  <c r="S2419" i="1"/>
  <c r="S2418" i="1"/>
  <c r="S2417" i="1"/>
  <c r="S2416" i="1"/>
  <c r="S2415" i="1"/>
  <c r="S2414" i="1"/>
  <c r="S2413" i="1"/>
  <c r="S2412" i="1"/>
  <c r="S2411" i="1"/>
  <c r="S2410" i="1"/>
  <c r="S2409" i="1"/>
  <c r="S2408" i="1"/>
  <c r="S2407" i="1"/>
  <c r="S2406" i="1"/>
  <c r="S2405" i="1"/>
  <c r="S2404" i="1"/>
  <c r="S2403" i="1"/>
  <c r="S2402" i="1"/>
  <c r="S2401" i="1"/>
  <c r="S2400" i="1"/>
  <c r="S2399" i="1"/>
  <c r="S2398" i="1"/>
  <c r="S2397" i="1"/>
  <c r="S2396" i="1"/>
  <c r="S2395" i="1"/>
  <c r="S2394" i="1"/>
  <c r="S2393" i="1"/>
  <c r="S2392" i="1"/>
  <c r="S2391" i="1"/>
  <c r="S2390" i="1"/>
  <c r="S2389" i="1"/>
  <c r="S2388" i="1"/>
  <c r="S2387" i="1"/>
  <c r="S2386" i="1"/>
  <c r="S2385" i="1"/>
  <c r="S2384" i="1"/>
  <c r="S2383" i="1"/>
  <c r="S2382" i="1"/>
  <c r="S2381" i="1"/>
  <c r="S2380" i="1"/>
  <c r="S2379" i="1"/>
  <c r="S2378" i="1"/>
  <c r="S2377" i="1"/>
  <c r="S2376" i="1"/>
  <c r="S2375" i="1"/>
  <c r="S2374" i="1"/>
  <c r="S2373" i="1"/>
  <c r="S2372" i="1"/>
  <c r="S2371" i="1"/>
  <c r="S2370" i="1"/>
  <c r="S2369" i="1"/>
  <c r="S2368" i="1"/>
  <c r="S2367" i="1"/>
  <c r="S2366" i="1"/>
  <c r="S2365" i="1"/>
  <c r="S2364" i="1"/>
  <c r="S2363" i="1"/>
  <c r="S2362" i="1"/>
  <c r="S2361" i="1"/>
  <c r="S2360" i="1"/>
  <c r="S2359" i="1"/>
  <c r="S2358" i="1"/>
  <c r="S2357" i="1"/>
  <c r="S2356" i="1"/>
  <c r="S2355" i="1"/>
  <c r="S2354" i="1"/>
  <c r="S2353" i="1"/>
  <c r="S2352" i="1"/>
  <c r="S2351" i="1"/>
  <c r="S2350" i="1"/>
  <c r="S2349" i="1"/>
  <c r="S2348" i="1"/>
  <c r="S2347" i="1"/>
  <c r="S2346" i="1"/>
  <c r="S2345" i="1"/>
  <c r="S2344" i="1"/>
  <c r="S2343" i="1"/>
  <c r="S2342" i="1"/>
  <c r="S2341" i="1"/>
  <c r="S2340" i="1"/>
  <c r="S2339" i="1"/>
  <c r="S2338" i="1"/>
  <c r="S2337" i="1"/>
  <c r="S2336" i="1"/>
  <c r="S2335" i="1"/>
  <c r="S2334" i="1"/>
  <c r="S2333" i="1"/>
  <c r="S2332" i="1"/>
  <c r="S2331" i="1"/>
  <c r="S2330" i="1"/>
  <c r="S2329" i="1"/>
  <c r="S2328" i="1"/>
  <c r="S2327" i="1"/>
  <c r="S2326" i="1"/>
  <c r="S2325" i="1"/>
  <c r="S2324" i="1"/>
  <c r="S2323" i="1"/>
  <c r="S2322" i="1"/>
  <c r="S2321" i="1"/>
  <c r="S2320" i="1"/>
  <c r="S2319" i="1"/>
  <c r="S2318" i="1"/>
  <c r="S2317" i="1"/>
  <c r="S2316" i="1"/>
  <c r="S2315" i="1"/>
  <c r="S2314" i="1"/>
  <c r="S2313" i="1"/>
  <c r="S2312" i="1"/>
  <c r="S2311" i="1"/>
  <c r="S2310" i="1"/>
  <c r="S2309" i="1"/>
  <c r="S2308" i="1"/>
  <c r="S2307" i="1"/>
  <c r="S2306" i="1"/>
  <c r="S2305" i="1"/>
  <c r="S2304" i="1"/>
  <c r="S2303" i="1"/>
  <c r="S2302" i="1"/>
  <c r="S2301" i="1"/>
  <c r="S2300" i="1"/>
  <c r="S2299" i="1"/>
  <c r="S2298" i="1"/>
  <c r="S2297" i="1"/>
  <c r="S2296" i="1"/>
  <c r="S2295" i="1"/>
  <c r="S2294" i="1"/>
  <c r="S2293" i="1"/>
  <c r="S2292" i="1"/>
  <c r="S2291" i="1"/>
  <c r="S2290" i="1"/>
  <c r="S2289" i="1"/>
  <c r="S2288" i="1"/>
  <c r="S2287" i="1"/>
  <c r="S2286" i="1"/>
  <c r="S2285" i="1"/>
  <c r="S2284" i="1"/>
  <c r="S2283" i="1"/>
  <c r="S2282" i="1"/>
  <c r="S2281" i="1"/>
  <c r="S2280" i="1"/>
  <c r="S2279" i="1"/>
  <c r="S2278" i="1"/>
  <c r="S2277" i="1"/>
  <c r="S2276" i="1"/>
  <c r="S2275" i="1"/>
  <c r="S2274" i="1"/>
  <c r="S2273" i="1"/>
  <c r="S2272" i="1"/>
  <c r="S2271" i="1"/>
  <c r="S2270" i="1"/>
  <c r="S2269" i="1"/>
  <c r="S2268" i="1"/>
  <c r="S2267" i="1"/>
  <c r="S2266" i="1"/>
  <c r="S2265" i="1"/>
  <c r="S2264" i="1"/>
  <c r="S2263" i="1"/>
  <c r="S2262" i="1"/>
  <c r="S2261" i="1"/>
  <c r="S2260" i="1"/>
  <c r="S2259" i="1"/>
  <c r="S2258" i="1"/>
  <c r="S2257" i="1"/>
  <c r="S2256" i="1"/>
  <c r="S2255" i="1"/>
  <c r="S2254" i="1"/>
  <c r="S2253" i="1"/>
  <c r="S2252" i="1"/>
  <c r="S2251" i="1"/>
  <c r="S2250" i="1"/>
  <c r="S2249" i="1"/>
  <c r="S2248" i="1"/>
  <c r="S2247" i="1"/>
  <c r="S2246" i="1"/>
  <c r="S2245" i="1"/>
  <c r="S2244" i="1"/>
  <c r="S2243" i="1"/>
  <c r="S2242" i="1"/>
  <c r="S2241" i="1"/>
  <c r="S2240" i="1"/>
  <c r="S2239" i="1"/>
  <c r="S2238" i="1"/>
  <c r="S2237" i="1"/>
  <c r="S2236" i="1"/>
  <c r="S2235" i="1"/>
  <c r="S2234" i="1"/>
  <c r="S2233" i="1"/>
  <c r="S2232" i="1"/>
  <c r="S2231" i="1"/>
  <c r="S2230" i="1"/>
  <c r="S2229" i="1"/>
  <c r="S2228" i="1"/>
  <c r="S2227" i="1"/>
  <c r="S2226" i="1"/>
  <c r="S2225" i="1"/>
  <c r="S2224" i="1"/>
  <c r="S2223" i="1"/>
  <c r="S2222" i="1"/>
  <c r="S2221" i="1"/>
  <c r="S2220" i="1"/>
  <c r="S2219" i="1"/>
  <c r="S2218" i="1"/>
  <c r="S2217" i="1"/>
  <c r="S2216" i="1"/>
  <c r="S2215" i="1"/>
  <c r="S2214" i="1"/>
  <c r="S2213" i="1"/>
  <c r="S2212" i="1"/>
  <c r="S2211" i="1"/>
  <c r="S2210" i="1"/>
  <c r="S2209" i="1"/>
  <c r="S2208" i="1"/>
  <c r="S2207" i="1"/>
  <c r="S2206" i="1"/>
  <c r="S2205" i="1"/>
  <c r="S2204" i="1"/>
  <c r="S2203" i="1"/>
  <c r="S2202" i="1"/>
  <c r="S2201" i="1"/>
  <c r="S2200" i="1"/>
  <c r="S2199" i="1"/>
  <c r="S2198" i="1"/>
  <c r="S2197" i="1"/>
  <c r="S2196" i="1"/>
  <c r="S2195" i="1"/>
  <c r="S2194" i="1"/>
  <c r="S2193" i="1"/>
  <c r="S2192" i="1"/>
  <c r="S2191" i="1"/>
  <c r="S2190" i="1"/>
  <c r="S2189" i="1"/>
  <c r="S2188" i="1"/>
  <c r="S2187" i="1"/>
  <c r="S2186" i="1"/>
  <c r="S2185" i="1"/>
  <c r="S2184" i="1"/>
  <c r="S2183" i="1"/>
  <c r="S2182" i="1"/>
  <c r="S2181" i="1"/>
  <c r="S2180" i="1"/>
  <c r="S2179" i="1"/>
  <c r="S2178" i="1"/>
  <c r="S2177" i="1"/>
  <c r="S2176" i="1"/>
  <c r="S2175" i="1"/>
  <c r="S2174" i="1"/>
  <c r="S2173" i="1"/>
  <c r="S2172" i="1"/>
  <c r="S2171" i="1"/>
  <c r="S2170" i="1"/>
  <c r="S2169" i="1"/>
  <c r="S2168" i="1"/>
  <c r="S2167" i="1"/>
  <c r="S2166" i="1"/>
  <c r="S2165" i="1"/>
  <c r="S2164" i="1"/>
  <c r="S2163" i="1"/>
  <c r="S2162" i="1"/>
  <c r="S2161" i="1"/>
  <c r="S2160" i="1"/>
  <c r="S2159" i="1"/>
  <c r="S2158" i="1"/>
  <c r="S2157" i="1"/>
  <c r="S2156" i="1"/>
  <c r="S2155" i="1"/>
  <c r="S2154" i="1"/>
  <c r="S2153" i="1"/>
  <c r="S2152" i="1"/>
  <c r="S2151" i="1"/>
  <c r="S2150" i="1"/>
  <c r="S2149" i="1"/>
  <c r="S2148" i="1"/>
  <c r="S2147" i="1"/>
  <c r="S2146" i="1"/>
  <c r="S2145" i="1"/>
  <c r="S2144" i="1"/>
  <c r="S2143" i="1"/>
  <c r="S2142" i="1"/>
  <c r="S2141" i="1"/>
  <c r="S2140" i="1"/>
  <c r="S2139" i="1"/>
  <c r="S2138" i="1"/>
  <c r="S2137" i="1"/>
  <c r="S2136" i="1"/>
  <c r="S2135" i="1"/>
  <c r="S2134" i="1"/>
  <c r="S2133" i="1"/>
  <c r="S2132" i="1"/>
  <c r="S2131" i="1"/>
  <c r="S2130" i="1"/>
  <c r="S2129" i="1"/>
  <c r="S2128" i="1"/>
  <c r="S2127" i="1"/>
  <c r="S2126" i="1"/>
  <c r="S2125" i="1"/>
  <c r="S2124" i="1"/>
  <c r="S2123" i="1"/>
  <c r="S2122" i="1"/>
  <c r="S2121" i="1"/>
  <c r="S2120" i="1"/>
  <c r="S2119" i="1"/>
  <c r="S2118" i="1"/>
  <c r="S2117" i="1"/>
  <c r="S2116" i="1"/>
  <c r="S2115" i="1"/>
  <c r="S2114" i="1"/>
  <c r="S2113" i="1"/>
  <c r="S2112" i="1"/>
  <c r="S2111" i="1"/>
  <c r="S2110" i="1"/>
  <c r="S2109" i="1"/>
  <c r="S2108" i="1"/>
  <c r="S2107" i="1"/>
  <c r="S2106" i="1"/>
  <c r="S2105" i="1"/>
  <c r="S2104" i="1"/>
  <c r="S2103" i="1"/>
  <c r="S2102" i="1"/>
  <c r="S2101" i="1"/>
  <c r="S2100" i="1"/>
  <c r="S2099" i="1"/>
  <c r="S2098" i="1"/>
  <c r="S2097" i="1"/>
  <c r="S2096" i="1"/>
  <c r="S2095" i="1"/>
  <c r="S2094" i="1"/>
  <c r="S2093" i="1"/>
  <c r="S2092" i="1"/>
  <c r="S2091" i="1"/>
  <c r="S2090" i="1"/>
  <c r="S2089" i="1"/>
  <c r="S2088" i="1"/>
  <c r="S2087" i="1"/>
  <c r="S2086" i="1"/>
  <c r="S2085" i="1"/>
  <c r="S2084" i="1"/>
  <c r="S2083" i="1"/>
  <c r="S2082" i="1"/>
  <c r="S2081" i="1"/>
  <c r="S2080" i="1"/>
  <c r="S2079" i="1"/>
  <c r="S2078" i="1"/>
  <c r="S2077" i="1"/>
  <c r="S2076" i="1"/>
  <c r="S2075" i="1"/>
  <c r="S2074" i="1"/>
  <c r="S2073" i="1"/>
  <c r="S2072" i="1"/>
  <c r="S2071" i="1"/>
  <c r="S2070" i="1"/>
  <c r="S2069" i="1"/>
  <c r="S2068" i="1"/>
  <c r="S2067" i="1"/>
  <c r="S2066" i="1"/>
  <c r="S2065" i="1"/>
  <c r="S2064" i="1"/>
  <c r="S2063" i="1"/>
  <c r="S2062" i="1"/>
  <c r="S2061" i="1"/>
  <c r="S2060" i="1"/>
  <c r="S2059" i="1"/>
  <c r="S2058" i="1"/>
  <c r="S2057" i="1"/>
  <c r="S2056" i="1"/>
  <c r="S2055" i="1"/>
  <c r="S2054" i="1"/>
  <c r="S2053" i="1"/>
  <c r="S2052" i="1"/>
  <c r="S2051" i="1"/>
  <c r="S2050" i="1"/>
  <c r="S2049" i="1"/>
  <c r="S2048" i="1"/>
  <c r="S2047" i="1"/>
  <c r="S2046" i="1"/>
  <c r="S2045" i="1"/>
  <c r="S2044" i="1"/>
  <c r="S2043" i="1"/>
  <c r="S2042" i="1"/>
  <c r="S2041" i="1"/>
  <c r="S2040" i="1"/>
  <c r="S2039" i="1"/>
  <c r="S2038" i="1"/>
  <c r="S2037" i="1"/>
  <c r="S2036" i="1"/>
  <c r="S2035" i="1"/>
  <c r="S2034" i="1"/>
  <c r="S2033" i="1"/>
  <c r="S2032" i="1"/>
  <c r="S2031" i="1"/>
  <c r="S2030" i="1"/>
  <c r="S2029" i="1"/>
  <c r="S2028" i="1"/>
  <c r="S2027" i="1"/>
  <c r="S2026" i="1"/>
  <c r="S2025" i="1"/>
  <c r="S2024" i="1"/>
  <c r="S2023" i="1"/>
  <c r="S2022" i="1"/>
  <c r="S2021" i="1"/>
  <c r="S2020" i="1"/>
  <c r="S2019" i="1"/>
  <c r="S2018" i="1"/>
  <c r="S2017" i="1"/>
  <c r="S2016" i="1"/>
  <c r="S2015" i="1"/>
  <c r="S2014" i="1"/>
  <c r="S2013" i="1"/>
  <c r="S2012" i="1"/>
  <c r="S2011" i="1"/>
  <c r="S2010" i="1"/>
  <c r="S2009" i="1"/>
  <c r="S2008" i="1"/>
  <c r="S2007" i="1"/>
  <c r="S2006" i="1"/>
  <c r="S2005" i="1"/>
  <c r="S2004" i="1"/>
  <c r="S2003" i="1"/>
  <c r="S2002" i="1"/>
  <c r="S2001" i="1"/>
  <c r="S2000" i="1"/>
  <c r="S1999" i="1"/>
  <c r="S1998" i="1"/>
  <c r="S1997" i="1"/>
  <c r="S1996" i="1"/>
  <c r="S1995" i="1"/>
  <c r="S1994" i="1"/>
  <c r="S1993" i="1"/>
  <c r="S1992" i="1"/>
  <c r="S1991" i="1"/>
  <c r="S1990" i="1"/>
  <c r="S1989" i="1"/>
  <c r="S1988" i="1"/>
  <c r="S1987" i="1"/>
  <c r="S1986" i="1"/>
  <c r="S1985" i="1"/>
  <c r="S1984" i="1"/>
  <c r="S1983" i="1"/>
  <c r="S1982" i="1"/>
  <c r="S1981" i="1"/>
  <c r="S1980" i="1"/>
  <c r="S1979" i="1"/>
  <c r="S1978" i="1"/>
  <c r="S1977" i="1"/>
  <c r="S1976" i="1"/>
  <c r="S1975" i="1"/>
  <c r="S1974" i="1"/>
  <c r="S1973" i="1"/>
  <c r="S1972" i="1"/>
  <c r="S1971" i="1"/>
  <c r="S1970" i="1"/>
  <c r="S1969" i="1"/>
  <c r="S1968" i="1"/>
  <c r="S1967" i="1"/>
  <c r="S1966" i="1"/>
  <c r="S1965" i="1"/>
  <c r="S1964" i="1"/>
  <c r="S1963" i="1"/>
  <c r="S1962" i="1"/>
  <c r="S1961" i="1"/>
  <c r="S1960" i="1"/>
  <c r="S1959" i="1"/>
  <c r="S1958" i="1"/>
  <c r="S1957" i="1"/>
  <c r="S1956" i="1"/>
  <c r="S1955" i="1"/>
  <c r="S1954" i="1"/>
  <c r="S1953" i="1"/>
  <c r="S1952" i="1"/>
  <c r="S1951" i="1"/>
  <c r="S1950" i="1"/>
  <c r="S1949" i="1"/>
  <c r="S1948" i="1"/>
  <c r="S1947" i="1"/>
  <c r="S1946" i="1"/>
  <c r="S1945" i="1"/>
  <c r="S1944" i="1"/>
  <c r="S1943" i="1"/>
  <c r="S1942" i="1"/>
  <c r="S1941" i="1"/>
  <c r="S1940" i="1"/>
  <c r="S1939" i="1"/>
  <c r="S1938" i="1"/>
  <c r="S1937" i="1"/>
  <c r="S1936" i="1"/>
  <c r="S1935" i="1"/>
  <c r="S1934" i="1"/>
  <c r="S1933" i="1"/>
  <c r="S1932" i="1"/>
  <c r="S1931" i="1"/>
  <c r="S1930" i="1"/>
  <c r="S1929" i="1"/>
  <c r="S1928" i="1"/>
  <c r="S1927" i="1"/>
  <c r="S1926" i="1"/>
  <c r="S1925" i="1"/>
  <c r="S1924" i="1"/>
  <c r="S1923" i="1"/>
  <c r="S1922" i="1"/>
  <c r="S1921" i="1"/>
  <c r="S1920" i="1"/>
  <c r="S1919" i="1"/>
  <c r="S1918" i="1"/>
  <c r="S1917" i="1"/>
  <c r="S1916" i="1"/>
  <c r="S1915" i="1"/>
  <c r="S1914" i="1"/>
  <c r="S1913" i="1"/>
  <c r="S1912" i="1"/>
  <c r="S1911" i="1"/>
  <c r="S1910" i="1"/>
  <c r="S1909" i="1"/>
  <c r="S1908" i="1"/>
  <c r="S1907" i="1"/>
  <c r="S1906" i="1"/>
  <c r="S1905" i="1"/>
  <c r="S1904" i="1"/>
  <c r="S1903" i="1"/>
  <c r="S1902" i="1"/>
  <c r="S1901" i="1"/>
  <c r="S1900" i="1"/>
  <c r="S1899" i="1"/>
  <c r="S1898" i="1"/>
  <c r="S1897" i="1"/>
  <c r="S1896" i="1"/>
  <c r="S1895" i="1"/>
  <c r="S1894" i="1"/>
  <c r="S1893" i="1"/>
  <c r="S1892" i="1"/>
  <c r="S1891" i="1"/>
  <c r="S1890" i="1"/>
  <c r="S1889" i="1"/>
  <c r="S1888" i="1"/>
  <c r="S1887" i="1"/>
  <c r="S1886" i="1"/>
  <c r="S1885" i="1"/>
  <c r="S1884" i="1"/>
  <c r="S1883" i="1"/>
  <c r="S1882" i="1"/>
  <c r="S1881" i="1"/>
  <c r="S1880" i="1"/>
  <c r="S1879" i="1"/>
  <c r="S1878" i="1"/>
  <c r="S1877" i="1"/>
  <c r="S1876" i="1"/>
  <c r="S1875" i="1"/>
  <c r="S1874" i="1"/>
  <c r="S1873" i="1"/>
  <c r="S1872" i="1"/>
  <c r="S1871" i="1"/>
  <c r="S1870" i="1"/>
  <c r="S1869" i="1"/>
  <c r="S1868" i="1"/>
  <c r="S1867" i="1"/>
  <c r="S1866" i="1"/>
  <c r="S1865" i="1"/>
  <c r="S1864" i="1"/>
  <c r="S1863" i="1"/>
  <c r="S1862" i="1"/>
  <c r="S1861" i="1"/>
  <c r="S1860" i="1"/>
  <c r="S1859" i="1"/>
  <c r="S1858" i="1"/>
  <c r="S1857" i="1"/>
  <c r="S1856" i="1"/>
  <c r="S1855" i="1"/>
  <c r="S1854" i="1"/>
  <c r="S1853" i="1"/>
  <c r="S1852" i="1"/>
  <c r="S1851" i="1"/>
  <c r="S1850" i="1"/>
  <c r="S1849" i="1"/>
  <c r="S1848" i="1"/>
  <c r="S1847" i="1"/>
  <c r="S1846" i="1"/>
  <c r="S1845" i="1"/>
  <c r="S1844" i="1"/>
  <c r="S1843" i="1"/>
  <c r="S1842" i="1"/>
  <c r="S1841" i="1"/>
  <c r="S1840" i="1"/>
  <c r="S1839" i="1"/>
  <c r="S1838" i="1"/>
  <c r="S1837" i="1"/>
  <c r="S1836" i="1"/>
  <c r="S1835" i="1"/>
  <c r="S1834" i="1"/>
  <c r="S1833" i="1"/>
  <c r="S1832" i="1"/>
  <c r="S1831" i="1"/>
  <c r="S1830" i="1"/>
  <c r="S1829" i="1"/>
  <c r="S1828" i="1"/>
  <c r="S1827" i="1"/>
  <c r="S1826" i="1"/>
  <c r="S1825" i="1"/>
  <c r="S1824" i="1"/>
  <c r="S1823" i="1"/>
  <c r="S1822" i="1"/>
  <c r="S1821" i="1"/>
  <c r="S1820" i="1"/>
  <c r="S1819" i="1"/>
  <c r="S1818" i="1"/>
  <c r="S1817" i="1"/>
  <c r="S1816" i="1"/>
  <c r="S1815" i="1"/>
  <c r="S1814" i="1"/>
  <c r="S1813" i="1"/>
  <c r="S1812" i="1"/>
  <c r="S1811" i="1"/>
  <c r="S1810" i="1"/>
  <c r="S1809" i="1"/>
  <c r="S1808" i="1"/>
  <c r="S1807" i="1"/>
  <c r="S1806" i="1"/>
  <c r="S1805" i="1"/>
  <c r="S1804" i="1"/>
  <c r="S1803" i="1"/>
  <c r="S1802" i="1"/>
  <c r="S1801" i="1"/>
  <c r="S1800" i="1"/>
  <c r="S1799" i="1"/>
  <c r="S1798" i="1"/>
  <c r="S1797" i="1"/>
  <c r="S1796" i="1"/>
  <c r="S1795" i="1"/>
  <c r="S1794" i="1"/>
  <c r="S1793" i="1"/>
  <c r="S1792" i="1"/>
  <c r="S1791" i="1"/>
  <c r="S1790" i="1"/>
  <c r="S1789" i="1"/>
  <c r="S1788" i="1"/>
  <c r="S1787" i="1"/>
  <c r="S1786" i="1"/>
  <c r="S1785" i="1"/>
  <c r="S1784" i="1"/>
  <c r="S1783" i="1"/>
  <c r="S1782" i="1"/>
  <c r="S1781" i="1"/>
  <c r="S1780" i="1"/>
  <c r="S1779" i="1"/>
  <c r="S1778" i="1"/>
  <c r="S1777" i="1"/>
  <c r="S1776" i="1"/>
  <c r="S1775" i="1"/>
  <c r="S1774" i="1"/>
  <c r="S1773" i="1"/>
  <c r="S1772" i="1"/>
  <c r="S1771" i="1"/>
  <c r="S1770" i="1"/>
  <c r="S1769" i="1"/>
  <c r="S1768" i="1"/>
  <c r="S1767" i="1"/>
  <c r="S1766" i="1"/>
  <c r="S1765" i="1"/>
  <c r="S1764" i="1"/>
  <c r="S1763" i="1"/>
  <c r="S1762" i="1"/>
  <c r="S1761" i="1"/>
  <c r="S1760" i="1"/>
  <c r="S1759" i="1"/>
  <c r="S1758" i="1"/>
  <c r="S1757" i="1"/>
  <c r="S1756" i="1"/>
  <c r="S1755" i="1"/>
  <c r="S1754" i="1"/>
  <c r="S1753" i="1"/>
  <c r="S1752" i="1"/>
  <c r="S1751" i="1"/>
  <c r="S1750" i="1"/>
  <c r="S1749" i="1"/>
  <c r="S1748" i="1"/>
  <c r="S1747" i="1"/>
  <c r="S1746" i="1"/>
  <c r="S1745" i="1"/>
  <c r="S1744" i="1"/>
  <c r="S1743" i="1"/>
  <c r="S1742" i="1"/>
  <c r="S1741" i="1"/>
  <c r="S1740" i="1"/>
  <c r="S1739" i="1"/>
  <c r="S1738" i="1"/>
  <c r="S1737" i="1"/>
  <c r="S1736" i="1"/>
  <c r="S1735" i="1"/>
  <c r="S1734" i="1"/>
  <c r="S1733" i="1"/>
  <c r="S1732" i="1"/>
  <c r="S1731" i="1"/>
  <c r="S1730" i="1"/>
  <c r="S1729" i="1"/>
  <c r="S1728" i="1"/>
  <c r="S1727" i="1"/>
  <c r="S1726" i="1"/>
  <c r="S1725" i="1"/>
  <c r="S1724" i="1"/>
  <c r="S1723" i="1"/>
  <c r="S1722" i="1"/>
  <c r="S1721" i="1"/>
  <c r="S1720" i="1"/>
  <c r="S1719" i="1"/>
  <c r="S1718" i="1"/>
  <c r="S1717" i="1"/>
  <c r="S1716" i="1"/>
  <c r="S1715" i="1"/>
  <c r="S1714" i="1"/>
  <c r="S1713" i="1"/>
  <c r="S1712" i="1"/>
  <c r="S1711" i="1"/>
  <c r="S1710" i="1"/>
  <c r="S1709" i="1"/>
  <c r="S1708" i="1"/>
  <c r="S1707" i="1"/>
  <c r="S1706" i="1"/>
  <c r="S1705" i="1"/>
  <c r="S1704" i="1"/>
  <c r="S1703" i="1"/>
  <c r="S1702" i="1"/>
  <c r="S1701" i="1"/>
  <c r="S1700" i="1"/>
  <c r="S1699" i="1"/>
  <c r="S1698" i="1"/>
  <c r="S1697" i="1"/>
  <c r="S1696" i="1"/>
  <c r="S1695" i="1"/>
  <c r="S1694" i="1"/>
  <c r="S1693" i="1"/>
  <c r="S1692" i="1"/>
  <c r="S1691" i="1"/>
  <c r="S1690" i="1"/>
  <c r="S1689" i="1"/>
  <c r="S1688" i="1"/>
  <c r="S1687" i="1"/>
  <c r="S1686" i="1"/>
  <c r="S1685" i="1"/>
  <c r="S1684" i="1"/>
  <c r="S1683" i="1"/>
  <c r="S1682" i="1"/>
  <c r="S1681" i="1"/>
  <c r="S1680" i="1"/>
  <c r="S1679" i="1"/>
  <c r="S1678" i="1"/>
  <c r="S1677" i="1"/>
  <c r="S1676" i="1"/>
  <c r="S1675" i="1"/>
  <c r="S1674" i="1"/>
  <c r="S1673" i="1"/>
  <c r="S1672" i="1"/>
  <c r="S1671" i="1"/>
  <c r="S1670" i="1"/>
  <c r="S1669" i="1"/>
  <c r="S1668" i="1"/>
  <c r="S1667" i="1"/>
  <c r="S1666" i="1"/>
  <c r="S1665" i="1"/>
  <c r="S1664" i="1"/>
  <c r="S1663" i="1"/>
  <c r="S1662" i="1"/>
  <c r="S1661" i="1"/>
  <c r="S1660" i="1"/>
  <c r="S1659" i="1"/>
  <c r="S1658" i="1"/>
  <c r="S1657" i="1"/>
  <c r="S1656" i="1"/>
  <c r="S1655" i="1"/>
  <c r="S1654" i="1"/>
  <c r="S1653" i="1"/>
  <c r="S1652" i="1"/>
  <c r="S1651" i="1"/>
  <c r="S1650" i="1"/>
  <c r="S1649" i="1"/>
  <c r="S1648" i="1"/>
  <c r="S1647" i="1"/>
  <c r="S1646" i="1"/>
  <c r="S1645" i="1"/>
  <c r="S1644" i="1"/>
  <c r="S1643" i="1"/>
  <c r="S1642" i="1"/>
  <c r="S1641" i="1"/>
  <c r="S1640" i="1"/>
  <c r="S1639" i="1"/>
  <c r="S1638" i="1"/>
  <c r="S1637" i="1"/>
  <c r="S1636" i="1"/>
  <c r="S1635" i="1"/>
  <c r="S1634" i="1"/>
  <c r="S1633" i="1"/>
  <c r="S1632" i="1"/>
  <c r="S1631" i="1"/>
  <c r="S1630" i="1"/>
  <c r="S1629" i="1"/>
  <c r="S1628" i="1"/>
  <c r="S1627" i="1"/>
  <c r="S1626" i="1"/>
  <c r="S1625" i="1"/>
  <c r="S1624" i="1"/>
  <c r="S1623" i="1"/>
  <c r="S1622" i="1"/>
  <c r="S1621" i="1"/>
  <c r="S1620" i="1"/>
  <c r="S1619" i="1"/>
  <c r="S1618" i="1"/>
  <c r="S1617" i="1"/>
  <c r="S1616" i="1"/>
  <c r="S1615" i="1"/>
  <c r="S1614" i="1"/>
  <c r="S1613" i="1"/>
  <c r="S1612" i="1"/>
  <c r="S1611" i="1"/>
  <c r="S1610" i="1"/>
  <c r="S1609" i="1"/>
  <c r="S1608" i="1"/>
  <c r="S1607" i="1"/>
  <c r="S1606" i="1"/>
  <c r="S1605" i="1"/>
  <c r="S1604" i="1"/>
  <c r="S1603" i="1"/>
  <c r="S1602" i="1"/>
  <c r="S1601" i="1"/>
  <c r="S1600" i="1"/>
  <c r="S1599" i="1"/>
  <c r="S1598" i="1"/>
  <c r="S1597" i="1"/>
  <c r="S1596" i="1"/>
  <c r="S1595" i="1"/>
  <c r="S1594" i="1"/>
  <c r="S1593" i="1"/>
  <c r="S1592" i="1"/>
  <c r="S1591" i="1"/>
  <c r="S1590" i="1"/>
  <c r="S1589" i="1"/>
  <c r="S1588" i="1"/>
  <c r="S1587" i="1"/>
  <c r="S1586" i="1"/>
  <c r="S1585" i="1"/>
  <c r="S1584" i="1"/>
  <c r="S1583" i="1"/>
  <c r="S1582" i="1"/>
  <c r="S1581" i="1"/>
  <c r="S1580" i="1"/>
  <c r="S1579" i="1"/>
  <c r="S1578" i="1"/>
  <c r="S1577" i="1"/>
  <c r="S1576" i="1"/>
  <c r="S1575" i="1"/>
  <c r="S1574" i="1"/>
  <c r="S1573" i="1"/>
  <c r="S1572" i="1"/>
  <c r="S1571" i="1"/>
  <c r="S1570" i="1"/>
  <c r="S1569" i="1"/>
  <c r="S1568" i="1"/>
  <c r="S1567" i="1"/>
  <c r="S1566" i="1"/>
  <c r="S1565" i="1"/>
  <c r="S1564" i="1"/>
  <c r="S1563" i="1"/>
  <c r="S1562" i="1"/>
  <c r="S1561" i="1"/>
  <c r="S1560" i="1"/>
  <c r="S1559" i="1"/>
  <c r="S1558" i="1"/>
  <c r="S1557" i="1"/>
  <c r="S1556" i="1"/>
  <c r="S1555" i="1"/>
  <c r="S1554" i="1"/>
  <c r="S1553" i="1"/>
  <c r="S1552" i="1"/>
  <c r="S1551" i="1"/>
  <c r="S1550" i="1"/>
  <c r="S1549" i="1"/>
  <c r="S1548" i="1"/>
  <c r="S1547" i="1"/>
  <c r="S1546" i="1"/>
  <c r="S1545" i="1"/>
  <c r="S1544" i="1"/>
  <c r="S1543" i="1"/>
  <c r="S1542" i="1"/>
  <c r="S1541" i="1"/>
  <c r="S1540" i="1"/>
  <c r="S1539" i="1"/>
  <c r="S1538" i="1"/>
  <c r="S1537" i="1"/>
  <c r="S1536" i="1"/>
  <c r="S1535" i="1"/>
  <c r="S1534" i="1"/>
  <c r="S1533" i="1"/>
  <c r="S1532" i="1"/>
  <c r="S1531" i="1"/>
  <c r="S1530" i="1"/>
  <c r="S1529" i="1"/>
  <c r="S1528" i="1"/>
  <c r="S1527" i="1"/>
  <c r="S1526" i="1"/>
  <c r="S1525" i="1"/>
  <c r="S1524" i="1"/>
  <c r="S1523" i="1"/>
  <c r="S1522" i="1"/>
  <c r="S1521" i="1"/>
  <c r="S1520" i="1"/>
  <c r="S1519" i="1"/>
  <c r="S1518" i="1"/>
  <c r="S1517" i="1"/>
  <c r="S1516" i="1"/>
  <c r="S1515" i="1"/>
  <c r="S1514" i="1"/>
  <c r="S1513" i="1"/>
  <c r="S1512" i="1"/>
  <c r="S1511" i="1"/>
  <c r="S1510" i="1"/>
  <c r="S1509" i="1"/>
  <c r="S1508" i="1"/>
  <c r="S1507" i="1"/>
  <c r="S1506" i="1"/>
  <c r="S1505" i="1"/>
  <c r="S1504" i="1"/>
  <c r="S1503" i="1"/>
  <c r="S1502" i="1"/>
  <c r="S1501" i="1"/>
  <c r="S1500" i="1"/>
  <c r="S1499" i="1"/>
  <c r="S1498" i="1"/>
  <c r="S1497" i="1"/>
  <c r="S1496" i="1"/>
  <c r="S1495" i="1"/>
  <c r="S1494" i="1"/>
  <c r="S1493" i="1"/>
  <c r="S1492" i="1"/>
  <c r="S1491" i="1"/>
  <c r="S1490" i="1"/>
  <c r="S1489" i="1"/>
  <c r="S1488" i="1"/>
  <c r="S1487" i="1"/>
  <c r="S1486" i="1"/>
  <c r="S1485" i="1"/>
  <c r="S1484" i="1"/>
  <c r="S1483" i="1"/>
  <c r="S1482" i="1"/>
  <c r="S1481" i="1"/>
  <c r="S1480" i="1"/>
  <c r="S1479" i="1"/>
  <c r="S1478" i="1"/>
  <c r="S1477" i="1"/>
  <c r="S1476" i="1"/>
  <c r="S1475" i="1"/>
  <c r="S1474" i="1"/>
  <c r="S1473" i="1"/>
  <c r="S1472" i="1"/>
  <c r="S1471" i="1"/>
  <c r="S1470" i="1"/>
  <c r="S1469" i="1"/>
  <c r="S1468" i="1"/>
  <c r="S1467" i="1"/>
  <c r="S1466" i="1"/>
  <c r="S1465" i="1"/>
  <c r="S1464" i="1"/>
  <c r="S1463" i="1"/>
  <c r="S1462" i="1"/>
  <c r="S1461" i="1"/>
  <c r="S1460" i="1"/>
  <c r="S1459" i="1"/>
  <c r="S1458" i="1"/>
  <c r="S1457" i="1"/>
  <c r="S1456" i="1"/>
  <c r="S1455" i="1"/>
  <c r="S1454" i="1"/>
  <c r="S1453" i="1"/>
  <c r="S1452" i="1"/>
  <c r="S1451" i="1"/>
  <c r="S1450" i="1"/>
  <c r="S1449" i="1"/>
  <c r="S1448" i="1"/>
  <c r="S1447" i="1"/>
  <c r="S1446" i="1"/>
  <c r="S1445" i="1"/>
  <c r="S1444" i="1"/>
  <c r="S1443" i="1"/>
  <c r="S1442" i="1"/>
  <c r="S1441" i="1"/>
  <c r="S1440" i="1"/>
  <c r="S1439" i="1"/>
  <c r="S1438" i="1"/>
  <c r="S1437" i="1"/>
  <c r="S1436" i="1"/>
  <c r="S1435" i="1"/>
  <c r="S1434" i="1"/>
  <c r="S1433" i="1"/>
  <c r="S1432" i="1"/>
  <c r="S1431" i="1"/>
  <c r="S1430" i="1"/>
  <c r="S1429" i="1"/>
  <c r="S1428" i="1"/>
  <c r="S1427" i="1"/>
  <c r="S1426" i="1"/>
  <c r="S1425" i="1"/>
  <c r="S1424" i="1"/>
  <c r="S1423" i="1"/>
  <c r="S1422" i="1"/>
  <c r="S1421" i="1"/>
  <c r="S1420" i="1"/>
  <c r="S1419" i="1"/>
  <c r="S1418" i="1"/>
  <c r="S1417" i="1"/>
  <c r="S1416" i="1"/>
  <c r="S1415" i="1"/>
  <c r="S1414" i="1"/>
  <c r="S1413" i="1"/>
  <c r="S1412" i="1"/>
  <c r="S1411" i="1"/>
  <c r="S1410" i="1"/>
  <c r="S1409" i="1"/>
  <c r="S1408" i="1"/>
  <c r="S1407" i="1"/>
  <c r="S1406" i="1"/>
  <c r="S1405" i="1"/>
  <c r="S1404" i="1"/>
  <c r="S1403" i="1"/>
  <c r="S1402" i="1"/>
  <c r="S1401" i="1"/>
  <c r="S1400" i="1"/>
  <c r="S1399" i="1"/>
  <c r="S1398" i="1"/>
  <c r="S1397" i="1"/>
  <c r="S1396" i="1"/>
  <c r="S1395" i="1"/>
  <c r="S1394" i="1"/>
  <c r="S1393" i="1"/>
  <c r="S1392" i="1"/>
  <c r="S1391" i="1"/>
  <c r="S1390" i="1"/>
  <c r="S1389" i="1"/>
  <c r="S1388" i="1"/>
  <c r="S1387" i="1"/>
  <c r="S1386" i="1"/>
  <c r="S1385" i="1"/>
  <c r="S1384" i="1"/>
  <c r="S1383" i="1"/>
  <c r="S1382" i="1"/>
  <c r="S1381" i="1"/>
  <c r="S1380" i="1"/>
  <c r="S1379" i="1"/>
  <c r="S1378" i="1"/>
  <c r="S1377" i="1"/>
  <c r="S1376" i="1"/>
  <c r="S1375" i="1"/>
  <c r="S1374" i="1"/>
  <c r="S1373" i="1"/>
  <c r="S1372" i="1"/>
  <c r="S1371" i="1"/>
  <c r="S1370" i="1"/>
  <c r="S1369" i="1"/>
  <c r="S1368" i="1"/>
  <c r="S1367" i="1"/>
  <c r="S1366" i="1"/>
  <c r="S1365" i="1"/>
  <c r="S1364" i="1"/>
  <c r="S1363" i="1"/>
  <c r="S1362" i="1"/>
  <c r="S1361" i="1"/>
  <c r="S1360" i="1"/>
  <c r="S1359" i="1"/>
  <c r="S1358" i="1"/>
  <c r="S1357" i="1"/>
  <c r="S1356" i="1"/>
  <c r="S1355" i="1"/>
  <c r="S1354" i="1"/>
  <c r="S1353" i="1"/>
  <c r="S1352" i="1"/>
  <c r="S1351" i="1"/>
  <c r="S1350" i="1"/>
  <c r="S1349" i="1"/>
  <c r="S1348" i="1"/>
  <c r="S1347" i="1"/>
  <c r="S1346" i="1"/>
  <c r="S1345" i="1"/>
  <c r="S1344" i="1"/>
  <c r="S1343" i="1"/>
  <c r="S1342" i="1"/>
  <c r="S1341" i="1"/>
  <c r="S1340" i="1"/>
  <c r="S1339" i="1"/>
  <c r="S1338" i="1"/>
  <c r="S1337" i="1"/>
  <c r="S1336" i="1"/>
  <c r="S1335" i="1"/>
  <c r="S1334" i="1"/>
  <c r="S1333" i="1"/>
  <c r="S1332" i="1"/>
  <c r="S1331" i="1"/>
  <c r="S1330" i="1"/>
  <c r="S1329" i="1"/>
  <c r="S1328" i="1"/>
  <c r="S1327" i="1"/>
  <c r="S1326" i="1"/>
  <c r="S1325" i="1"/>
  <c r="S1324" i="1"/>
  <c r="S1323" i="1"/>
  <c r="S1322" i="1"/>
  <c r="S1321" i="1"/>
  <c r="S1320" i="1"/>
  <c r="S1319" i="1"/>
  <c r="S1318" i="1"/>
  <c r="S1317" i="1"/>
  <c r="S1316" i="1"/>
  <c r="S1315" i="1"/>
  <c r="S1314" i="1"/>
  <c r="S1313" i="1"/>
  <c r="S1312" i="1"/>
  <c r="S1311" i="1"/>
  <c r="S1310" i="1"/>
  <c r="S1309" i="1"/>
  <c r="S1308" i="1"/>
  <c r="S1307" i="1"/>
  <c r="S1306" i="1"/>
  <c r="S1305" i="1"/>
  <c r="S1304" i="1"/>
  <c r="S1303" i="1"/>
  <c r="S1302" i="1"/>
  <c r="S1301" i="1"/>
  <c r="S1300" i="1"/>
  <c r="S1299" i="1"/>
  <c r="S1298" i="1"/>
  <c r="S1297" i="1"/>
  <c r="S1296" i="1"/>
  <c r="S1295" i="1"/>
  <c r="S1294" i="1"/>
  <c r="S1293" i="1"/>
  <c r="S1292" i="1"/>
  <c r="S1291" i="1"/>
  <c r="S1290" i="1"/>
  <c r="S1289" i="1"/>
  <c r="S1288" i="1"/>
  <c r="S1287" i="1"/>
  <c r="S1286" i="1"/>
  <c r="S1285" i="1"/>
  <c r="S1284" i="1"/>
  <c r="S1283" i="1"/>
  <c r="S1282" i="1"/>
  <c r="S1281" i="1"/>
  <c r="S1280" i="1"/>
  <c r="S1279" i="1"/>
  <c r="S1278" i="1"/>
  <c r="S1277" i="1"/>
  <c r="S1276" i="1"/>
  <c r="S1275" i="1"/>
  <c r="S1274" i="1"/>
  <c r="S1273" i="1"/>
  <c r="S1272" i="1"/>
  <c r="S1271" i="1"/>
  <c r="S1270" i="1"/>
  <c r="S1269" i="1"/>
  <c r="S1268" i="1"/>
  <c r="S1267" i="1"/>
  <c r="S1266" i="1"/>
  <c r="S1265" i="1"/>
  <c r="S1264" i="1"/>
  <c r="S1263" i="1"/>
  <c r="S1262" i="1"/>
  <c r="S1261" i="1"/>
  <c r="S1260" i="1"/>
  <c r="S1259" i="1"/>
  <c r="S1258" i="1"/>
  <c r="S1257" i="1"/>
  <c r="S1256" i="1"/>
  <c r="S1255" i="1"/>
  <c r="S1254" i="1"/>
  <c r="S1253" i="1"/>
  <c r="S1252" i="1"/>
  <c r="S1251" i="1"/>
  <c r="S1250" i="1"/>
  <c r="S1249" i="1"/>
  <c r="S1248" i="1"/>
  <c r="S1247" i="1"/>
  <c r="S1246" i="1"/>
  <c r="S1245" i="1"/>
  <c r="S1244" i="1"/>
  <c r="S1243" i="1"/>
  <c r="S1242" i="1"/>
  <c r="S1241" i="1"/>
  <c r="S1240" i="1"/>
  <c r="S1239" i="1"/>
  <c r="S1238" i="1"/>
  <c r="S1237" i="1"/>
  <c r="S1236" i="1"/>
  <c r="S1235" i="1"/>
  <c r="S1234" i="1"/>
  <c r="S1233" i="1"/>
  <c r="S1232" i="1"/>
  <c r="S1231" i="1"/>
  <c r="S1230" i="1"/>
  <c r="S1229" i="1"/>
  <c r="S1228" i="1"/>
  <c r="S1227" i="1"/>
  <c r="S1226" i="1"/>
  <c r="S1225" i="1"/>
  <c r="S1224" i="1"/>
  <c r="S1223" i="1"/>
  <c r="S1222" i="1"/>
  <c r="S1221" i="1"/>
  <c r="S1220" i="1"/>
  <c r="S1219" i="1"/>
  <c r="S1218" i="1"/>
  <c r="S1217" i="1"/>
  <c r="S1216" i="1"/>
  <c r="S1215" i="1"/>
  <c r="S1214" i="1"/>
  <c r="S1213" i="1"/>
  <c r="S1212" i="1"/>
  <c r="S1211" i="1"/>
  <c r="S1210" i="1"/>
  <c r="S1209" i="1"/>
  <c r="S1208" i="1"/>
  <c r="S1207" i="1"/>
  <c r="S1206" i="1"/>
  <c r="S1205" i="1"/>
  <c r="S1204" i="1"/>
  <c r="S1203" i="1"/>
  <c r="S1202" i="1"/>
  <c r="S1201" i="1"/>
  <c r="S1200" i="1"/>
  <c r="S1199" i="1"/>
  <c r="S1198" i="1"/>
  <c r="S1197" i="1"/>
  <c r="S1196" i="1"/>
  <c r="S1195" i="1"/>
  <c r="S1194" i="1"/>
  <c r="S1193" i="1"/>
  <c r="S1192" i="1"/>
  <c r="S1191" i="1"/>
  <c r="S1190" i="1"/>
  <c r="S1189" i="1"/>
  <c r="S1188" i="1"/>
  <c r="S1187" i="1"/>
  <c r="S1186" i="1"/>
  <c r="S1185" i="1"/>
  <c r="S1184" i="1"/>
  <c r="S1183" i="1"/>
  <c r="S1182" i="1"/>
  <c r="S1181" i="1"/>
  <c r="S1180" i="1"/>
  <c r="S1179" i="1"/>
  <c r="S1178" i="1"/>
  <c r="S1177" i="1"/>
  <c r="S1176" i="1"/>
  <c r="S1175" i="1"/>
  <c r="S1174" i="1"/>
  <c r="S1173" i="1"/>
  <c r="S1172" i="1"/>
  <c r="S1171" i="1"/>
  <c r="S1170" i="1"/>
  <c r="S1169" i="1"/>
  <c r="S1168" i="1"/>
  <c r="S1167" i="1"/>
  <c r="S1166" i="1"/>
  <c r="S1165" i="1"/>
  <c r="S1164" i="1"/>
  <c r="S1163" i="1"/>
  <c r="S1162" i="1"/>
  <c r="S1161" i="1"/>
  <c r="S1160" i="1"/>
  <c r="S1159" i="1"/>
  <c r="S1158" i="1"/>
  <c r="S1157" i="1"/>
  <c r="S1156" i="1"/>
  <c r="S1155" i="1"/>
  <c r="S1154" i="1"/>
  <c r="S1153" i="1"/>
  <c r="S1152" i="1"/>
  <c r="S1151" i="1"/>
  <c r="S1150" i="1"/>
  <c r="S1149" i="1"/>
  <c r="S1148" i="1"/>
  <c r="S1147" i="1"/>
  <c r="S1146" i="1"/>
  <c r="S1145" i="1"/>
  <c r="S1144" i="1"/>
  <c r="S1143" i="1"/>
  <c r="S1142" i="1"/>
  <c r="S1141" i="1"/>
  <c r="S1140" i="1"/>
  <c r="S1139" i="1"/>
  <c r="S1138" i="1"/>
  <c r="S1137" i="1"/>
  <c r="S1136" i="1"/>
  <c r="S1135" i="1"/>
  <c r="S1134" i="1"/>
  <c r="S1133" i="1"/>
  <c r="S1132" i="1"/>
  <c r="S1131" i="1"/>
  <c r="S1130" i="1"/>
  <c r="S1129" i="1"/>
  <c r="S1128" i="1"/>
  <c r="S1127" i="1"/>
  <c r="S1126" i="1"/>
  <c r="S1125" i="1"/>
  <c r="S1124" i="1"/>
  <c r="S1123" i="1"/>
  <c r="S1122" i="1"/>
  <c r="S1121" i="1"/>
  <c r="S1120" i="1"/>
  <c r="S1119" i="1"/>
  <c r="S1118" i="1"/>
  <c r="S1117" i="1"/>
  <c r="S1116" i="1"/>
  <c r="S1115" i="1"/>
  <c r="S1114" i="1"/>
  <c r="S1113" i="1"/>
  <c r="S1112" i="1"/>
  <c r="S1111" i="1"/>
  <c r="S1110" i="1"/>
  <c r="S1109" i="1"/>
  <c r="S1108" i="1"/>
  <c r="S1107" i="1"/>
  <c r="S1106" i="1"/>
  <c r="S1105" i="1"/>
  <c r="S1104" i="1"/>
  <c r="S1103" i="1"/>
  <c r="S1102" i="1"/>
  <c r="S1101" i="1"/>
  <c r="S1100" i="1"/>
  <c r="S1099" i="1"/>
  <c r="S1098" i="1"/>
  <c r="S1097" i="1"/>
  <c r="S1096" i="1"/>
  <c r="S1095" i="1"/>
  <c r="S1094" i="1"/>
  <c r="S1093" i="1"/>
  <c r="S1092" i="1"/>
  <c r="S1091" i="1"/>
  <c r="S1090" i="1"/>
  <c r="S1089" i="1"/>
  <c r="S1088" i="1"/>
  <c r="S1087" i="1"/>
  <c r="S1086" i="1"/>
  <c r="S1085" i="1"/>
  <c r="S1084" i="1"/>
  <c r="S1083" i="1"/>
  <c r="S1082" i="1"/>
  <c r="S1081" i="1"/>
  <c r="S1080" i="1"/>
  <c r="S1079" i="1"/>
  <c r="S1078" i="1"/>
  <c r="S1077" i="1"/>
  <c r="S1076" i="1"/>
  <c r="S1075" i="1"/>
  <c r="S1074" i="1"/>
  <c r="S1073" i="1"/>
  <c r="S1072" i="1"/>
  <c r="S1071" i="1"/>
  <c r="S1070" i="1"/>
  <c r="S1069" i="1"/>
  <c r="S1068" i="1"/>
  <c r="S1067" i="1"/>
  <c r="S1066" i="1"/>
  <c r="S1065" i="1"/>
  <c r="S1064" i="1"/>
  <c r="S1063" i="1"/>
  <c r="S1062" i="1"/>
  <c r="S1061" i="1"/>
  <c r="S1060" i="1"/>
  <c r="S1059" i="1"/>
  <c r="S1058" i="1"/>
  <c r="S1057" i="1"/>
  <c r="S1056" i="1"/>
  <c r="S1055" i="1"/>
  <c r="S1054" i="1"/>
  <c r="S1053" i="1"/>
  <c r="S1052" i="1"/>
  <c r="S1051" i="1"/>
  <c r="S1050" i="1"/>
  <c r="S1049" i="1"/>
  <c r="S1048" i="1"/>
  <c r="S1047" i="1"/>
  <c r="S1046" i="1"/>
  <c r="S1045" i="1"/>
  <c r="S1044" i="1"/>
  <c r="S1043" i="1"/>
  <c r="S1042" i="1"/>
  <c r="S1041" i="1"/>
  <c r="S1040" i="1"/>
  <c r="S1039" i="1"/>
  <c r="S1038" i="1"/>
  <c r="S1037" i="1"/>
  <c r="S1036" i="1"/>
  <c r="S1035" i="1"/>
  <c r="S1034" i="1"/>
  <c r="S1033" i="1"/>
  <c r="S1032" i="1"/>
  <c r="S1031" i="1"/>
  <c r="S1030" i="1"/>
  <c r="S1029" i="1"/>
  <c r="S1028" i="1"/>
  <c r="S1027" i="1"/>
  <c r="S1026" i="1"/>
  <c r="S1025" i="1"/>
  <c r="S1024" i="1"/>
  <c r="S1023" i="1"/>
  <c r="S1022" i="1"/>
  <c r="S1021" i="1"/>
  <c r="S1020" i="1"/>
  <c r="S1019" i="1"/>
  <c r="S1018" i="1"/>
  <c r="S1017" i="1"/>
  <c r="S1016" i="1"/>
  <c r="S1015" i="1"/>
  <c r="S1014" i="1"/>
  <c r="S1013" i="1"/>
  <c r="S1012" i="1"/>
  <c r="S1011" i="1"/>
  <c r="S1010" i="1"/>
  <c r="S1009" i="1"/>
  <c r="S1008" i="1"/>
  <c r="S1007" i="1"/>
  <c r="S1006" i="1"/>
  <c r="S1005" i="1"/>
  <c r="S1004" i="1"/>
  <c r="S1003" i="1"/>
  <c r="S1002" i="1"/>
  <c r="S1001" i="1"/>
  <c r="S1000" i="1"/>
  <c r="S999" i="1"/>
  <c r="S998" i="1"/>
  <c r="S997" i="1"/>
  <c r="S996" i="1"/>
  <c r="S995" i="1"/>
  <c r="S994" i="1"/>
  <c r="S993" i="1"/>
  <c r="S992" i="1"/>
  <c r="S991" i="1"/>
  <c r="S990" i="1"/>
  <c r="S989" i="1"/>
  <c r="S988" i="1"/>
  <c r="S987" i="1"/>
  <c r="S986" i="1"/>
  <c r="S985" i="1"/>
  <c r="S984" i="1"/>
  <c r="S983" i="1"/>
  <c r="S982" i="1"/>
  <c r="S981" i="1"/>
  <c r="S980" i="1"/>
  <c r="S979" i="1"/>
  <c r="S978" i="1"/>
  <c r="S977" i="1"/>
  <c r="S976" i="1"/>
  <c r="S975" i="1"/>
  <c r="S974" i="1"/>
  <c r="S973" i="1"/>
  <c r="S972" i="1"/>
  <c r="S971" i="1"/>
  <c r="S970" i="1"/>
  <c r="S969" i="1"/>
  <c r="S968" i="1"/>
  <c r="S967" i="1"/>
  <c r="S966" i="1"/>
  <c r="S965" i="1"/>
  <c r="S964" i="1"/>
  <c r="S963" i="1"/>
  <c r="S962" i="1"/>
  <c r="S961" i="1"/>
  <c r="S960" i="1"/>
  <c r="S959" i="1"/>
  <c r="S958" i="1"/>
  <c r="S957" i="1"/>
  <c r="S956" i="1"/>
  <c r="S955" i="1"/>
  <c r="S954" i="1"/>
  <c r="S953" i="1"/>
  <c r="S952" i="1"/>
  <c r="S951" i="1"/>
  <c r="S950" i="1"/>
  <c r="S949" i="1"/>
  <c r="S948" i="1"/>
  <c r="S947" i="1"/>
  <c r="S946" i="1"/>
  <c r="S945" i="1"/>
  <c r="S944" i="1"/>
  <c r="S943" i="1"/>
  <c r="S942" i="1"/>
  <c r="S941" i="1"/>
  <c r="S940" i="1"/>
  <c r="S939" i="1"/>
  <c r="S938" i="1"/>
  <c r="S937" i="1"/>
  <c r="S936" i="1"/>
  <c r="S935" i="1"/>
  <c r="S934" i="1"/>
  <c r="S933" i="1"/>
  <c r="S932" i="1"/>
  <c r="S931" i="1"/>
  <c r="S930" i="1"/>
  <c r="S929" i="1"/>
  <c r="S928" i="1"/>
  <c r="S927" i="1"/>
  <c r="S926" i="1"/>
  <c r="S925" i="1"/>
  <c r="S924" i="1"/>
  <c r="S923" i="1"/>
  <c r="S922" i="1"/>
  <c r="S921" i="1"/>
  <c r="S920" i="1"/>
  <c r="S919" i="1"/>
  <c r="S918" i="1"/>
  <c r="S917" i="1"/>
  <c r="S916" i="1"/>
  <c r="S915" i="1"/>
  <c r="S914" i="1"/>
  <c r="S913" i="1"/>
  <c r="S912" i="1"/>
  <c r="S911" i="1"/>
  <c r="S910" i="1"/>
  <c r="S909" i="1"/>
  <c r="S908" i="1"/>
  <c r="S907" i="1"/>
  <c r="S906" i="1"/>
  <c r="S905" i="1"/>
  <c r="S904" i="1"/>
  <c r="S903" i="1"/>
  <c r="S902" i="1"/>
  <c r="S901" i="1"/>
  <c r="S900" i="1"/>
  <c r="S899" i="1"/>
  <c r="S898" i="1"/>
  <c r="S897" i="1"/>
  <c r="S896" i="1"/>
  <c r="S895" i="1"/>
  <c r="S894" i="1"/>
  <c r="S893" i="1"/>
  <c r="S892" i="1"/>
  <c r="S891" i="1"/>
  <c r="S890" i="1"/>
  <c r="S889" i="1"/>
  <c r="S888" i="1"/>
  <c r="S887" i="1"/>
  <c r="S886" i="1"/>
  <c r="S885" i="1"/>
  <c r="S884" i="1"/>
  <c r="S883" i="1"/>
  <c r="S882" i="1"/>
  <c r="S881" i="1"/>
  <c r="S880" i="1"/>
  <c r="S879" i="1"/>
  <c r="S878" i="1"/>
  <c r="S877" i="1"/>
  <c r="S876" i="1"/>
  <c r="S875" i="1"/>
  <c r="S874" i="1"/>
  <c r="S873" i="1"/>
  <c r="S872" i="1"/>
  <c r="S871" i="1"/>
  <c r="S870" i="1"/>
  <c r="S869" i="1"/>
  <c r="S868" i="1"/>
  <c r="S867" i="1"/>
  <c r="S866" i="1"/>
  <c r="S865" i="1"/>
  <c r="S864" i="1"/>
  <c r="S863" i="1"/>
  <c r="S862" i="1"/>
  <c r="S861" i="1"/>
  <c r="S860" i="1"/>
  <c r="S859" i="1"/>
  <c r="S858" i="1"/>
  <c r="S857" i="1"/>
  <c r="S856" i="1"/>
  <c r="S855" i="1"/>
  <c r="S854" i="1"/>
  <c r="S853" i="1"/>
  <c r="S852" i="1"/>
  <c r="S851" i="1"/>
  <c r="S850" i="1"/>
  <c r="S849" i="1"/>
  <c r="S848" i="1"/>
  <c r="S847" i="1"/>
  <c r="S846" i="1"/>
  <c r="S845" i="1"/>
  <c r="S844" i="1"/>
  <c r="S843" i="1"/>
  <c r="S842" i="1"/>
  <c r="S841" i="1"/>
  <c r="S840" i="1"/>
  <c r="S839" i="1"/>
  <c r="S838" i="1"/>
  <c r="S837" i="1"/>
  <c r="S836" i="1"/>
  <c r="S835" i="1"/>
  <c r="S834" i="1"/>
  <c r="S833" i="1"/>
  <c r="S832" i="1"/>
  <c r="S831" i="1"/>
  <c r="S830" i="1"/>
  <c r="S829" i="1"/>
  <c r="S828" i="1"/>
  <c r="S827" i="1"/>
  <c r="S826" i="1"/>
  <c r="S825" i="1"/>
  <c r="S824" i="1"/>
  <c r="S823" i="1"/>
  <c r="S822" i="1"/>
  <c r="S821" i="1"/>
  <c r="S820" i="1"/>
  <c r="S819" i="1"/>
  <c r="S818" i="1"/>
  <c r="S817" i="1"/>
  <c r="S816" i="1"/>
  <c r="S815" i="1"/>
  <c r="S814" i="1"/>
  <c r="S813" i="1"/>
  <c r="S812" i="1"/>
  <c r="S811" i="1"/>
  <c r="S810" i="1"/>
  <c r="S809" i="1"/>
  <c r="S808" i="1"/>
  <c r="S807" i="1"/>
  <c r="S806" i="1"/>
  <c r="S805" i="1"/>
  <c r="S804" i="1"/>
  <c r="S803" i="1"/>
  <c r="S802" i="1"/>
  <c r="S801" i="1"/>
  <c r="S800" i="1"/>
  <c r="S799" i="1"/>
  <c r="S798" i="1"/>
  <c r="S797" i="1"/>
  <c r="S796" i="1"/>
  <c r="S795" i="1"/>
  <c r="S794" i="1"/>
  <c r="S793" i="1"/>
  <c r="S792" i="1"/>
  <c r="S791" i="1"/>
  <c r="S790" i="1"/>
  <c r="S789" i="1"/>
  <c r="S788" i="1"/>
  <c r="S787" i="1"/>
  <c r="S786" i="1"/>
  <c r="S785" i="1"/>
  <c r="S784" i="1"/>
  <c r="S783" i="1"/>
  <c r="S782" i="1"/>
  <c r="S781" i="1"/>
  <c r="S780" i="1"/>
  <c r="S779" i="1"/>
  <c r="S778" i="1"/>
  <c r="S777" i="1"/>
  <c r="S776" i="1"/>
  <c r="S775" i="1"/>
  <c r="S774" i="1"/>
  <c r="S773" i="1"/>
  <c r="S772" i="1"/>
  <c r="S771" i="1"/>
  <c r="S770" i="1"/>
  <c r="S769" i="1"/>
  <c r="S768" i="1"/>
  <c r="S767" i="1"/>
  <c r="S766" i="1"/>
  <c r="S765" i="1"/>
  <c r="S764" i="1"/>
  <c r="S763" i="1"/>
  <c r="S762" i="1"/>
  <c r="S761" i="1"/>
  <c r="S760" i="1"/>
  <c r="S759" i="1"/>
  <c r="S758" i="1"/>
  <c r="S757" i="1"/>
  <c r="S756" i="1"/>
  <c r="S755" i="1"/>
  <c r="S754" i="1"/>
  <c r="S753" i="1"/>
  <c r="S752" i="1"/>
  <c r="S751" i="1"/>
  <c r="S750" i="1"/>
  <c r="S749" i="1"/>
  <c r="S748" i="1"/>
  <c r="S747" i="1"/>
  <c r="S746" i="1"/>
  <c r="S745" i="1"/>
  <c r="S744" i="1"/>
  <c r="S743" i="1"/>
  <c r="S742" i="1"/>
  <c r="S741" i="1"/>
  <c r="S740" i="1"/>
  <c r="S739" i="1"/>
  <c r="S738" i="1"/>
  <c r="S737" i="1"/>
  <c r="S736" i="1"/>
  <c r="S735" i="1"/>
  <c r="S734" i="1"/>
  <c r="S733" i="1"/>
  <c r="S732" i="1"/>
  <c r="S731" i="1"/>
  <c r="S730" i="1"/>
  <c r="S729" i="1"/>
  <c r="S728" i="1"/>
  <c r="S727" i="1"/>
  <c r="S726" i="1"/>
  <c r="S725" i="1"/>
  <c r="S724" i="1"/>
  <c r="S723" i="1"/>
  <c r="S722" i="1"/>
  <c r="S721" i="1"/>
  <c r="S720" i="1"/>
  <c r="S719" i="1"/>
  <c r="S718" i="1"/>
  <c r="S717" i="1"/>
  <c r="S716" i="1"/>
  <c r="S715" i="1"/>
  <c r="S714" i="1"/>
  <c r="S713" i="1"/>
  <c r="S712" i="1"/>
  <c r="S711" i="1"/>
  <c r="S710" i="1"/>
  <c r="S709" i="1"/>
  <c r="S708" i="1"/>
  <c r="S707" i="1"/>
  <c r="S706" i="1"/>
  <c r="S705" i="1"/>
  <c r="S704" i="1"/>
  <c r="S703" i="1"/>
  <c r="S702" i="1"/>
  <c r="S701" i="1"/>
  <c r="S700" i="1"/>
  <c r="S699" i="1"/>
  <c r="S698" i="1"/>
  <c r="S697" i="1"/>
  <c r="S696" i="1"/>
  <c r="S695" i="1"/>
  <c r="S694" i="1"/>
  <c r="S693" i="1"/>
  <c r="S692" i="1"/>
  <c r="S691" i="1"/>
  <c r="S690" i="1"/>
  <c r="S689" i="1"/>
  <c r="S688" i="1"/>
  <c r="S687" i="1"/>
  <c r="S686" i="1"/>
  <c r="S685" i="1"/>
  <c r="S684" i="1"/>
  <c r="S683" i="1"/>
  <c r="S682" i="1"/>
  <c r="S681" i="1"/>
  <c r="S680" i="1"/>
  <c r="S679" i="1"/>
  <c r="S678" i="1"/>
  <c r="S677" i="1"/>
  <c r="S676" i="1"/>
  <c r="S675" i="1"/>
  <c r="S674" i="1"/>
  <c r="S673" i="1"/>
  <c r="S672" i="1"/>
  <c r="S671" i="1"/>
  <c r="S670" i="1"/>
  <c r="S669" i="1"/>
  <c r="S668" i="1"/>
  <c r="S667" i="1"/>
  <c r="S666" i="1"/>
  <c r="S665" i="1"/>
  <c r="S664" i="1"/>
  <c r="S663" i="1"/>
  <c r="S662" i="1"/>
  <c r="S661" i="1"/>
  <c r="S660" i="1"/>
  <c r="S659" i="1"/>
  <c r="S658" i="1"/>
  <c r="S657" i="1"/>
  <c r="S656" i="1"/>
  <c r="S655" i="1"/>
  <c r="S654" i="1"/>
  <c r="S653" i="1"/>
  <c r="S652" i="1"/>
  <c r="S651" i="1"/>
  <c r="S650" i="1"/>
  <c r="S649" i="1"/>
  <c r="S648" i="1"/>
  <c r="S647" i="1"/>
  <c r="S646" i="1"/>
  <c r="S645" i="1"/>
  <c r="S644" i="1"/>
  <c r="S643" i="1"/>
  <c r="S642" i="1"/>
  <c r="S641" i="1"/>
  <c r="S640" i="1"/>
  <c r="S639" i="1"/>
  <c r="S638" i="1"/>
  <c r="S637" i="1"/>
  <c r="S636" i="1"/>
  <c r="S635" i="1"/>
  <c r="S634" i="1"/>
  <c r="S633" i="1"/>
  <c r="S632" i="1"/>
  <c r="S631" i="1"/>
  <c r="S630" i="1"/>
  <c r="S629" i="1"/>
  <c r="S628" i="1"/>
  <c r="S627" i="1"/>
  <c r="S626" i="1"/>
  <c r="S625" i="1"/>
  <c r="S624" i="1"/>
  <c r="S623" i="1"/>
  <c r="S622" i="1"/>
  <c r="S621" i="1"/>
  <c r="S620" i="1"/>
  <c r="S619" i="1"/>
  <c r="S618" i="1"/>
  <c r="S617" i="1"/>
  <c r="S616" i="1"/>
  <c r="S615" i="1"/>
  <c r="S614" i="1"/>
  <c r="S613" i="1"/>
  <c r="S612" i="1"/>
  <c r="S611" i="1"/>
  <c r="S610" i="1"/>
  <c r="S609" i="1"/>
  <c r="S608" i="1"/>
  <c r="S607" i="1"/>
  <c r="S606" i="1"/>
  <c r="S605" i="1"/>
  <c r="S604" i="1"/>
  <c r="S603" i="1"/>
  <c r="S602" i="1"/>
  <c r="S601" i="1"/>
  <c r="S600" i="1"/>
  <c r="S599" i="1"/>
  <c r="S598" i="1"/>
  <c r="S597" i="1"/>
  <c r="S596" i="1"/>
  <c r="S595" i="1"/>
  <c r="S594" i="1"/>
  <c r="S593" i="1"/>
  <c r="S592" i="1"/>
  <c r="S591" i="1"/>
  <c r="S590" i="1"/>
  <c r="S589" i="1"/>
  <c r="S588" i="1"/>
  <c r="S587" i="1"/>
  <c r="S586" i="1"/>
  <c r="S585" i="1"/>
  <c r="S584" i="1"/>
  <c r="S583" i="1"/>
  <c r="S582" i="1"/>
  <c r="S581" i="1"/>
  <c r="S580" i="1"/>
  <c r="S579" i="1"/>
  <c r="S578" i="1"/>
  <c r="S577" i="1"/>
  <c r="S576" i="1"/>
  <c r="S575" i="1"/>
  <c r="S574" i="1"/>
  <c r="S573" i="1"/>
  <c r="S572" i="1"/>
  <c r="S571" i="1"/>
  <c r="S570" i="1"/>
  <c r="S569" i="1"/>
  <c r="S568" i="1"/>
  <c r="S567" i="1"/>
  <c r="S566" i="1"/>
  <c r="S565" i="1"/>
  <c r="S564" i="1"/>
  <c r="S563" i="1"/>
  <c r="S562" i="1"/>
  <c r="S561" i="1"/>
  <c r="S560" i="1"/>
  <c r="S559" i="1"/>
  <c r="S558" i="1"/>
  <c r="S557" i="1"/>
  <c r="S556" i="1"/>
  <c r="S555" i="1"/>
  <c r="S554" i="1"/>
  <c r="S553" i="1"/>
  <c r="S552" i="1"/>
  <c r="S551" i="1"/>
  <c r="S550" i="1"/>
  <c r="S549" i="1"/>
  <c r="S548" i="1"/>
  <c r="S547" i="1"/>
  <c r="S546" i="1"/>
  <c r="S545" i="1"/>
  <c r="S544" i="1"/>
  <c r="S543" i="1"/>
  <c r="S542" i="1"/>
  <c r="S541" i="1"/>
  <c r="S540" i="1"/>
  <c r="S539" i="1"/>
  <c r="S538" i="1"/>
  <c r="S537" i="1"/>
  <c r="S536" i="1"/>
  <c r="S535" i="1"/>
  <c r="S534" i="1"/>
  <c r="S533" i="1"/>
  <c r="S532" i="1"/>
  <c r="S531" i="1"/>
  <c r="S530" i="1"/>
  <c r="S529" i="1"/>
  <c r="S528" i="1"/>
  <c r="S527" i="1"/>
  <c r="S526" i="1"/>
  <c r="S525" i="1"/>
  <c r="S524" i="1"/>
  <c r="S523" i="1"/>
  <c r="S522" i="1"/>
  <c r="S521" i="1"/>
  <c r="S520" i="1"/>
  <c r="S519" i="1"/>
  <c r="S518" i="1"/>
  <c r="S517" i="1"/>
  <c r="S516" i="1"/>
  <c r="S515" i="1"/>
  <c r="S514" i="1"/>
  <c r="S513" i="1"/>
  <c r="S512" i="1"/>
  <c r="S511" i="1"/>
  <c r="S510" i="1"/>
  <c r="S509" i="1"/>
  <c r="S508" i="1"/>
  <c r="S507" i="1"/>
  <c r="S506" i="1"/>
  <c r="S505" i="1"/>
  <c r="S504" i="1"/>
  <c r="S503" i="1"/>
  <c r="S502" i="1"/>
  <c r="S501" i="1"/>
  <c r="S500" i="1"/>
  <c r="S499" i="1"/>
  <c r="S498" i="1"/>
  <c r="S497" i="1"/>
  <c r="S496" i="1"/>
  <c r="S495" i="1"/>
  <c r="S494" i="1"/>
  <c r="S493" i="1"/>
  <c r="S492" i="1"/>
  <c r="S491" i="1"/>
  <c r="S490" i="1"/>
  <c r="S489" i="1"/>
  <c r="S488" i="1"/>
  <c r="S487" i="1"/>
  <c r="S486" i="1"/>
  <c r="S485" i="1"/>
  <c r="S484" i="1"/>
  <c r="S483" i="1"/>
  <c r="S482" i="1"/>
  <c r="S481" i="1"/>
  <c r="S480" i="1"/>
  <c r="S479" i="1"/>
  <c r="S478" i="1"/>
  <c r="S477" i="1"/>
  <c r="S476" i="1"/>
  <c r="S475" i="1"/>
  <c r="S474" i="1"/>
  <c r="S473" i="1"/>
  <c r="S472" i="1"/>
  <c r="S471" i="1"/>
  <c r="S470" i="1"/>
  <c r="S469" i="1"/>
  <c r="S468" i="1"/>
  <c r="S467" i="1"/>
  <c r="S466" i="1"/>
  <c r="S465" i="1"/>
  <c r="S464" i="1"/>
  <c r="S463" i="1"/>
  <c r="S462" i="1"/>
  <c r="S461" i="1"/>
  <c r="S460" i="1"/>
  <c r="S459" i="1"/>
  <c r="S458" i="1"/>
  <c r="S457" i="1"/>
  <c r="S456" i="1"/>
  <c r="S455" i="1"/>
  <c r="S454" i="1"/>
  <c r="S453" i="1"/>
  <c r="S452" i="1"/>
  <c r="S451" i="1"/>
  <c r="S450" i="1"/>
  <c r="S449" i="1"/>
  <c r="S448" i="1"/>
  <c r="S447" i="1"/>
  <c r="S446" i="1"/>
  <c r="S445" i="1"/>
  <c r="S444" i="1"/>
  <c r="S443" i="1"/>
  <c r="S442" i="1"/>
  <c r="S441" i="1"/>
  <c r="S440" i="1"/>
  <c r="S439" i="1"/>
  <c r="S438" i="1"/>
  <c r="S437" i="1"/>
  <c r="S436" i="1"/>
  <c r="S435" i="1"/>
  <c r="S434" i="1"/>
  <c r="S433" i="1"/>
  <c r="S432" i="1"/>
  <c r="S431" i="1"/>
  <c r="S430" i="1"/>
  <c r="S429" i="1"/>
  <c r="S428" i="1"/>
  <c r="S427" i="1"/>
  <c r="S426" i="1"/>
  <c r="S425" i="1"/>
  <c r="S424" i="1"/>
  <c r="S423" i="1"/>
  <c r="S422" i="1"/>
  <c r="S421" i="1"/>
  <c r="S420" i="1"/>
  <c r="S419" i="1"/>
  <c r="S418" i="1"/>
  <c r="S417" i="1"/>
  <c r="S416" i="1"/>
  <c r="S415" i="1"/>
  <c r="S414" i="1"/>
  <c r="S413" i="1"/>
  <c r="S412" i="1"/>
  <c r="S411" i="1"/>
  <c r="S410" i="1"/>
  <c r="S409" i="1"/>
  <c r="S408" i="1"/>
  <c r="S407" i="1"/>
  <c r="S406" i="1"/>
  <c r="S405" i="1"/>
  <c r="S404" i="1"/>
  <c r="S403" i="1"/>
  <c r="S402" i="1"/>
  <c r="S401" i="1"/>
  <c r="S400" i="1"/>
  <c r="S399" i="1"/>
  <c r="S398" i="1"/>
  <c r="S397" i="1"/>
  <c r="S396" i="1"/>
  <c r="S395" i="1"/>
  <c r="S394" i="1"/>
  <c r="S393" i="1"/>
  <c r="S392" i="1"/>
  <c r="S391" i="1"/>
  <c r="S390" i="1"/>
  <c r="S389" i="1"/>
  <c r="S388" i="1"/>
  <c r="S387" i="1"/>
  <c r="S386" i="1"/>
  <c r="S385" i="1"/>
  <c r="S384" i="1"/>
  <c r="S383" i="1"/>
  <c r="S382" i="1"/>
  <c r="S381" i="1"/>
  <c r="S380" i="1"/>
  <c r="S379" i="1"/>
  <c r="S378" i="1"/>
  <c r="S377" i="1"/>
  <c r="S376" i="1"/>
  <c r="S375" i="1"/>
  <c r="S374" i="1"/>
  <c r="S373" i="1"/>
  <c r="S372" i="1"/>
  <c r="S371" i="1"/>
  <c r="S370" i="1"/>
  <c r="S369" i="1"/>
  <c r="S368" i="1"/>
  <c r="S367" i="1"/>
  <c r="S366" i="1"/>
  <c r="S365" i="1"/>
  <c r="S364" i="1"/>
  <c r="S363" i="1"/>
  <c r="S362" i="1"/>
  <c r="S361" i="1"/>
  <c r="S360" i="1"/>
  <c r="S359" i="1"/>
  <c r="S358" i="1"/>
  <c r="S357" i="1"/>
  <c r="S356" i="1"/>
  <c r="S355" i="1"/>
  <c r="S354" i="1"/>
  <c r="S353" i="1"/>
  <c r="S352" i="1"/>
  <c r="S351" i="1"/>
  <c r="S350" i="1"/>
  <c r="S349" i="1"/>
  <c r="S348" i="1"/>
  <c r="S347" i="1"/>
  <c r="S346" i="1"/>
  <c r="S345" i="1"/>
  <c r="S344" i="1"/>
  <c r="S343" i="1"/>
  <c r="S342" i="1"/>
  <c r="S341" i="1"/>
  <c r="S340" i="1"/>
  <c r="S339" i="1"/>
  <c r="S338" i="1"/>
  <c r="S337" i="1"/>
  <c r="S336" i="1"/>
  <c r="S335" i="1"/>
  <c r="S334" i="1"/>
  <c r="S333" i="1"/>
  <c r="S332" i="1"/>
  <c r="S331" i="1"/>
  <c r="S330" i="1"/>
  <c r="S329" i="1"/>
  <c r="S328" i="1"/>
  <c r="S327" i="1"/>
  <c r="S326" i="1"/>
  <c r="S325" i="1"/>
  <c r="S324" i="1"/>
  <c r="S323" i="1"/>
  <c r="S322" i="1"/>
  <c r="S321" i="1"/>
  <c r="S320" i="1"/>
  <c r="S319" i="1"/>
  <c r="S318" i="1"/>
  <c r="S317" i="1"/>
  <c r="S316" i="1"/>
  <c r="S315" i="1"/>
  <c r="S314" i="1"/>
  <c r="S313" i="1"/>
  <c r="S312" i="1"/>
  <c r="S311" i="1"/>
  <c r="S310" i="1"/>
  <c r="S309" i="1"/>
  <c r="S308" i="1"/>
  <c r="S307" i="1"/>
  <c r="S306" i="1"/>
  <c r="S305" i="1"/>
  <c r="S304" i="1"/>
  <c r="S303" i="1"/>
  <c r="S302" i="1"/>
  <c r="S301" i="1"/>
  <c r="S300" i="1"/>
  <c r="S299" i="1"/>
  <c r="S298" i="1"/>
  <c r="S297" i="1"/>
  <c r="S296" i="1"/>
  <c r="S295" i="1"/>
  <c r="S294" i="1"/>
  <c r="S293" i="1"/>
  <c r="S292" i="1"/>
  <c r="S291" i="1"/>
  <c r="S290" i="1"/>
  <c r="S289" i="1"/>
  <c r="S288" i="1"/>
  <c r="S287" i="1"/>
  <c r="S286"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S257" i="1"/>
  <c r="S256" i="1"/>
  <c r="S255" i="1"/>
  <c r="S254" i="1"/>
  <c r="S253" i="1"/>
  <c r="S252" i="1"/>
  <c r="S251" i="1"/>
  <c r="S250" i="1"/>
  <c r="S249" i="1"/>
  <c r="S248" i="1"/>
  <c r="S247" i="1"/>
  <c r="S246" i="1"/>
  <c r="S245" i="1"/>
  <c r="S244" i="1"/>
  <c r="S243" i="1"/>
  <c r="S242" i="1"/>
  <c r="S241" i="1"/>
  <c r="S240" i="1"/>
  <c r="S239" i="1"/>
  <c r="S238" i="1"/>
  <c r="S237" i="1"/>
  <c r="S236" i="1"/>
  <c r="S235" i="1"/>
  <c r="S234" i="1"/>
  <c r="S233" i="1"/>
  <c r="S232" i="1"/>
  <c r="S231" i="1"/>
  <c r="S230" i="1"/>
  <c r="S229" i="1"/>
  <c r="S228" i="1"/>
  <c r="S227" i="1"/>
  <c r="S226" i="1"/>
  <c r="S225" i="1"/>
  <c r="S224" i="1"/>
  <c r="S223" i="1"/>
  <c r="S222" i="1"/>
  <c r="S221" i="1"/>
  <c r="S220" i="1"/>
  <c r="S219" i="1"/>
  <c r="S218" i="1"/>
  <c r="S217" i="1"/>
  <c r="S216" i="1"/>
  <c r="S215" i="1"/>
  <c r="S214" i="1"/>
  <c r="S213" i="1"/>
  <c r="S212" i="1"/>
  <c r="S211" i="1"/>
  <c r="S210" i="1"/>
  <c r="S209" i="1"/>
  <c r="S208" i="1"/>
  <c r="S207" i="1"/>
  <c r="S206" i="1"/>
  <c r="S205" i="1"/>
  <c r="S204" i="1"/>
  <c r="S203" i="1"/>
  <c r="S202" i="1"/>
  <c r="S201" i="1"/>
  <c r="S200" i="1"/>
  <c r="S199" i="1"/>
  <c r="S198" i="1"/>
  <c r="S197" i="1"/>
  <c r="S196" i="1"/>
  <c r="S195" i="1"/>
  <c r="S194" i="1"/>
  <c r="S193" i="1"/>
  <c r="S192" i="1"/>
  <c r="S191" i="1"/>
  <c r="S190" i="1"/>
  <c r="S189" i="1"/>
  <c r="S188" i="1"/>
  <c r="S187" i="1"/>
  <c r="S186" i="1"/>
  <c r="S185" i="1"/>
  <c r="S184" i="1"/>
  <c r="S183" i="1"/>
  <c r="S182" i="1"/>
  <c r="S181" i="1"/>
  <c r="S180" i="1"/>
  <c r="S179" i="1"/>
  <c r="S178" i="1"/>
  <c r="S177" i="1"/>
  <c r="S176" i="1"/>
  <c r="S175" i="1"/>
  <c r="S174" i="1"/>
  <c r="S173" i="1"/>
  <c r="S172" i="1"/>
  <c r="S171" i="1"/>
  <c r="S170" i="1"/>
  <c r="S169" i="1"/>
  <c r="S168" i="1"/>
  <c r="S167" i="1"/>
  <c r="S166" i="1"/>
  <c r="S165" i="1"/>
  <c r="S164" i="1"/>
  <c r="S163" i="1"/>
  <c r="S162" i="1"/>
  <c r="S161" i="1"/>
  <c r="S160" i="1"/>
  <c r="S159" i="1"/>
  <c r="S158" i="1"/>
  <c r="S157" i="1"/>
  <c r="S156" i="1"/>
  <c r="S155" i="1"/>
  <c r="S154" i="1"/>
  <c r="S153" i="1"/>
  <c r="S152" i="1"/>
  <c r="S151" i="1"/>
  <c r="S150" i="1"/>
  <c r="S149" i="1"/>
  <c r="S148" i="1"/>
  <c r="S147" i="1"/>
  <c r="S146" i="1"/>
  <c r="S145" i="1"/>
  <c r="S144" i="1"/>
  <c r="S143" i="1"/>
  <c r="S142" i="1"/>
  <c r="S141" i="1"/>
  <c r="S140" i="1"/>
  <c r="S139" i="1"/>
  <c r="S138" i="1"/>
  <c r="S137" i="1"/>
  <c r="S136" i="1"/>
  <c r="S135" i="1"/>
  <c r="S134" i="1"/>
  <c r="S133" i="1"/>
  <c r="S132" i="1"/>
  <c r="S131" i="1"/>
  <c r="S130" i="1"/>
  <c r="S129" i="1"/>
  <c r="S128" i="1"/>
  <c r="S127" i="1"/>
  <c r="S126" i="1"/>
  <c r="S125" i="1"/>
  <c r="S124" i="1"/>
  <c r="S123" i="1"/>
  <c r="S122" i="1"/>
  <c r="S121" i="1"/>
  <c r="S120" i="1"/>
  <c r="S119" i="1"/>
  <c r="S118" i="1"/>
  <c r="S117" i="1"/>
  <c r="S116" i="1"/>
  <c r="S115" i="1"/>
  <c r="S114" i="1"/>
  <c r="S113" i="1"/>
  <c r="S112" i="1"/>
  <c r="S111" i="1"/>
  <c r="S110" i="1"/>
  <c r="S109" i="1"/>
  <c r="S108" i="1"/>
  <c r="S107" i="1"/>
  <c r="S106" i="1"/>
  <c r="S105" i="1"/>
  <c r="S104" i="1"/>
  <c r="S103" i="1"/>
  <c r="S102" i="1"/>
  <c r="S101" i="1"/>
  <c r="S100" i="1"/>
  <c r="S99" i="1"/>
  <c r="S98" i="1"/>
  <c r="S97" i="1"/>
  <c r="S96" i="1"/>
  <c r="S95" i="1"/>
  <c r="S94" i="1"/>
  <c r="S93" i="1"/>
  <c r="S92" i="1"/>
  <c r="S91" i="1"/>
  <c r="S90" i="1"/>
  <c r="S89" i="1"/>
  <c r="S88" i="1"/>
  <c r="S87" i="1"/>
  <c r="S86" i="1"/>
  <c r="S85" i="1"/>
  <c r="S84" i="1"/>
  <c r="S83" i="1"/>
  <c r="S82" i="1"/>
  <c r="S81" i="1"/>
  <c r="S80" i="1"/>
  <c r="S79" i="1"/>
  <c r="S78" i="1"/>
  <c r="S77" i="1"/>
  <c r="S76" i="1"/>
  <c r="S75" i="1"/>
  <c r="S74" i="1"/>
  <c r="S73" i="1"/>
  <c r="S72" i="1"/>
  <c r="S71" i="1"/>
  <c r="S70" i="1"/>
  <c r="S69" i="1"/>
  <c r="S68" i="1"/>
  <c r="S67" i="1"/>
  <c r="S66" i="1"/>
  <c r="S65" i="1"/>
  <c r="S64" i="1"/>
  <c r="S63" i="1"/>
  <c r="S62" i="1"/>
  <c r="S61" i="1"/>
  <c r="S60" i="1"/>
  <c r="S59" i="1"/>
  <c r="S58" i="1"/>
  <c r="S57" i="1"/>
  <c r="S56" i="1"/>
  <c r="S55" i="1"/>
  <c r="S54" i="1"/>
  <c r="S53" i="1"/>
  <c r="S52" i="1"/>
  <c r="S51" i="1"/>
  <c r="S50" i="1"/>
  <c r="S49" i="1"/>
  <c r="S48" i="1"/>
  <c r="S47" i="1"/>
  <c r="S46" i="1"/>
  <c r="S45" i="1"/>
  <c r="S44" i="1"/>
  <c r="S43" i="1"/>
  <c r="S42" i="1"/>
  <c r="S41" i="1"/>
  <c r="S40" i="1"/>
  <c r="S39" i="1"/>
  <c r="S38" i="1"/>
  <c r="S37" i="1"/>
  <c r="S36" i="1"/>
  <c r="S35" i="1"/>
  <c r="S34" i="1"/>
  <c r="S33" i="1"/>
  <c r="S32" i="1"/>
  <c r="S31" i="1"/>
  <c r="S30" i="1"/>
  <c r="S29" i="1"/>
  <c r="S28" i="1"/>
  <c r="S27" i="1"/>
  <c r="S26" i="1"/>
  <c r="S25" i="1"/>
  <c r="S24" i="1"/>
  <c r="S23" i="1"/>
  <c r="S22" i="1"/>
  <c r="S21" i="1"/>
  <c r="S20" i="1"/>
  <c r="S19" i="1"/>
  <c r="S18" i="1"/>
  <c r="S17" i="1"/>
  <c r="S16" i="1"/>
  <c r="S15" i="1"/>
  <c r="S14" i="1"/>
  <c r="S13" i="1"/>
  <c r="S12" i="1"/>
  <c r="S11" i="1"/>
  <c r="S10" i="1"/>
  <c r="S9" i="1"/>
  <c r="S8" i="1"/>
  <c r="S7" i="1"/>
  <c r="S6" i="1"/>
  <c r="S5" i="1"/>
  <c r="S4" i="1"/>
  <c r="S3" i="1"/>
  <c r="S2" i="1"/>
  <c r="R4115" i="1"/>
  <c r="R4114" i="1"/>
  <c r="R4113" i="1"/>
  <c r="R4112" i="1"/>
  <c r="R4111" i="1"/>
  <c r="R4110" i="1"/>
  <c r="R4109" i="1"/>
  <c r="R4108" i="1"/>
  <c r="R4107" i="1"/>
  <c r="R4106" i="1"/>
  <c r="R4105" i="1"/>
  <c r="R4104" i="1"/>
  <c r="R4103" i="1"/>
  <c r="R4102" i="1"/>
  <c r="R4101" i="1"/>
  <c r="R4100" i="1"/>
  <c r="R4099" i="1"/>
  <c r="R4098" i="1"/>
  <c r="R4097" i="1"/>
  <c r="R4096" i="1"/>
  <c r="R4095" i="1"/>
  <c r="R4094" i="1"/>
  <c r="R4093" i="1"/>
  <c r="R4092" i="1"/>
  <c r="R4091" i="1"/>
  <c r="R4090" i="1"/>
  <c r="R4089" i="1"/>
  <c r="R4088" i="1"/>
  <c r="R4087" i="1"/>
  <c r="R4086" i="1"/>
  <c r="R4085" i="1"/>
  <c r="R4084" i="1"/>
  <c r="R4083" i="1"/>
  <c r="R4082" i="1"/>
  <c r="R4081" i="1"/>
  <c r="R4080" i="1"/>
  <c r="R4079" i="1"/>
  <c r="R4078" i="1"/>
  <c r="R4077" i="1"/>
  <c r="R4076" i="1"/>
  <c r="R4075" i="1"/>
  <c r="R4074" i="1"/>
  <c r="R4073" i="1"/>
  <c r="R4072" i="1"/>
  <c r="R4071" i="1"/>
  <c r="R4070" i="1"/>
  <c r="R4069" i="1"/>
  <c r="R4068" i="1"/>
  <c r="R4067" i="1"/>
  <c r="R4066" i="1"/>
  <c r="R4065" i="1"/>
  <c r="R4064" i="1"/>
  <c r="R4063" i="1"/>
  <c r="R4062" i="1"/>
  <c r="R4061" i="1"/>
  <c r="R4060" i="1"/>
  <c r="R4059" i="1"/>
  <c r="R4058" i="1"/>
  <c r="R4057" i="1"/>
  <c r="R4056" i="1"/>
  <c r="R4055" i="1"/>
  <c r="R4054" i="1"/>
  <c r="R4053" i="1"/>
  <c r="R4052" i="1"/>
  <c r="R4051" i="1"/>
  <c r="R4050" i="1"/>
  <c r="R4049" i="1"/>
  <c r="R4048" i="1"/>
  <c r="R4047" i="1"/>
  <c r="R4046" i="1"/>
  <c r="R4045" i="1"/>
  <c r="R4044" i="1"/>
  <c r="R4043" i="1"/>
  <c r="R4042" i="1"/>
  <c r="R4041" i="1"/>
  <c r="R4040" i="1"/>
  <c r="R4039" i="1"/>
  <c r="R4038" i="1"/>
  <c r="R4037" i="1"/>
  <c r="R4036" i="1"/>
  <c r="R4035" i="1"/>
  <c r="R4034" i="1"/>
  <c r="R4033" i="1"/>
  <c r="R4032" i="1"/>
  <c r="R4031" i="1"/>
  <c r="R4030" i="1"/>
  <c r="R4029" i="1"/>
  <c r="R4028" i="1"/>
  <c r="R4027" i="1"/>
  <c r="R4026" i="1"/>
  <c r="R4025" i="1"/>
  <c r="R4024" i="1"/>
  <c r="R4023" i="1"/>
  <c r="R4022" i="1"/>
  <c r="R4021" i="1"/>
  <c r="R4020" i="1"/>
  <c r="R4019" i="1"/>
  <c r="R4018" i="1"/>
  <c r="R4017" i="1"/>
  <c r="R4016" i="1"/>
  <c r="R4015" i="1"/>
  <c r="R4014" i="1"/>
  <c r="R4013" i="1"/>
  <c r="R4012" i="1"/>
  <c r="R4011" i="1"/>
  <c r="R4010" i="1"/>
  <c r="R4009" i="1"/>
  <c r="R4008" i="1"/>
  <c r="R4007" i="1"/>
  <c r="R4006" i="1"/>
  <c r="R4005" i="1"/>
  <c r="R4004" i="1"/>
  <c r="R4003" i="1"/>
  <c r="R4002" i="1"/>
  <c r="R4001" i="1"/>
  <c r="R4000" i="1"/>
  <c r="R3999" i="1"/>
  <c r="R3998" i="1"/>
  <c r="R3997" i="1"/>
  <c r="R3996" i="1"/>
  <c r="R3995" i="1"/>
  <c r="R3994" i="1"/>
  <c r="R3993" i="1"/>
  <c r="R3992" i="1"/>
  <c r="R3991" i="1"/>
  <c r="R3990" i="1"/>
  <c r="R3989" i="1"/>
  <c r="R3988" i="1"/>
  <c r="R3987" i="1"/>
  <c r="R3986" i="1"/>
  <c r="R3985" i="1"/>
  <c r="R3984" i="1"/>
  <c r="R3983" i="1"/>
  <c r="R3982" i="1"/>
  <c r="R3981" i="1"/>
  <c r="R3980" i="1"/>
  <c r="R3979" i="1"/>
  <c r="R3978" i="1"/>
  <c r="R3977" i="1"/>
  <c r="R3976" i="1"/>
  <c r="R3975" i="1"/>
  <c r="R3974" i="1"/>
  <c r="R3973" i="1"/>
  <c r="R3972" i="1"/>
  <c r="R3971" i="1"/>
  <c r="R3970" i="1"/>
  <c r="R3969" i="1"/>
  <c r="R3968" i="1"/>
  <c r="R3967" i="1"/>
  <c r="R3966" i="1"/>
  <c r="R3965" i="1"/>
  <c r="R3964" i="1"/>
  <c r="R3963" i="1"/>
  <c r="R3962" i="1"/>
  <c r="R3961" i="1"/>
  <c r="R3960" i="1"/>
  <c r="R3959" i="1"/>
  <c r="R3958" i="1"/>
  <c r="R3957" i="1"/>
  <c r="R3956" i="1"/>
  <c r="R3955" i="1"/>
  <c r="R3954" i="1"/>
  <c r="R3953" i="1"/>
  <c r="R3952" i="1"/>
  <c r="R3951" i="1"/>
  <c r="R3950" i="1"/>
  <c r="R3949" i="1"/>
  <c r="R3948" i="1"/>
  <c r="R3947" i="1"/>
  <c r="R3946" i="1"/>
  <c r="R3945" i="1"/>
  <c r="R3944" i="1"/>
  <c r="R3943" i="1"/>
  <c r="R3942" i="1"/>
  <c r="R3941" i="1"/>
  <c r="R3940" i="1"/>
  <c r="R3939" i="1"/>
  <c r="R3938" i="1"/>
  <c r="R3937" i="1"/>
  <c r="R3936" i="1"/>
  <c r="R3935" i="1"/>
  <c r="R3934" i="1"/>
  <c r="R3933" i="1"/>
  <c r="R3932" i="1"/>
  <c r="R3931" i="1"/>
  <c r="R3930" i="1"/>
  <c r="R3929" i="1"/>
  <c r="R3928" i="1"/>
  <c r="R3927" i="1"/>
  <c r="R3926" i="1"/>
  <c r="R3925" i="1"/>
  <c r="R3924" i="1"/>
  <c r="R3923" i="1"/>
  <c r="R3922" i="1"/>
  <c r="R3921" i="1"/>
  <c r="R3920" i="1"/>
  <c r="R3919" i="1"/>
  <c r="R3918" i="1"/>
  <c r="R3917" i="1"/>
  <c r="R3916" i="1"/>
  <c r="R3915" i="1"/>
  <c r="R3914" i="1"/>
  <c r="R3913" i="1"/>
  <c r="R3912" i="1"/>
  <c r="R3911" i="1"/>
  <c r="R3910" i="1"/>
  <c r="R3909" i="1"/>
  <c r="R3908" i="1"/>
  <c r="R3907" i="1"/>
  <c r="R3906" i="1"/>
  <c r="R3905" i="1"/>
  <c r="R3904" i="1"/>
  <c r="R3903" i="1"/>
  <c r="R3902" i="1"/>
  <c r="R3901" i="1"/>
  <c r="R3900" i="1"/>
  <c r="R3899" i="1"/>
  <c r="R3898" i="1"/>
  <c r="R3897" i="1"/>
  <c r="R3896" i="1"/>
  <c r="R3895" i="1"/>
  <c r="R3894" i="1"/>
  <c r="R3893" i="1"/>
  <c r="R3892" i="1"/>
  <c r="R3891" i="1"/>
  <c r="R3890" i="1"/>
  <c r="R3889" i="1"/>
  <c r="R3888" i="1"/>
  <c r="R3887" i="1"/>
  <c r="R3886" i="1"/>
  <c r="R3885" i="1"/>
  <c r="R3884" i="1"/>
  <c r="R3883" i="1"/>
  <c r="R3882" i="1"/>
  <c r="R3881" i="1"/>
  <c r="R3880" i="1"/>
  <c r="R3879" i="1"/>
  <c r="R3878" i="1"/>
  <c r="R3877" i="1"/>
  <c r="R3876" i="1"/>
  <c r="R3875" i="1"/>
  <c r="R3874" i="1"/>
  <c r="R3873" i="1"/>
  <c r="R3872" i="1"/>
  <c r="R3871" i="1"/>
  <c r="R3870" i="1"/>
  <c r="R3869" i="1"/>
  <c r="R3868" i="1"/>
  <c r="R3867" i="1"/>
  <c r="R3866" i="1"/>
  <c r="R3865" i="1"/>
  <c r="R3864" i="1"/>
  <c r="R3863" i="1"/>
  <c r="R3862" i="1"/>
  <c r="R3861" i="1"/>
  <c r="R3860" i="1"/>
  <c r="R3859" i="1"/>
  <c r="R3858" i="1"/>
  <c r="R3857" i="1"/>
  <c r="R3856" i="1"/>
  <c r="R3855" i="1"/>
  <c r="R3854" i="1"/>
  <c r="R3853" i="1"/>
  <c r="R3852" i="1"/>
  <c r="R3851" i="1"/>
  <c r="R3850" i="1"/>
  <c r="R3849" i="1"/>
  <c r="R3848" i="1"/>
  <c r="R3847" i="1"/>
  <c r="R3846" i="1"/>
  <c r="R3845" i="1"/>
  <c r="R3844" i="1"/>
  <c r="R3843" i="1"/>
  <c r="R3842" i="1"/>
  <c r="R3841" i="1"/>
  <c r="R3840" i="1"/>
  <c r="R3839" i="1"/>
  <c r="R3838" i="1"/>
  <c r="R3837" i="1"/>
  <c r="R3836" i="1"/>
  <c r="R3835" i="1"/>
  <c r="R3834" i="1"/>
  <c r="R3833" i="1"/>
  <c r="R3832" i="1"/>
  <c r="R3831" i="1"/>
  <c r="R3830" i="1"/>
  <c r="R3829" i="1"/>
  <c r="R3828" i="1"/>
  <c r="R3827" i="1"/>
  <c r="R3826" i="1"/>
  <c r="R3825" i="1"/>
  <c r="R3824" i="1"/>
  <c r="R3823" i="1"/>
  <c r="R3822" i="1"/>
  <c r="R3821" i="1"/>
  <c r="R3820" i="1"/>
  <c r="R3819" i="1"/>
  <c r="R3818" i="1"/>
  <c r="R3817" i="1"/>
  <c r="R3816" i="1"/>
  <c r="R3815" i="1"/>
  <c r="R3814" i="1"/>
  <c r="R3813" i="1"/>
  <c r="R3812" i="1"/>
  <c r="R3811" i="1"/>
  <c r="R3810" i="1"/>
  <c r="R3809" i="1"/>
  <c r="R3808" i="1"/>
  <c r="R3807" i="1"/>
  <c r="R3806" i="1"/>
  <c r="R3805" i="1"/>
  <c r="R3804" i="1"/>
  <c r="R3803" i="1"/>
  <c r="R3802" i="1"/>
  <c r="R3801" i="1"/>
  <c r="R3800" i="1"/>
  <c r="R3799" i="1"/>
  <c r="R3798" i="1"/>
  <c r="R3797" i="1"/>
  <c r="R3796" i="1"/>
  <c r="R3795" i="1"/>
  <c r="R3794" i="1"/>
  <c r="R3793" i="1"/>
  <c r="R3792" i="1"/>
  <c r="R3791" i="1"/>
  <c r="R3790" i="1"/>
  <c r="R3789" i="1"/>
  <c r="R3788" i="1"/>
  <c r="R3787" i="1"/>
  <c r="R3786" i="1"/>
  <c r="R3785" i="1"/>
  <c r="R3784" i="1"/>
  <c r="R3783" i="1"/>
  <c r="R3782" i="1"/>
  <c r="R3781" i="1"/>
  <c r="R3780" i="1"/>
  <c r="R3779" i="1"/>
  <c r="R3778" i="1"/>
  <c r="R3777" i="1"/>
  <c r="R3776" i="1"/>
  <c r="R3775" i="1"/>
  <c r="R3774" i="1"/>
  <c r="R3773" i="1"/>
  <c r="R3772" i="1"/>
  <c r="R3771" i="1"/>
  <c r="R3770" i="1"/>
  <c r="R3769" i="1"/>
  <c r="R3768" i="1"/>
  <c r="R3767" i="1"/>
  <c r="R3766" i="1"/>
  <c r="R3765" i="1"/>
  <c r="R3764" i="1"/>
  <c r="R3763" i="1"/>
  <c r="R3762" i="1"/>
  <c r="R3761" i="1"/>
  <c r="R3760" i="1"/>
  <c r="R3759" i="1"/>
  <c r="R3758" i="1"/>
  <c r="R3757" i="1"/>
  <c r="R3756" i="1"/>
  <c r="R3755" i="1"/>
  <c r="R3754" i="1"/>
  <c r="R3753" i="1"/>
  <c r="R3752" i="1"/>
  <c r="R3751" i="1"/>
  <c r="R3750" i="1"/>
  <c r="R3749" i="1"/>
  <c r="R3748" i="1"/>
  <c r="R3747" i="1"/>
  <c r="R3746" i="1"/>
  <c r="R3745" i="1"/>
  <c r="R3744" i="1"/>
  <c r="R3743" i="1"/>
  <c r="R3742" i="1"/>
  <c r="R3741" i="1"/>
  <c r="R3740" i="1"/>
  <c r="R3739" i="1"/>
  <c r="R3738" i="1"/>
  <c r="R3737" i="1"/>
  <c r="R3736" i="1"/>
  <c r="R3735" i="1"/>
  <c r="R3734" i="1"/>
  <c r="R3733" i="1"/>
  <c r="R3732" i="1"/>
  <c r="R3731" i="1"/>
  <c r="R3730" i="1"/>
  <c r="R3729" i="1"/>
  <c r="R3728" i="1"/>
  <c r="R3727" i="1"/>
  <c r="R3726" i="1"/>
  <c r="R3725" i="1"/>
  <c r="R3724" i="1"/>
  <c r="R3723" i="1"/>
  <c r="R3722" i="1"/>
  <c r="R3721" i="1"/>
  <c r="R3720" i="1"/>
  <c r="R3719" i="1"/>
  <c r="R3718" i="1"/>
  <c r="R3717" i="1"/>
  <c r="R3716" i="1"/>
  <c r="R3715" i="1"/>
  <c r="R3714" i="1"/>
  <c r="R3713" i="1"/>
  <c r="R3712" i="1"/>
  <c r="R3711" i="1"/>
  <c r="R3710" i="1"/>
  <c r="R3709" i="1"/>
  <c r="R3708" i="1"/>
  <c r="R3707" i="1"/>
  <c r="R3706" i="1"/>
  <c r="R3705" i="1"/>
  <c r="R3704" i="1"/>
  <c r="R3703" i="1"/>
  <c r="R3702" i="1"/>
  <c r="R3701" i="1"/>
  <c r="R3700" i="1"/>
  <c r="R3699" i="1"/>
  <c r="R3698" i="1"/>
  <c r="R3697" i="1"/>
  <c r="R3696" i="1"/>
  <c r="R3695" i="1"/>
  <c r="R3694" i="1"/>
  <c r="R3693" i="1"/>
  <c r="R3692" i="1"/>
  <c r="R3691" i="1"/>
  <c r="R3690" i="1"/>
  <c r="R3689" i="1"/>
  <c r="R3688" i="1"/>
  <c r="R3687" i="1"/>
  <c r="R3686" i="1"/>
  <c r="R3685" i="1"/>
  <c r="R3684" i="1"/>
  <c r="R3683" i="1"/>
  <c r="R3682" i="1"/>
  <c r="R3681" i="1"/>
  <c r="R3680" i="1"/>
  <c r="R3679" i="1"/>
  <c r="R3678" i="1"/>
  <c r="R3677" i="1"/>
  <c r="R3676" i="1"/>
  <c r="R3675" i="1"/>
  <c r="R3674" i="1"/>
  <c r="R3673" i="1"/>
  <c r="R3672" i="1"/>
  <c r="R3671" i="1"/>
  <c r="R3670" i="1"/>
  <c r="R3669" i="1"/>
  <c r="R3668" i="1"/>
  <c r="R3667" i="1"/>
  <c r="R3666" i="1"/>
  <c r="R3665" i="1"/>
  <c r="R3664" i="1"/>
  <c r="R3663" i="1"/>
  <c r="R3662" i="1"/>
  <c r="R3661" i="1"/>
  <c r="R3660" i="1"/>
  <c r="R3659" i="1"/>
  <c r="R3658" i="1"/>
  <c r="R3657" i="1"/>
  <c r="R3656" i="1"/>
  <c r="R3655" i="1"/>
  <c r="R3654" i="1"/>
  <c r="R3653" i="1"/>
  <c r="R3652" i="1"/>
  <c r="R3651" i="1"/>
  <c r="R3650" i="1"/>
  <c r="R3649" i="1"/>
  <c r="R3648" i="1"/>
  <c r="R3647" i="1"/>
  <c r="R3646" i="1"/>
  <c r="R3645" i="1"/>
  <c r="R3644" i="1"/>
  <c r="R3643" i="1"/>
  <c r="R3642" i="1"/>
  <c r="R3641" i="1"/>
  <c r="R3640" i="1"/>
  <c r="R3639" i="1"/>
  <c r="R3638" i="1"/>
  <c r="R3637" i="1"/>
  <c r="R3636" i="1"/>
  <c r="R3635" i="1"/>
  <c r="R3634" i="1"/>
  <c r="R3633" i="1"/>
  <c r="R3632" i="1"/>
  <c r="R3631" i="1"/>
  <c r="R3630" i="1"/>
  <c r="R3629" i="1"/>
  <c r="R3628" i="1"/>
  <c r="R3627" i="1"/>
  <c r="R3626" i="1"/>
  <c r="R3625" i="1"/>
  <c r="R3624" i="1"/>
  <c r="R3623" i="1"/>
  <c r="R3622" i="1"/>
  <c r="R3621" i="1"/>
  <c r="R3620" i="1"/>
  <c r="R3619" i="1"/>
  <c r="R3618" i="1"/>
  <c r="R3617" i="1"/>
  <c r="R3616" i="1"/>
  <c r="R3615" i="1"/>
  <c r="R3614" i="1"/>
  <c r="R3613" i="1"/>
  <c r="R3612" i="1"/>
  <c r="R3611" i="1"/>
  <c r="R3610" i="1"/>
  <c r="R3609" i="1"/>
  <c r="R3608" i="1"/>
  <c r="R3607" i="1"/>
  <c r="R3606" i="1"/>
  <c r="R3605" i="1"/>
  <c r="R3604" i="1"/>
  <c r="R3603" i="1"/>
  <c r="R3602" i="1"/>
  <c r="R3601" i="1"/>
  <c r="R3600" i="1"/>
  <c r="R3599" i="1"/>
  <c r="R3598" i="1"/>
  <c r="R3597" i="1"/>
  <c r="R3596" i="1"/>
  <c r="R3595" i="1"/>
  <c r="R3594" i="1"/>
  <c r="R3593" i="1"/>
  <c r="R3592" i="1"/>
  <c r="R3591" i="1"/>
  <c r="R3590" i="1"/>
  <c r="R3589" i="1"/>
  <c r="R3588" i="1"/>
  <c r="R3587" i="1"/>
  <c r="R3586" i="1"/>
  <c r="R3585" i="1"/>
  <c r="R3584" i="1"/>
  <c r="R3583" i="1"/>
  <c r="R3582" i="1"/>
  <c r="R3581" i="1"/>
  <c r="R3580" i="1"/>
  <c r="R3579" i="1"/>
  <c r="R3578" i="1"/>
  <c r="R3577" i="1"/>
  <c r="R3576" i="1"/>
  <c r="R3575" i="1"/>
  <c r="R3574" i="1"/>
  <c r="R3573" i="1"/>
  <c r="R3572" i="1"/>
  <c r="R3571" i="1"/>
  <c r="R3570" i="1"/>
  <c r="R3569" i="1"/>
  <c r="R3568" i="1"/>
  <c r="R3567" i="1"/>
  <c r="R3566" i="1"/>
  <c r="R3565" i="1"/>
  <c r="R3564" i="1"/>
  <c r="R3563" i="1"/>
  <c r="R3562" i="1"/>
  <c r="R3561" i="1"/>
  <c r="R3560" i="1"/>
  <c r="R3559" i="1"/>
  <c r="R3558" i="1"/>
  <c r="R3557" i="1"/>
  <c r="R3556" i="1"/>
  <c r="R3555" i="1"/>
  <c r="R3554" i="1"/>
  <c r="R3553" i="1"/>
  <c r="R3552" i="1"/>
  <c r="R3551" i="1"/>
  <c r="R3550" i="1"/>
  <c r="R3549" i="1"/>
  <c r="R3548" i="1"/>
  <c r="R3547" i="1"/>
  <c r="R3546" i="1"/>
  <c r="R3545" i="1"/>
  <c r="R3544" i="1"/>
  <c r="R3543" i="1"/>
  <c r="R3542" i="1"/>
  <c r="R3541" i="1"/>
  <c r="R3540" i="1"/>
  <c r="R3539" i="1"/>
  <c r="R3538" i="1"/>
  <c r="R3537" i="1"/>
  <c r="R3536" i="1"/>
  <c r="R3535" i="1"/>
  <c r="R3534" i="1"/>
  <c r="R3533" i="1"/>
  <c r="R3532" i="1"/>
  <c r="R3531" i="1"/>
  <c r="R3530" i="1"/>
  <c r="R3529" i="1"/>
  <c r="R3528" i="1"/>
  <c r="R3527" i="1"/>
  <c r="R3526" i="1"/>
  <c r="R3525" i="1"/>
  <c r="R3524" i="1"/>
  <c r="R3523" i="1"/>
  <c r="R3522" i="1"/>
  <c r="R3521" i="1"/>
  <c r="R3520" i="1"/>
  <c r="R3519" i="1"/>
  <c r="R3518" i="1"/>
  <c r="R3517" i="1"/>
  <c r="R3516" i="1"/>
  <c r="R3515" i="1"/>
  <c r="R3514" i="1"/>
  <c r="R3513" i="1"/>
  <c r="R3512" i="1"/>
  <c r="R3511" i="1"/>
  <c r="R3510" i="1"/>
  <c r="R3509" i="1"/>
  <c r="R3508" i="1"/>
  <c r="R3507" i="1"/>
  <c r="R3506" i="1"/>
  <c r="R3505" i="1"/>
  <c r="R3504" i="1"/>
  <c r="R3503" i="1"/>
  <c r="R3502" i="1"/>
  <c r="R3501" i="1"/>
  <c r="R3500" i="1"/>
  <c r="R3499" i="1"/>
  <c r="R3498" i="1"/>
  <c r="R3497" i="1"/>
  <c r="R3496" i="1"/>
  <c r="R3495" i="1"/>
  <c r="R3494" i="1"/>
  <c r="R3493" i="1"/>
  <c r="R3492" i="1"/>
  <c r="R3491" i="1"/>
  <c r="R3490" i="1"/>
  <c r="R3489" i="1"/>
  <c r="R3488" i="1"/>
  <c r="R3487" i="1"/>
  <c r="R3486" i="1"/>
  <c r="R3485" i="1"/>
  <c r="R3484" i="1"/>
  <c r="R3483" i="1"/>
  <c r="R3482" i="1"/>
  <c r="R3481" i="1"/>
  <c r="R3480" i="1"/>
  <c r="R3479" i="1"/>
  <c r="R3478" i="1"/>
  <c r="R3477" i="1"/>
  <c r="R3476" i="1"/>
  <c r="R3475" i="1"/>
  <c r="R3474" i="1"/>
  <c r="R3473" i="1"/>
  <c r="R3472" i="1"/>
  <c r="R3471" i="1"/>
  <c r="R3470" i="1"/>
  <c r="R3469" i="1"/>
  <c r="R3468" i="1"/>
  <c r="R3467" i="1"/>
  <c r="R3466" i="1"/>
  <c r="R3465" i="1"/>
  <c r="R3464" i="1"/>
  <c r="R3463" i="1"/>
  <c r="R3462" i="1"/>
  <c r="R3461" i="1"/>
  <c r="R3460" i="1"/>
  <c r="R3459" i="1"/>
  <c r="R3458" i="1"/>
  <c r="R3457" i="1"/>
  <c r="R3456" i="1"/>
  <c r="R3455" i="1"/>
  <c r="R3454" i="1"/>
  <c r="R3453" i="1"/>
  <c r="R3452" i="1"/>
  <c r="R3451" i="1"/>
  <c r="R3450" i="1"/>
  <c r="R3449" i="1"/>
  <c r="R3448" i="1"/>
  <c r="R3447" i="1"/>
  <c r="R3446" i="1"/>
  <c r="R3445" i="1"/>
  <c r="R3444" i="1"/>
  <c r="R3443" i="1"/>
  <c r="R3442" i="1"/>
  <c r="R3441" i="1"/>
  <c r="R3440" i="1"/>
  <c r="R3439" i="1"/>
  <c r="R3438" i="1"/>
  <c r="R3437" i="1"/>
  <c r="R3436" i="1"/>
  <c r="R3435" i="1"/>
  <c r="R3434" i="1"/>
  <c r="R3433" i="1"/>
  <c r="R3432" i="1"/>
  <c r="R3431" i="1"/>
  <c r="R3430" i="1"/>
  <c r="R3429" i="1"/>
  <c r="R3428" i="1"/>
  <c r="R3427" i="1"/>
  <c r="R3426" i="1"/>
  <c r="R3425" i="1"/>
  <c r="R3424" i="1"/>
  <c r="R3423" i="1"/>
  <c r="R3422" i="1"/>
  <c r="R3421" i="1"/>
  <c r="R3420" i="1"/>
  <c r="R3419" i="1"/>
  <c r="R3418" i="1"/>
  <c r="R3417" i="1"/>
  <c r="R3416" i="1"/>
  <c r="R3415" i="1"/>
  <c r="R3414" i="1"/>
  <c r="R3413" i="1"/>
  <c r="R3412" i="1"/>
  <c r="R3411" i="1"/>
  <c r="R3410" i="1"/>
  <c r="R3409" i="1"/>
  <c r="R3408" i="1"/>
  <c r="R3407" i="1"/>
  <c r="R3406" i="1"/>
  <c r="R3405" i="1"/>
  <c r="R3404" i="1"/>
  <c r="R3403" i="1"/>
  <c r="R3402" i="1"/>
  <c r="R3401" i="1"/>
  <c r="R3400" i="1"/>
  <c r="R3399" i="1"/>
  <c r="R3398" i="1"/>
  <c r="R3397" i="1"/>
  <c r="R3396" i="1"/>
  <c r="R3395" i="1"/>
  <c r="R3394" i="1"/>
  <c r="R3393" i="1"/>
  <c r="R3392" i="1"/>
  <c r="R3391" i="1"/>
  <c r="R3390" i="1"/>
  <c r="R3389" i="1"/>
  <c r="R3388" i="1"/>
  <c r="R3387" i="1"/>
  <c r="R3386" i="1"/>
  <c r="R3385" i="1"/>
  <c r="R3384" i="1"/>
  <c r="R3383" i="1"/>
  <c r="R3382" i="1"/>
  <c r="R3381" i="1"/>
  <c r="R3380" i="1"/>
  <c r="R3379" i="1"/>
  <c r="R3378" i="1"/>
  <c r="R3377" i="1"/>
  <c r="R3376" i="1"/>
  <c r="R3375" i="1"/>
  <c r="R3374" i="1"/>
  <c r="R3373" i="1"/>
  <c r="R3372" i="1"/>
  <c r="R3371" i="1"/>
  <c r="R3370" i="1"/>
  <c r="R3369" i="1"/>
  <c r="R3368" i="1"/>
  <c r="R3367" i="1"/>
  <c r="R3366" i="1"/>
  <c r="R3365" i="1"/>
  <c r="R3364" i="1"/>
  <c r="R3363" i="1"/>
  <c r="R3362" i="1"/>
  <c r="R3361" i="1"/>
  <c r="R3360" i="1"/>
  <c r="R3359" i="1"/>
  <c r="R3358" i="1"/>
  <c r="R3357" i="1"/>
  <c r="R3356" i="1"/>
  <c r="R3355" i="1"/>
  <c r="R3354" i="1"/>
  <c r="R3353" i="1"/>
  <c r="R3352" i="1"/>
  <c r="R3351" i="1"/>
  <c r="R3350" i="1"/>
  <c r="R3349" i="1"/>
  <c r="R3348" i="1"/>
  <c r="R3347" i="1"/>
  <c r="R3346" i="1"/>
  <c r="R3345" i="1"/>
  <c r="R3344" i="1"/>
  <c r="R3343" i="1"/>
  <c r="R3342" i="1"/>
  <c r="R3341" i="1"/>
  <c r="R3340" i="1"/>
  <c r="R3339" i="1"/>
  <c r="R3338" i="1"/>
  <c r="R3337" i="1"/>
  <c r="R3336" i="1"/>
  <c r="R3335" i="1"/>
  <c r="R3334" i="1"/>
  <c r="R3333" i="1"/>
  <c r="R3332" i="1"/>
  <c r="R3331" i="1"/>
  <c r="R3330" i="1"/>
  <c r="R3329" i="1"/>
  <c r="R3328" i="1"/>
  <c r="R3327" i="1"/>
  <c r="R3326" i="1"/>
  <c r="R3325" i="1"/>
  <c r="R3324" i="1"/>
  <c r="R3323" i="1"/>
  <c r="R3322" i="1"/>
  <c r="R3321" i="1"/>
  <c r="R3320" i="1"/>
  <c r="R3319" i="1"/>
  <c r="R3318" i="1"/>
  <c r="R3317" i="1"/>
  <c r="R3316" i="1"/>
  <c r="R3315" i="1"/>
  <c r="R3314" i="1"/>
  <c r="R3313" i="1"/>
  <c r="R3312" i="1"/>
  <c r="R3311" i="1"/>
  <c r="R3310" i="1"/>
  <c r="R3309" i="1"/>
  <c r="R3308" i="1"/>
  <c r="R3307" i="1"/>
  <c r="R3306" i="1"/>
  <c r="R3305" i="1"/>
  <c r="R3304" i="1"/>
  <c r="R3303" i="1"/>
  <c r="R3302" i="1"/>
  <c r="R3301" i="1"/>
  <c r="R3300" i="1"/>
  <c r="R3299" i="1"/>
  <c r="R3298" i="1"/>
  <c r="R3297" i="1"/>
  <c r="R3296" i="1"/>
  <c r="R3295" i="1"/>
  <c r="R3294" i="1"/>
  <c r="R3293" i="1"/>
  <c r="R3292" i="1"/>
  <c r="R3291" i="1"/>
  <c r="R3290" i="1"/>
  <c r="R3289" i="1"/>
  <c r="R3288" i="1"/>
  <c r="R3287" i="1"/>
  <c r="R3286" i="1"/>
  <c r="R3285" i="1"/>
  <c r="R3284" i="1"/>
  <c r="R3283" i="1"/>
  <c r="R3282" i="1"/>
  <c r="R3281" i="1"/>
  <c r="R3280" i="1"/>
  <c r="R3279" i="1"/>
  <c r="R3278" i="1"/>
  <c r="R3277" i="1"/>
  <c r="R3276" i="1"/>
  <c r="R3275" i="1"/>
  <c r="R3274" i="1"/>
  <c r="R3273" i="1"/>
  <c r="R3272" i="1"/>
  <c r="R3271" i="1"/>
  <c r="R3270" i="1"/>
  <c r="R3269" i="1"/>
  <c r="R3268" i="1"/>
  <c r="R3267" i="1"/>
  <c r="R3266" i="1"/>
  <c r="R3265" i="1"/>
  <c r="R3264" i="1"/>
  <c r="R3263" i="1"/>
  <c r="R3262" i="1"/>
  <c r="R3261" i="1"/>
  <c r="R3260" i="1"/>
  <c r="R3259" i="1"/>
  <c r="R3258" i="1"/>
  <c r="R3257" i="1"/>
  <c r="R3256" i="1"/>
  <c r="R3255" i="1"/>
  <c r="R3254" i="1"/>
  <c r="R3253" i="1"/>
  <c r="R3252" i="1"/>
  <c r="R3251" i="1"/>
  <c r="R3250" i="1"/>
  <c r="R3249" i="1"/>
  <c r="R3248" i="1"/>
  <c r="R3247" i="1"/>
  <c r="R3246" i="1"/>
  <c r="R3245" i="1"/>
  <c r="R3244" i="1"/>
  <c r="R3243" i="1"/>
  <c r="R3242" i="1"/>
  <c r="R3241" i="1"/>
  <c r="R3240" i="1"/>
  <c r="R3239" i="1"/>
  <c r="R3238" i="1"/>
  <c r="R3237" i="1"/>
  <c r="R3236" i="1"/>
  <c r="R3235" i="1"/>
  <c r="R3234" i="1"/>
  <c r="R3233" i="1"/>
  <c r="R3232" i="1"/>
  <c r="R3231" i="1"/>
  <c r="R3230" i="1"/>
  <c r="R3229" i="1"/>
  <c r="R3228" i="1"/>
  <c r="R3227" i="1"/>
  <c r="R3226" i="1"/>
  <c r="R3225" i="1"/>
  <c r="R3224" i="1"/>
  <c r="R3223" i="1"/>
  <c r="R3222" i="1"/>
  <c r="R3221" i="1"/>
  <c r="R3220" i="1"/>
  <c r="R3219" i="1"/>
  <c r="R3218" i="1"/>
  <c r="R3217" i="1"/>
  <c r="R3216" i="1"/>
  <c r="R3215" i="1"/>
  <c r="R3214" i="1"/>
  <c r="R3213" i="1"/>
  <c r="R3212" i="1"/>
  <c r="R3211" i="1"/>
  <c r="R3210" i="1"/>
  <c r="R3209" i="1"/>
  <c r="R3208" i="1"/>
  <c r="R3207" i="1"/>
  <c r="R3206" i="1"/>
  <c r="R3205" i="1"/>
  <c r="R3204" i="1"/>
  <c r="R3203" i="1"/>
  <c r="R3202" i="1"/>
  <c r="R3201" i="1"/>
  <c r="R3200" i="1"/>
  <c r="R3199" i="1"/>
  <c r="R3198" i="1"/>
  <c r="R3197" i="1"/>
  <c r="R3196" i="1"/>
  <c r="R3195" i="1"/>
  <c r="R3194" i="1"/>
  <c r="R3193" i="1"/>
  <c r="R3192" i="1"/>
  <c r="R3191" i="1"/>
  <c r="R3190" i="1"/>
  <c r="R3189" i="1"/>
  <c r="R3188" i="1"/>
  <c r="R3187" i="1"/>
  <c r="R3186" i="1"/>
  <c r="R3185" i="1"/>
  <c r="R3184" i="1"/>
  <c r="R3183" i="1"/>
  <c r="R3182" i="1"/>
  <c r="R3181" i="1"/>
  <c r="R3180" i="1"/>
  <c r="R3179" i="1"/>
  <c r="R3178" i="1"/>
  <c r="R3177" i="1"/>
  <c r="R3176" i="1"/>
  <c r="R3175" i="1"/>
  <c r="R3174" i="1"/>
  <c r="R3173" i="1"/>
  <c r="R3172" i="1"/>
  <c r="R3171" i="1"/>
  <c r="R3170" i="1"/>
  <c r="R3169" i="1"/>
  <c r="R3168" i="1"/>
  <c r="R3167" i="1"/>
  <c r="R3166" i="1"/>
  <c r="R3165" i="1"/>
  <c r="R3164" i="1"/>
  <c r="R3163" i="1"/>
  <c r="R3162" i="1"/>
  <c r="R3161" i="1"/>
  <c r="R3160" i="1"/>
  <c r="R3159" i="1"/>
  <c r="R3158" i="1"/>
  <c r="R3157" i="1"/>
  <c r="R3156" i="1"/>
  <c r="R3155" i="1"/>
  <c r="R3154" i="1"/>
  <c r="R3153" i="1"/>
  <c r="R3152" i="1"/>
  <c r="R3151" i="1"/>
  <c r="R3150" i="1"/>
  <c r="R3149" i="1"/>
  <c r="R3148" i="1"/>
  <c r="R3147" i="1"/>
  <c r="R3146" i="1"/>
  <c r="R3145" i="1"/>
  <c r="R3144" i="1"/>
  <c r="R3143" i="1"/>
  <c r="R3142" i="1"/>
  <c r="R3141" i="1"/>
  <c r="R3140" i="1"/>
  <c r="R3139" i="1"/>
  <c r="R3138" i="1"/>
  <c r="R3137" i="1"/>
  <c r="R3136" i="1"/>
  <c r="R3135" i="1"/>
  <c r="R3134" i="1"/>
  <c r="R3133" i="1"/>
  <c r="R3132" i="1"/>
  <c r="R3131" i="1"/>
  <c r="R3130" i="1"/>
  <c r="R3129" i="1"/>
  <c r="R3128" i="1"/>
  <c r="R3127" i="1"/>
  <c r="R3126" i="1"/>
  <c r="R3125" i="1"/>
  <c r="R3124" i="1"/>
  <c r="R3123" i="1"/>
  <c r="R3122" i="1"/>
  <c r="R3121" i="1"/>
  <c r="R3120" i="1"/>
  <c r="R3119" i="1"/>
  <c r="R3118" i="1"/>
  <c r="R3117" i="1"/>
  <c r="R3116" i="1"/>
  <c r="R3115" i="1"/>
  <c r="R3114" i="1"/>
  <c r="R3113" i="1"/>
  <c r="R3112" i="1"/>
  <c r="R3111" i="1"/>
  <c r="R3110" i="1"/>
  <c r="R3109" i="1"/>
  <c r="R3108" i="1"/>
  <c r="R3107" i="1"/>
  <c r="R3106" i="1"/>
  <c r="R3105" i="1"/>
  <c r="R3104" i="1"/>
  <c r="R3103" i="1"/>
  <c r="R3102" i="1"/>
  <c r="R3101" i="1"/>
  <c r="R3100" i="1"/>
  <c r="R3099" i="1"/>
  <c r="R3098" i="1"/>
  <c r="R3097" i="1"/>
  <c r="R3096" i="1"/>
  <c r="R3095" i="1"/>
  <c r="R3094" i="1"/>
  <c r="R3093" i="1"/>
  <c r="R3092" i="1"/>
  <c r="R3091" i="1"/>
  <c r="R3090" i="1"/>
  <c r="R3089" i="1"/>
  <c r="R3088" i="1"/>
  <c r="R3087" i="1"/>
  <c r="R3086" i="1"/>
  <c r="R3085" i="1"/>
  <c r="R3084" i="1"/>
  <c r="R3083" i="1"/>
  <c r="R3082" i="1"/>
  <c r="R3081" i="1"/>
  <c r="R3080" i="1"/>
  <c r="R3079" i="1"/>
  <c r="R3078" i="1"/>
  <c r="R3077" i="1"/>
  <c r="R3076" i="1"/>
  <c r="R3075" i="1"/>
  <c r="R3074" i="1"/>
  <c r="R3073" i="1"/>
  <c r="R3072" i="1"/>
  <c r="R3071" i="1"/>
  <c r="R3070" i="1"/>
  <c r="R3069" i="1"/>
  <c r="R3068" i="1"/>
  <c r="R3067" i="1"/>
  <c r="R3066" i="1"/>
  <c r="R3065" i="1"/>
  <c r="R3064" i="1"/>
  <c r="R3063" i="1"/>
  <c r="R3062" i="1"/>
  <c r="R3061" i="1"/>
  <c r="R3060" i="1"/>
  <c r="R3059" i="1"/>
  <c r="R3058" i="1"/>
  <c r="R3057" i="1"/>
  <c r="R3056" i="1"/>
  <c r="R3055" i="1"/>
  <c r="R3054" i="1"/>
  <c r="R3053" i="1"/>
  <c r="R3052" i="1"/>
  <c r="R3051" i="1"/>
  <c r="R3050" i="1"/>
  <c r="R3049" i="1"/>
  <c r="R3048" i="1"/>
  <c r="R3047" i="1"/>
  <c r="R3046" i="1"/>
  <c r="R3045" i="1"/>
  <c r="R3044" i="1"/>
  <c r="R3043" i="1"/>
  <c r="R3042" i="1"/>
  <c r="R3041" i="1"/>
  <c r="R3040" i="1"/>
  <c r="R3039" i="1"/>
  <c r="R3038" i="1"/>
  <c r="R3037" i="1"/>
  <c r="R3036" i="1"/>
  <c r="R3035" i="1"/>
  <c r="R3034" i="1"/>
  <c r="R3033" i="1"/>
  <c r="R3032" i="1"/>
  <c r="R3031" i="1"/>
  <c r="R3030" i="1"/>
  <c r="R3029" i="1"/>
  <c r="R3028" i="1"/>
  <c r="R3027" i="1"/>
  <c r="R3026" i="1"/>
  <c r="R3025" i="1"/>
  <c r="R3024" i="1"/>
  <c r="R3023" i="1"/>
  <c r="R3022" i="1"/>
  <c r="R3021" i="1"/>
  <c r="R3020" i="1"/>
  <c r="R3019" i="1"/>
  <c r="R3018" i="1"/>
  <c r="R3017" i="1"/>
  <c r="R3016" i="1"/>
  <c r="R3015" i="1"/>
  <c r="R3014" i="1"/>
  <c r="R3013" i="1"/>
  <c r="R3012" i="1"/>
  <c r="R3011" i="1"/>
  <c r="R3010" i="1"/>
  <c r="R3009" i="1"/>
  <c r="R3008" i="1"/>
  <c r="R3007" i="1"/>
  <c r="R3006" i="1"/>
  <c r="R3005" i="1"/>
  <c r="R3004" i="1"/>
  <c r="R3003" i="1"/>
  <c r="R3002" i="1"/>
  <c r="R3001" i="1"/>
  <c r="R3000" i="1"/>
  <c r="R2999" i="1"/>
  <c r="R2998" i="1"/>
  <c r="R2997" i="1"/>
  <c r="R2996" i="1"/>
  <c r="R2995" i="1"/>
  <c r="R2994" i="1"/>
  <c r="R2993" i="1"/>
  <c r="R2992" i="1"/>
  <c r="R2991" i="1"/>
  <c r="R2990" i="1"/>
  <c r="R2989" i="1"/>
  <c r="R2988" i="1"/>
  <c r="R2987" i="1"/>
  <c r="R2986" i="1"/>
  <c r="R2985" i="1"/>
  <c r="R2984" i="1"/>
  <c r="R2983" i="1"/>
  <c r="R2982" i="1"/>
  <c r="R2981" i="1"/>
  <c r="R2980" i="1"/>
  <c r="R2979" i="1"/>
  <c r="R2978" i="1"/>
  <c r="R2977" i="1"/>
  <c r="R2976" i="1"/>
  <c r="R2975" i="1"/>
  <c r="R2974" i="1"/>
  <c r="R2973" i="1"/>
  <c r="R2972" i="1"/>
  <c r="R2971" i="1"/>
  <c r="R2970" i="1"/>
  <c r="R2969" i="1"/>
  <c r="R2968" i="1"/>
  <c r="R2967" i="1"/>
  <c r="R2966" i="1"/>
  <c r="R2965" i="1"/>
  <c r="R2964" i="1"/>
  <c r="R2963" i="1"/>
  <c r="R2962" i="1"/>
  <c r="R2961" i="1"/>
  <c r="R2960" i="1"/>
  <c r="R2959" i="1"/>
  <c r="R2958" i="1"/>
  <c r="R2957" i="1"/>
  <c r="R2956" i="1"/>
  <c r="R2955" i="1"/>
  <c r="R2954" i="1"/>
  <c r="R2953" i="1"/>
  <c r="R2952" i="1"/>
  <c r="R2951" i="1"/>
  <c r="R2950" i="1"/>
  <c r="R2949" i="1"/>
  <c r="R2948" i="1"/>
  <c r="R2947" i="1"/>
  <c r="R2946" i="1"/>
  <c r="R2945" i="1"/>
  <c r="R2944" i="1"/>
  <c r="R2943" i="1"/>
  <c r="R2942" i="1"/>
  <c r="R2941" i="1"/>
  <c r="R2940" i="1"/>
  <c r="R2939" i="1"/>
  <c r="R2938" i="1"/>
  <c r="R2937" i="1"/>
  <c r="R2936" i="1"/>
  <c r="R2935" i="1"/>
  <c r="R2934" i="1"/>
  <c r="R2933" i="1"/>
  <c r="R2932" i="1"/>
  <c r="R2931" i="1"/>
  <c r="R2930" i="1"/>
  <c r="R2929" i="1"/>
  <c r="R2928" i="1"/>
  <c r="R2927" i="1"/>
  <c r="R2926" i="1"/>
  <c r="R2925" i="1"/>
  <c r="R2924" i="1"/>
  <c r="R2923" i="1"/>
  <c r="R2922" i="1"/>
  <c r="R2921" i="1"/>
  <c r="R2920" i="1"/>
  <c r="R2919" i="1"/>
  <c r="R2918" i="1"/>
  <c r="R2917" i="1"/>
  <c r="R2916" i="1"/>
  <c r="R2915" i="1"/>
  <c r="R2914" i="1"/>
  <c r="R2913" i="1"/>
  <c r="R2912" i="1"/>
  <c r="R2911" i="1"/>
  <c r="R2910" i="1"/>
  <c r="R2909" i="1"/>
  <c r="R2908" i="1"/>
  <c r="R2907" i="1"/>
  <c r="R2906" i="1"/>
  <c r="R2905" i="1"/>
  <c r="R2904" i="1"/>
  <c r="R2903" i="1"/>
  <c r="R2902" i="1"/>
  <c r="R2901" i="1"/>
  <c r="R2900" i="1"/>
  <c r="R2899" i="1"/>
  <c r="R2898" i="1"/>
  <c r="R2897" i="1"/>
  <c r="R2896" i="1"/>
  <c r="R2895" i="1"/>
  <c r="R2894" i="1"/>
  <c r="R2893" i="1"/>
  <c r="R2892" i="1"/>
  <c r="R2891" i="1"/>
  <c r="R2890" i="1"/>
  <c r="R2889" i="1"/>
  <c r="R2888" i="1"/>
  <c r="R2887" i="1"/>
  <c r="R2886" i="1"/>
  <c r="R2885" i="1"/>
  <c r="R2884" i="1"/>
  <c r="R2883" i="1"/>
  <c r="R2882" i="1"/>
  <c r="R2881" i="1"/>
  <c r="R2880" i="1"/>
  <c r="R2879" i="1"/>
  <c r="R2878" i="1"/>
  <c r="R2877" i="1"/>
  <c r="R2876" i="1"/>
  <c r="R2875" i="1"/>
  <c r="R2874" i="1"/>
  <c r="R2873" i="1"/>
  <c r="R2872" i="1"/>
  <c r="R2871" i="1"/>
  <c r="R2870" i="1"/>
  <c r="R2869" i="1"/>
  <c r="R2868" i="1"/>
  <c r="R2867" i="1"/>
  <c r="R2866" i="1"/>
  <c r="R2865" i="1"/>
  <c r="R2864" i="1"/>
  <c r="R2863" i="1"/>
  <c r="R2862" i="1"/>
  <c r="R2861" i="1"/>
  <c r="R2860" i="1"/>
  <c r="R2859" i="1"/>
  <c r="R2858" i="1"/>
  <c r="R2857" i="1"/>
  <c r="R2856" i="1"/>
  <c r="R2855" i="1"/>
  <c r="R2854" i="1"/>
  <c r="R2853" i="1"/>
  <c r="R2852" i="1"/>
  <c r="R2851" i="1"/>
  <c r="R2850" i="1"/>
  <c r="R2849" i="1"/>
  <c r="R2848" i="1"/>
  <c r="R2847" i="1"/>
  <c r="R2846" i="1"/>
  <c r="R2845" i="1"/>
  <c r="R2844" i="1"/>
  <c r="R2843" i="1"/>
  <c r="R2842" i="1"/>
  <c r="R2841" i="1"/>
  <c r="R2840" i="1"/>
  <c r="R2839" i="1"/>
  <c r="R2838" i="1"/>
  <c r="R2837" i="1"/>
  <c r="R2836" i="1"/>
  <c r="R2835" i="1"/>
  <c r="R2834" i="1"/>
  <c r="R2833" i="1"/>
  <c r="R2832" i="1"/>
  <c r="R2831" i="1"/>
  <c r="R2830" i="1"/>
  <c r="R2829" i="1"/>
  <c r="R2828" i="1"/>
  <c r="R2827" i="1"/>
  <c r="R2826" i="1"/>
  <c r="R2825" i="1"/>
  <c r="R2824" i="1"/>
  <c r="R2823" i="1"/>
  <c r="R2822" i="1"/>
  <c r="R2821" i="1"/>
  <c r="R2820" i="1"/>
  <c r="R2819" i="1"/>
  <c r="R2818" i="1"/>
  <c r="R2817" i="1"/>
  <c r="R2816" i="1"/>
  <c r="R2815" i="1"/>
  <c r="R2814" i="1"/>
  <c r="R2813" i="1"/>
  <c r="R2812" i="1"/>
  <c r="R2811" i="1"/>
  <c r="R2810" i="1"/>
  <c r="R2809" i="1"/>
  <c r="R2808" i="1"/>
  <c r="R2807" i="1"/>
  <c r="R2806" i="1"/>
  <c r="R2805" i="1"/>
  <c r="R2804" i="1"/>
  <c r="R2803" i="1"/>
  <c r="R2802" i="1"/>
  <c r="R2801" i="1"/>
  <c r="R2800" i="1"/>
  <c r="R2799" i="1"/>
  <c r="R2798" i="1"/>
  <c r="R2797" i="1"/>
  <c r="R2796" i="1"/>
  <c r="R2795" i="1"/>
  <c r="R2794" i="1"/>
  <c r="R2793" i="1"/>
  <c r="R2792" i="1"/>
  <c r="R2791" i="1"/>
  <c r="R2790" i="1"/>
  <c r="R2789" i="1"/>
  <c r="R2788" i="1"/>
  <c r="R2787" i="1"/>
  <c r="R2786" i="1"/>
  <c r="R2785" i="1"/>
  <c r="R2784" i="1"/>
  <c r="R2783" i="1"/>
  <c r="R2782" i="1"/>
  <c r="R2781" i="1"/>
  <c r="R2780" i="1"/>
  <c r="R2779" i="1"/>
  <c r="R2778" i="1"/>
  <c r="R2777" i="1"/>
  <c r="R2776" i="1"/>
  <c r="R2775" i="1"/>
  <c r="R2774" i="1"/>
  <c r="R2773" i="1"/>
  <c r="R2772" i="1"/>
  <c r="R2771" i="1"/>
  <c r="R2770" i="1"/>
  <c r="R2769" i="1"/>
  <c r="R2768" i="1"/>
  <c r="R2767" i="1"/>
  <c r="R2766" i="1"/>
  <c r="R2765" i="1"/>
  <c r="R2764" i="1"/>
  <c r="R2763" i="1"/>
  <c r="R2762" i="1"/>
  <c r="R2761" i="1"/>
  <c r="R2760" i="1"/>
  <c r="R2759" i="1"/>
  <c r="R2758" i="1"/>
  <c r="R2757" i="1"/>
  <c r="R2756" i="1"/>
  <c r="R2755" i="1"/>
  <c r="R2754" i="1"/>
  <c r="R2753" i="1"/>
  <c r="R2752" i="1"/>
  <c r="R2751" i="1"/>
  <c r="R2750" i="1"/>
  <c r="R2749" i="1"/>
  <c r="R2748" i="1"/>
  <c r="R2747" i="1"/>
  <c r="R2746" i="1"/>
  <c r="R2745" i="1"/>
  <c r="R2744" i="1"/>
  <c r="R2743" i="1"/>
  <c r="R2742" i="1"/>
  <c r="R2741" i="1"/>
  <c r="R2740" i="1"/>
  <c r="R2739" i="1"/>
  <c r="R2738" i="1"/>
  <c r="R2737" i="1"/>
  <c r="R2736" i="1"/>
  <c r="R2735" i="1"/>
  <c r="R2734" i="1"/>
  <c r="R2733" i="1"/>
  <c r="R2732" i="1"/>
  <c r="R2731" i="1"/>
  <c r="R2730" i="1"/>
  <c r="R2729" i="1"/>
  <c r="R2728" i="1"/>
  <c r="R2727" i="1"/>
  <c r="R2726" i="1"/>
  <c r="R2725" i="1"/>
  <c r="R2724" i="1"/>
  <c r="R2723" i="1"/>
  <c r="R2722" i="1"/>
  <c r="R2721" i="1"/>
  <c r="R2720" i="1"/>
  <c r="R2719" i="1"/>
  <c r="R2718" i="1"/>
  <c r="R2717" i="1"/>
  <c r="R2716" i="1"/>
  <c r="R2715" i="1"/>
  <c r="R2714" i="1"/>
  <c r="R2713" i="1"/>
  <c r="R2712" i="1"/>
  <c r="R2711" i="1"/>
  <c r="R2710" i="1"/>
  <c r="R2709" i="1"/>
  <c r="R2708" i="1"/>
  <c r="R2707" i="1"/>
  <c r="R2706" i="1"/>
  <c r="R2705" i="1"/>
  <c r="R2704" i="1"/>
  <c r="R2703" i="1"/>
  <c r="R2702" i="1"/>
  <c r="R2701" i="1"/>
  <c r="R2700" i="1"/>
  <c r="R2699" i="1"/>
  <c r="R2698" i="1"/>
  <c r="R2697" i="1"/>
  <c r="R2696" i="1"/>
  <c r="R2695" i="1"/>
  <c r="R2694" i="1"/>
  <c r="R2693" i="1"/>
  <c r="R2692" i="1"/>
  <c r="R2691" i="1"/>
  <c r="R2690" i="1"/>
  <c r="R2689" i="1"/>
  <c r="R2688" i="1"/>
  <c r="R2687" i="1"/>
  <c r="R2686" i="1"/>
  <c r="R2685" i="1"/>
  <c r="R2684" i="1"/>
  <c r="R2683" i="1"/>
  <c r="R2682" i="1"/>
  <c r="R2681" i="1"/>
  <c r="R2680" i="1"/>
  <c r="R2679" i="1"/>
  <c r="R2678" i="1"/>
  <c r="R2677" i="1"/>
  <c r="R2676" i="1"/>
  <c r="R2675" i="1"/>
  <c r="R2674" i="1"/>
  <c r="R2673" i="1"/>
  <c r="R2672" i="1"/>
  <c r="R2671" i="1"/>
  <c r="R2670" i="1"/>
  <c r="R2669" i="1"/>
  <c r="R2668" i="1"/>
  <c r="R2667" i="1"/>
  <c r="R2666" i="1"/>
  <c r="R2665" i="1"/>
  <c r="R2664" i="1"/>
  <c r="R2663" i="1"/>
  <c r="R2662" i="1"/>
  <c r="R2661" i="1"/>
  <c r="R2660" i="1"/>
  <c r="R2659" i="1"/>
  <c r="R2658" i="1"/>
  <c r="R2657" i="1"/>
  <c r="R2656" i="1"/>
  <c r="R2655" i="1"/>
  <c r="R2654" i="1"/>
  <c r="R2653" i="1"/>
  <c r="R2652" i="1"/>
  <c r="R2651" i="1"/>
  <c r="R2650" i="1"/>
  <c r="R2649" i="1"/>
  <c r="R2648" i="1"/>
  <c r="R2647" i="1"/>
  <c r="R2646" i="1"/>
  <c r="R2645" i="1"/>
  <c r="R2644" i="1"/>
  <c r="R2643" i="1"/>
  <c r="R2642" i="1"/>
  <c r="R2641" i="1"/>
  <c r="R2640" i="1"/>
  <c r="R2639" i="1"/>
  <c r="R2638" i="1"/>
  <c r="R2637" i="1"/>
  <c r="R2636" i="1"/>
  <c r="R2635" i="1"/>
  <c r="R2634" i="1"/>
  <c r="R2633" i="1"/>
  <c r="R2632" i="1"/>
  <c r="R2631" i="1"/>
  <c r="R2630" i="1"/>
  <c r="R2629" i="1"/>
  <c r="R2628" i="1"/>
  <c r="R2627" i="1"/>
  <c r="R2626" i="1"/>
  <c r="R2625" i="1"/>
  <c r="R2624" i="1"/>
  <c r="R2623" i="1"/>
  <c r="R2622" i="1"/>
  <c r="R2621" i="1"/>
  <c r="R2620" i="1"/>
  <c r="R2619" i="1"/>
  <c r="R2618" i="1"/>
  <c r="R2617" i="1"/>
  <c r="R2616" i="1"/>
  <c r="R2615" i="1"/>
  <c r="R2614" i="1"/>
  <c r="R2613" i="1"/>
  <c r="R2612" i="1"/>
  <c r="R2611" i="1"/>
  <c r="R2610" i="1"/>
  <c r="R2609" i="1"/>
  <c r="R2608" i="1"/>
  <c r="R2607" i="1"/>
  <c r="R2606" i="1"/>
  <c r="R2605" i="1"/>
  <c r="R2604" i="1"/>
  <c r="R2603" i="1"/>
  <c r="R2602" i="1"/>
  <c r="R2601" i="1"/>
  <c r="R2600" i="1"/>
  <c r="R2599" i="1"/>
  <c r="R2598" i="1"/>
  <c r="R2597" i="1"/>
  <c r="R2596" i="1"/>
  <c r="R2595" i="1"/>
  <c r="R2594" i="1"/>
  <c r="R2593" i="1"/>
  <c r="R2592" i="1"/>
  <c r="R2591" i="1"/>
  <c r="R2590" i="1"/>
  <c r="R2589" i="1"/>
  <c r="R2588" i="1"/>
  <c r="R2587" i="1"/>
  <c r="R2586" i="1"/>
  <c r="R2585" i="1"/>
  <c r="R2584" i="1"/>
  <c r="R2583" i="1"/>
  <c r="R2582" i="1"/>
  <c r="R2581" i="1"/>
  <c r="R2580" i="1"/>
  <c r="R2579" i="1"/>
  <c r="R2578" i="1"/>
  <c r="R2577" i="1"/>
  <c r="R2576" i="1"/>
  <c r="R2575" i="1"/>
  <c r="R2574" i="1"/>
  <c r="R2573" i="1"/>
  <c r="R2572" i="1"/>
  <c r="R2571" i="1"/>
  <c r="R2570" i="1"/>
  <c r="R2569" i="1"/>
  <c r="R2568" i="1"/>
  <c r="R2567" i="1"/>
  <c r="R2566" i="1"/>
  <c r="R2565" i="1"/>
  <c r="R2564" i="1"/>
  <c r="R2563" i="1"/>
  <c r="R2562" i="1"/>
  <c r="R2561" i="1"/>
  <c r="R2560" i="1"/>
  <c r="R2559" i="1"/>
  <c r="R2558" i="1"/>
  <c r="R2557" i="1"/>
  <c r="R2556" i="1"/>
  <c r="R2555" i="1"/>
  <c r="R2554" i="1"/>
  <c r="R2553" i="1"/>
  <c r="R2552" i="1"/>
  <c r="R2551" i="1"/>
  <c r="R2550" i="1"/>
  <c r="R2549" i="1"/>
  <c r="R2548" i="1"/>
  <c r="R2547" i="1"/>
  <c r="R2546" i="1"/>
  <c r="R2545" i="1"/>
  <c r="R2544" i="1"/>
  <c r="R2543" i="1"/>
  <c r="R2542" i="1"/>
  <c r="R2541" i="1"/>
  <c r="R2540" i="1"/>
  <c r="R2539" i="1"/>
  <c r="R2538" i="1"/>
  <c r="R2537" i="1"/>
  <c r="R2536" i="1"/>
  <c r="R2535" i="1"/>
  <c r="R2534" i="1"/>
  <c r="R2533" i="1"/>
  <c r="R2532" i="1"/>
  <c r="R2531" i="1"/>
  <c r="R2530" i="1"/>
  <c r="R2529" i="1"/>
  <c r="R2528" i="1"/>
  <c r="R2527" i="1"/>
  <c r="R2526" i="1"/>
  <c r="R2525" i="1"/>
  <c r="R2524" i="1"/>
  <c r="R2523" i="1"/>
  <c r="R2522" i="1"/>
  <c r="R2521" i="1"/>
  <c r="R2520" i="1"/>
  <c r="R2519" i="1"/>
  <c r="R2518" i="1"/>
  <c r="R2517" i="1"/>
  <c r="R2516" i="1"/>
  <c r="R2515" i="1"/>
  <c r="R2514" i="1"/>
  <c r="R2513" i="1"/>
  <c r="R2512" i="1"/>
  <c r="R2511" i="1"/>
  <c r="R2510" i="1"/>
  <c r="R2509" i="1"/>
  <c r="R2508" i="1"/>
  <c r="R2507" i="1"/>
  <c r="R2506" i="1"/>
  <c r="R2505" i="1"/>
  <c r="R2504" i="1"/>
  <c r="R2503" i="1"/>
  <c r="R2502" i="1"/>
  <c r="R2501" i="1"/>
  <c r="R2500" i="1"/>
  <c r="R2499" i="1"/>
  <c r="R2498" i="1"/>
  <c r="R2497" i="1"/>
  <c r="R2496" i="1"/>
  <c r="R2495" i="1"/>
  <c r="R2494" i="1"/>
  <c r="R2493" i="1"/>
  <c r="R2492" i="1"/>
  <c r="R2491" i="1"/>
  <c r="R2490" i="1"/>
  <c r="R2489" i="1"/>
  <c r="R2488" i="1"/>
  <c r="R2487" i="1"/>
  <c r="R2486" i="1"/>
  <c r="R2485" i="1"/>
  <c r="R2484" i="1"/>
  <c r="R2483" i="1"/>
  <c r="R2482" i="1"/>
  <c r="R2481" i="1"/>
  <c r="R2480" i="1"/>
  <c r="R2479" i="1"/>
  <c r="R2478" i="1"/>
  <c r="R2477" i="1"/>
  <c r="R2476" i="1"/>
  <c r="R2475" i="1"/>
  <c r="R2474" i="1"/>
  <c r="R2473" i="1"/>
  <c r="R2472" i="1"/>
  <c r="R2471" i="1"/>
  <c r="R2470" i="1"/>
  <c r="R2469" i="1"/>
  <c r="R2468" i="1"/>
  <c r="R2467" i="1"/>
  <c r="R2466" i="1"/>
  <c r="R2465" i="1"/>
  <c r="R2464" i="1"/>
  <c r="R2463" i="1"/>
  <c r="R2462" i="1"/>
  <c r="R2461" i="1"/>
  <c r="R2460" i="1"/>
  <c r="R2459" i="1"/>
  <c r="R2458" i="1"/>
  <c r="R2457" i="1"/>
  <c r="R2456" i="1"/>
  <c r="R2455" i="1"/>
  <c r="R2454" i="1"/>
  <c r="R2453" i="1"/>
  <c r="R2452" i="1"/>
  <c r="R2451" i="1"/>
  <c r="R2450" i="1"/>
  <c r="R2449" i="1"/>
  <c r="R2448" i="1"/>
  <c r="R2447" i="1"/>
  <c r="R2446" i="1"/>
  <c r="R2445" i="1"/>
  <c r="R2444" i="1"/>
  <c r="R2443" i="1"/>
  <c r="R2442" i="1"/>
  <c r="R2441" i="1"/>
  <c r="R2440" i="1"/>
  <c r="R2439" i="1"/>
  <c r="R2438" i="1"/>
  <c r="R2437" i="1"/>
  <c r="R2436" i="1"/>
  <c r="R2435" i="1"/>
  <c r="R2434" i="1"/>
  <c r="R2433" i="1"/>
  <c r="R2432" i="1"/>
  <c r="R2431" i="1"/>
  <c r="R2430" i="1"/>
  <c r="R2429" i="1"/>
  <c r="R2428" i="1"/>
  <c r="R2427" i="1"/>
  <c r="R2426" i="1"/>
  <c r="R2425" i="1"/>
  <c r="R2424" i="1"/>
  <c r="R2423" i="1"/>
  <c r="R2422" i="1"/>
  <c r="R2421" i="1"/>
  <c r="R2420" i="1"/>
  <c r="R2419" i="1"/>
  <c r="R2418" i="1"/>
  <c r="R2417" i="1"/>
  <c r="R2416" i="1"/>
  <c r="R2415" i="1"/>
  <c r="R2414" i="1"/>
  <c r="R2413" i="1"/>
  <c r="R2412" i="1"/>
  <c r="R2411" i="1"/>
  <c r="R2410" i="1"/>
  <c r="R2409" i="1"/>
  <c r="R2408" i="1"/>
  <c r="R2407" i="1"/>
  <c r="R2406" i="1"/>
  <c r="R2405" i="1"/>
  <c r="R2404" i="1"/>
  <c r="R2403" i="1"/>
  <c r="R2402" i="1"/>
  <c r="R2401" i="1"/>
  <c r="R2400" i="1"/>
  <c r="R2399" i="1"/>
  <c r="R2398" i="1"/>
  <c r="R2397" i="1"/>
  <c r="R2396" i="1"/>
  <c r="R2395" i="1"/>
  <c r="R2394" i="1"/>
  <c r="R2393" i="1"/>
  <c r="R2392" i="1"/>
  <c r="R2391" i="1"/>
  <c r="R2390" i="1"/>
  <c r="R2389" i="1"/>
  <c r="R2388" i="1"/>
  <c r="R2387" i="1"/>
  <c r="R2386" i="1"/>
  <c r="R2385" i="1"/>
  <c r="R2384" i="1"/>
  <c r="R2383" i="1"/>
  <c r="R2382" i="1"/>
  <c r="R2381" i="1"/>
  <c r="R2380" i="1"/>
  <c r="R2379" i="1"/>
  <c r="R2378" i="1"/>
  <c r="R2377" i="1"/>
  <c r="R2376" i="1"/>
  <c r="R2375" i="1"/>
  <c r="R2374" i="1"/>
  <c r="R2373" i="1"/>
  <c r="R2372" i="1"/>
  <c r="R2371" i="1"/>
  <c r="R2370" i="1"/>
  <c r="R2369" i="1"/>
  <c r="R2368" i="1"/>
  <c r="R2367" i="1"/>
  <c r="R2366" i="1"/>
  <c r="R2365" i="1"/>
  <c r="R2364" i="1"/>
  <c r="R2363" i="1"/>
  <c r="R2362" i="1"/>
  <c r="R2361" i="1"/>
  <c r="R2360" i="1"/>
  <c r="R2359" i="1"/>
  <c r="R2358" i="1"/>
  <c r="R2357" i="1"/>
  <c r="R2356" i="1"/>
  <c r="R2355" i="1"/>
  <c r="R2354" i="1"/>
  <c r="R2353" i="1"/>
  <c r="R2352" i="1"/>
  <c r="R2351" i="1"/>
  <c r="R2350" i="1"/>
  <c r="R2349" i="1"/>
  <c r="R2348" i="1"/>
  <c r="R2347" i="1"/>
  <c r="R2346" i="1"/>
  <c r="R2345" i="1"/>
  <c r="R2344" i="1"/>
  <c r="R2343" i="1"/>
  <c r="R2342" i="1"/>
  <c r="R2341" i="1"/>
  <c r="R2340" i="1"/>
  <c r="R2339" i="1"/>
  <c r="R2338" i="1"/>
  <c r="R2337" i="1"/>
  <c r="R2336" i="1"/>
  <c r="R2335" i="1"/>
  <c r="R2334" i="1"/>
  <c r="R2333" i="1"/>
  <c r="R2332" i="1"/>
  <c r="R2331" i="1"/>
  <c r="R2330" i="1"/>
  <c r="R2329" i="1"/>
  <c r="R2328" i="1"/>
  <c r="R2327" i="1"/>
  <c r="R2326" i="1"/>
  <c r="R2325" i="1"/>
  <c r="R2324" i="1"/>
  <c r="R2323" i="1"/>
  <c r="R2322" i="1"/>
  <c r="R2321" i="1"/>
  <c r="R2320" i="1"/>
  <c r="R2319" i="1"/>
  <c r="R2318" i="1"/>
  <c r="R2317" i="1"/>
  <c r="R2316" i="1"/>
  <c r="R2315" i="1"/>
  <c r="R2314" i="1"/>
  <c r="R2313" i="1"/>
  <c r="R2312" i="1"/>
  <c r="R2311" i="1"/>
  <c r="R2310" i="1"/>
  <c r="R2309" i="1"/>
  <c r="R2308" i="1"/>
  <c r="R2307" i="1"/>
  <c r="R2306" i="1"/>
  <c r="R2305" i="1"/>
  <c r="R2304" i="1"/>
  <c r="R2303" i="1"/>
  <c r="R2302" i="1"/>
  <c r="R2301" i="1"/>
  <c r="R2300" i="1"/>
  <c r="R2299" i="1"/>
  <c r="R2298" i="1"/>
  <c r="R2297" i="1"/>
  <c r="R2296" i="1"/>
  <c r="R2295" i="1"/>
  <c r="R2294" i="1"/>
  <c r="R2293" i="1"/>
  <c r="R2292" i="1"/>
  <c r="R2291" i="1"/>
  <c r="R2290" i="1"/>
  <c r="R2289" i="1"/>
  <c r="R2288" i="1"/>
  <c r="R2287" i="1"/>
  <c r="R2286" i="1"/>
  <c r="R2285" i="1"/>
  <c r="R2284" i="1"/>
  <c r="R2283" i="1"/>
  <c r="R2282" i="1"/>
  <c r="R2281" i="1"/>
  <c r="R2280" i="1"/>
  <c r="R2279" i="1"/>
  <c r="R2278" i="1"/>
  <c r="R2277" i="1"/>
  <c r="R2276" i="1"/>
  <c r="R2275" i="1"/>
  <c r="R2274" i="1"/>
  <c r="R2273" i="1"/>
  <c r="R2272" i="1"/>
  <c r="R2271" i="1"/>
  <c r="R2270" i="1"/>
  <c r="R2269" i="1"/>
  <c r="R2268" i="1"/>
  <c r="R2267" i="1"/>
  <c r="R2266" i="1"/>
  <c r="R2265" i="1"/>
  <c r="R2264" i="1"/>
  <c r="R2263" i="1"/>
  <c r="R2262" i="1"/>
  <c r="R2261" i="1"/>
  <c r="R2260" i="1"/>
  <c r="R2259" i="1"/>
  <c r="R2258" i="1"/>
  <c r="R2257" i="1"/>
  <c r="R2256" i="1"/>
  <c r="R2255" i="1"/>
  <c r="R2254" i="1"/>
  <c r="R2253" i="1"/>
  <c r="R2252" i="1"/>
  <c r="R2251" i="1"/>
  <c r="R2250" i="1"/>
  <c r="R2249" i="1"/>
  <c r="R2248" i="1"/>
  <c r="R2247" i="1"/>
  <c r="R2246" i="1"/>
  <c r="R2245" i="1"/>
  <c r="R2244" i="1"/>
  <c r="R2243" i="1"/>
  <c r="R2242" i="1"/>
  <c r="R2241" i="1"/>
  <c r="R2240" i="1"/>
  <c r="R2239" i="1"/>
  <c r="R2238" i="1"/>
  <c r="R2237" i="1"/>
  <c r="R2236" i="1"/>
  <c r="R2235" i="1"/>
  <c r="R2234" i="1"/>
  <c r="R2233" i="1"/>
  <c r="R2232" i="1"/>
  <c r="R2231" i="1"/>
  <c r="R2230" i="1"/>
  <c r="R2229" i="1"/>
  <c r="R2228" i="1"/>
  <c r="R2227" i="1"/>
  <c r="R2226" i="1"/>
  <c r="R2225" i="1"/>
  <c r="R2224" i="1"/>
  <c r="R2223" i="1"/>
  <c r="R2222" i="1"/>
  <c r="R2221" i="1"/>
  <c r="R2220" i="1"/>
  <c r="R2219" i="1"/>
  <c r="R2218" i="1"/>
  <c r="R2217" i="1"/>
  <c r="R2216" i="1"/>
  <c r="R2215" i="1"/>
  <c r="R2214" i="1"/>
  <c r="R2213" i="1"/>
  <c r="R2212" i="1"/>
  <c r="R2211" i="1"/>
  <c r="R2210" i="1"/>
  <c r="R2209" i="1"/>
  <c r="R2208" i="1"/>
  <c r="R2207" i="1"/>
  <c r="R2206" i="1"/>
  <c r="R2205" i="1"/>
  <c r="R2204" i="1"/>
  <c r="R2203" i="1"/>
  <c r="R2202" i="1"/>
  <c r="R2201" i="1"/>
  <c r="R2200" i="1"/>
  <c r="R2199" i="1"/>
  <c r="R2198" i="1"/>
  <c r="R2197" i="1"/>
  <c r="R2196" i="1"/>
  <c r="R2195" i="1"/>
  <c r="R2194" i="1"/>
  <c r="R2193" i="1"/>
  <c r="R2192" i="1"/>
  <c r="R2191" i="1"/>
  <c r="R2190" i="1"/>
  <c r="R2189" i="1"/>
  <c r="R2188" i="1"/>
  <c r="R2187" i="1"/>
  <c r="R2186" i="1"/>
  <c r="R2185" i="1"/>
  <c r="R2184" i="1"/>
  <c r="R2183" i="1"/>
  <c r="R2182" i="1"/>
  <c r="R2181" i="1"/>
  <c r="R2180" i="1"/>
  <c r="R2179" i="1"/>
  <c r="R2178" i="1"/>
  <c r="R2177" i="1"/>
  <c r="R2176" i="1"/>
  <c r="R2175" i="1"/>
  <c r="R2174" i="1"/>
  <c r="R2173" i="1"/>
  <c r="R2172" i="1"/>
  <c r="R2171" i="1"/>
  <c r="R2170" i="1"/>
  <c r="R2169" i="1"/>
  <c r="R2168" i="1"/>
  <c r="R2167" i="1"/>
  <c r="R2166" i="1"/>
  <c r="R2165" i="1"/>
  <c r="R2164" i="1"/>
  <c r="R2163" i="1"/>
  <c r="R2162" i="1"/>
  <c r="R2161" i="1"/>
  <c r="R2160" i="1"/>
  <c r="R2159" i="1"/>
  <c r="R2158" i="1"/>
  <c r="R2157" i="1"/>
  <c r="R2156" i="1"/>
  <c r="R2155" i="1"/>
  <c r="R2154" i="1"/>
  <c r="R2153" i="1"/>
  <c r="R2152" i="1"/>
  <c r="R2151" i="1"/>
  <c r="R2150" i="1"/>
  <c r="R2149" i="1"/>
  <c r="R2148" i="1"/>
  <c r="R2147" i="1"/>
  <c r="R2146" i="1"/>
  <c r="R2145" i="1"/>
  <c r="R2144" i="1"/>
  <c r="R2143" i="1"/>
  <c r="R2142" i="1"/>
  <c r="R2141" i="1"/>
  <c r="R2140" i="1"/>
  <c r="R2139" i="1"/>
  <c r="R2138" i="1"/>
  <c r="R2137" i="1"/>
  <c r="R2136" i="1"/>
  <c r="R2135" i="1"/>
  <c r="R2134" i="1"/>
  <c r="R2133" i="1"/>
  <c r="R2132" i="1"/>
  <c r="R2131" i="1"/>
  <c r="R2130" i="1"/>
  <c r="R2129" i="1"/>
  <c r="R2128" i="1"/>
  <c r="R2127" i="1"/>
  <c r="R2126" i="1"/>
  <c r="R2125" i="1"/>
  <c r="R2124" i="1"/>
  <c r="R2123" i="1"/>
  <c r="R2122" i="1"/>
  <c r="R2121" i="1"/>
  <c r="R2120" i="1"/>
  <c r="R2119" i="1"/>
  <c r="R2118" i="1"/>
  <c r="R2117" i="1"/>
  <c r="R2116" i="1"/>
  <c r="R2115" i="1"/>
  <c r="R2114" i="1"/>
  <c r="R2113" i="1"/>
  <c r="R2112" i="1"/>
  <c r="R2111" i="1"/>
  <c r="R2110" i="1"/>
  <c r="R2109" i="1"/>
  <c r="R2108" i="1"/>
  <c r="R2107" i="1"/>
  <c r="R2106" i="1"/>
  <c r="R2105" i="1"/>
  <c r="R2104" i="1"/>
  <c r="R2103" i="1"/>
  <c r="R2102" i="1"/>
  <c r="R2101" i="1"/>
  <c r="R2100" i="1"/>
  <c r="R2099" i="1"/>
  <c r="R2098" i="1"/>
  <c r="R2097" i="1"/>
  <c r="R2096" i="1"/>
  <c r="R2095" i="1"/>
  <c r="R2094" i="1"/>
  <c r="R2093" i="1"/>
  <c r="R2092" i="1"/>
  <c r="R2091" i="1"/>
  <c r="R2090" i="1"/>
  <c r="R2089" i="1"/>
  <c r="R2088" i="1"/>
  <c r="R2087" i="1"/>
  <c r="R2086" i="1"/>
  <c r="R2085" i="1"/>
  <c r="R2084" i="1"/>
  <c r="R2083" i="1"/>
  <c r="R2082" i="1"/>
  <c r="R2081" i="1"/>
  <c r="R2080" i="1"/>
  <c r="R2079" i="1"/>
  <c r="R2078" i="1"/>
  <c r="R2077" i="1"/>
  <c r="R2076" i="1"/>
  <c r="R2075" i="1"/>
  <c r="R2074" i="1"/>
  <c r="R2073" i="1"/>
  <c r="R2072" i="1"/>
  <c r="R2071" i="1"/>
  <c r="R2070" i="1"/>
  <c r="R2069" i="1"/>
  <c r="R2068" i="1"/>
  <c r="R2067" i="1"/>
  <c r="R2066" i="1"/>
  <c r="R2065" i="1"/>
  <c r="R2064" i="1"/>
  <c r="R2063" i="1"/>
  <c r="R2062" i="1"/>
  <c r="R2061" i="1"/>
  <c r="R2060" i="1"/>
  <c r="R2059" i="1"/>
  <c r="R2058" i="1"/>
  <c r="R2057" i="1"/>
  <c r="R2056" i="1"/>
  <c r="R2055" i="1"/>
  <c r="R2054" i="1"/>
  <c r="R2053" i="1"/>
  <c r="R2052" i="1"/>
  <c r="R2051" i="1"/>
  <c r="R2050" i="1"/>
  <c r="R2049" i="1"/>
  <c r="R2048" i="1"/>
  <c r="R2047" i="1"/>
  <c r="R2046" i="1"/>
  <c r="R2045" i="1"/>
  <c r="R2044" i="1"/>
  <c r="R2043" i="1"/>
  <c r="R2042" i="1"/>
  <c r="R2041" i="1"/>
  <c r="R2040" i="1"/>
  <c r="R2039" i="1"/>
  <c r="R2038" i="1"/>
  <c r="R2037" i="1"/>
  <c r="R2036" i="1"/>
  <c r="R2035" i="1"/>
  <c r="R2034" i="1"/>
  <c r="R2033" i="1"/>
  <c r="R2032" i="1"/>
  <c r="R2031" i="1"/>
  <c r="R2030" i="1"/>
  <c r="R2029" i="1"/>
  <c r="R2028" i="1"/>
  <c r="R2027" i="1"/>
  <c r="R2026" i="1"/>
  <c r="R2025" i="1"/>
  <c r="R2024" i="1"/>
  <c r="R2023" i="1"/>
  <c r="R2022" i="1"/>
  <c r="R2021" i="1"/>
  <c r="R2020" i="1"/>
  <c r="R2019" i="1"/>
  <c r="R2018" i="1"/>
  <c r="R2017" i="1"/>
  <c r="R2016" i="1"/>
  <c r="R2015" i="1"/>
  <c r="R2014" i="1"/>
  <c r="R2013" i="1"/>
  <c r="R2012" i="1"/>
  <c r="R2011" i="1"/>
  <c r="R2010" i="1"/>
  <c r="R2009" i="1"/>
  <c r="R2008" i="1"/>
  <c r="R2007" i="1"/>
  <c r="R2006" i="1"/>
  <c r="R2005" i="1"/>
  <c r="R2004" i="1"/>
  <c r="R2003" i="1"/>
  <c r="R2002" i="1"/>
  <c r="R2001" i="1"/>
  <c r="R2000" i="1"/>
  <c r="R1999" i="1"/>
  <c r="R1998" i="1"/>
  <c r="R1997" i="1"/>
  <c r="R1996" i="1"/>
  <c r="R1995" i="1"/>
  <c r="R1994" i="1"/>
  <c r="R1993" i="1"/>
  <c r="R1992" i="1"/>
  <c r="R1991" i="1"/>
  <c r="R1990" i="1"/>
  <c r="R1989" i="1"/>
  <c r="R1988" i="1"/>
  <c r="R1987" i="1"/>
  <c r="R1986" i="1"/>
  <c r="R1985" i="1"/>
  <c r="R1984" i="1"/>
  <c r="R1983" i="1"/>
  <c r="R1982" i="1"/>
  <c r="R1981" i="1"/>
  <c r="R1980" i="1"/>
  <c r="R1979" i="1"/>
  <c r="R1978" i="1"/>
  <c r="R1977" i="1"/>
  <c r="R1976" i="1"/>
  <c r="R1975" i="1"/>
  <c r="R1974" i="1"/>
  <c r="R1973" i="1"/>
  <c r="R1972" i="1"/>
  <c r="R1971" i="1"/>
  <c r="R1970" i="1"/>
  <c r="R1969" i="1"/>
  <c r="R1968" i="1"/>
  <c r="R1967" i="1"/>
  <c r="R1966" i="1"/>
  <c r="R1965" i="1"/>
  <c r="R1964" i="1"/>
  <c r="R1963" i="1"/>
  <c r="R1962" i="1"/>
  <c r="R1961" i="1"/>
  <c r="R1960" i="1"/>
  <c r="R1959" i="1"/>
  <c r="R1958" i="1"/>
  <c r="R1957" i="1"/>
  <c r="R1956" i="1"/>
  <c r="R1955" i="1"/>
  <c r="R1954" i="1"/>
  <c r="R1953" i="1"/>
  <c r="R1952" i="1"/>
  <c r="R1951" i="1"/>
  <c r="R1950" i="1"/>
  <c r="R1949" i="1"/>
  <c r="R1948" i="1"/>
  <c r="R1947" i="1"/>
  <c r="R1946" i="1"/>
  <c r="R1945" i="1"/>
  <c r="R1944" i="1"/>
  <c r="R1943" i="1"/>
  <c r="R1942" i="1"/>
  <c r="R1941" i="1"/>
  <c r="R1940" i="1"/>
  <c r="R1939" i="1"/>
  <c r="R1938" i="1"/>
  <c r="R1937" i="1"/>
  <c r="R1936" i="1"/>
  <c r="R1935" i="1"/>
  <c r="R1934" i="1"/>
  <c r="R1933" i="1"/>
  <c r="R1932" i="1"/>
  <c r="R1931" i="1"/>
  <c r="R1930" i="1"/>
  <c r="R1929" i="1"/>
  <c r="R1928" i="1"/>
  <c r="R1927" i="1"/>
  <c r="R1926" i="1"/>
  <c r="R1925" i="1"/>
  <c r="R1924" i="1"/>
  <c r="R1923" i="1"/>
  <c r="R1922" i="1"/>
  <c r="R1921" i="1"/>
  <c r="R1920" i="1"/>
  <c r="R1919" i="1"/>
  <c r="R1918" i="1"/>
  <c r="R1917" i="1"/>
  <c r="R1916" i="1"/>
  <c r="R1915" i="1"/>
  <c r="R1914" i="1"/>
  <c r="R1913" i="1"/>
  <c r="R1912" i="1"/>
  <c r="R1911" i="1"/>
  <c r="R1910" i="1"/>
  <c r="R1909" i="1"/>
  <c r="R1908" i="1"/>
  <c r="R1907" i="1"/>
  <c r="R1906" i="1"/>
  <c r="R1905" i="1"/>
  <c r="R1904" i="1"/>
  <c r="R1903" i="1"/>
  <c r="R1902" i="1"/>
  <c r="R1901" i="1"/>
  <c r="R1900" i="1"/>
  <c r="R1899" i="1"/>
  <c r="R1898" i="1"/>
  <c r="R1897" i="1"/>
  <c r="R1896" i="1"/>
  <c r="R1895" i="1"/>
  <c r="R1894" i="1"/>
  <c r="R1893" i="1"/>
  <c r="R1892" i="1"/>
  <c r="R1891" i="1"/>
  <c r="R1890" i="1"/>
  <c r="R1889" i="1"/>
  <c r="R1888" i="1"/>
  <c r="R1887" i="1"/>
  <c r="R1886" i="1"/>
  <c r="R1885" i="1"/>
  <c r="R1884" i="1"/>
  <c r="R1883" i="1"/>
  <c r="R1882" i="1"/>
  <c r="R1881" i="1"/>
  <c r="R1880" i="1"/>
  <c r="R1879" i="1"/>
  <c r="R1878" i="1"/>
  <c r="R1877" i="1"/>
  <c r="R1876" i="1"/>
  <c r="R1875" i="1"/>
  <c r="R1874" i="1"/>
  <c r="R1873" i="1"/>
  <c r="R1872" i="1"/>
  <c r="R1871" i="1"/>
  <c r="R1870" i="1"/>
  <c r="R1869" i="1"/>
  <c r="R1868" i="1"/>
  <c r="R1867" i="1"/>
  <c r="R1866" i="1"/>
  <c r="R1865" i="1"/>
  <c r="R1864" i="1"/>
  <c r="R1863" i="1"/>
  <c r="R1862" i="1"/>
  <c r="R1861" i="1"/>
  <c r="R1860" i="1"/>
  <c r="R1859" i="1"/>
  <c r="R1858" i="1"/>
  <c r="R1857" i="1"/>
  <c r="R1856" i="1"/>
  <c r="R1855" i="1"/>
  <c r="R1854" i="1"/>
  <c r="R1853" i="1"/>
  <c r="R1852" i="1"/>
  <c r="R1851" i="1"/>
  <c r="R1850" i="1"/>
  <c r="R1849" i="1"/>
  <c r="R1848" i="1"/>
  <c r="R1847" i="1"/>
  <c r="R1846" i="1"/>
  <c r="R1845" i="1"/>
  <c r="R1844" i="1"/>
  <c r="R1843" i="1"/>
  <c r="R1842" i="1"/>
  <c r="R1841" i="1"/>
  <c r="R1840" i="1"/>
  <c r="R1839" i="1"/>
  <c r="R1838" i="1"/>
  <c r="R1837" i="1"/>
  <c r="R1836" i="1"/>
  <c r="R1835" i="1"/>
  <c r="R1834" i="1"/>
  <c r="R1833" i="1"/>
  <c r="R1832" i="1"/>
  <c r="R1831" i="1"/>
  <c r="R1830" i="1"/>
  <c r="R1829" i="1"/>
  <c r="R1828" i="1"/>
  <c r="R1827" i="1"/>
  <c r="R1826" i="1"/>
  <c r="R1825" i="1"/>
  <c r="R1824" i="1"/>
  <c r="R1823" i="1"/>
  <c r="R1822" i="1"/>
  <c r="R1821" i="1"/>
  <c r="R1820" i="1"/>
  <c r="R1819" i="1"/>
  <c r="R1818" i="1"/>
  <c r="R1817" i="1"/>
  <c r="R1816" i="1"/>
  <c r="R1815" i="1"/>
  <c r="R1814" i="1"/>
  <c r="R1813" i="1"/>
  <c r="R1812" i="1"/>
  <c r="R1811" i="1"/>
  <c r="R1810" i="1"/>
  <c r="R1809" i="1"/>
  <c r="R1808" i="1"/>
  <c r="R1807" i="1"/>
  <c r="R1806" i="1"/>
  <c r="R1805" i="1"/>
  <c r="R1804" i="1"/>
  <c r="R1803" i="1"/>
  <c r="R1802" i="1"/>
  <c r="R1801" i="1"/>
  <c r="R1800" i="1"/>
  <c r="R1799" i="1"/>
  <c r="R1798" i="1"/>
  <c r="R1797" i="1"/>
  <c r="R1796" i="1"/>
  <c r="R1795" i="1"/>
  <c r="R1794" i="1"/>
  <c r="R1793" i="1"/>
  <c r="R1792" i="1"/>
  <c r="R1791" i="1"/>
  <c r="R1790" i="1"/>
  <c r="R1789" i="1"/>
  <c r="R1788" i="1"/>
  <c r="R1787" i="1"/>
  <c r="R1786" i="1"/>
  <c r="R1785" i="1"/>
  <c r="R1784" i="1"/>
  <c r="R1783" i="1"/>
  <c r="R1782" i="1"/>
  <c r="R1781" i="1"/>
  <c r="R1780" i="1"/>
  <c r="R1779" i="1"/>
  <c r="R1778" i="1"/>
  <c r="R1777" i="1"/>
  <c r="R1776" i="1"/>
  <c r="R1775" i="1"/>
  <c r="R1774" i="1"/>
  <c r="R1773" i="1"/>
  <c r="R1772" i="1"/>
  <c r="R1771" i="1"/>
  <c r="R1770" i="1"/>
  <c r="R1769" i="1"/>
  <c r="R1768" i="1"/>
  <c r="R1767" i="1"/>
  <c r="R1766" i="1"/>
  <c r="R1765" i="1"/>
  <c r="R1764" i="1"/>
  <c r="R1763" i="1"/>
  <c r="R1762" i="1"/>
  <c r="R1761" i="1"/>
  <c r="R1760" i="1"/>
  <c r="R1759" i="1"/>
  <c r="R1758" i="1"/>
  <c r="R1757" i="1"/>
  <c r="R1756" i="1"/>
  <c r="R1755" i="1"/>
  <c r="R1754" i="1"/>
  <c r="R1753" i="1"/>
  <c r="R1752" i="1"/>
  <c r="R1751" i="1"/>
  <c r="R1750" i="1"/>
  <c r="R1749" i="1"/>
  <c r="R1748" i="1"/>
  <c r="R1747" i="1"/>
  <c r="R1746" i="1"/>
  <c r="R1745" i="1"/>
  <c r="R1744" i="1"/>
  <c r="R1743" i="1"/>
  <c r="R1742" i="1"/>
  <c r="R1741" i="1"/>
  <c r="R1740" i="1"/>
  <c r="R1739" i="1"/>
  <c r="R1738" i="1"/>
  <c r="R1737" i="1"/>
  <c r="R1736" i="1"/>
  <c r="R1735" i="1"/>
  <c r="R1734" i="1"/>
  <c r="R1733" i="1"/>
  <c r="R1732" i="1"/>
  <c r="R1731" i="1"/>
  <c r="R1730" i="1"/>
  <c r="R1729" i="1"/>
  <c r="R1728" i="1"/>
  <c r="R1727" i="1"/>
  <c r="R1726" i="1"/>
  <c r="R1725" i="1"/>
  <c r="R1724" i="1"/>
  <c r="R1723" i="1"/>
  <c r="R1722" i="1"/>
  <c r="R1721" i="1"/>
  <c r="R1720" i="1"/>
  <c r="R1719" i="1"/>
  <c r="R1718" i="1"/>
  <c r="R1717" i="1"/>
  <c r="R1716" i="1"/>
  <c r="R1715" i="1"/>
  <c r="R1714" i="1"/>
  <c r="R1713" i="1"/>
  <c r="R1712" i="1"/>
  <c r="R1711" i="1"/>
  <c r="R1710" i="1"/>
  <c r="R1709" i="1"/>
  <c r="R1708" i="1"/>
  <c r="R1707" i="1"/>
  <c r="R1706" i="1"/>
  <c r="R1705" i="1"/>
  <c r="R1704" i="1"/>
  <c r="R1703" i="1"/>
  <c r="R1702" i="1"/>
  <c r="R1701" i="1"/>
  <c r="R1700" i="1"/>
  <c r="R1699" i="1"/>
  <c r="R1698" i="1"/>
  <c r="R1697" i="1"/>
  <c r="R1696" i="1"/>
  <c r="R1695" i="1"/>
  <c r="R1694" i="1"/>
  <c r="R1693" i="1"/>
  <c r="R1692" i="1"/>
  <c r="R1691" i="1"/>
  <c r="R1690" i="1"/>
  <c r="R1689" i="1"/>
  <c r="R1688" i="1"/>
  <c r="R1687" i="1"/>
  <c r="R1686" i="1"/>
  <c r="R1685" i="1"/>
  <c r="R1684" i="1"/>
  <c r="R1683" i="1"/>
  <c r="R1682" i="1"/>
  <c r="R1681" i="1"/>
  <c r="R1680" i="1"/>
  <c r="R1679" i="1"/>
  <c r="R1678" i="1"/>
  <c r="R1677" i="1"/>
  <c r="R1676" i="1"/>
  <c r="R1675" i="1"/>
  <c r="R1674" i="1"/>
  <c r="R1673" i="1"/>
  <c r="R1672" i="1"/>
  <c r="R1671" i="1"/>
  <c r="R1670" i="1"/>
  <c r="R1669" i="1"/>
  <c r="R1668" i="1"/>
  <c r="R1667" i="1"/>
  <c r="R1666" i="1"/>
  <c r="R1665" i="1"/>
  <c r="R1664" i="1"/>
  <c r="R1663" i="1"/>
  <c r="R1662" i="1"/>
  <c r="R1661" i="1"/>
  <c r="R1660" i="1"/>
  <c r="R1659" i="1"/>
  <c r="R1658" i="1"/>
  <c r="R1657" i="1"/>
  <c r="R1656" i="1"/>
  <c r="R1655" i="1"/>
  <c r="R1654" i="1"/>
  <c r="R1653" i="1"/>
  <c r="R1652" i="1"/>
  <c r="R1651" i="1"/>
  <c r="R1650" i="1"/>
  <c r="R1649" i="1"/>
  <c r="R1648" i="1"/>
  <c r="R1647" i="1"/>
  <c r="R1646" i="1"/>
  <c r="R1645" i="1"/>
  <c r="R1644" i="1"/>
  <c r="R1643" i="1"/>
  <c r="R1642" i="1"/>
  <c r="R1641" i="1"/>
  <c r="R1640" i="1"/>
  <c r="R1639" i="1"/>
  <c r="R1638" i="1"/>
  <c r="R1637" i="1"/>
  <c r="R1636" i="1"/>
  <c r="R1635" i="1"/>
  <c r="R1634" i="1"/>
  <c r="R1633" i="1"/>
  <c r="R1632" i="1"/>
  <c r="R1631" i="1"/>
  <c r="R1630" i="1"/>
  <c r="R1629" i="1"/>
  <c r="R1628" i="1"/>
  <c r="R1627" i="1"/>
  <c r="R1626" i="1"/>
  <c r="R1625" i="1"/>
  <c r="R1624" i="1"/>
  <c r="R1623" i="1"/>
  <c r="R1622" i="1"/>
  <c r="R1621" i="1"/>
  <c r="R1620" i="1"/>
  <c r="R1619" i="1"/>
  <c r="R1618" i="1"/>
  <c r="R1617" i="1"/>
  <c r="R1616" i="1"/>
  <c r="R1615" i="1"/>
  <c r="R1614" i="1"/>
  <c r="R1613" i="1"/>
  <c r="R1612" i="1"/>
  <c r="R1611" i="1"/>
  <c r="R1610" i="1"/>
  <c r="R1609" i="1"/>
  <c r="R1608" i="1"/>
  <c r="R1607" i="1"/>
  <c r="R1606" i="1"/>
  <c r="R1605" i="1"/>
  <c r="R1604" i="1"/>
  <c r="R1603" i="1"/>
  <c r="R1602" i="1"/>
  <c r="R1601" i="1"/>
  <c r="R1600" i="1"/>
  <c r="R1599" i="1"/>
  <c r="R1598" i="1"/>
  <c r="R1597" i="1"/>
  <c r="R1596" i="1"/>
  <c r="R1595" i="1"/>
  <c r="R1594" i="1"/>
  <c r="R1593" i="1"/>
  <c r="R1592" i="1"/>
  <c r="R1591" i="1"/>
  <c r="R1590" i="1"/>
  <c r="R1589" i="1"/>
  <c r="R1588" i="1"/>
  <c r="R1587" i="1"/>
  <c r="R1586" i="1"/>
  <c r="R1585" i="1"/>
  <c r="R1584" i="1"/>
  <c r="R1583" i="1"/>
  <c r="R1582" i="1"/>
  <c r="R1581" i="1"/>
  <c r="R1580" i="1"/>
  <c r="R1579" i="1"/>
  <c r="R1578" i="1"/>
  <c r="R1577" i="1"/>
  <c r="R1576" i="1"/>
  <c r="R1575" i="1"/>
  <c r="R1574" i="1"/>
  <c r="R1573" i="1"/>
  <c r="R1572" i="1"/>
  <c r="R1571" i="1"/>
  <c r="R1570" i="1"/>
  <c r="R1569" i="1"/>
  <c r="R1568" i="1"/>
  <c r="R1567" i="1"/>
  <c r="R1566" i="1"/>
  <c r="R1565" i="1"/>
  <c r="R1564" i="1"/>
  <c r="R1563" i="1"/>
  <c r="R1562" i="1"/>
  <c r="R1561" i="1"/>
  <c r="R1560" i="1"/>
  <c r="R1559" i="1"/>
  <c r="R1558" i="1"/>
  <c r="R1557" i="1"/>
  <c r="R1556" i="1"/>
  <c r="R1555" i="1"/>
  <c r="R1554" i="1"/>
  <c r="R1553" i="1"/>
  <c r="R1552" i="1"/>
  <c r="R1551" i="1"/>
  <c r="R1550" i="1"/>
  <c r="R1549" i="1"/>
  <c r="R1548" i="1"/>
  <c r="R1547" i="1"/>
  <c r="R1546" i="1"/>
  <c r="R1545" i="1"/>
  <c r="R1544" i="1"/>
  <c r="R1543" i="1"/>
  <c r="R1542" i="1"/>
  <c r="R1541" i="1"/>
  <c r="R1540" i="1"/>
  <c r="R1539" i="1"/>
  <c r="R1538" i="1"/>
  <c r="R1537" i="1"/>
  <c r="R1536" i="1"/>
  <c r="R1535" i="1"/>
  <c r="R1534" i="1"/>
  <c r="R1533" i="1"/>
  <c r="R1532" i="1"/>
  <c r="R1531" i="1"/>
  <c r="R1530" i="1"/>
  <c r="R1529" i="1"/>
  <c r="R1528" i="1"/>
  <c r="R1527" i="1"/>
  <c r="R1526" i="1"/>
  <c r="R1525" i="1"/>
  <c r="R1524" i="1"/>
  <c r="R1523" i="1"/>
  <c r="R1522" i="1"/>
  <c r="R1521" i="1"/>
  <c r="R1520" i="1"/>
  <c r="R1519" i="1"/>
  <c r="R1518" i="1"/>
  <c r="R1517" i="1"/>
  <c r="R1516" i="1"/>
  <c r="R1515" i="1"/>
  <c r="R1514" i="1"/>
  <c r="R1513" i="1"/>
  <c r="R1512" i="1"/>
  <c r="R1511" i="1"/>
  <c r="R1510" i="1"/>
  <c r="R1509" i="1"/>
  <c r="R1508" i="1"/>
  <c r="R1507" i="1"/>
  <c r="R1506" i="1"/>
  <c r="R1505" i="1"/>
  <c r="R1504" i="1"/>
  <c r="R1503" i="1"/>
  <c r="R1502" i="1"/>
  <c r="R1501" i="1"/>
  <c r="R1500" i="1"/>
  <c r="R1499" i="1"/>
  <c r="R1498" i="1"/>
  <c r="R1497" i="1"/>
  <c r="R1496" i="1"/>
  <c r="R1495" i="1"/>
  <c r="R1494" i="1"/>
  <c r="R1493" i="1"/>
  <c r="R1492" i="1"/>
  <c r="R1491" i="1"/>
  <c r="R1490" i="1"/>
  <c r="R1489" i="1"/>
  <c r="R1488" i="1"/>
  <c r="R1487" i="1"/>
  <c r="R1486" i="1"/>
  <c r="R1485" i="1"/>
  <c r="R1484" i="1"/>
  <c r="R1483" i="1"/>
  <c r="R1482" i="1"/>
  <c r="R1481" i="1"/>
  <c r="R1480" i="1"/>
  <c r="R1479" i="1"/>
  <c r="R1478" i="1"/>
  <c r="R1477" i="1"/>
  <c r="R1476" i="1"/>
  <c r="R1475" i="1"/>
  <c r="R1474" i="1"/>
  <c r="R1473" i="1"/>
  <c r="R1472" i="1"/>
  <c r="R1471" i="1"/>
  <c r="R1470" i="1"/>
  <c r="R1469" i="1"/>
  <c r="R1468" i="1"/>
  <c r="R1467" i="1"/>
  <c r="R1466" i="1"/>
  <c r="R1465" i="1"/>
  <c r="R1464" i="1"/>
  <c r="R1463" i="1"/>
  <c r="R1462" i="1"/>
  <c r="R1461" i="1"/>
  <c r="R1460" i="1"/>
  <c r="R1459" i="1"/>
  <c r="R1458" i="1"/>
  <c r="R1457" i="1"/>
  <c r="R1456" i="1"/>
  <c r="R1455" i="1"/>
  <c r="R1454" i="1"/>
  <c r="R1453" i="1"/>
  <c r="R1452" i="1"/>
  <c r="R1451" i="1"/>
  <c r="R1450" i="1"/>
  <c r="R1449" i="1"/>
  <c r="R1448" i="1"/>
  <c r="R1447" i="1"/>
  <c r="R1446" i="1"/>
  <c r="R1445" i="1"/>
  <c r="R1444" i="1"/>
  <c r="R1443" i="1"/>
  <c r="R1442" i="1"/>
  <c r="R1441" i="1"/>
  <c r="R1440" i="1"/>
  <c r="R1439" i="1"/>
  <c r="R1438" i="1"/>
  <c r="R1437" i="1"/>
  <c r="R1436" i="1"/>
  <c r="R1435" i="1"/>
  <c r="R1434" i="1"/>
  <c r="R1433" i="1"/>
  <c r="R1432" i="1"/>
  <c r="R1431" i="1"/>
  <c r="R1430" i="1"/>
  <c r="R1429" i="1"/>
  <c r="R1428" i="1"/>
  <c r="R1427" i="1"/>
  <c r="R1426" i="1"/>
  <c r="R1425" i="1"/>
  <c r="R1424" i="1"/>
  <c r="R1423" i="1"/>
  <c r="R1422" i="1"/>
  <c r="R1421" i="1"/>
  <c r="R1420" i="1"/>
  <c r="R1419" i="1"/>
  <c r="R1418" i="1"/>
  <c r="R1417" i="1"/>
  <c r="R1416" i="1"/>
  <c r="R1415" i="1"/>
  <c r="R1414" i="1"/>
  <c r="R1413" i="1"/>
  <c r="R1412" i="1"/>
  <c r="R1411" i="1"/>
  <c r="R1410" i="1"/>
  <c r="R1409" i="1"/>
  <c r="R1408" i="1"/>
  <c r="R1407" i="1"/>
  <c r="R1406" i="1"/>
  <c r="R1405" i="1"/>
  <c r="R1404" i="1"/>
  <c r="R1403" i="1"/>
  <c r="R1402" i="1"/>
  <c r="R1401" i="1"/>
  <c r="R1400" i="1"/>
  <c r="R1399" i="1"/>
  <c r="R1398" i="1"/>
  <c r="R1397" i="1"/>
  <c r="R1396" i="1"/>
  <c r="R1395" i="1"/>
  <c r="R1394" i="1"/>
  <c r="R1393" i="1"/>
  <c r="R1392" i="1"/>
  <c r="R1391" i="1"/>
  <c r="R1390" i="1"/>
  <c r="R1389" i="1"/>
  <c r="R1388" i="1"/>
  <c r="R1387" i="1"/>
  <c r="R1386" i="1"/>
  <c r="R1385" i="1"/>
  <c r="R1384" i="1"/>
  <c r="R1383" i="1"/>
  <c r="R1382" i="1"/>
  <c r="R1381" i="1"/>
  <c r="R1380" i="1"/>
  <c r="R1379" i="1"/>
  <c r="R1378" i="1"/>
  <c r="R1377" i="1"/>
  <c r="R1376" i="1"/>
  <c r="R1375" i="1"/>
  <c r="R1374" i="1"/>
  <c r="R1373" i="1"/>
  <c r="R1372" i="1"/>
  <c r="R1371" i="1"/>
  <c r="R1370" i="1"/>
  <c r="R1369" i="1"/>
  <c r="R1368" i="1"/>
  <c r="R1367" i="1"/>
  <c r="R1366" i="1"/>
  <c r="R1365" i="1"/>
  <c r="R1364" i="1"/>
  <c r="R1363" i="1"/>
  <c r="R1362" i="1"/>
  <c r="R1361" i="1"/>
  <c r="R1360" i="1"/>
  <c r="R1359" i="1"/>
  <c r="R1358" i="1"/>
  <c r="R1357" i="1"/>
  <c r="R1356" i="1"/>
  <c r="R1355" i="1"/>
  <c r="R1354" i="1"/>
  <c r="R1353" i="1"/>
  <c r="R1352" i="1"/>
  <c r="R1351" i="1"/>
  <c r="R1350" i="1"/>
  <c r="R1349" i="1"/>
  <c r="R1348" i="1"/>
  <c r="R1347" i="1"/>
  <c r="R1346" i="1"/>
  <c r="R1345" i="1"/>
  <c r="R1344" i="1"/>
  <c r="R1343" i="1"/>
  <c r="R1342" i="1"/>
  <c r="R1341" i="1"/>
  <c r="R1340" i="1"/>
  <c r="R1339" i="1"/>
  <c r="R1338" i="1"/>
  <c r="R1337" i="1"/>
  <c r="R1336" i="1"/>
  <c r="R1335" i="1"/>
  <c r="R1334" i="1"/>
  <c r="R1333" i="1"/>
  <c r="R1332" i="1"/>
  <c r="R1331" i="1"/>
  <c r="R1330" i="1"/>
  <c r="R1329" i="1"/>
  <c r="R1328" i="1"/>
  <c r="R1327" i="1"/>
  <c r="R1326" i="1"/>
  <c r="R1325" i="1"/>
  <c r="R1324" i="1"/>
  <c r="R1323" i="1"/>
  <c r="R1322" i="1"/>
  <c r="R1321" i="1"/>
  <c r="R1320" i="1"/>
  <c r="R1319" i="1"/>
  <c r="R1318" i="1"/>
  <c r="R1317" i="1"/>
  <c r="R1316" i="1"/>
  <c r="R1315" i="1"/>
  <c r="R1314" i="1"/>
  <c r="R1313" i="1"/>
  <c r="R1312" i="1"/>
  <c r="R1311" i="1"/>
  <c r="R1310" i="1"/>
  <c r="R1309" i="1"/>
  <c r="R1308" i="1"/>
  <c r="R1307" i="1"/>
  <c r="R1306" i="1"/>
  <c r="R1305" i="1"/>
  <c r="R1304" i="1"/>
  <c r="R1303" i="1"/>
  <c r="R1302" i="1"/>
  <c r="R1301" i="1"/>
  <c r="R1300" i="1"/>
  <c r="R1299" i="1"/>
  <c r="R1298" i="1"/>
  <c r="R1297" i="1"/>
  <c r="R1296" i="1"/>
  <c r="R1295" i="1"/>
  <c r="R1294" i="1"/>
  <c r="R1293" i="1"/>
  <c r="R1292" i="1"/>
  <c r="R1291" i="1"/>
  <c r="R1290" i="1"/>
  <c r="R1289" i="1"/>
  <c r="R1288" i="1"/>
  <c r="R1287" i="1"/>
  <c r="R1286" i="1"/>
  <c r="R1285" i="1"/>
  <c r="R1284" i="1"/>
  <c r="R1283" i="1"/>
  <c r="R1282" i="1"/>
  <c r="R1281" i="1"/>
  <c r="R1280" i="1"/>
  <c r="R1279" i="1"/>
  <c r="R1278" i="1"/>
  <c r="R1277" i="1"/>
  <c r="R1276" i="1"/>
  <c r="R1275" i="1"/>
  <c r="R1274" i="1"/>
  <c r="R1273" i="1"/>
  <c r="R1272" i="1"/>
  <c r="R1271" i="1"/>
  <c r="R1270" i="1"/>
  <c r="R1269" i="1"/>
  <c r="R1268" i="1"/>
  <c r="R1267" i="1"/>
  <c r="R1266" i="1"/>
  <c r="R1265" i="1"/>
  <c r="R1264" i="1"/>
  <c r="R1263" i="1"/>
  <c r="R1262" i="1"/>
  <c r="R1261" i="1"/>
  <c r="R1260" i="1"/>
  <c r="R1259" i="1"/>
  <c r="R1258" i="1"/>
  <c r="R1257" i="1"/>
  <c r="R1256" i="1"/>
  <c r="R1255" i="1"/>
  <c r="R1254" i="1"/>
  <c r="R1253" i="1"/>
  <c r="R1252" i="1"/>
  <c r="R1251" i="1"/>
  <c r="R1250" i="1"/>
  <c r="R1249" i="1"/>
  <c r="R1248" i="1"/>
  <c r="R1247" i="1"/>
  <c r="R1246" i="1"/>
  <c r="R1245" i="1"/>
  <c r="R1244" i="1"/>
  <c r="R1243" i="1"/>
  <c r="R1242" i="1"/>
  <c r="R1241" i="1"/>
  <c r="R1240" i="1"/>
  <c r="R1239" i="1"/>
  <c r="R1238" i="1"/>
  <c r="R1237" i="1"/>
  <c r="R1236" i="1"/>
  <c r="R1235" i="1"/>
  <c r="R1234" i="1"/>
  <c r="R1233" i="1"/>
  <c r="R1232" i="1"/>
  <c r="R1231" i="1"/>
  <c r="R1230" i="1"/>
  <c r="R1229" i="1"/>
  <c r="R1228" i="1"/>
  <c r="R1227" i="1"/>
  <c r="R1226" i="1"/>
  <c r="R1225" i="1"/>
  <c r="R1224" i="1"/>
  <c r="R1223" i="1"/>
  <c r="R1222" i="1"/>
  <c r="R1221" i="1"/>
  <c r="R1220" i="1"/>
  <c r="R1219" i="1"/>
  <c r="R1218" i="1"/>
  <c r="R1217" i="1"/>
  <c r="R1216" i="1"/>
  <c r="R1215" i="1"/>
  <c r="R1214" i="1"/>
  <c r="R1213" i="1"/>
  <c r="R1212" i="1"/>
  <c r="R1211" i="1"/>
  <c r="R1210" i="1"/>
  <c r="R1209" i="1"/>
  <c r="R1208" i="1"/>
  <c r="R1207" i="1"/>
  <c r="R1206" i="1"/>
  <c r="R1205" i="1"/>
  <c r="R1204" i="1"/>
  <c r="R1203" i="1"/>
  <c r="R1202" i="1"/>
  <c r="R1201" i="1"/>
  <c r="R1200" i="1"/>
  <c r="R1199" i="1"/>
  <c r="R1198" i="1"/>
  <c r="R1197" i="1"/>
  <c r="R1196" i="1"/>
  <c r="R1195" i="1"/>
  <c r="R1194" i="1"/>
  <c r="R1193" i="1"/>
  <c r="R1192" i="1"/>
  <c r="R1191" i="1"/>
  <c r="R1190" i="1"/>
  <c r="R1189" i="1"/>
  <c r="R1188" i="1"/>
  <c r="R1187" i="1"/>
  <c r="R1186" i="1"/>
  <c r="R1185" i="1"/>
  <c r="R1184" i="1"/>
  <c r="R1183" i="1"/>
  <c r="R1182" i="1"/>
  <c r="R1181" i="1"/>
  <c r="R1180" i="1"/>
  <c r="R1179" i="1"/>
  <c r="R1178" i="1"/>
  <c r="R1177" i="1"/>
  <c r="R1176" i="1"/>
  <c r="R1175" i="1"/>
  <c r="R1174" i="1"/>
  <c r="R1173" i="1"/>
  <c r="R1172" i="1"/>
  <c r="R1171" i="1"/>
  <c r="R1170" i="1"/>
  <c r="R1169" i="1"/>
  <c r="R1168" i="1"/>
  <c r="R1167" i="1"/>
  <c r="R1166" i="1"/>
  <c r="R1165" i="1"/>
  <c r="R1164" i="1"/>
  <c r="R1163" i="1"/>
  <c r="R1162" i="1"/>
  <c r="R1161" i="1"/>
  <c r="R1160" i="1"/>
  <c r="R1159" i="1"/>
  <c r="R1158" i="1"/>
  <c r="R1157" i="1"/>
  <c r="R1156" i="1"/>
  <c r="R1155" i="1"/>
  <c r="R1154" i="1"/>
  <c r="R1153" i="1"/>
  <c r="R1152" i="1"/>
  <c r="R1151" i="1"/>
  <c r="R1150" i="1"/>
  <c r="R1149" i="1"/>
  <c r="R1148" i="1"/>
  <c r="R1147" i="1"/>
  <c r="R1146" i="1"/>
  <c r="R1145" i="1"/>
  <c r="R1144" i="1"/>
  <c r="R1143" i="1"/>
  <c r="R1142" i="1"/>
  <c r="R1141" i="1"/>
  <c r="R1140" i="1"/>
  <c r="R1139" i="1"/>
  <c r="R1138" i="1"/>
  <c r="R1137" i="1"/>
  <c r="R1136" i="1"/>
  <c r="R1135" i="1"/>
  <c r="R1134" i="1"/>
  <c r="R1133" i="1"/>
  <c r="R1132" i="1"/>
  <c r="R1131" i="1"/>
  <c r="R1130" i="1"/>
  <c r="R1129" i="1"/>
  <c r="R1128" i="1"/>
  <c r="R1127" i="1"/>
  <c r="R1126" i="1"/>
  <c r="R1125" i="1"/>
  <c r="R1124" i="1"/>
  <c r="R1123" i="1"/>
  <c r="R1122" i="1"/>
  <c r="R1121" i="1"/>
  <c r="R1120" i="1"/>
  <c r="R1119" i="1"/>
  <c r="R1118" i="1"/>
  <c r="R1117" i="1"/>
  <c r="R1116" i="1"/>
  <c r="R1115" i="1"/>
  <c r="R1114" i="1"/>
  <c r="R1113" i="1"/>
  <c r="R1112" i="1"/>
  <c r="R1111" i="1"/>
  <c r="R1110" i="1"/>
  <c r="R1109" i="1"/>
  <c r="R1108" i="1"/>
  <c r="R1107" i="1"/>
  <c r="R1106" i="1"/>
  <c r="R1105" i="1"/>
  <c r="R1104" i="1"/>
  <c r="R1103" i="1"/>
  <c r="R1102" i="1"/>
  <c r="R1101" i="1"/>
  <c r="R1100" i="1"/>
  <c r="R1099" i="1"/>
  <c r="R1098" i="1"/>
  <c r="R1097" i="1"/>
  <c r="R1096" i="1"/>
  <c r="R1095" i="1"/>
  <c r="R1094" i="1"/>
  <c r="R1093" i="1"/>
  <c r="R1092" i="1"/>
  <c r="R1091" i="1"/>
  <c r="R1090" i="1"/>
  <c r="R1089" i="1"/>
  <c r="R1088" i="1"/>
  <c r="R1087" i="1"/>
  <c r="R1086" i="1"/>
  <c r="R1085" i="1"/>
  <c r="R1084" i="1"/>
  <c r="R1083" i="1"/>
  <c r="R1082" i="1"/>
  <c r="R1081" i="1"/>
  <c r="R1080" i="1"/>
  <c r="R1079" i="1"/>
  <c r="R1078" i="1"/>
  <c r="R1077" i="1"/>
  <c r="R1076" i="1"/>
  <c r="R1075" i="1"/>
  <c r="R1074" i="1"/>
  <c r="R1073" i="1"/>
  <c r="R1072" i="1"/>
  <c r="R1071" i="1"/>
  <c r="R1070" i="1"/>
  <c r="R1069" i="1"/>
  <c r="R1068" i="1"/>
  <c r="R1067" i="1"/>
  <c r="R1066" i="1"/>
  <c r="R1065" i="1"/>
  <c r="R1064" i="1"/>
  <c r="R1063" i="1"/>
  <c r="R1062" i="1"/>
  <c r="R1061" i="1"/>
  <c r="R1060" i="1"/>
  <c r="R1059" i="1"/>
  <c r="R1058" i="1"/>
  <c r="R1057" i="1"/>
  <c r="R1056" i="1"/>
  <c r="R1055" i="1"/>
  <c r="R1054" i="1"/>
  <c r="R1053" i="1"/>
  <c r="R1052" i="1"/>
  <c r="R1051" i="1"/>
  <c r="R1050" i="1"/>
  <c r="R1049" i="1"/>
  <c r="R1048" i="1"/>
  <c r="R1047" i="1"/>
  <c r="R1046" i="1"/>
  <c r="R1045" i="1"/>
  <c r="R1044" i="1"/>
  <c r="R1043" i="1"/>
  <c r="R1042" i="1"/>
  <c r="R1041" i="1"/>
  <c r="R1040" i="1"/>
  <c r="R1039" i="1"/>
  <c r="R1038" i="1"/>
  <c r="R1037" i="1"/>
  <c r="R1036" i="1"/>
  <c r="R1035" i="1"/>
  <c r="R1034" i="1"/>
  <c r="R1033" i="1"/>
  <c r="R1032" i="1"/>
  <c r="R1031" i="1"/>
  <c r="R1030" i="1"/>
  <c r="R1029" i="1"/>
  <c r="R1028" i="1"/>
  <c r="R1027" i="1"/>
  <c r="R1026" i="1"/>
  <c r="R1025" i="1"/>
  <c r="R1024" i="1"/>
  <c r="R1023" i="1"/>
  <c r="R1022" i="1"/>
  <c r="R1021" i="1"/>
  <c r="R1020" i="1"/>
  <c r="R1019" i="1"/>
  <c r="R1018" i="1"/>
  <c r="R1017" i="1"/>
  <c r="R1016" i="1"/>
  <c r="R1015" i="1"/>
  <c r="R1014" i="1"/>
  <c r="R1013" i="1"/>
  <c r="R1012" i="1"/>
  <c r="R1011" i="1"/>
  <c r="R1010" i="1"/>
  <c r="R1009" i="1"/>
  <c r="R1008" i="1"/>
  <c r="R1007" i="1"/>
  <c r="R1006" i="1"/>
  <c r="R1005" i="1"/>
  <c r="R1004" i="1"/>
  <c r="R1003" i="1"/>
  <c r="R1002" i="1"/>
  <c r="R1001" i="1"/>
  <c r="R1000" i="1"/>
  <c r="R999" i="1"/>
  <c r="R998" i="1"/>
  <c r="R997" i="1"/>
  <c r="R996" i="1"/>
  <c r="R995" i="1"/>
  <c r="R994" i="1"/>
  <c r="R993" i="1"/>
  <c r="R992" i="1"/>
  <c r="R991" i="1"/>
  <c r="R990" i="1"/>
  <c r="R989" i="1"/>
  <c r="R988" i="1"/>
  <c r="R987" i="1"/>
  <c r="R986" i="1"/>
  <c r="R985" i="1"/>
  <c r="R984" i="1"/>
  <c r="R983" i="1"/>
  <c r="R982" i="1"/>
  <c r="R981" i="1"/>
  <c r="R980" i="1"/>
  <c r="R979" i="1"/>
  <c r="R978" i="1"/>
  <c r="R977" i="1"/>
  <c r="R976" i="1"/>
  <c r="R975" i="1"/>
  <c r="R974" i="1"/>
  <c r="R973" i="1"/>
  <c r="R972" i="1"/>
  <c r="R971" i="1"/>
  <c r="R970" i="1"/>
  <c r="R969" i="1"/>
  <c r="R968" i="1"/>
  <c r="R967" i="1"/>
  <c r="R966" i="1"/>
  <c r="R965" i="1"/>
  <c r="R964" i="1"/>
  <c r="R963" i="1"/>
  <c r="R962" i="1"/>
  <c r="R961" i="1"/>
  <c r="R960" i="1"/>
  <c r="R959" i="1"/>
  <c r="R958" i="1"/>
  <c r="R957" i="1"/>
  <c r="R956" i="1"/>
  <c r="R955" i="1"/>
  <c r="R954" i="1"/>
  <c r="R953" i="1"/>
  <c r="R952" i="1"/>
  <c r="R951" i="1"/>
  <c r="R950" i="1"/>
  <c r="R949" i="1"/>
  <c r="R948" i="1"/>
  <c r="R947" i="1"/>
  <c r="R946" i="1"/>
  <c r="R945" i="1"/>
  <c r="R944" i="1"/>
  <c r="R943" i="1"/>
  <c r="R942" i="1"/>
  <c r="R941" i="1"/>
  <c r="R940" i="1"/>
  <c r="R939" i="1"/>
  <c r="R938" i="1"/>
  <c r="R937" i="1"/>
  <c r="R936" i="1"/>
  <c r="R935" i="1"/>
  <c r="R934" i="1"/>
  <c r="R933" i="1"/>
  <c r="R932" i="1"/>
  <c r="R931" i="1"/>
  <c r="R930" i="1"/>
  <c r="R929" i="1"/>
  <c r="R928" i="1"/>
  <c r="R927" i="1"/>
  <c r="R926" i="1"/>
  <c r="R925" i="1"/>
  <c r="R924" i="1"/>
  <c r="R923" i="1"/>
  <c r="R922" i="1"/>
  <c r="R921" i="1"/>
  <c r="R920" i="1"/>
  <c r="R919" i="1"/>
  <c r="R918" i="1"/>
  <c r="R917" i="1"/>
  <c r="R916" i="1"/>
  <c r="R915" i="1"/>
  <c r="R914" i="1"/>
  <c r="R913" i="1"/>
  <c r="R912" i="1"/>
  <c r="R911" i="1"/>
  <c r="R910" i="1"/>
  <c r="R909" i="1"/>
  <c r="R908" i="1"/>
  <c r="R907" i="1"/>
  <c r="R906" i="1"/>
  <c r="R905" i="1"/>
  <c r="R904" i="1"/>
  <c r="R903" i="1"/>
  <c r="R902" i="1"/>
  <c r="R901" i="1"/>
  <c r="R900" i="1"/>
  <c r="R899" i="1"/>
  <c r="R898" i="1"/>
  <c r="R897" i="1"/>
  <c r="R896" i="1"/>
  <c r="R895" i="1"/>
  <c r="R894" i="1"/>
  <c r="R893" i="1"/>
  <c r="R892" i="1"/>
  <c r="R891" i="1"/>
  <c r="R890" i="1"/>
  <c r="R889" i="1"/>
  <c r="R888" i="1"/>
  <c r="R887" i="1"/>
  <c r="R886" i="1"/>
  <c r="R885" i="1"/>
  <c r="R884" i="1"/>
  <c r="R883" i="1"/>
  <c r="R882" i="1"/>
  <c r="R881" i="1"/>
  <c r="R880" i="1"/>
  <c r="R879" i="1"/>
  <c r="R878" i="1"/>
  <c r="R877" i="1"/>
  <c r="R876" i="1"/>
  <c r="R875" i="1"/>
  <c r="R874" i="1"/>
  <c r="R873" i="1"/>
  <c r="R872" i="1"/>
  <c r="R871" i="1"/>
  <c r="R870" i="1"/>
  <c r="R869" i="1"/>
  <c r="R868" i="1"/>
  <c r="R867" i="1"/>
  <c r="R866" i="1"/>
  <c r="R865" i="1"/>
  <c r="R864" i="1"/>
  <c r="R863" i="1"/>
  <c r="R862" i="1"/>
  <c r="R861" i="1"/>
  <c r="R860" i="1"/>
  <c r="R859" i="1"/>
  <c r="R858" i="1"/>
  <c r="R857" i="1"/>
  <c r="R856" i="1"/>
  <c r="R855" i="1"/>
  <c r="R854" i="1"/>
  <c r="R853" i="1"/>
  <c r="R852" i="1"/>
  <c r="R851" i="1"/>
  <c r="R850" i="1"/>
  <c r="R849" i="1"/>
  <c r="R848" i="1"/>
  <c r="R847" i="1"/>
  <c r="R846" i="1"/>
  <c r="R845" i="1"/>
  <c r="R844" i="1"/>
  <c r="R843" i="1"/>
  <c r="R842" i="1"/>
  <c r="R841" i="1"/>
  <c r="R840" i="1"/>
  <c r="R839" i="1"/>
  <c r="R838" i="1"/>
  <c r="R837" i="1"/>
  <c r="R836" i="1"/>
  <c r="R835" i="1"/>
  <c r="R834" i="1"/>
  <c r="R833" i="1"/>
  <c r="R832" i="1"/>
  <c r="R831" i="1"/>
  <c r="R830" i="1"/>
  <c r="R829" i="1"/>
  <c r="R828" i="1"/>
  <c r="R827" i="1"/>
  <c r="R826" i="1"/>
  <c r="R825" i="1"/>
  <c r="R824" i="1"/>
  <c r="R823" i="1"/>
  <c r="R822" i="1"/>
  <c r="R821" i="1"/>
  <c r="R820" i="1"/>
  <c r="R819" i="1"/>
  <c r="R818" i="1"/>
  <c r="R817" i="1"/>
  <c r="R816" i="1"/>
  <c r="R815" i="1"/>
  <c r="R814" i="1"/>
  <c r="R813" i="1"/>
  <c r="R812" i="1"/>
  <c r="R811" i="1"/>
  <c r="R810" i="1"/>
  <c r="R809" i="1"/>
  <c r="R808" i="1"/>
  <c r="R807" i="1"/>
  <c r="R806" i="1"/>
  <c r="R805" i="1"/>
  <c r="R804" i="1"/>
  <c r="R803" i="1"/>
  <c r="R802" i="1"/>
  <c r="R801" i="1"/>
  <c r="R800" i="1"/>
  <c r="R799" i="1"/>
  <c r="R798" i="1"/>
  <c r="R797" i="1"/>
  <c r="R796" i="1"/>
  <c r="R795" i="1"/>
  <c r="R794" i="1"/>
  <c r="R793" i="1"/>
  <c r="R792" i="1"/>
  <c r="R791" i="1"/>
  <c r="R790" i="1"/>
  <c r="R789" i="1"/>
  <c r="R788" i="1"/>
  <c r="R787" i="1"/>
  <c r="R786" i="1"/>
  <c r="R785" i="1"/>
  <c r="R784" i="1"/>
  <c r="R783" i="1"/>
  <c r="R782" i="1"/>
  <c r="R781" i="1"/>
  <c r="R780" i="1"/>
  <c r="R779" i="1"/>
  <c r="R778" i="1"/>
  <c r="R777" i="1"/>
  <c r="R776" i="1"/>
  <c r="R775" i="1"/>
  <c r="R774" i="1"/>
  <c r="R773" i="1"/>
  <c r="R772" i="1"/>
  <c r="R771" i="1"/>
  <c r="R770" i="1"/>
  <c r="R769" i="1"/>
  <c r="R768" i="1"/>
  <c r="R767" i="1"/>
  <c r="R766" i="1"/>
  <c r="R765" i="1"/>
  <c r="R764" i="1"/>
  <c r="R763" i="1"/>
  <c r="R762" i="1"/>
  <c r="R761" i="1"/>
  <c r="R760" i="1"/>
  <c r="R759" i="1"/>
  <c r="R758" i="1"/>
  <c r="R757" i="1"/>
  <c r="R756" i="1"/>
  <c r="R755" i="1"/>
  <c r="R754" i="1"/>
  <c r="R753" i="1"/>
  <c r="R752" i="1"/>
  <c r="R751" i="1"/>
  <c r="R750" i="1"/>
  <c r="R749" i="1"/>
  <c r="R748" i="1"/>
  <c r="R747" i="1"/>
  <c r="R746" i="1"/>
  <c r="R745" i="1"/>
  <c r="R744" i="1"/>
  <c r="R743" i="1"/>
  <c r="R742" i="1"/>
  <c r="R741" i="1"/>
  <c r="R740" i="1"/>
  <c r="R739" i="1"/>
  <c r="R738" i="1"/>
  <c r="R737" i="1"/>
  <c r="R736" i="1"/>
  <c r="R735" i="1"/>
  <c r="R734" i="1"/>
  <c r="R733" i="1"/>
  <c r="R732" i="1"/>
  <c r="R731" i="1"/>
  <c r="R730" i="1"/>
  <c r="R729" i="1"/>
  <c r="R728" i="1"/>
  <c r="R727" i="1"/>
  <c r="R726" i="1"/>
  <c r="R725" i="1"/>
  <c r="R724" i="1"/>
  <c r="R723" i="1"/>
  <c r="R722" i="1"/>
  <c r="R721" i="1"/>
  <c r="R720" i="1"/>
  <c r="R719" i="1"/>
  <c r="R718" i="1"/>
  <c r="R717" i="1"/>
  <c r="R716" i="1"/>
  <c r="R715" i="1"/>
  <c r="R714" i="1"/>
  <c r="R713" i="1"/>
  <c r="R712" i="1"/>
  <c r="R711" i="1"/>
  <c r="R710" i="1"/>
  <c r="R709" i="1"/>
  <c r="R708" i="1"/>
  <c r="R707" i="1"/>
  <c r="R706" i="1"/>
  <c r="R705" i="1"/>
  <c r="R704" i="1"/>
  <c r="R703" i="1"/>
  <c r="R702" i="1"/>
  <c r="R701" i="1"/>
  <c r="R700" i="1"/>
  <c r="R699" i="1"/>
  <c r="R698" i="1"/>
  <c r="R697" i="1"/>
  <c r="R696" i="1"/>
  <c r="R695" i="1"/>
  <c r="R694" i="1"/>
  <c r="R693" i="1"/>
  <c r="R692" i="1"/>
  <c r="R691" i="1"/>
  <c r="R690" i="1"/>
  <c r="R689" i="1"/>
  <c r="R688" i="1"/>
  <c r="R687" i="1"/>
  <c r="R686" i="1"/>
  <c r="R685" i="1"/>
  <c r="R684" i="1"/>
  <c r="R683" i="1"/>
  <c r="R682" i="1"/>
  <c r="R681" i="1"/>
  <c r="R680" i="1"/>
  <c r="R679" i="1"/>
  <c r="R678" i="1"/>
  <c r="R677" i="1"/>
  <c r="R676" i="1"/>
  <c r="R675" i="1"/>
  <c r="R674" i="1"/>
  <c r="R673" i="1"/>
  <c r="R672" i="1"/>
  <c r="R671" i="1"/>
  <c r="R670" i="1"/>
  <c r="R669" i="1"/>
  <c r="R668" i="1"/>
  <c r="R667" i="1"/>
  <c r="R666" i="1"/>
  <c r="R665" i="1"/>
  <c r="R664" i="1"/>
  <c r="R663" i="1"/>
  <c r="R662" i="1"/>
  <c r="R661" i="1"/>
  <c r="R660" i="1"/>
  <c r="R659" i="1"/>
  <c r="R658" i="1"/>
  <c r="R657" i="1"/>
  <c r="R656" i="1"/>
  <c r="R655" i="1"/>
  <c r="R654" i="1"/>
  <c r="R653" i="1"/>
  <c r="R652" i="1"/>
  <c r="R651" i="1"/>
  <c r="R650" i="1"/>
  <c r="R649" i="1"/>
  <c r="R648" i="1"/>
  <c r="R647" i="1"/>
  <c r="R646" i="1"/>
  <c r="R645" i="1"/>
  <c r="R644" i="1"/>
  <c r="R643" i="1"/>
  <c r="R642" i="1"/>
  <c r="R641" i="1"/>
  <c r="R640" i="1"/>
  <c r="R639" i="1"/>
  <c r="R638" i="1"/>
  <c r="R637" i="1"/>
  <c r="R636" i="1"/>
  <c r="R635" i="1"/>
  <c r="R634" i="1"/>
  <c r="R633" i="1"/>
  <c r="R632" i="1"/>
  <c r="R631" i="1"/>
  <c r="R630" i="1"/>
  <c r="R629" i="1"/>
  <c r="R628" i="1"/>
  <c r="R627" i="1"/>
  <c r="R626" i="1"/>
  <c r="R625" i="1"/>
  <c r="R624" i="1"/>
  <c r="R623" i="1"/>
  <c r="R622" i="1"/>
  <c r="R621" i="1"/>
  <c r="R620" i="1"/>
  <c r="R619" i="1"/>
  <c r="R618" i="1"/>
  <c r="R617" i="1"/>
  <c r="R616" i="1"/>
  <c r="R615" i="1"/>
  <c r="R614" i="1"/>
  <c r="R613" i="1"/>
  <c r="R612" i="1"/>
  <c r="R611" i="1"/>
  <c r="R610" i="1"/>
  <c r="R609" i="1"/>
  <c r="R608" i="1"/>
  <c r="R607" i="1"/>
  <c r="R606" i="1"/>
  <c r="R605" i="1"/>
  <c r="R604" i="1"/>
  <c r="R603" i="1"/>
  <c r="R602" i="1"/>
  <c r="R601" i="1"/>
  <c r="R600" i="1"/>
  <c r="R599" i="1"/>
  <c r="R598" i="1"/>
  <c r="R597" i="1"/>
  <c r="R596" i="1"/>
  <c r="R595" i="1"/>
  <c r="R594" i="1"/>
  <c r="R593" i="1"/>
  <c r="R592" i="1"/>
  <c r="R591" i="1"/>
  <c r="R590" i="1"/>
  <c r="R589" i="1"/>
  <c r="R588" i="1"/>
  <c r="R587" i="1"/>
  <c r="R586" i="1"/>
  <c r="R585" i="1"/>
  <c r="R584" i="1"/>
  <c r="R583" i="1"/>
  <c r="R582" i="1"/>
  <c r="R581" i="1"/>
  <c r="R580" i="1"/>
  <c r="R579" i="1"/>
  <c r="R578" i="1"/>
  <c r="R577" i="1"/>
  <c r="R576" i="1"/>
  <c r="R575" i="1"/>
  <c r="R574" i="1"/>
  <c r="R573" i="1"/>
  <c r="R572" i="1"/>
  <c r="R571" i="1"/>
  <c r="R570" i="1"/>
  <c r="R569" i="1"/>
  <c r="R568" i="1"/>
  <c r="R567" i="1"/>
  <c r="R566" i="1"/>
  <c r="R565" i="1"/>
  <c r="R564" i="1"/>
  <c r="R563" i="1"/>
  <c r="R562" i="1"/>
  <c r="R561" i="1"/>
  <c r="R560" i="1"/>
  <c r="R559" i="1"/>
  <c r="R558" i="1"/>
  <c r="R557" i="1"/>
  <c r="R556" i="1"/>
  <c r="R555" i="1"/>
  <c r="R554" i="1"/>
  <c r="R553" i="1"/>
  <c r="R552" i="1"/>
  <c r="R551" i="1"/>
  <c r="R550" i="1"/>
  <c r="R549" i="1"/>
  <c r="R548" i="1"/>
  <c r="R547" i="1"/>
  <c r="R546" i="1"/>
  <c r="R545" i="1"/>
  <c r="R544" i="1"/>
  <c r="R543" i="1"/>
  <c r="R542" i="1"/>
  <c r="R541" i="1"/>
  <c r="R540" i="1"/>
  <c r="R539" i="1"/>
  <c r="R538" i="1"/>
  <c r="R537" i="1"/>
  <c r="R536" i="1"/>
  <c r="R535" i="1"/>
  <c r="R534" i="1"/>
  <c r="R533" i="1"/>
  <c r="R532" i="1"/>
  <c r="R531" i="1"/>
  <c r="R530" i="1"/>
  <c r="R529" i="1"/>
  <c r="R528" i="1"/>
  <c r="R527" i="1"/>
  <c r="R526" i="1"/>
  <c r="R525" i="1"/>
  <c r="R524" i="1"/>
  <c r="R523" i="1"/>
  <c r="R522" i="1"/>
  <c r="R521" i="1"/>
  <c r="R520" i="1"/>
  <c r="R519" i="1"/>
  <c r="R518" i="1"/>
  <c r="R517" i="1"/>
  <c r="R516" i="1"/>
  <c r="R515" i="1"/>
  <c r="R514" i="1"/>
  <c r="R513" i="1"/>
  <c r="R512" i="1"/>
  <c r="R511" i="1"/>
  <c r="R510" i="1"/>
  <c r="R509" i="1"/>
  <c r="R508" i="1"/>
  <c r="R507" i="1"/>
  <c r="R506" i="1"/>
  <c r="R505" i="1"/>
  <c r="R504" i="1"/>
  <c r="R503" i="1"/>
  <c r="R502" i="1"/>
  <c r="R501" i="1"/>
  <c r="R500" i="1"/>
  <c r="R499" i="1"/>
  <c r="R498" i="1"/>
  <c r="R497" i="1"/>
  <c r="R496" i="1"/>
  <c r="R495" i="1"/>
  <c r="R494" i="1"/>
  <c r="R493" i="1"/>
  <c r="R492" i="1"/>
  <c r="R491" i="1"/>
  <c r="R490" i="1"/>
  <c r="R489" i="1"/>
  <c r="R488" i="1"/>
  <c r="R487" i="1"/>
  <c r="R486" i="1"/>
  <c r="R485" i="1"/>
  <c r="R484" i="1"/>
  <c r="R483" i="1"/>
  <c r="R482" i="1"/>
  <c r="R481" i="1"/>
  <c r="R480" i="1"/>
  <c r="R479" i="1"/>
  <c r="R478" i="1"/>
  <c r="R477" i="1"/>
  <c r="R476" i="1"/>
  <c r="R475" i="1"/>
  <c r="R474" i="1"/>
  <c r="R473" i="1"/>
  <c r="R472" i="1"/>
  <c r="R471" i="1"/>
  <c r="R470" i="1"/>
  <c r="R469" i="1"/>
  <c r="R468" i="1"/>
  <c r="R467" i="1"/>
  <c r="R466" i="1"/>
  <c r="R465" i="1"/>
  <c r="R464" i="1"/>
  <c r="R463" i="1"/>
  <c r="R462" i="1"/>
  <c r="R461" i="1"/>
  <c r="R460" i="1"/>
  <c r="R459" i="1"/>
  <c r="R458" i="1"/>
  <c r="R457" i="1"/>
  <c r="R456" i="1"/>
  <c r="R455" i="1"/>
  <c r="R454" i="1"/>
  <c r="R453" i="1"/>
  <c r="R452" i="1"/>
  <c r="R451" i="1"/>
  <c r="R450" i="1"/>
  <c r="R449" i="1"/>
  <c r="R448" i="1"/>
  <c r="R447" i="1"/>
  <c r="R446" i="1"/>
  <c r="R445" i="1"/>
  <c r="R444" i="1"/>
  <c r="R443" i="1"/>
  <c r="R442" i="1"/>
  <c r="R441" i="1"/>
  <c r="R440" i="1"/>
  <c r="R439" i="1"/>
  <c r="R438" i="1"/>
  <c r="R437" i="1"/>
  <c r="R436" i="1"/>
  <c r="R435" i="1"/>
  <c r="R434" i="1"/>
  <c r="R433" i="1"/>
  <c r="R432" i="1"/>
  <c r="R431" i="1"/>
  <c r="R430" i="1"/>
  <c r="R429" i="1"/>
  <c r="R428" i="1"/>
  <c r="R427" i="1"/>
  <c r="R426" i="1"/>
  <c r="R425" i="1"/>
  <c r="R424" i="1"/>
  <c r="R423" i="1"/>
  <c r="R422" i="1"/>
  <c r="R421" i="1"/>
  <c r="R420" i="1"/>
  <c r="R419" i="1"/>
  <c r="R418" i="1"/>
  <c r="R417" i="1"/>
  <c r="R416" i="1"/>
  <c r="R415" i="1"/>
  <c r="R414" i="1"/>
  <c r="R413" i="1"/>
  <c r="R412" i="1"/>
  <c r="R411" i="1"/>
  <c r="R410" i="1"/>
  <c r="R409" i="1"/>
  <c r="R408" i="1"/>
  <c r="R407" i="1"/>
  <c r="R406" i="1"/>
  <c r="R405" i="1"/>
  <c r="R404" i="1"/>
  <c r="R403" i="1"/>
  <c r="R402" i="1"/>
  <c r="R401" i="1"/>
  <c r="R400" i="1"/>
  <c r="R399" i="1"/>
  <c r="R398" i="1"/>
  <c r="R397" i="1"/>
  <c r="R396" i="1"/>
  <c r="R395" i="1"/>
  <c r="R394" i="1"/>
  <c r="R393" i="1"/>
  <c r="R392" i="1"/>
  <c r="R391" i="1"/>
  <c r="R390" i="1"/>
  <c r="R389" i="1"/>
  <c r="R388" i="1"/>
  <c r="R387" i="1"/>
  <c r="R386" i="1"/>
  <c r="R385" i="1"/>
  <c r="R384" i="1"/>
  <c r="R383" i="1"/>
  <c r="R382" i="1"/>
  <c r="R381" i="1"/>
  <c r="R380" i="1"/>
  <c r="R379" i="1"/>
  <c r="R378" i="1"/>
  <c r="R377" i="1"/>
  <c r="R376" i="1"/>
  <c r="R375" i="1"/>
  <c r="R374" i="1"/>
  <c r="R373" i="1"/>
  <c r="R372" i="1"/>
  <c r="R371" i="1"/>
  <c r="R370" i="1"/>
  <c r="R369" i="1"/>
  <c r="R368" i="1"/>
  <c r="R367" i="1"/>
  <c r="R366" i="1"/>
  <c r="R365" i="1"/>
  <c r="R364" i="1"/>
  <c r="R363" i="1"/>
  <c r="R362" i="1"/>
  <c r="R361" i="1"/>
  <c r="R360" i="1"/>
  <c r="R359" i="1"/>
  <c r="R358" i="1"/>
  <c r="R357" i="1"/>
  <c r="R356" i="1"/>
  <c r="R355" i="1"/>
  <c r="R354" i="1"/>
  <c r="R353" i="1"/>
  <c r="R352" i="1"/>
  <c r="R351" i="1"/>
  <c r="R350" i="1"/>
  <c r="R349" i="1"/>
  <c r="R348" i="1"/>
  <c r="R347" i="1"/>
  <c r="R346" i="1"/>
  <c r="R345" i="1"/>
  <c r="R344" i="1"/>
  <c r="R343" i="1"/>
  <c r="R342" i="1"/>
  <c r="R341" i="1"/>
  <c r="R340" i="1"/>
  <c r="R339" i="1"/>
  <c r="R338" i="1"/>
  <c r="R337" i="1"/>
  <c r="R336" i="1"/>
  <c r="R335" i="1"/>
  <c r="R334" i="1"/>
  <c r="R333" i="1"/>
  <c r="R332" i="1"/>
  <c r="R331" i="1"/>
  <c r="R330" i="1"/>
  <c r="R329" i="1"/>
  <c r="R328" i="1"/>
  <c r="R327" i="1"/>
  <c r="R326" i="1"/>
  <c r="R325" i="1"/>
  <c r="R324" i="1"/>
  <c r="R323" i="1"/>
  <c r="R322" i="1"/>
  <c r="R321" i="1"/>
  <c r="R320" i="1"/>
  <c r="R319" i="1"/>
  <c r="R318" i="1"/>
  <c r="R317" i="1"/>
  <c r="R316" i="1"/>
  <c r="R315" i="1"/>
  <c r="R314" i="1"/>
  <c r="R313" i="1"/>
  <c r="R312" i="1"/>
  <c r="R311" i="1"/>
  <c r="R310" i="1"/>
  <c r="R309" i="1"/>
  <c r="R308" i="1"/>
  <c r="R307" i="1"/>
  <c r="R306" i="1"/>
  <c r="R305" i="1"/>
  <c r="R304" i="1"/>
  <c r="R303" i="1"/>
  <c r="R302" i="1"/>
  <c r="R301" i="1"/>
  <c r="R300" i="1"/>
  <c r="R299" i="1"/>
  <c r="R298" i="1"/>
  <c r="R297" i="1"/>
  <c r="R296" i="1"/>
  <c r="R295" i="1"/>
  <c r="R294" i="1"/>
  <c r="R293" i="1"/>
  <c r="R292" i="1"/>
  <c r="R291" i="1"/>
  <c r="R290" i="1"/>
  <c r="R289" i="1"/>
  <c r="R288" i="1"/>
  <c r="R287" i="1"/>
  <c r="R286" i="1"/>
  <c r="R285" i="1"/>
  <c r="R284" i="1"/>
  <c r="R283" i="1"/>
  <c r="R282" i="1"/>
  <c r="R281" i="1"/>
  <c r="R280" i="1"/>
  <c r="R279" i="1"/>
  <c r="R278" i="1"/>
  <c r="R277" i="1"/>
  <c r="R276" i="1"/>
  <c r="R275" i="1"/>
  <c r="R274" i="1"/>
  <c r="R273" i="1"/>
  <c r="R272" i="1"/>
  <c r="R271" i="1"/>
  <c r="R270" i="1"/>
  <c r="R269" i="1"/>
  <c r="R268" i="1"/>
  <c r="R267" i="1"/>
  <c r="R266" i="1"/>
  <c r="R265" i="1"/>
  <c r="R264" i="1"/>
  <c r="R263" i="1"/>
  <c r="R262" i="1"/>
  <c r="R261" i="1"/>
  <c r="R260" i="1"/>
  <c r="R259" i="1"/>
  <c r="R258" i="1"/>
  <c r="R257" i="1"/>
  <c r="R256" i="1"/>
  <c r="R255" i="1"/>
  <c r="R254" i="1"/>
  <c r="R253" i="1"/>
  <c r="R252" i="1"/>
  <c r="R251" i="1"/>
  <c r="R250" i="1"/>
  <c r="R249" i="1"/>
  <c r="R248" i="1"/>
  <c r="R247" i="1"/>
  <c r="R246" i="1"/>
  <c r="R245" i="1"/>
  <c r="R244" i="1"/>
  <c r="R243" i="1"/>
  <c r="R242" i="1"/>
  <c r="R241" i="1"/>
  <c r="R240" i="1"/>
  <c r="R239" i="1"/>
  <c r="R238" i="1"/>
  <c r="R237" i="1"/>
  <c r="R236" i="1"/>
  <c r="R235" i="1"/>
  <c r="R234" i="1"/>
  <c r="R233" i="1"/>
  <c r="R232" i="1"/>
  <c r="R231" i="1"/>
  <c r="R230" i="1"/>
  <c r="R229" i="1"/>
  <c r="R228" i="1"/>
  <c r="R227" i="1"/>
  <c r="R226" i="1"/>
  <c r="R225" i="1"/>
  <c r="R224" i="1"/>
  <c r="R223" i="1"/>
  <c r="R222" i="1"/>
  <c r="R221" i="1"/>
  <c r="R220" i="1"/>
  <c r="R219" i="1"/>
  <c r="R218" i="1"/>
  <c r="R217" i="1"/>
  <c r="R216" i="1"/>
  <c r="R215" i="1"/>
  <c r="R214" i="1"/>
  <c r="R213" i="1"/>
  <c r="R212" i="1"/>
  <c r="R211" i="1"/>
  <c r="R210" i="1"/>
  <c r="R209" i="1"/>
  <c r="R208" i="1"/>
  <c r="R207" i="1"/>
  <c r="R206" i="1"/>
  <c r="R205" i="1"/>
  <c r="R204" i="1"/>
  <c r="R203" i="1"/>
  <c r="R202" i="1"/>
  <c r="R201" i="1"/>
  <c r="R200" i="1"/>
  <c r="R199" i="1"/>
  <c r="R198" i="1"/>
  <c r="R197" i="1"/>
  <c r="R196" i="1"/>
  <c r="R195" i="1"/>
  <c r="R194" i="1"/>
  <c r="R193" i="1"/>
  <c r="R192" i="1"/>
  <c r="R191" i="1"/>
  <c r="R190" i="1"/>
  <c r="R189" i="1"/>
  <c r="R188" i="1"/>
  <c r="R187" i="1"/>
  <c r="R186" i="1"/>
  <c r="R185" i="1"/>
  <c r="R184" i="1"/>
  <c r="R183" i="1"/>
  <c r="R182" i="1"/>
  <c r="R181" i="1"/>
  <c r="R180" i="1"/>
  <c r="R179" i="1"/>
  <c r="R178" i="1"/>
  <c r="R177" i="1"/>
  <c r="R176" i="1"/>
  <c r="R175" i="1"/>
  <c r="R174" i="1"/>
  <c r="R173" i="1"/>
  <c r="R172" i="1"/>
  <c r="R171" i="1"/>
  <c r="R170" i="1"/>
  <c r="R169" i="1"/>
  <c r="R168" i="1"/>
  <c r="R167" i="1"/>
  <c r="R166" i="1"/>
  <c r="R165" i="1"/>
  <c r="R164" i="1"/>
  <c r="R163" i="1"/>
  <c r="R162" i="1"/>
  <c r="R161" i="1"/>
  <c r="R160" i="1"/>
  <c r="R159" i="1"/>
  <c r="R158" i="1"/>
  <c r="R157" i="1"/>
  <c r="R156" i="1"/>
  <c r="R155" i="1"/>
  <c r="R154" i="1"/>
  <c r="R153" i="1"/>
  <c r="R152" i="1"/>
  <c r="R151" i="1"/>
  <c r="R150" i="1"/>
  <c r="R149" i="1"/>
  <c r="R148" i="1"/>
  <c r="R147" i="1"/>
  <c r="R146" i="1"/>
  <c r="R145" i="1"/>
  <c r="R144" i="1"/>
  <c r="R143" i="1"/>
  <c r="R142" i="1"/>
  <c r="R141" i="1"/>
  <c r="R140" i="1"/>
  <c r="R139" i="1"/>
  <c r="R138" i="1"/>
  <c r="R137" i="1"/>
  <c r="R136" i="1"/>
  <c r="R135" i="1"/>
  <c r="R134" i="1"/>
  <c r="R133" i="1"/>
  <c r="R132" i="1"/>
  <c r="R131" i="1"/>
  <c r="R130" i="1"/>
  <c r="R129" i="1"/>
  <c r="R128" i="1"/>
  <c r="R127" i="1"/>
  <c r="R126" i="1"/>
  <c r="R125" i="1"/>
  <c r="R124" i="1"/>
  <c r="R123" i="1"/>
  <c r="R122" i="1"/>
  <c r="R121" i="1"/>
  <c r="R120" i="1"/>
  <c r="R119" i="1"/>
  <c r="R118" i="1"/>
  <c r="R117" i="1"/>
  <c r="R116" i="1"/>
  <c r="R115" i="1"/>
  <c r="R114" i="1"/>
  <c r="R113" i="1"/>
  <c r="R112" i="1"/>
  <c r="R111" i="1"/>
  <c r="R110" i="1"/>
  <c r="R109" i="1"/>
  <c r="R108" i="1"/>
  <c r="R107" i="1"/>
  <c r="R106" i="1"/>
  <c r="R105" i="1"/>
  <c r="R104" i="1"/>
  <c r="R103" i="1"/>
  <c r="R102" i="1"/>
  <c r="R101" i="1"/>
  <c r="R100" i="1"/>
  <c r="R99" i="1"/>
  <c r="R98" i="1"/>
  <c r="R97" i="1"/>
  <c r="R96" i="1"/>
  <c r="R95" i="1"/>
  <c r="R94" i="1"/>
  <c r="R93" i="1"/>
  <c r="R92" i="1"/>
  <c r="R91" i="1"/>
  <c r="R90" i="1"/>
  <c r="R89" i="1"/>
  <c r="R88" i="1"/>
  <c r="R87" i="1"/>
  <c r="R86" i="1"/>
  <c r="R85" i="1"/>
  <c r="R84" i="1"/>
  <c r="R83" i="1"/>
  <c r="R82" i="1"/>
  <c r="R81" i="1"/>
  <c r="R80" i="1"/>
  <c r="R79" i="1"/>
  <c r="R78" i="1"/>
  <c r="R77" i="1"/>
  <c r="R76" i="1"/>
  <c r="R75" i="1"/>
  <c r="R74" i="1"/>
  <c r="R73" i="1"/>
  <c r="R72" i="1"/>
  <c r="R71" i="1"/>
  <c r="R70" i="1"/>
  <c r="R69" i="1"/>
  <c r="R68" i="1"/>
  <c r="R67" i="1"/>
  <c r="R66" i="1"/>
  <c r="R65" i="1"/>
  <c r="R64" i="1"/>
  <c r="R63" i="1"/>
  <c r="R62" i="1"/>
  <c r="R61" i="1"/>
  <c r="R60" i="1"/>
  <c r="R59" i="1"/>
  <c r="R58" i="1"/>
  <c r="R57" i="1"/>
  <c r="R56" i="1"/>
  <c r="R55" i="1"/>
  <c r="R54" i="1"/>
  <c r="R53" i="1"/>
  <c r="R52" i="1"/>
  <c r="R51" i="1"/>
  <c r="R50" i="1"/>
  <c r="R49" i="1"/>
  <c r="R48" i="1"/>
  <c r="R47" i="1"/>
  <c r="R46" i="1"/>
  <c r="R45" i="1"/>
  <c r="R44" i="1"/>
  <c r="R43" i="1"/>
  <c r="R42" i="1"/>
  <c r="R41" i="1"/>
  <c r="R40" i="1"/>
  <c r="R39" i="1"/>
  <c r="R38" i="1"/>
  <c r="R37" i="1"/>
  <c r="R36" i="1"/>
  <c r="R35" i="1"/>
  <c r="R34" i="1"/>
  <c r="R33" i="1"/>
  <c r="R32" i="1"/>
  <c r="R31" i="1"/>
  <c r="R30" i="1"/>
  <c r="R29" i="1"/>
  <c r="R28" i="1"/>
  <c r="R27" i="1"/>
  <c r="R26" i="1"/>
  <c r="R25" i="1"/>
  <c r="R24" i="1"/>
  <c r="R23" i="1"/>
  <c r="R22" i="1"/>
  <c r="R21" i="1"/>
  <c r="R20" i="1"/>
  <c r="R19" i="1"/>
  <c r="R18" i="1"/>
  <c r="R17" i="1"/>
  <c r="R16" i="1"/>
  <c r="R15" i="1"/>
  <c r="R14" i="1"/>
  <c r="R13" i="1"/>
  <c r="R12" i="1"/>
  <c r="R11" i="1"/>
  <c r="R10" i="1"/>
  <c r="R9" i="1"/>
  <c r="R8" i="1"/>
  <c r="R7" i="1"/>
  <c r="R6" i="1"/>
  <c r="R5" i="1"/>
  <c r="R4" i="1"/>
  <c r="R3" i="1"/>
  <c r="R2" i="1"/>
  <c r="Q4115" i="1"/>
  <c r="Q4114" i="1"/>
  <c r="Q4113" i="1"/>
  <c r="Q4112" i="1"/>
  <c r="Q4111" i="1"/>
  <c r="Q4110" i="1"/>
  <c r="Q4109" i="1"/>
  <c r="Q4108" i="1"/>
  <c r="Q4107" i="1"/>
  <c r="Q4106" i="1"/>
  <c r="Q4105" i="1"/>
  <c r="Q4104" i="1"/>
  <c r="Q4103" i="1"/>
  <c r="Q4102" i="1"/>
  <c r="Q4101" i="1"/>
  <c r="Q4100" i="1"/>
  <c r="Q4099" i="1"/>
  <c r="Q4098" i="1"/>
  <c r="Q4097" i="1"/>
  <c r="Q4096" i="1"/>
  <c r="Q4095" i="1"/>
  <c r="Q4094" i="1"/>
  <c r="Q4093" i="1"/>
  <c r="Q4092" i="1"/>
  <c r="Q4091" i="1"/>
  <c r="Q4090" i="1"/>
  <c r="Q4089" i="1"/>
  <c r="Q4088" i="1"/>
  <c r="Q4087" i="1"/>
  <c r="Q4086" i="1"/>
  <c r="Q4085" i="1"/>
  <c r="Q4084" i="1"/>
  <c r="Q4083" i="1"/>
  <c r="Q4082" i="1"/>
  <c r="Q4081" i="1"/>
  <c r="Q4080" i="1"/>
  <c r="Q4079" i="1"/>
  <c r="Q4078" i="1"/>
  <c r="Q4077" i="1"/>
  <c r="Q4076" i="1"/>
  <c r="Q4075" i="1"/>
  <c r="Q4074" i="1"/>
  <c r="Q4073" i="1"/>
  <c r="Q4072" i="1"/>
  <c r="Q4071" i="1"/>
  <c r="Q4070" i="1"/>
  <c r="Q4069" i="1"/>
  <c r="Q4068" i="1"/>
  <c r="Q4067" i="1"/>
  <c r="Q4066" i="1"/>
  <c r="Q4065" i="1"/>
  <c r="Q4064" i="1"/>
  <c r="Q4063" i="1"/>
  <c r="Q4062" i="1"/>
  <c r="Q4061" i="1"/>
  <c r="Q4060" i="1"/>
  <c r="Q4059" i="1"/>
  <c r="Q4058" i="1"/>
  <c r="Q4057" i="1"/>
  <c r="Q4056" i="1"/>
  <c r="Q4055" i="1"/>
  <c r="Q4054" i="1"/>
  <c r="Q4053" i="1"/>
  <c r="Q4052" i="1"/>
  <c r="Q4051" i="1"/>
  <c r="Q4050" i="1"/>
  <c r="Q4049" i="1"/>
  <c r="Q4048" i="1"/>
  <c r="Q4047" i="1"/>
  <c r="Q4046" i="1"/>
  <c r="Q4045" i="1"/>
  <c r="Q4044" i="1"/>
  <c r="Q4043" i="1"/>
  <c r="Q4042" i="1"/>
  <c r="Q4041" i="1"/>
  <c r="Q4040" i="1"/>
  <c r="Q4039" i="1"/>
  <c r="Q4038" i="1"/>
  <c r="Q4037" i="1"/>
  <c r="Q4036" i="1"/>
  <c r="Q4035" i="1"/>
  <c r="Q4034" i="1"/>
  <c r="Q4033" i="1"/>
  <c r="Q4032" i="1"/>
  <c r="Q4031" i="1"/>
  <c r="Q4030" i="1"/>
  <c r="Q4029" i="1"/>
  <c r="Q4028" i="1"/>
  <c r="Q4027" i="1"/>
  <c r="Q4026" i="1"/>
  <c r="Q4025" i="1"/>
  <c r="Q4024" i="1"/>
  <c r="Q4023" i="1"/>
  <c r="Q4022" i="1"/>
  <c r="Q4021" i="1"/>
  <c r="Q4020" i="1"/>
  <c r="Q4019" i="1"/>
  <c r="Q4018" i="1"/>
  <c r="Q4017" i="1"/>
  <c r="Q4016" i="1"/>
  <c r="Q4015" i="1"/>
  <c r="Q4014" i="1"/>
  <c r="Q4013" i="1"/>
  <c r="Q4012" i="1"/>
  <c r="Q4011" i="1"/>
  <c r="Q4010" i="1"/>
  <c r="Q4009" i="1"/>
  <c r="Q4008" i="1"/>
  <c r="Q4007" i="1"/>
  <c r="Q4006" i="1"/>
  <c r="Q4005" i="1"/>
  <c r="Q4004" i="1"/>
  <c r="Q4003" i="1"/>
  <c r="Q4002" i="1"/>
  <c r="Q4001" i="1"/>
  <c r="Q4000" i="1"/>
  <c r="Q3999" i="1"/>
  <c r="Q3998" i="1"/>
  <c r="Q3997" i="1"/>
  <c r="Q3996" i="1"/>
  <c r="Q3995" i="1"/>
  <c r="Q3994" i="1"/>
  <c r="Q3993" i="1"/>
  <c r="Q3992" i="1"/>
  <c r="Q3991" i="1"/>
  <c r="Q3990" i="1"/>
  <c r="Q3989" i="1"/>
  <c r="Q3988" i="1"/>
  <c r="Q3987" i="1"/>
  <c r="Q3986" i="1"/>
  <c r="Q3985" i="1"/>
  <c r="Q3984" i="1"/>
  <c r="Q3983" i="1"/>
  <c r="Q3982" i="1"/>
  <c r="Q3981" i="1"/>
  <c r="Q3980" i="1"/>
  <c r="Q3979" i="1"/>
  <c r="Q3978" i="1"/>
  <c r="Q3977" i="1"/>
  <c r="Q3976" i="1"/>
  <c r="Q3975" i="1"/>
  <c r="Q3974" i="1"/>
  <c r="Q3973" i="1"/>
  <c r="Q3972" i="1"/>
  <c r="Q3971" i="1"/>
  <c r="Q3970" i="1"/>
  <c r="Q3969" i="1"/>
  <c r="Q3968" i="1"/>
  <c r="Q3967" i="1"/>
  <c r="Q3966" i="1"/>
  <c r="Q3965" i="1"/>
  <c r="Q3964" i="1"/>
  <c r="Q3963" i="1"/>
  <c r="Q3962" i="1"/>
  <c r="Q3961" i="1"/>
  <c r="Q3960" i="1"/>
  <c r="Q3959" i="1"/>
  <c r="Q3958" i="1"/>
  <c r="Q3957" i="1"/>
  <c r="Q3956" i="1"/>
  <c r="Q3955" i="1"/>
  <c r="Q3954" i="1"/>
  <c r="Q3953" i="1"/>
  <c r="Q3952" i="1"/>
  <c r="Q3951" i="1"/>
  <c r="Q3950" i="1"/>
  <c r="Q3949" i="1"/>
  <c r="Q3948" i="1"/>
  <c r="Q3947" i="1"/>
  <c r="Q3946" i="1"/>
  <c r="Q3945" i="1"/>
  <c r="Q3944" i="1"/>
  <c r="Q3943" i="1"/>
  <c r="Q3942" i="1"/>
  <c r="Q3941" i="1"/>
  <c r="Q3940" i="1"/>
  <c r="Q3939" i="1"/>
  <c r="Q3938" i="1"/>
  <c r="Q3937" i="1"/>
  <c r="Q3936" i="1"/>
  <c r="Q3935" i="1"/>
  <c r="Q3934" i="1"/>
  <c r="Q3933" i="1"/>
  <c r="Q3932" i="1"/>
  <c r="Q3931" i="1"/>
  <c r="Q3930" i="1"/>
  <c r="Q3929" i="1"/>
  <c r="Q3928" i="1"/>
  <c r="Q3927" i="1"/>
  <c r="Q3926" i="1"/>
  <c r="Q3925" i="1"/>
  <c r="Q3924" i="1"/>
  <c r="Q3923" i="1"/>
  <c r="Q3922" i="1"/>
  <c r="Q3921" i="1"/>
  <c r="Q3920" i="1"/>
  <c r="Q3919" i="1"/>
  <c r="Q3918" i="1"/>
  <c r="Q3917" i="1"/>
  <c r="Q3916" i="1"/>
  <c r="Q3915" i="1"/>
  <c r="Q3914" i="1"/>
  <c r="Q3913" i="1"/>
  <c r="Q3912" i="1"/>
  <c r="Q3911" i="1"/>
  <c r="Q3910" i="1"/>
  <c r="Q3909" i="1"/>
  <c r="Q3908" i="1"/>
  <c r="Q3907" i="1"/>
  <c r="Q3906" i="1"/>
  <c r="Q3905" i="1"/>
  <c r="Q3904" i="1"/>
  <c r="Q3903" i="1"/>
  <c r="Q3902" i="1"/>
  <c r="Q3901" i="1"/>
  <c r="Q3900" i="1"/>
  <c r="Q3899" i="1"/>
  <c r="Q3898" i="1"/>
  <c r="Q3897" i="1"/>
  <c r="Q3896" i="1"/>
  <c r="Q3895" i="1"/>
  <c r="Q3894" i="1"/>
  <c r="Q3893" i="1"/>
  <c r="Q3892" i="1"/>
  <c r="Q3891" i="1"/>
  <c r="Q3890" i="1"/>
  <c r="Q3889" i="1"/>
  <c r="Q3888" i="1"/>
  <c r="Q3887" i="1"/>
  <c r="Q3886" i="1"/>
  <c r="Q3885" i="1"/>
  <c r="Q3884" i="1"/>
  <c r="Q3883" i="1"/>
  <c r="Q3882" i="1"/>
  <c r="Q3881" i="1"/>
  <c r="Q3880" i="1"/>
  <c r="Q3879" i="1"/>
  <c r="Q3878" i="1"/>
  <c r="Q3877" i="1"/>
  <c r="Q3876" i="1"/>
  <c r="Q3875" i="1"/>
  <c r="Q3874" i="1"/>
  <c r="Q3873" i="1"/>
  <c r="Q3872" i="1"/>
  <c r="Q3871" i="1"/>
  <c r="Q3870" i="1"/>
  <c r="Q3869" i="1"/>
  <c r="Q3868" i="1"/>
  <c r="Q3867" i="1"/>
  <c r="Q3866" i="1"/>
  <c r="Q3865" i="1"/>
  <c r="Q3864" i="1"/>
  <c r="Q3863" i="1"/>
  <c r="Q3862" i="1"/>
  <c r="Q3861" i="1"/>
  <c r="Q3860" i="1"/>
  <c r="Q3859" i="1"/>
  <c r="Q3858" i="1"/>
  <c r="Q3857" i="1"/>
  <c r="Q3856" i="1"/>
  <c r="Q3855" i="1"/>
  <c r="Q3854" i="1"/>
  <c r="Q3853" i="1"/>
  <c r="Q3852" i="1"/>
  <c r="Q3851" i="1"/>
  <c r="Q3850" i="1"/>
  <c r="Q3849" i="1"/>
  <c r="Q3848" i="1"/>
  <c r="Q3847" i="1"/>
  <c r="Q3846" i="1"/>
  <c r="Q3845" i="1"/>
  <c r="Q3844" i="1"/>
  <c r="Q3843" i="1"/>
  <c r="Q3842" i="1"/>
  <c r="Q3841" i="1"/>
  <c r="Q3840" i="1"/>
  <c r="Q3839" i="1"/>
  <c r="Q3838" i="1"/>
  <c r="Q3837" i="1"/>
  <c r="Q3836" i="1"/>
  <c r="Q3835" i="1"/>
  <c r="Q3834" i="1"/>
  <c r="Q3833" i="1"/>
  <c r="Q3832" i="1"/>
  <c r="Q3831" i="1"/>
  <c r="Q3830" i="1"/>
  <c r="Q3829" i="1"/>
  <c r="Q3828" i="1"/>
  <c r="Q3827" i="1"/>
  <c r="Q3826" i="1"/>
  <c r="Q3825" i="1"/>
  <c r="Q3824" i="1"/>
  <c r="Q3823" i="1"/>
  <c r="Q3822" i="1"/>
  <c r="Q3821" i="1"/>
  <c r="Q3820" i="1"/>
  <c r="Q3819" i="1"/>
  <c r="Q3818" i="1"/>
  <c r="Q3817" i="1"/>
  <c r="Q3816" i="1"/>
  <c r="Q3815" i="1"/>
  <c r="Q3814" i="1"/>
  <c r="Q3813" i="1"/>
  <c r="Q3812" i="1"/>
  <c r="Q3811" i="1"/>
  <c r="Q3810" i="1"/>
  <c r="Q3809" i="1"/>
  <c r="Q3808" i="1"/>
  <c r="Q3807" i="1"/>
  <c r="Q3806" i="1"/>
  <c r="Q3805" i="1"/>
  <c r="Q3804" i="1"/>
  <c r="Q3803" i="1"/>
  <c r="Q3802" i="1"/>
  <c r="Q3801" i="1"/>
  <c r="Q3800" i="1"/>
  <c r="Q3799" i="1"/>
  <c r="Q3798" i="1"/>
  <c r="Q3797" i="1"/>
  <c r="Q3796" i="1"/>
  <c r="Q3795" i="1"/>
  <c r="Q3794" i="1"/>
  <c r="Q3793" i="1"/>
  <c r="Q3792" i="1"/>
  <c r="Q3791" i="1"/>
  <c r="Q3790" i="1"/>
  <c r="Q3789" i="1"/>
  <c r="Q3788" i="1"/>
  <c r="Q3787" i="1"/>
  <c r="Q3786" i="1"/>
  <c r="Q3785" i="1"/>
  <c r="Q3784" i="1"/>
  <c r="Q3783" i="1"/>
  <c r="Q3782" i="1"/>
  <c r="Q3781" i="1"/>
  <c r="Q3780" i="1"/>
  <c r="Q3779" i="1"/>
  <c r="Q3778" i="1"/>
  <c r="Q3777" i="1"/>
  <c r="Q3776" i="1"/>
  <c r="Q3775" i="1"/>
  <c r="Q3774" i="1"/>
  <c r="Q3773" i="1"/>
  <c r="Q3772" i="1"/>
  <c r="Q3771" i="1"/>
  <c r="Q3770" i="1"/>
  <c r="Q3769" i="1"/>
  <c r="Q3768" i="1"/>
  <c r="Q3767" i="1"/>
  <c r="Q3766" i="1"/>
  <c r="Q3765" i="1"/>
  <c r="Q3764" i="1"/>
  <c r="Q3763" i="1"/>
  <c r="Q3762" i="1"/>
  <c r="Q3761" i="1"/>
  <c r="Q3760" i="1"/>
  <c r="Q3759" i="1"/>
  <c r="Q3758" i="1"/>
  <c r="Q3757" i="1"/>
  <c r="Q3756" i="1"/>
  <c r="Q3755" i="1"/>
  <c r="Q3754" i="1"/>
  <c r="Q3753" i="1"/>
  <c r="Q3752" i="1"/>
  <c r="Q3751" i="1"/>
  <c r="Q3750" i="1"/>
  <c r="Q3749" i="1"/>
  <c r="Q3748" i="1"/>
  <c r="Q3747" i="1"/>
  <c r="Q3746" i="1"/>
  <c r="Q3745" i="1"/>
  <c r="Q3744" i="1"/>
  <c r="Q3743" i="1"/>
  <c r="Q3742" i="1"/>
  <c r="Q3741" i="1"/>
  <c r="Q3740" i="1"/>
  <c r="Q3739" i="1"/>
  <c r="Q3738" i="1"/>
  <c r="Q3737" i="1"/>
  <c r="Q3736" i="1"/>
  <c r="Q3735" i="1"/>
  <c r="Q3734" i="1"/>
  <c r="Q3733" i="1"/>
  <c r="Q3732" i="1"/>
  <c r="Q3731" i="1"/>
  <c r="Q3730" i="1"/>
  <c r="Q3729" i="1"/>
  <c r="Q3728" i="1"/>
  <c r="Q3727" i="1"/>
  <c r="Q3726" i="1"/>
  <c r="Q3725" i="1"/>
  <c r="Q3724" i="1"/>
  <c r="Q3723" i="1"/>
  <c r="Q3722" i="1"/>
  <c r="Q3721" i="1"/>
  <c r="Q3720" i="1"/>
  <c r="Q3719" i="1"/>
  <c r="Q3718" i="1"/>
  <c r="Q3717" i="1"/>
  <c r="Q3716" i="1"/>
  <c r="Q3715" i="1"/>
  <c r="Q3714" i="1"/>
  <c r="Q3713" i="1"/>
  <c r="Q3712" i="1"/>
  <c r="Q3711" i="1"/>
  <c r="Q3710" i="1"/>
  <c r="Q3709" i="1"/>
  <c r="Q3708" i="1"/>
  <c r="Q3707" i="1"/>
  <c r="Q3706" i="1"/>
  <c r="Q3705" i="1"/>
  <c r="Q3704" i="1"/>
  <c r="Q3703" i="1"/>
  <c r="Q3702" i="1"/>
  <c r="Q3701" i="1"/>
  <c r="Q3700" i="1"/>
  <c r="Q3699" i="1"/>
  <c r="Q3698" i="1"/>
  <c r="Q3697" i="1"/>
  <c r="Q3696" i="1"/>
  <c r="Q3695" i="1"/>
  <c r="Q3694" i="1"/>
  <c r="Q3693" i="1"/>
  <c r="Q3692" i="1"/>
  <c r="Q3691" i="1"/>
  <c r="Q3690" i="1"/>
  <c r="Q3689" i="1"/>
  <c r="Q3688" i="1"/>
  <c r="Q3687" i="1"/>
  <c r="Q3686" i="1"/>
  <c r="Q3685" i="1"/>
  <c r="Q3684" i="1"/>
  <c r="Q3683" i="1"/>
  <c r="Q3682" i="1"/>
  <c r="Q3681" i="1"/>
  <c r="Q3680" i="1"/>
  <c r="Q3679" i="1"/>
  <c r="Q3678" i="1"/>
  <c r="Q3677" i="1"/>
  <c r="Q3676" i="1"/>
  <c r="Q3675" i="1"/>
  <c r="Q3674" i="1"/>
  <c r="Q3673" i="1"/>
  <c r="Q3672" i="1"/>
  <c r="Q3671" i="1"/>
  <c r="Q3670" i="1"/>
  <c r="Q3669" i="1"/>
  <c r="Q3668" i="1"/>
  <c r="Q3667" i="1"/>
  <c r="Q3666" i="1"/>
  <c r="Q3665" i="1"/>
  <c r="Q3664" i="1"/>
  <c r="Q3663" i="1"/>
  <c r="Q3662" i="1"/>
  <c r="Q3661" i="1"/>
  <c r="Q3660" i="1"/>
  <c r="Q3659" i="1"/>
  <c r="Q3658" i="1"/>
  <c r="Q3657" i="1"/>
  <c r="Q3656" i="1"/>
  <c r="Q3655" i="1"/>
  <c r="Q3654" i="1"/>
  <c r="Q3653" i="1"/>
  <c r="Q3652" i="1"/>
  <c r="Q3651" i="1"/>
  <c r="Q3650" i="1"/>
  <c r="Q3649" i="1"/>
  <c r="Q3648" i="1"/>
  <c r="Q3647" i="1"/>
  <c r="Q3646" i="1"/>
  <c r="Q3645" i="1"/>
  <c r="Q3644" i="1"/>
  <c r="Q3643" i="1"/>
  <c r="Q3642" i="1"/>
  <c r="Q3641" i="1"/>
  <c r="Q3640" i="1"/>
  <c r="Q3639" i="1"/>
  <c r="Q3638" i="1"/>
  <c r="Q3637" i="1"/>
  <c r="Q3636" i="1"/>
  <c r="Q3635" i="1"/>
  <c r="Q3634" i="1"/>
  <c r="Q3633" i="1"/>
  <c r="Q3632" i="1"/>
  <c r="Q3631" i="1"/>
  <c r="Q3630" i="1"/>
  <c r="Q3629" i="1"/>
  <c r="Q3628" i="1"/>
  <c r="Q3627" i="1"/>
  <c r="Q3626" i="1"/>
  <c r="Q3625" i="1"/>
  <c r="Q3624" i="1"/>
  <c r="Q3623" i="1"/>
  <c r="Q3622" i="1"/>
  <c r="Q3621" i="1"/>
  <c r="Q3620" i="1"/>
  <c r="Q3619" i="1"/>
  <c r="Q3618" i="1"/>
  <c r="Q3617" i="1"/>
  <c r="Q3616" i="1"/>
  <c r="Q3615" i="1"/>
  <c r="Q3614" i="1"/>
  <c r="Q3613" i="1"/>
  <c r="Q3612" i="1"/>
  <c r="Q3611" i="1"/>
  <c r="Q3610" i="1"/>
  <c r="Q3609" i="1"/>
  <c r="Q3608" i="1"/>
  <c r="Q3607" i="1"/>
  <c r="Q3606" i="1"/>
  <c r="Q3605" i="1"/>
  <c r="Q3604" i="1"/>
  <c r="Q3603" i="1"/>
  <c r="Q3602" i="1"/>
  <c r="Q3601" i="1"/>
  <c r="Q3600" i="1"/>
  <c r="Q3599" i="1"/>
  <c r="Q3598" i="1"/>
  <c r="Q3597" i="1"/>
  <c r="Q3596" i="1"/>
  <c r="Q3595" i="1"/>
  <c r="Q3594" i="1"/>
  <c r="Q3593" i="1"/>
  <c r="Q3592" i="1"/>
  <c r="Q3591" i="1"/>
  <c r="Q3590" i="1"/>
  <c r="Q3589" i="1"/>
  <c r="Q3588" i="1"/>
  <c r="Q3587" i="1"/>
  <c r="Q3586" i="1"/>
  <c r="Q3585" i="1"/>
  <c r="Q3584" i="1"/>
  <c r="Q3583" i="1"/>
  <c r="Q3582" i="1"/>
  <c r="Q3581" i="1"/>
  <c r="Q3580" i="1"/>
  <c r="Q3579" i="1"/>
  <c r="Q3578" i="1"/>
  <c r="Q3577" i="1"/>
  <c r="Q3576" i="1"/>
  <c r="Q3575" i="1"/>
  <c r="Q3574" i="1"/>
  <c r="Q3573" i="1"/>
  <c r="Q3572" i="1"/>
  <c r="Q3571" i="1"/>
  <c r="Q3570" i="1"/>
  <c r="Q3569" i="1"/>
  <c r="Q3568" i="1"/>
  <c r="Q3567" i="1"/>
  <c r="Q3566" i="1"/>
  <c r="Q3565" i="1"/>
  <c r="Q3564" i="1"/>
  <c r="Q3563" i="1"/>
  <c r="Q3562" i="1"/>
  <c r="Q3561" i="1"/>
  <c r="Q3560" i="1"/>
  <c r="Q3559" i="1"/>
  <c r="Q3558" i="1"/>
  <c r="Q3557" i="1"/>
  <c r="Q3556" i="1"/>
  <c r="Q3555" i="1"/>
  <c r="Q3554" i="1"/>
  <c r="Q3553" i="1"/>
  <c r="Q3552" i="1"/>
  <c r="Q3551" i="1"/>
  <c r="Q3550" i="1"/>
  <c r="Q3549" i="1"/>
  <c r="Q3548" i="1"/>
  <c r="Q3547" i="1"/>
  <c r="Q3546" i="1"/>
  <c r="Q3545" i="1"/>
  <c r="Q3544" i="1"/>
  <c r="Q3543" i="1"/>
  <c r="Q3542" i="1"/>
  <c r="Q3541" i="1"/>
  <c r="Q3540" i="1"/>
  <c r="Q3539" i="1"/>
  <c r="Q3538" i="1"/>
  <c r="Q3537" i="1"/>
  <c r="Q3536" i="1"/>
  <c r="Q3535" i="1"/>
  <c r="Q3534" i="1"/>
  <c r="Q3533" i="1"/>
  <c r="Q3532" i="1"/>
  <c r="Q3531" i="1"/>
  <c r="Q3530" i="1"/>
  <c r="Q3529" i="1"/>
  <c r="Q3528" i="1"/>
  <c r="Q3527" i="1"/>
  <c r="Q3526" i="1"/>
  <c r="Q3525" i="1"/>
  <c r="Q3524" i="1"/>
  <c r="Q3523" i="1"/>
  <c r="Q3522" i="1"/>
  <c r="Q3521" i="1"/>
  <c r="Q3520" i="1"/>
  <c r="Q3519" i="1"/>
  <c r="Q3518" i="1"/>
  <c r="Q3517" i="1"/>
  <c r="Q3516" i="1"/>
  <c r="Q3515" i="1"/>
  <c r="Q3514" i="1"/>
  <c r="Q3513" i="1"/>
  <c r="Q3512" i="1"/>
  <c r="Q3511" i="1"/>
  <c r="Q3510" i="1"/>
  <c r="Q3509" i="1"/>
  <c r="Q3508" i="1"/>
  <c r="Q3507" i="1"/>
  <c r="Q3506" i="1"/>
  <c r="Q3505" i="1"/>
  <c r="Q3504" i="1"/>
  <c r="Q3503" i="1"/>
  <c r="Q3502" i="1"/>
  <c r="Q3501" i="1"/>
  <c r="Q3500" i="1"/>
  <c r="Q3499" i="1"/>
  <c r="Q3498" i="1"/>
  <c r="Q3497" i="1"/>
  <c r="Q3496" i="1"/>
  <c r="Q3495" i="1"/>
  <c r="Q3494" i="1"/>
  <c r="Q3493" i="1"/>
  <c r="Q3492" i="1"/>
  <c r="Q3491" i="1"/>
  <c r="Q3490" i="1"/>
  <c r="Q3489" i="1"/>
  <c r="Q3488" i="1"/>
  <c r="Q3487" i="1"/>
  <c r="Q3486" i="1"/>
  <c r="Q3485" i="1"/>
  <c r="Q3484" i="1"/>
  <c r="Q3483" i="1"/>
  <c r="Q3482" i="1"/>
  <c r="Q3481" i="1"/>
  <c r="Q3480" i="1"/>
  <c r="Q3479" i="1"/>
  <c r="Q3478" i="1"/>
  <c r="Q3477" i="1"/>
  <c r="Q3476" i="1"/>
  <c r="Q3475" i="1"/>
  <c r="Q3474" i="1"/>
  <c r="Q3473" i="1"/>
  <c r="Q3472" i="1"/>
  <c r="Q3471" i="1"/>
  <c r="Q3470" i="1"/>
  <c r="Q3469" i="1"/>
  <c r="Q3468" i="1"/>
  <c r="Q3467" i="1"/>
  <c r="Q3466" i="1"/>
  <c r="Q3465" i="1"/>
  <c r="Q3464" i="1"/>
  <c r="Q3463" i="1"/>
  <c r="Q3462" i="1"/>
  <c r="Q3461" i="1"/>
  <c r="Q3460" i="1"/>
  <c r="Q3459" i="1"/>
  <c r="Q3458" i="1"/>
  <c r="Q3457" i="1"/>
  <c r="Q3456" i="1"/>
  <c r="Q3455" i="1"/>
  <c r="Q3454" i="1"/>
  <c r="Q3453" i="1"/>
  <c r="Q3452" i="1"/>
  <c r="Q3451" i="1"/>
  <c r="Q3450" i="1"/>
  <c r="Q3449" i="1"/>
  <c r="Q3448" i="1"/>
  <c r="Q3447" i="1"/>
  <c r="Q3446" i="1"/>
  <c r="Q3445" i="1"/>
  <c r="Q3444" i="1"/>
  <c r="Q3443" i="1"/>
  <c r="Q3442" i="1"/>
  <c r="Q3441" i="1"/>
  <c r="Q3440" i="1"/>
  <c r="Q3439" i="1"/>
  <c r="Q3438" i="1"/>
  <c r="Q3437" i="1"/>
  <c r="Q3436" i="1"/>
  <c r="Q3435" i="1"/>
  <c r="Q3434" i="1"/>
  <c r="Q3433" i="1"/>
  <c r="Q3432" i="1"/>
  <c r="Q3431" i="1"/>
  <c r="Q3430" i="1"/>
  <c r="Q3429" i="1"/>
  <c r="Q3428" i="1"/>
  <c r="Q3427" i="1"/>
  <c r="Q3426" i="1"/>
  <c r="Q3425" i="1"/>
  <c r="Q3424" i="1"/>
  <c r="Q3423" i="1"/>
  <c r="Q3422" i="1"/>
  <c r="Q3421" i="1"/>
  <c r="Q3420" i="1"/>
  <c r="Q3419" i="1"/>
  <c r="Q3418" i="1"/>
  <c r="Q3417" i="1"/>
  <c r="Q3416" i="1"/>
  <c r="Q3415" i="1"/>
  <c r="Q3414" i="1"/>
  <c r="Q3413" i="1"/>
  <c r="Q3412" i="1"/>
  <c r="Q3411" i="1"/>
  <c r="Q3410" i="1"/>
  <c r="Q3409" i="1"/>
  <c r="Q3408" i="1"/>
  <c r="Q3407" i="1"/>
  <c r="Q3406" i="1"/>
  <c r="Q3405" i="1"/>
  <c r="Q3404" i="1"/>
  <c r="Q3403" i="1"/>
  <c r="Q3402" i="1"/>
  <c r="Q3401" i="1"/>
  <c r="Q3400" i="1"/>
  <c r="Q3399" i="1"/>
  <c r="Q3398" i="1"/>
  <c r="Q3397" i="1"/>
  <c r="Q3396" i="1"/>
  <c r="Q3395" i="1"/>
  <c r="Q3394" i="1"/>
  <c r="Q3393" i="1"/>
  <c r="Q3392" i="1"/>
  <c r="Q3391" i="1"/>
  <c r="Q3390" i="1"/>
  <c r="Q3389" i="1"/>
  <c r="Q3388" i="1"/>
  <c r="Q3387" i="1"/>
  <c r="Q3386" i="1"/>
  <c r="Q3385" i="1"/>
  <c r="Q3384" i="1"/>
  <c r="Q3383" i="1"/>
  <c r="Q3382" i="1"/>
  <c r="Q3381" i="1"/>
  <c r="Q3380" i="1"/>
  <c r="Q3379" i="1"/>
  <c r="Q3378" i="1"/>
  <c r="Q3377" i="1"/>
  <c r="Q3376" i="1"/>
  <c r="Q3375" i="1"/>
  <c r="Q3374" i="1"/>
  <c r="Q3373" i="1"/>
  <c r="Q3372" i="1"/>
  <c r="Q3371" i="1"/>
  <c r="Q3370" i="1"/>
  <c r="Q3369" i="1"/>
  <c r="Q3368" i="1"/>
  <c r="Q3367" i="1"/>
  <c r="Q3366" i="1"/>
  <c r="Q3365" i="1"/>
  <c r="Q3364" i="1"/>
  <c r="Q3363" i="1"/>
  <c r="Q3362" i="1"/>
  <c r="Q3361" i="1"/>
  <c r="Q3360" i="1"/>
  <c r="Q3359" i="1"/>
  <c r="Q3358" i="1"/>
  <c r="Q3357" i="1"/>
  <c r="Q3356" i="1"/>
  <c r="Q3355" i="1"/>
  <c r="Q3354" i="1"/>
  <c r="Q3353" i="1"/>
  <c r="Q3352" i="1"/>
  <c r="Q3351" i="1"/>
  <c r="Q3350" i="1"/>
  <c r="Q3349" i="1"/>
  <c r="Q3348" i="1"/>
  <c r="Q3347" i="1"/>
  <c r="Q3346" i="1"/>
  <c r="Q3345" i="1"/>
  <c r="Q3344" i="1"/>
  <c r="Q3343" i="1"/>
  <c r="Q3342" i="1"/>
  <c r="Q3341" i="1"/>
  <c r="Q3340" i="1"/>
  <c r="Q3339" i="1"/>
  <c r="Q3338" i="1"/>
  <c r="Q3337" i="1"/>
  <c r="Q3336" i="1"/>
  <c r="Q3335" i="1"/>
  <c r="Q3334" i="1"/>
  <c r="Q3333" i="1"/>
  <c r="Q3332" i="1"/>
  <c r="Q3331" i="1"/>
  <c r="Q3330" i="1"/>
  <c r="Q3329" i="1"/>
  <c r="Q3328" i="1"/>
  <c r="Q3327" i="1"/>
  <c r="Q3326" i="1"/>
  <c r="Q3325" i="1"/>
  <c r="Q3324" i="1"/>
  <c r="Q3323" i="1"/>
  <c r="Q3322" i="1"/>
  <c r="Q3321" i="1"/>
  <c r="Q3320" i="1"/>
  <c r="Q3319" i="1"/>
  <c r="Q3318" i="1"/>
  <c r="Q3317" i="1"/>
  <c r="Q3316" i="1"/>
  <c r="Q3315" i="1"/>
  <c r="Q3314" i="1"/>
  <c r="Q3313" i="1"/>
  <c r="Q3312" i="1"/>
  <c r="Q3311" i="1"/>
  <c r="Q3310" i="1"/>
  <c r="Q3309" i="1"/>
  <c r="Q3308" i="1"/>
  <c r="Q3307" i="1"/>
  <c r="Q3306" i="1"/>
  <c r="Q3305" i="1"/>
  <c r="Q3304" i="1"/>
  <c r="Q3303" i="1"/>
  <c r="Q3302" i="1"/>
  <c r="Q3301" i="1"/>
  <c r="Q3300" i="1"/>
  <c r="Q3299" i="1"/>
  <c r="Q3298" i="1"/>
  <c r="Q3297" i="1"/>
  <c r="Q3296" i="1"/>
  <c r="Q3295" i="1"/>
  <c r="Q3294" i="1"/>
  <c r="Q3293" i="1"/>
  <c r="Q3292" i="1"/>
  <c r="Q3291" i="1"/>
  <c r="Q3290" i="1"/>
  <c r="Q3289" i="1"/>
  <c r="Q3288" i="1"/>
  <c r="Q3287" i="1"/>
  <c r="Q3286" i="1"/>
  <c r="Q3285" i="1"/>
  <c r="Q3284" i="1"/>
  <c r="Q3283" i="1"/>
  <c r="Q3282" i="1"/>
  <c r="Q3281" i="1"/>
  <c r="Q3280" i="1"/>
  <c r="Q3279" i="1"/>
  <c r="Q3278" i="1"/>
  <c r="Q3277" i="1"/>
  <c r="Q3276" i="1"/>
  <c r="Q3275" i="1"/>
  <c r="Q3274" i="1"/>
  <c r="Q3273" i="1"/>
  <c r="Q3272" i="1"/>
  <c r="Q3271" i="1"/>
  <c r="Q3270" i="1"/>
  <c r="Q3269" i="1"/>
  <c r="Q3268" i="1"/>
  <c r="Q3267" i="1"/>
  <c r="Q3266" i="1"/>
  <c r="Q3265" i="1"/>
  <c r="Q3264" i="1"/>
  <c r="Q3263" i="1"/>
  <c r="Q3262" i="1"/>
  <c r="Q3261" i="1"/>
  <c r="Q3260" i="1"/>
  <c r="Q3259" i="1"/>
  <c r="Q3258" i="1"/>
  <c r="Q3257" i="1"/>
  <c r="Q3256" i="1"/>
  <c r="Q3255" i="1"/>
  <c r="Q3254" i="1"/>
  <c r="Q3253" i="1"/>
  <c r="Q3252" i="1"/>
  <c r="Q3251" i="1"/>
  <c r="Q3250" i="1"/>
  <c r="Q3249" i="1"/>
  <c r="Q3248" i="1"/>
  <c r="Q3247" i="1"/>
  <c r="Q3246" i="1"/>
  <c r="Q3245" i="1"/>
  <c r="Q3244" i="1"/>
  <c r="Q3243" i="1"/>
  <c r="Q3242" i="1"/>
  <c r="Q3241" i="1"/>
  <c r="Q3240" i="1"/>
  <c r="Q3239" i="1"/>
  <c r="Q3238" i="1"/>
  <c r="Q3237" i="1"/>
  <c r="Q3236" i="1"/>
  <c r="Q3235" i="1"/>
  <c r="Q3234" i="1"/>
  <c r="Q3233" i="1"/>
  <c r="Q3232" i="1"/>
  <c r="Q3231" i="1"/>
  <c r="Q3230" i="1"/>
  <c r="Q3229" i="1"/>
  <c r="Q3228" i="1"/>
  <c r="Q3227" i="1"/>
  <c r="Q3226" i="1"/>
  <c r="Q3225" i="1"/>
  <c r="Q3224" i="1"/>
  <c r="Q3223" i="1"/>
  <c r="Q3222" i="1"/>
  <c r="Q3221" i="1"/>
  <c r="Q3220" i="1"/>
  <c r="Q3219" i="1"/>
  <c r="Q3218" i="1"/>
  <c r="Q3217" i="1"/>
  <c r="Q3216" i="1"/>
  <c r="Q3215" i="1"/>
  <c r="Q3214" i="1"/>
  <c r="Q3213" i="1"/>
  <c r="Q3212" i="1"/>
  <c r="Q3211" i="1"/>
  <c r="Q3210" i="1"/>
  <c r="Q3209" i="1"/>
  <c r="Q3208" i="1"/>
  <c r="Q3207" i="1"/>
  <c r="Q3206" i="1"/>
  <c r="Q3205" i="1"/>
  <c r="Q3204" i="1"/>
  <c r="Q3203" i="1"/>
  <c r="Q3202" i="1"/>
  <c r="Q3201" i="1"/>
  <c r="Q3200" i="1"/>
  <c r="Q3199" i="1"/>
  <c r="Q3198" i="1"/>
  <c r="Q3197" i="1"/>
  <c r="Q3196" i="1"/>
  <c r="Q3195" i="1"/>
  <c r="Q3194" i="1"/>
  <c r="Q3193" i="1"/>
  <c r="Q3192" i="1"/>
  <c r="Q3191" i="1"/>
  <c r="Q3190" i="1"/>
  <c r="Q3189" i="1"/>
  <c r="Q3188" i="1"/>
  <c r="Q3187" i="1"/>
  <c r="Q3186" i="1"/>
  <c r="Q3185" i="1"/>
  <c r="Q3184" i="1"/>
  <c r="Q3183" i="1"/>
  <c r="Q3182" i="1"/>
  <c r="Q3181" i="1"/>
  <c r="Q3180" i="1"/>
  <c r="Q3179" i="1"/>
  <c r="Q3178" i="1"/>
  <c r="Q3177" i="1"/>
  <c r="Q3176" i="1"/>
  <c r="Q3175" i="1"/>
  <c r="Q3174" i="1"/>
  <c r="Q3173" i="1"/>
  <c r="Q3172" i="1"/>
  <c r="Q3171" i="1"/>
  <c r="Q3170" i="1"/>
  <c r="Q3169" i="1"/>
  <c r="Q3168" i="1"/>
  <c r="Q3167" i="1"/>
  <c r="Q3166" i="1"/>
  <c r="Q3165" i="1"/>
  <c r="Q3164" i="1"/>
  <c r="Q3163" i="1"/>
  <c r="Q3162" i="1"/>
  <c r="Q3161" i="1"/>
  <c r="Q3160" i="1"/>
  <c r="Q3159" i="1"/>
  <c r="Q3158" i="1"/>
  <c r="Q3157" i="1"/>
  <c r="Q3156" i="1"/>
  <c r="Q3155" i="1"/>
  <c r="Q3154" i="1"/>
  <c r="Q3153" i="1"/>
  <c r="Q3152" i="1"/>
  <c r="Q3151" i="1"/>
  <c r="Q3150" i="1"/>
  <c r="Q3149" i="1"/>
  <c r="Q3148" i="1"/>
  <c r="Q3147" i="1"/>
  <c r="Q3146" i="1"/>
  <c r="Q3145" i="1"/>
  <c r="Q3144" i="1"/>
  <c r="Q3143" i="1"/>
  <c r="Q3142" i="1"/>
  <c r="Q3141" i="1"/>
  <c r="Q3140" i="1"/>
  <c r="Q3139" i="1"/>
  <c r="Q3138" i="1"/>
  <c r="Q3137" i="1"/>
  <c r="Q3136" i="1"/>
  <c r="Q3135" i="1"/>
  <c r="Q3134" i="1"/>
  <c r="Q3133" i="1"/>
  <c r="Q3132" i="1"/>
  <c r="Q3131" i="1"/>
  <c r="Q3130" i="1"/>
  <c r="Q3129" i="1"/>
  <c r="Q3128" i="1"/>
  <c r="Q3127" i="1"/>
  <c r="Q3126" i="1"/>
  <c r="Q3125" i="1"/>
  <c r="Q3124" i="1"/>
  <c r="Q3123" i="1"/>
  <c r="Q3122" i="1"/>
  <c r="Q3121" i="1"/>
  <c r="Q3120" i="1"/>
  <c r="Q3119" i="1"/>
  <c r="Q3118" i="1"/>
  <c r="Q3117" i="1"/>
  <c r="Q3116" i="1"/>
  <c r="Q3115" i="1"/>
  <c r="Q3114" i="1"/>
  <c r="Q3113" i="1"/>
  <c r="Q3112" i="1"/>
  <c r="Q3111" i="1"/>
  <c r="Q3110" i="1"/>
  <c r="Q3109" i="1"/>
  <c r="Q3108" i="1"/>
  <c r="Q3107" i="1"/>
  <c r="Q3106" i="1"/>
  <c r="Q3105" i="1"/>
  <c r="Q3104" i="1"/>
  <c r="Q3103" i="1"/>
  <c r="Q3102" i="1"/>
  <c r="Q3101" i="1"/>
  <c r="Q3100" i="1"/>
  <c r="Q3099" i="1"/>
  <c r="Q3098" i="1"/>
  <c r="Q3097" i="1"/>
  <c r="Q3096" i="1"/>
  <c r="Q3095" i="1"/>
  <c r="Q3094" i="1"/>
  <c r="Q3093" i="1"/>
  <c r="Q3092" i="1"/>
  <c r="Q3091" i="1"/>
  <c r="Q3090" i="1"/>
  <c r="Q3089" i="1"/>
  <c r="Q3088" i="1"/>
  <c r="Q3087" i="1"/>
  <c r="Q3086" i="1"/>
  <c r="Q3085" i="1"/>
  <c r="Q3084" i="1"/>
  <c r="Q3083" i="1"/>
  <c r="Q3082" i="1"/>
  <c r="Q3081" i="1"/>
  <c r="Q3080" i="1"/>
  <c r="Q3079" i="1"/>
  <c r="Q3078" i="1"/>
  <c r="Q3077" i="1"/>
  <c r="Q3076" i="1"/>
  <c r="Q3075" i="1"/>
  <c r="Q3074" i="1"/>
  <c r="Q3073" i="1"/>
  <c r="Q3072" i="1"/>
  <c r="Q3071" i="1"/>
  <c r="Q3070" i="1"/>
  <c r="Q3069" i="1"/>
  <c r="Q3068" i="1"/>
  <c r="Q3067" i="1"/>
  <c r="Q3066" i="1"/>
  <c r="Q3065" i="1"/>
  <c r="Q3064" i="1"/>
  <c r="Q3063" i="1"/>
  <c r="Q3062" i="1"/>
  <c r="Q3061" i="1"/>
  <c r="Q3060" i="1"/>
  <c r="Q3059" i="1"/>
  <c r="Q3058" i="1"/>
  <c r="Q3057" i="1"/>
  <c r="Q3056" i="1"/>
  <c r="Q3055" i="1"/>
  <c r="Q3054" i="1"/>
  <c r="Q3053" i="1"/>
  <c r="Q3052" i="1"/>
  <c r="Q3051" i="1"/>
  <c r="Q3050" i="1"/>
  <c r="Q3049" i="1"/>
  <c r="Q3048" i="1"/>
  <c r="Q3047" i="1"/>
  <c r="Q3046" i="1"/>
  <c r="Q3045" i="1"/>
  <c r="Q3044" i="1"/>
  <c r="Q3043" i="1"/>
  <c r="Q3042" i="1"/>
  <c r="Q3041" i="1"/>
  <c r="Q3040" i="1"/>
  <c r="Q3039" i="1"/>
  <c r="Q3038" i="1"/>
  <c r="Q3037" i="1"/>
  <c r="Q3036" i="1"/>
  <c r="Q3035" i="1"/>
  <c r="Q3034" i="1"/>
  <c r="Q3033" i="1"/>
  <c r="Q3032" i="1"/>
  <c r="Q3031" i="1"/>
  <c r="Q3030" i="1"/>
  <c r="Q3029" i="1"/>
  <c r="Q3028" i="1"/>
  <c r="Q3027" i="1"/>
  <c r="Q3026" i="1"/>
  <c r="Q3025" i="1"/>
  <c r="Q3024" i="1"/>
  <c r="Q3023" i="1"/>
  <c r="Q3022" i="1"/>
  <c r="Q3021" i="1"/>
  <c r="Q3020" i="1"/>
  <c r="Q3019" i="1"/>
  <c r="Q3018" i="1"/>
  <c r="Q3017" i="1"/>
  <c r="Q3016" i="1"/>
  <c r="Q3015" i="1"/>
  <c r="Q3014" i="1"/>
  <c r="Q3013" i="1"/>
  <c r="Q3012" i="1"/>
  <c r="Q3011" i="1"/>
  <c r="Q3010" i="1"/>
  <c r="Q3009" i="1"/>
  <c r="Q3008" i="1"/>
  <c r="Q3007" i="1"/>
  <c r="Q3006" i="1"/>
  <c r="Q3005" i="1"/>
  <c r="Q3004" i="1"/>
  <c r="Q3003" i="1"/>
  <c r="Q3002" i="1"/>
  <c r="Q3001" i="1"/>
  <c r="Q3000" i="1"/>
  <c r="Q2999" i="1"/>
  <c r="Q2998" i="1"/>
  <c r="Q2997" i="1"/>
  <c r="Q2996" i="1"/>
  <c r="Q2995" i="1"/>
  <c r="Q2994" i="1"/>
  <c r="Q2993" i="1"/>
  <c r="Q2992" i="1"/>
  <c r="Q2991" i="1"/>
  <c r="Q2990" i="1"/>
  <c r="Q2989" i="1"/>
  <c r="Q2988" i="1"/>
  <c r="Q2987" i="1"/>
  <c r="Q2986" i="1"/>
  <c r="Q2985" i="1"/>
  <c r="Q2984" i="1"/>
  <c r="Q2983" i="1"/>
  <c r="Q2982" i="1"/>
  <c r="Q2981" i="1"/>
  <c r="Q2980" i="1"/>
  <c r="Q2979" i="1"/>
  <c r="Q2978" i="1"/>
  <c r="Q2977" i="1"/>
  <c r="Q2976" i="1"/>
  <c r="Q2975" i="1"/>
  <c r="Q2974" i="1"/>
  <c r="Q2973" i="1"/>
  <c r="Q2972" i="1"/>
  <c r="Q2971" i="1"/>
  <c r="Q2970" i="1"/>
  <c r="Q2969" i="1"/>
  <c r="Q2968" i="1"/>
  <c r="Q2967" i="1"/>
  <c r="Q2966" i="1"/>
  <c r="Q2965" i="1"/>
  <c r="Q2964" i="1"/>
  <c r="Q2963" i="1"/>
  <c r="Q2962" i="1"/>
  <c r="Q2961" i="1"/>
  <c r="Q2960" i="1"/>
  <c r="Q2959" i="1"/>
  <c r="Q2958" i="1"/>
  <c r="Q2957" i="1"/>
  <c r="Q2956" i="1"/>
  <c r="Q2955" i="1"/>
  <c r="Q2954" i="1"/>
  <c r="Q2953" i="1"/>
  <c r="Q2952" i="1"/>
  <c r="Q2951" i="1"/>
  <c r="Q2950" i="1"/>
  <c r="Q2949" i="1"/>
  <c r="Q2948" i="1"/>
  <c r="Q2947" i="1"/>
  <c r="Q2946" i="1"/>
  <c r="Q2945" i="1"/>
  <c r="Q2944" i="1"/>
  <c r="Q2943" i="1"/>
  <c r="Q2942" i="1"/>
  <c r="Q2941" i="1"/>
  <c r="Q2940" i="1"/>
  <c r="Q2939" i="1"/>
  <c r="Q2938" i="1"/>
  <c r="Q2937" i="1"/>
  <c r="Q2936" i="1"/>
  <c r="Q2935" i="1"/>
  <c r="Q2934" i="1"/>
  <c r="Q2933" i="1"/>
  <c r="Q2932" i="1"/>
  <c r="Q2931" i="1"/>
  <c r="Q2930" i="1"/>
  <c r="Q2929" i="1"/>
  <c r="Q2928" i="1"/>
  <c r="Q2927" i="1"/>
  <c r="Q2926" i="1"/>
  <c r="Q2925" i="1"/>
  <c r="Q2924" i="1"/>
  <c r="Q2923" i="1"/>
  <c r="Q2922" i="1"/>
  <c r="Q2921" i="1"/>
  <c r="Q2920" i="1"/>
  <c r="Q2919" i="1"/>
  <c r="Q2918" i="1"/>
  <c r="Q2917" i="1"/>
  <c r="Q2916" i="1"/>
  <c r="Q2915" i="1"/>
  <c r="Q2914" i="1"/>
  <c r="Q2913" i="1"/>
  <c r="Q2912" i="1"/>
  <c r="Q2911" i="1"/>
  <c r="Q2910" i="1"/>
  <c r="Q2909" i="1"/>
  <c r="Q2908" i="1"/>
  <c r="Q2907" i="1"/>
  <c r="Q2906" i="1"/>
  <c r="Q2905" i="1"/>
  <c r="Q2904" i="1"/>
  <c r="Q2903" i="1"/>
  <c r="Q2902" i="1"/>
  <c r="Q2901" i="1"/>
  <c r="Q2900" i="1"/>
  <c r="Q2899" i="1"/>
  <c r="Q2898" i="1"/>
  <c r="Q2897" i="1"/>
  <c r="Q2896" i="1"/>
  <c r="Q2895" i="1"/>
  <c r="Q2894" i="1"/>
  <c r="Q2893" i="1"/>
  <c r="Q2892" i="1"/>
  <c r="Q2891" i="1"/>
  <c r="Q2890" i="1"/>
  <c r="Q2889" i="1"/>
  <c r="Q2888" i="1"/>
  <c r="Q2887" i="1"/>
  <c r="Q2886" i="1"/>
  <c r="Q2885" i="1"/>
  <c r="Q2884" i="1"/>
  <c r="Q2883" i="1"/>
  <c r="Q2882" i="1"/>
  <c r="Q2881" i="1"/>
  <c r="Q2880" i="1"/>
  <c r="Q2879" i="1"/>
  <c r="Q2878" i="1"/>
  <c r="Q2877" i="1"/>
  <c r="Q2876" i="1"/>
  <c r="Q2875" i="1"/>
  <c r="Q2874" i="1"/>
  <c r="Q2873" i="1"/>
  <c r="Q2872" i="1"/>
  <c r="Q2871" i="1"/>
  <c r="Q2870" i="1"/>
  <c r="Q2869" i="1"/>
  <c r="Q2868" i="1"/>
  <c r="Q2867" i="1"/>
  <c r="Q2866" i="1"/>
  <c r="Q2865" i="1"/>
  <c r="Q2864" i="1"/>
  <c r="Q2863" i="1"/>
  <c r="Q2862" i="1"/>
  <c r="Q2861" i="1"/>
  <c r="Q2860" i="1"/>
  <c r="Q2859" i="1"/>
  <c r="Q2858" i="1"/>
  <c r="Q2857" i="1"/>
  <c r="Q2856" i="1"/>
  <c r="Q2855" i="1"/>
  <c r="Q2854" i="1"/>
  <c r="Q2853" i="1"/>
  <c r="Q2852" i="1"/>
  <c r="Q2851" i="1"/>
  <c r="Q2850" i="1"/>
  <c r="Q2849" i="1"/>
  <c r="Q2848" i="1"/>
  <c r="Q2847" i="1"/>
  <c r="Q2846" i="1"/>
  <c r="Q2845" i="1"/>
  <c r="Q2844" i="1"/>
  <c r="Q2843" i="1"/>
  <c r="Q2842" i="1"/>
  <c r="Q2841" i="1"/>
  <c r="Q2840" i="1"/>
  <c r="Q2839" i="1"/>
  <c r="Q2838" i="1"/>
  <c r="Q2837" i="1"/>
  <c r="Q2836" i="1"/>
  <c r="Q2835" i="1"/>
  <c r="Q2834" i="1"/>
  <c r="Q2833" i="1"/>
  <c r="Q2832" i="1"/>
  <c r="Q2831" i="1"/>
  <c r="Q2830" i="1"/>
  <c r="Q2829" i="1"/>
  <c r="Q2828" i="1"/>
  <c r="Q2827" i="1"/>
  <c r="Q2826" i="1"/>
  <c r="Q2825" i="1"/>
  <c r="Q2824" i="1"/>
  <c r="Q2823" i="1"/>
  <c r="Q2822" i="1"/>
  <c r="Q2821" i="1"/>
  <c r="Q2820" i="1"/>
  <c r="Q2819" i="1"/>
  <c r="Q2818" i="1"/>
  <c r="Q2817" i="1"/>
  <c r="Q2816" i="1"/>
  <c r="Q2815" i="1"/>
  <c r="Q2814" i="1"/>
  <c r="Q2813" i="1"/>
  <c r="Q2812" i="1"/>
  <c r="Q2811" i="1"/>
  <c r="Q2810" i="1"/>
  <c r="Q2809" i="1"/>
  <c r="Q2808" i="1"/>
  <c r="Q2807" i="1"/>
  <c r="Q2806" i="1"/>
  <c r="Q2805" i="1"/>
  <c r="Q2804" i="1"/>
  <c r="Q2803" i="1"/>
  <c r="Q2802" i="1"/>
  <c r="Q2801" i="1"/>
  <c r="Q2800" i="1"/>
  <c r="Q2799" i="1"/>
  <c r="Q2798" i="1"/>
  <c r="Q2797" i="1"/>
  <c r="Q2796" i="1"/>
  <c r="Q2795" i="1"/>
  <c r="Q2794" i="1"/>
  <c r="Q2793" i="1"/>
  <c r="Q2792" i="1"/>
  <c r="Q2791" i="1"/>
  <c r="Q2790" i="1"/>
  <c r="Q2789" i="1"/>
  <c r="Q2788" i="1"/>
  <c r="Q2787" i="1"/>
  <c r="Q2786" i="1"/>
  <c r="Q2785" i="1"/>
  <c r="Q2784" i="1"/>
  <c r="Q2783" i="1"/>
  <c r="Q2782" i="1"/>
  <c r="Q2781" i="1"/>
  <c r="Q2780" i="1"/>
  <c r="Q2779" i="1"/>
  <c r="Q2778" i="1"/>
  <c r="Q2777" i="1"/>
  <c r="Q2776" i="1"/>
  <c r="Q2775" i="1"/>
  <c r="Q2774" i="1"/>
  <c r="Q2773" i="1"/>
  <c r="Q2772" i="1"/>
  <c r="Q2771" i="1"/>
  <c r="Q2770" i="1"/>
  <c r="Q2769" i="1"/>
  <c r="Q2768" i="1"/>
  <c r="Q2767" i="1"/>
  <c r="Q2766" i="1"/>
  <c r="Q2765" i="1"/>
  <c r="Q2764" i="1"/>
  <c r="Q2763" i="1"/>
  <c r="Q2762" i="1"/>
  <c r="Q2761" i="1"/>
  <c r="Q2760" i="1"/>
  <c r="Q2759" i="1"/>
  <c r="Q2758" i="1"/>
  <c r="Q2757" i="1"/>
  <c r="Q2756" i="1"/>
  <c r="Q2755" i="1"/>
  <c r="Q2754" i="1"/>
  <c r="Q2753" i="1"/>
  <c r="Q2752" i="1"/>
  <c r="Q2751" i="1"/>
  <c r="Q2750" i="1"/>
  <c r="Q2749" i="1"/>
  <c r="Q2748" i="1"/>
  <c r="Q2747" i="1"/>
  <c r="Q2746" i="1"/>
  <c r="Q2745" i="1"/>
  <c r="Q2744" i="1"/>
  <c r="Q2743" i="1"/>
  <c r="Q2742" i="1"/>
  <c r="Q2741" i="1"/>
  <c r="Q2740" i="1"/>
  <c r="Q2739" i="1"/>
  <c r="Q2738" i="1"/>
  <c r="Q2737" i="1"/>
  <c r="Q2736" i="1"/>
  <c r="Q2735" i="1"/>
  <c r="Q2734" i="1"/>
  <c r="Q2733" i="1"/>
  <c r="Q2732" i="1"/>
  <c r="Q2731" i="1"/>
  <c r="Q2730" i="1"/>
  <c r="Q2729" i="1"/>
  <c r="Q2728" i="1"/>
  <c r="Q2727" i="1"/>
  <c r="Q2726" i="1"/>
  <c r="Q2725" i="1"/>
  <c r="Q2724" i="1"/>
  <c r="Q2723" i="1"/>
  <c r="Q2722" i="1"/>
  <c r="Q2721" i="1"/>
  <c r="Q2720" i="1"/>
  <c r="Q2719" i="1"/>
  <c r="Q2718" i="1"/>
  <c r="Q2717" i="1"/>
  <c r="Q2716" i="1"/>
  <c r="Q2715" i="1"/>
  <c r="Q2714" i="1"/>
  <c r="Q2713" i="1"/>
  <c r="Q2712" i="1"/>
  <c r="Q2711" i="1"/>
  <c r="Q2710" i="1"/>
  <c r="Q2709" i="1"/>
  <c r="Q2708" i="1"/>
  <c r="Q2707" i="1"/>
  <c r="Q2706" i="1"/>
  <c r="Q2705" i="1"/>
  <c r="Q2704" i="1"/>
  <c r="Q2703" i="1"/>
  <c r="Q2702" i="1"/>
  <c r="Q2701" i="1"/>
  <c r="Q2700" i="1"/>
  <c r="Q2699" i="1"/>
  <c r="Q2698" i="1"/>
  <c r="Q2697" i="1"/>
  <c r="Q2696" i="1"/>
  <c r="Q2695" i="1"/>
  <c r="Q2694" i="1"/>
  <c r="Q2693" i="1"/>
  <c r="Q2692" i="1"/>
  <c r="Q2691" i="1"/>
  <c r="Q2690" i="1"/>
  <c r="Q2689" i="1"/>
  <c r="Q2688" i="1"/>
  <c r="Q2687" i="1"/>
  <c r="Q2686" i="1"/>
  <c r="Q2685" i="1"/>
  <c r="Q2684" i="1"/>
  <c r="Q2683" i="1"/>
  <c r="Q2682" i="1"/>
  <c r="Q2681" i="1"/>
  <c r="Q2680" i="1"/>
  <c r="Q2679" i="1"/>
  <c r="Q2678" i="1"/>
  <c r="Q2677" i="1"/>
  <c r="Q2676" i="1"/>
  <c r="Q2675" i="1"/>
  <c r="Q2674" i="1"/>
  <c r="Q2673" i="1"/>
  <c r="Q2672" i="1"/>
  <c r="Q2671" i="1"/>
  <c r="Q2670" i="1"/>
  <c r="Q2669" i="1"/>
  <c r="Q2668" i="1"/>
  <c r="Q2667" i="1"/>
  <c r="Q2666" i="1"/>
  <c r="Q2665" i="1"/>
  <c r="Q2664" i="1"/>
  <c r="Q2663" i="1"/>
  <c r="Q2662" i="1"/>
  <c r="Q2661" i="1"/>
  <c r="Q2660" i="1"/>
  <c r="Q2659" i="1"/>
  <c r="Q2658" i="1"/>
  <c r="Q2657" i="1"/>
  <c r="Q2656" i="1"/>
  <c r="Q2655" i="1"/>
  <c r="Q2654" i="1"/>
  <c r="Q2653" i="1"/>
  <c r="Q2652" i="1"/>
  <c r="Q2651" i="1"/>
  <c r="Q2650" i="1"/>
  <c r="Q2649" i="1"/>
  <c r="Q2648" i="1"/>
  <c r="Q2647" i="1"/>
  <c r="Q2646" i="1"/>
  <c r="Q2645" i="1"/>
  <c r="Q2644" i="1"/>
  <c r="Q2643" i="1"/>
  <c r="Q2642" i="1"/>
  <c r="Q2641" i="1"/>
  <c r="Q2640" i="1"/>
  <c r="Q2639" i="1"/>
  <c r="Q2638" i="1"/>
  <c r="Q2637" i="1"/>
  <c r="Q2636" i="1"/>
  <c r="Q2635" i="1"/>
  <c r="Q2634" i="1"/>
  <c r="Q2633" i="1"/>
  <c r="Q2632" i="1"/>
  <c r="Q2631" i="1"/>
  <c r="Q2630" i="1"/>
  <c r="Q2629" i="1"/>
  <c r="Q2628" i="1"/>
  <c r="Q2627" i="1"/>
  <c r="Q2626" i="1"/>
  <c r="Q2625" i="1"/>
  <c r="Q2624" i="1"/>
  <c r="Q2623" i="1"/>
  <c r="Q2622" i="1"/>
  <c r="Q2621" i="1"/>
  <c r="Q2620" i="1"/>
  <c r="Q2619" i="1"/>
  <c r="Q2618" i="1"/>
  <c r="Q2617" i="1"/>
  <c r="Q2616" i="1"/>
  <c r="Q2615" i="1"/>
  <c r="Q2614" i="1"/>
  <c r="Q2613" i="1"/>
  <c r="Q2612" i="1"/>
  <c r="Q2611" i="1"/>
  <c r="Q2610" i="1"/>
  <c r="Q2609" i="1"/>
  <c r="Q2608" i="1"/>
  <c r="Q2607" i="1"/>
  <c r="Q2606" i="1"/>
  <c r="Q2605" i="1"/>
  <c r="Q2604" i="1"/>
  <c r="Q2603" i="1"/>
  <c r="Q2602" i="1"/>
  <c r="Q2601" i="1"/>
  <c r="Q2600" i="1"/>
  <c r="Q2599" i="1"/>
  <c r="Q2598" i="1"/>
  <c r="Q2597" i="1"/>
  <c r="Q2596" i="1"/>
  <c r="Q2595" i="1"/>
  <c r="Q2594" i="1"/>
  <c r="Q2593" i="1"/>
  <c r="Q2592" i="1"/>
  <c r="Q2591" i="1"/>
  <c r="Q2590" i="1"/>
  <c r="Q2589" i="1"/>
  <c r="Q2588" i="1"/>
  <c r="Q2587" i="1"/>
  <c r="Q2586" i="1"/>
  <c r="Q2585" i="1"/>
  <c r="Q2584" i="1"/>
  <c r="Q2583" i="1"/>
  <c r="Q2582" i="1"/>
  <c r="Q2581" i="1"/>
  <c r="Q2580" i="1"/>
  <c r="Q2579" i="1"/>
  <c r="Q2578" i="1"/>
  <c r="Q2577" i="1"/>
  <c r="Q2576" i="1"/>
  <c r="Q2575" i="1"/>
  <c r="Q2574" i="1"/>
  <c r="Q2573" i="1"/>
  <c r="Q2572" i="1"/>
  <c r="Q2571" i="1"/>
  <c r="Q2570" i="1"/>
  <c r="Q2569" i="1"/>
  <c r="Q2568" i="1"/>
  <c r="Q2567" i="1"/>
  <c r="Q2566" i="1"/>
  <c r="Q2565" i="1"/>
  <c r="Q2564" i="1"/>
  <c r="Q2563" i="1"/>
  <c r="Q2562" i="1"/>
  <c r="Q2561" i="1"/>
  <c r="Q2560" i="1"/>
  <c r="Q2559" i="1"/>
  <c r="Q2558" i="1"/>
  <c r="Q2557" i="1"/>
  <c r="Q2556" i="1"/>
  <c r="Q2555" i="1"/>
  <c r="Q2554" i="1"/>
  <c r="Q2553" i="1"/>
  <c r="Q2552" i="1"/>
  <c r="Q2551" i="1"/>
  <c r="Q2550" i="1"/>
  <c r="Q2549" i="1"/>
  <c r="Q2548" i="1"/>
  <c r="Q2547" i="1"/>
  <c r="Q2546" i="1"/>
  <c r="Q2545" i="1"/>
  <c r="Q2544" i="1"/>
  <c r="Q2543" i="1"/>
  <c r="Q2542" i="1"/>
  <c r="Q2541" i="1"/>
  <c r="Q2540" i="1"/>
  <c r="Q2539" i="1"/>
  <c r="Q2538" i="1"/>
  <c r="Q2537" i="1"/>
  <c r="Q2536" i="1"/>
  <c r="Q2535" i="1"/>
  <c r="Q2534" i="1"/>
  <c r="Q2533" i="1"/>
  <c r="Q2532" i="1"/>
  <c r="Q2531" i="1"/>
  <c r="Q2530" i="1"/>
  <c r="Q2529" i="1"/>
  <c r="Q2528" i="1"/>
  <c r="Q2527" i="1"/>
  <c r="Q2526" i="1"/>
  <c r="Q2525" i="1"/>
  <c r="Q2524" i="1"/>
  <c r="Q2523" i="1"/>
  <c r="Q2522" i="1"/>
  <c r="Q2521" i="1"/>
  <c r="Q2520" i="1"/>
  <c r="Q2519" i="1"/>
  <c r="Q2518" i="1"/>
  <c r="Q2517" i="1"/>
  <c r="Q2516" i="1"/>
  <c r="Q2515" i="1"/>
  <c r="Q2514" i="1"/>
  <c r="Q2513" i="1"/>
  <c r="Q2512" i="1"/>
  <c r="Q2511" i="1"/>
  <c r="Q2510" i="1"/>
  <c r="Q2509" i="1"/>
  <c r="Q2508" i="1"/>
  <c r="Q2507" i="1"/>
  <c r="Q2506" i="1"/>
  <c r="Q2505" i="1"/>
  <c r="Q2504" i="1"/>
  <c r="Q2503" i="1"/>
  <c r="Q2502" i="1"/>
  <c r="Q2501" i="1"/>
  <c r="Q2500" i="1"/>
  <c r="Q2499" i="1"/>
  <c r="Q2498" i="1"/>
  <c r="Q2497" i="1"/>
  <c r="Q2496" i="1"/>
  <c r="Q2495" i="1"/>
  <c r="Q2494" i="1"/>
  <c r="Q2493" i="1"/>
  <c r="Q2492" i="1"/>
  <c r="Q2491" i="1"/>
  <c r="Q2490" i="1"/>
  <c r="Q2489" i="1"/>
  <c r="Q2488" i="1"/>
  <c r="Q2487" i="1"/>
  <c r="Q2486" i="1"/>
  <c r="Q2485" i="1"/>
  <c r="Q2484" i="1"/>
  <c r="Q2483" i="1"/>
  <c r="Q2482" i="1"/>
  <c r="Q2481" i="1"/>
  <c r="Q2480" i="1"/>
  <c r="Q2479" i="1"/>
  <c r="Q2478" i="1"/>
  <c r="Q2477" i="1"/>
  <c r="Q2476" i="1"/>
  <c r="Q2475" i="1"/>
  <c r="Q2474" i="1"/>
  <c r="Q2473" i="1"/>
  <c r="Q2472" i="1"/>
  <c r="Q2471" i="1"/>
  <c r="Q2470" i="1"/>
  <c r="Q2469" i="1"/>
  <c r="Q2468" i="1"/>
  <c r="Q2467" i="1"/>
  <c r="Q2466" i="1"/>
  <c r="Q2465" i="1"/>
  <c r="Q2464" i="1"/>
  <c r="Q2463" i="1"/>
  <c r="Q2462" i="1"/>
  <c r="Q2461" i="1"/>
  <c r="Q2460" i="1"/>
  <c r="Q2459" i="1"/>
  <c r="Q2458" i="1"/>
  <c r="Q2457" i="1"/>
  <c r="Q2456" i="1"/>
  <c r="Q2455" i="1"/>
  <c r="Q2454" i="1"/>
  <c r="Q2453" i="1"/>
  <c r="Q2452" i="1"/>
  <c r="Q2451" i="1"/>
  <c r="Q2450" i="1"/>
  <c r="Q2449" i="1"/>
  <c r="Q2448" i="1"/>
  <c r="Q2447" i="1"/>
  <c r="Q2446" i="1"/>
  <c r="Q2445" i="1"/>
  <c r="Q2444" i="1"/>
  <c r="Q2443" i="1"/>
  <c r="Q2442" i="1"/>
  <c r="Q2441" i="1"/>
  <c r="Q2440" i="1"/>
  <c r="Q2439" i="1"/>
  <c r="Q2438" i="1"/>
  <c r="Q2437" i="1"/>
  <c r="Q2436" i="1"/>
  <c r="Q2435" i="1"/>
  <c r="Q2434" i="1"/>
  <c r="Q2433" i="1"/>
  <c r="Q2432" i="1"/>
  <c r="Q2431" i="1"/>
  <c r="Q2430" i="1"/>
  <c r="Q2429" i="1"/>
  <c r="Q2428" i="1"/>
  <c r="Q2427" i="1"/>
  <c r="Q2426" i="1"/>
  <c r="Q2425" i="1"/>
  <c r="Q2424" i="1"/>
  <c r="Q2423" i="1"/>
  <c r="Q2422" i="1"/>
  <c r="Q2421" i="1"/>
  <c r="Q2420" i="1"/>
  <c r="Q2419" i="1"/>
  <c r="Q2418" i="1"/>
  <c r="Q2417" i="1"/>
  <c r="Q2416" i="1"/>
  <c r="Q2415" i="1"/>
  <c r="Q2414" i="1"/>
  <c r="Q2413" i="1"/>
  <c r="Q2412" i="1"/>
  <c r="Q2411" i="1"/>
  <c r="Q2410" i="1"/>
  <c r="Q2409" i="1"/>
  <c r="Q2408" i="1"/>
  <c r="Q2407" i="1"/>
  <c r="Q2406" i="1"/>
  <c r="Q2405" i="1"/>
  <c r="Q2404" i="1"/>
  <c r="Q2403" i="1"/>
  <c r="Q2402" i="1"/>
  <c r="Q2401" i="1"/>
  <c r="Q2400" i="1"/>
  <c r="Q2399" i="1"/>
  <c r="Q2398" i="1"/>
  <c r="Q2397" i="1"/>
  <c r="Q2396" i="1"/>
  <c r="Q2395" i="1"/>
  <c r="Q2394" i="1"/>
  <c r="Q2393" i="1"/>
  <c r="Q2392" i="1"/>
  <c r="Q2391" i="1"/>
  <c r="Q2390" i="1"/>
  <c r="Q2389" i="1"/>
  <c r="Q2388" i="1"/>
  <c r="Q2387" i="1"/>
  <c r="Q2386" i="1"/>
  <c r="Q2385" i="1"/>
  <c r="Q2384" i="1"/>
  <c r="Q2383" i="1"/>
  <c r="Q2382" i="1"/>
  <c r="Q2381" i="1"/>
  <c r="Q2380" i="1"/>
  <c r="Q2379" i="1"/>
  <c r="Q2378" i="1"/>
  <c r="Q2377" i="1"/>
  <c r="Q2376" i="1"/>
  <c r="Q2375" i="1"/>
  <c r="Q2374" i="1"/>
  <c r="Q2373" i="1"/>
  <c r="Q2372" i="1"/>
  <c r="Q2371" i="1"/>
  <c r="Q2370" i="1"/>
  <c r="Q2369" i="1"/>
  <c r="Q2368" i="1"/>
  <c r="Q2367" i="1"/>
  <c r="Q2366" i="1"/>
  <c r="Q2365" i="1"/>
  <c r="Q2364" i="1"/>
  <c r="Q2363" i="1"/>
  <c r="Q2362" i="1"/>
  <c r="Q2361" i="1"/>
  <c r="Q2360" i="1"/>
  <c r="Q2359" i="1"/>
  <c r="Q2358" i="1"/>
  <c r="Q2357" i="1"/>
  <c r="Q2356" i="1"/>
  <c r="Q2355" i="1"/>
  <c r="Q2354" i="1"/>
  <c r="Q2353" i="1"/>
  <c r="Q2352" i="1"/>
  <c r="Q2351" i="1"/>
  <c r="Q2350" i="1"/>
  <c r="Q2349" i="1"/>
  <c r="Q2348" i="1"/>
  <c r="Q2347" i="1"/>
  <c r="Q2346" i="1"/>
  <c r="Q2345" i="1"/>
  <c r="Q2344" i="1"/>
  <c r="Q2343" i="1"/>
  <c r="Q2342" i="1"/>
  <c r="Q2341" i="1"/>
  <c r="Q2340" i="1"/>
  <c r="Q2339" i="1"/>
  <c r="Q2338" i="1"/>
  <c r="Q2337" i="1"/>
  <c r="Q2336" i="1"/>
  <c r="Q2335" i="1"/>
  <c r="Q2334" i="1"/>
  <c r="Q2333" i="1"/>
  <c r="Q2332" i="1"/>
  <c r="Q2331" i="1"/>
  <c r="Q2330" i="1"/>
  <c r="Q2329" i="1"/>
  <c r="Q2328" i="1"/>
  <c r="Q2327" i="1"/>
  <c r="Q2326" i="1"/>
  <c r="Q2325" i="1"/>
  <c r="Q2324" i="1"/>
  <c r="Q2323" i="1"/>
  <c r="Q2322" i="1"/>
  <c r="Q2321" i="1"/>
  <c r="Q2320" i="1"/>
  <c r="Q2319" i="1"/>
  <c r="Q2318" i="1"/>
  <c r="Q2317" i="1"/>
  <c r="Q2316" i="1"/>
  <c r="Q2315" i="1"/>
  <c r="Q2314" i="1"/>
  <c r="Q2313" i="1"/>
  <c r="Q2312" i="1"/>
  <c r="Q2311" i="1"/>
  <c r="Q2310" i="1"/>
  <c r="Q2309" i="1"/>
  <c r="Q2308" i="1"/>
  <c r="Q2307" i="1"/>
  <c r="Q2306" i="1"/>
  <c r="Q2305" i="1"/>
  <c r="Q2304" i="1"/>
  <c r="Q2303" i="1"/>
  <c r="Q2302" i="1"/>
  <c r="Q2301" i="1"/>
  <c r="Q2300" i="1"/>
  <c r="Q2299" i="1"/>
  <c r="Q2298" i="1"/>
  <c r="Q2297" i="1"/>
  <c r="Q2296" i="1"/>
  <c r="Q2295" i="1"/>
  <c r="Q2294" i="1"/>
  <c r="Q2293" i="1"/>
  <c r="Q2292" i="1"/>
  <c r="Q2291" i="1"/>
  <c r="Q2290" i="1"/>
  <c r="Q2289" i="1"/>
  <c r="Q2288" i="1"/>
  <c r="Q2287" i="1"/>
  <c r="Q2286" i="1"/>
  <c r="Q2285" i="1"/>
  <c r="Q2284" i="1"/>
  <c r="Q2283" i="1"/>
  <c r="Q2282" i="1"/>
  <c r="Q2281" i="1"/>
  <c r="Q2280" i="1"/>
  <c r="Q2279" i="1"/>
  <c r="Q2278" i="1"/>
  <c r="Q2277" i="1"/>
  <c r="Q2276" i="1"/>
  <c r="Q2275" i="1"/>
  <c r="Q2274" i="1"/>
  <c r="Q2273" i="1"/>
  <c r="Q2272" i="1"/>
  <c r="Q2271" i="1"/>
  <c r="Q2270" i="1"/>
  <c r="Q2269" i="1"/>
  <c r="Q2268" i="1"/>
  <c r="Q2267" i="1"/>
  <c r="Q2266" i="1"/>
  <c r="Q2265" i="1"/>
  <c r="Q2264" i="1"/>
  <c r="Q2263" i="1"/>
  <c r="Q2262" i="1"/>
  <c r="Q2261" i="1"/>
  <c r="Q2260" i="1"/>
  <c r="Q2259" i="1"/>
  <c r="Q2258" i="1"/>
  <c r="Q2257" i="1"/>
  <c r="Q2256" i="1"/>
  <c r="Q2255" i="1"/>
  <c r="Q2254" i="1"/>
  <c r="Q2253" i="1"/>
  <c r="Q2252" i="1"/>
  <c r="Q2251" i="1"/>
  <c r="Q2250" i="1"/>
  <c r="Q2249" i="1"/>
  <c r="Q2248" i="1"/>
  <c r="Q2247" i="1"/>
  <c r="Q2246" i="1"/>
  <c r="Q2245" i="1"/>
  <c r="Q2244" i="1"/>
  <c r="Q2243" i="1"/>
  <c r="Q2242" i="1"/>
  <c r="Q2241" i="1"/>
  <c r="Q2240" i="1"/>
  <c r="Q2239" i="1"/>
  <c r="Q2238" i="1"/>
  <c r="Q2237" i="1"/>
  <c r="Q2236" i="1"/>
  <c r="Q2235" i="1"/>
  <c r="Q2234" i="1"/>
  <c r="Q2233" i="1"/>
  <c r="Q2232" i="1"/>
  <c r="Q2231" i="1"/>
  <c r="Q2230" i="1"/>
  <c r="Q2229" i="1"/>
  <c r="Q2228" i="1"/>
  <c r="Q2227" i="1"/>
  <c r="Q2226" i="1"/>
  <c r="Q2225" i="1"/>
  <c r="Q2224" i="1"/>
  <c r="Q2223" i="1"/>
  <c r="Q2222" i="1"/>
  <c r="Q2221" i="1"/>
  <c r="Q2220" i="1"/>
  <c r="Q2219" i="1"/>
  <c r="Q2218" i="1"/>
  <c r="Q2217" i="1"/>
  <c r="Q2216" i="1"/>
  <c r="Q2215" i="1"/>
  <c r="Q2214" i="1"/>
  <c r="Q2213" i="1"/>
  <c r="Q2212" i="1"/>
  <c r="Q2211" i="1"/>
  <c r="Q2210" i="1"/>
  <c r="Q2209" i="1"/>
  <c r="Q2208" i="1"/>
  <c r="Q2207" i="1"/>
  <c r="Q2206" i="1"/>
  <c r="Q2205" i="1"/>
  <c r="Q2204" i="1"/>
  <c r="Q2203" i="1"/>
  <c r="Q2202" i="1"/>
  <c r="Q2201" i="1"/>
  <c r="Q2200" i="1"/>
  <c r="Q2199" i="1"/>
  <c r="Q2198" i="1"/>
  <c r="Q2197" i="1"/>
  <c r="Q2196" i="1"/>
  <c r="Q2195" i="1"/>
  <c r="Q2194" i="1"/>
  <c r="Q2193" i="1"/>
  <c r="Q2192" i="1"/>
  <c r="Q2191" i="1"/>
  <c r="Q2190" i="1"/>
  <c r="Q2189" i="1"/>
  <c r="Q2188" i="1"/>
  <c r="Q2187" i="1"/>
  <c r="Q2186" i="1"/>
  <c r="Q2185" i="1"/>
  <c r="Q2184" i="1"/>
  <c r="Q2183" i="1"/>
  <c r="Q2182" i="1"/>
  <c r="Q2181" i="1"/>
  <c r="Q2180" i="1"/>
  <c r="Q2179" i="1"/>
  <c r="Q2178" i="1"/>
  <c r="Q2177" i="1"/>
  <c r="Q2176" i="1"/>
  <c r="Q2175" i="1"/>
  <c r="Q2174" i="1"/>
  <c r="Q2173" i="1"/>
  <c r="Q2172" i="1"/>
  <c r="Q2171" i="1"/>
  <c r="Q2170" i="1"/>
  <c r="Q2169" i="1"/>
  <c r="Q2168" i="1"/>
  <c r="Q2167" i="1"/>
  <c r="Q2166" i="1"/>
  <c r="Q2165" i="1"/>
  <c r="Q2164" i="1"/>
  <c r="Q2163" i="1"/>
  <c r="Q2162" i="1"/>
  <c r="Q2161" i="1"/>
  <c r="Q2160" i="1"/>
  <c r="Q2159" i="1"/>
  <c r="Q2158" i="1"/>
  <c r="Q2157" i="1"/>
  <c r="Q2156" i="1"/>
  <c r="Q2155" i="1"/>
  <c r="Q2154" i="1"/>
  <c r="Q2153" i="1"/>
  <c r="Q2152" i="1"/>
  <c r="Q2151" i="1"/>
  <c r="Q2150" i="1"/>
  <c r="Q2149" i="1"/>
  <c r="Q2148" i="1"/>
  <c r="Q2147" i="1"/>
  <c r="Q2146" i="1"/>
  <c r="Q2145" i="1"/>
  <c r="Q2144" i="1"/>
  <c r="Q2143" i="1"/>
  <c r="Q2142" i="1"/>
  <c r="Q2141" i="1"/>
  <c r="Q2140" i="1"/>
  <c r="Q2139" i="1"/>
  <c r="Q2138" i="1"/>
  <c r="Q2137" i="1"/>
  <c r="Q2136" i="1"/>
  <c r="Q2135" i="1"/>
  <c r="Q2134" i="1"/>
  <c r="Q2133" i="1"/>
  <c r="Q2132" i="1"/>
  <c r="Q2131" i="1"/>
  <c r="Q2130" i="1"/>
  <c r="Q2129" i="1"/>
  <c r="Q2128" i="1"/>
  <c r="Q2127" i="1"/>
  <c r="Q2126" i="1"/>
  <c r="Q2125" i="1"/>
  <c r="Q2124" i="1"/>
  <c r="Q2123" i="1"/>
  <c r="Q2122" i="1"/>
  <c r="Q2121" i="1"/>
  <c r="Q2120" i="1"/>
  <c r="Q2119" i="1"/>
  <c r="Q2118" i="1"/>
  <c r="Q2117" i="1"/>
  <c r="Q2116" i="1"/>
  <c r="Q2115" i="1"/>
  <c r="Q2114" i="1"/>
  <c r="Q2113" i="1"/>
  <c r="Q2112" i="1"/>
  <c r="Q2111" i="1"/>
  <c r="Q2110" i="1"/>
  <c r="Q2109" i="1"/>
  <c r="Q2108" i="1"/>
  <c r="Q2107" i="1"/>
  <c r="Q2106" i="1"/>
  <c r="Q2105" i="1"/>
  <c r="Q2104" i="1"/>
  <c r="Q2103" i="1"/>
  <c r="Q2102" i="1"/>
  <c r="Q2101" i="1"/>
  <c r="Q2100" i="1"/>
  <c r="Q2099" i="1"/>
  <c r="Q2098" i="1"/>
  <c r="Q2097" i="1"/>
  <c r="Q2096" i="1"/>
  <c r="Q2095" i="1"/>
  <c r="Q2094" i="1"/>
  <c r="Q2093" i="1"/>
  <c r="Q2092" i="1"/>
  <c r="Q2091" i="1"/>
  <c r="Q2090" i="1"/>
  <c r="Q2089" i="1"/>
  <c r="Q2088" i="1"/>
  <c r="Q2087" i="1"/>
  <c r="Q2086" i="1"/>
  <c r="Q2085" i="1"/>
  <c r="Q2084" i="1"/>
  <c r="Q2083" i="1"/>
  <c r="Q2082" i="1"/>
  <c r="Q2081" i="1"/>
  <c r="Q2080" i="1"/>
  <c r="Q2079" i="1"/>
  <c r="Q2078" i="1"/>
  <c r="Q2077" i="1"/>
  <c r="Q2076" i="1"/>
  <c r="Q2075" i="1"/>
  <c r="Q2074" i="1"/>
  <c r="Q2073" i="1"/>
  <c r="Q2072" i="1"/>
  <c r="Q2071" i="1"/>
  <c r="Q2070" i="1"/>
  <c r="Q2069" i="1"/>
  <c r="Q2068" i="1"/>
  <c r="Q2067" i="1"/>
  <c r="Q2066" i="1"/>
  <c r="Q2065" i="1"/>
  <c r="Q2064" i="1"/>
  <c r="Q2063" i="1"/>
  <c r="Q2062" i="1"/>
  <c r="Q2061" i="1"/>
  <c r="Q2060" i="1"/>
  <c r="Q2059" i="1"/>
  <c r="Q2058" i="1"/>
  <c r="Q2057" i="1"/>
  <c r="Q2056" i="1"/>
  <c r="Q2055" i="1"/>
  <c r="Q2054" i="1"/>
  <c r="Q2053" i="1"/>
  <c r="Q2052" i="1"/>
  <c r="Q2051" i="1"/>
  <c r="Q2050" i="1"/>
  <c r="Q2049" i="1"/>
  <c r="Q2048" i="1"/>
  <c r="Q2047" i="1"/>
  <c r="Q2046" i="1"/>
  <c r="Q2045" i="1"/>
  <c r="Q2044" i="1"/>
  <c r="Q2043" i="1"/>
  <c r="Q2042" i="1"/>
  <c r="Q2041" i="1"/>
  <c r="Q2040" i="1"/>
  <c r="Q2039" i="1"/>
  <c r="Q2038" i="1"/>
  <c r="Q2037" i="1"/>
  <c r="Q2036" i="1"/>
  <c r="Q2035" i="1"/>
  <c r="Q2034" i="1"/>
  <c r="Q2033" i="1"/>
  <c r="Q2032" i="1"/>
  <c r="Q2031" i="1"/>
  <c r="Q2030" i="1"/>
  <c r="Q2029" i="1"/>
  <c r="Q2028" i="1"/>
  <c r="Q2027" i="1"/>
  <c r="Q2026" i="1"/>
  <c r="Q2025" i="1"/>
  <c r="Q2024" i="1"/>
  <c r="Q2023" i="1"/>
  <c r="Q2022" i="1"/>
  <c r="Q2021" i="1"/>
  <c r="Q2020" i="1"/>
  <c r="Q2019" i="1"/>
  <c r="Q2018" i="1"/>
  <c r="Q2017" i="1"/>
  <c r="Q2016" i="1"/>
  <c r="Q2015" i="1"/>
  <c r="Q2014" i="1"/>
  <c r="Q2013" i="1"/>
  <c r="Q2012" i="1"/>
  <c r="Q2011" i="1"/>
  <c r="Q2010" i="1"/>
  <c r="Q2009" i="1"/>
  <c r="Q2008" i="1"/>
  <c r="Q2007" i="1"/>
  <c r="Q2006" i="1"/>
  <c r="Q2005" i="1"/>
  <c r="Q2004" i="1"/>
  <c r="Q2003" i="1"/>
  <c r="Q2002" i="1"/>
  <c r="Q2001" i="1"/>
  <c r="Q2000" i="1"/>
  <c r="Q1999" i="1"/>
  <c r="Q1998" i="1"/>
  <c r="Q1997" i="1"/>
  <c r="Q1996" i="1"/>
  <c r="Q1995" i="1"/>
  <c r="Q1994" i="1"/>
  <c r="Q1993" i="1"/>
  <c r="Q1992" i="1"/>
  <c r="Q1991" i="1"/>
  <c r="Q1990" i="1"/>
  <c r="Q1989" i="1"/>
  <c r="Q1988" i="1"/>
  <c r="Q1987" i="1"/>
  <c r="Q1986" i="1"/>
  <c r="Q1985" i="1"/>
  <c r="Q1984" i="1"/>
  <c r="Q1983" i="1"/>
  <c r="Q1982" i="1"/>
  <c r="Q1981" i="1"/>
  <c r="Q1980" i="1"/>
  <c r="Q1979" i="1"/>
  <c r="Q1978" i="1"/>
  <c r="Q1977" i="1"/>
  <c r="Q1976" i="1"/>
  <c r="Q1975" i="1"/>
  <c r="Q1974" i="1"/>
  <c r="Q1973" i="1"/>
  <c r="Q1972" i="1"/>
  <c r="Q1971" i="1"/>
  <c r="Q1970" i="1"/>
  <c r="Q1969" i="1"/>
  <c r="Q1968" i="1"/>
  <c r="Q1967" i="1"/>
  <c r="Q1966" i="1"/>
  <c r="Q1965" i="1"/>
  <c r="Q1964" i="1"/>
  <c r="Q1963" i="1"/>
  <c r="Q1962" i="1"/>
  <c r="Q1961" i="1"/>
  <c r="Q1960" i="1"/>
  <c r="Q1959" i="1"/>
  <c r="Q1958" i="1"/>
  <c r="Q1957" i="1"/>
  <c r="Q1956" i="1"/>
  <c r="Q1955" i="1"/>
  <c r="Q1954" i="1"/>
  <c r="Q1953" i="1"/>
  <c r="Q1952" i="1"/>
  <c r="Q1951" i="1"/>
  <c r="Q1950" i="1"/>
  <c r="Q1949" i="1"/>
  <c r="Q1948" i="1"/>
  <c r="Q1947" i="1"/>
  <c r="Q1946" i="1"/>
  <c r="Q1945" i="1"/>
  <c r="Q1944" i="1"/>
  <c r="Q1943" i="1"/>
  <c r="Q1942" i="1"/>
  <c r="Q1941" i="1"/>
  <c r="Q1940" i="1"/>
  <c r="Q1939" i="1"/>
  <c r="Q1938" i="1"/>
  <c r="Q1937" i="1"/>
  <c r="Q1936" i="1"/>
  <c r="Q1935" i="1"/>
  <c r="Q1934" i="1"/>
  <c r="Q1933" i="1"/>
  <c r="Q1932" i="1"/>
  <c r="Q1931" i="1"/>
  <c r="Q1930" i="1"/>
  <c r="Q1929" i="1"/>
  <c r="Q1928" i="1"/>
  <c r="Q1927" i="1"/>
  <c r="Q1926" i="1"/>
  <c r="Q1925" i="1"/>
  <c r="Q1924" i="1"/>
  <c r="Q1923" i="1"/>
  <c r="Q1922" i="1"/>
  <c r="Q1921" i="1"/>
  <c r="Q1920" i="1"/>
  <c r="Q1919" i="1"/>
  <c r="Q1918" i="1"/>
  <c r="Q1917" i="1"/>
  <c r="Q1916" i="1"/>
  <c r="Q1915" i="1"/>
  <c r="Q1914" i="1"/>
  <c r="Q1913" i="1"/>
  <c r="Q1912" i="1"/>
  <c r="Q1911" i="1"/>
  <c r="Q1910" i="1"/>
  <c r="Q1909" i="1"/>
  <c r="Q1908" i="1"/>
  <c r="Q1907" i="1"/>
  <c r="Q1906" i="1"/>
  <c r="Q1905" i="1"/>
  <c r="Q1904" i="1"/>
  <c r="Q1903" i="1"/>
  <c r="Q1902" i="1"/>
  <c r="Q1901" i="1"/>
  <c r="Q1900" i="1"/>
  <c r="Q1899" i="1"/>
  <c r="Q1898" i="1"/>
  <c r="Q1897" i="1"/>
  <c r="Q1896" i="1"/>
  <c r="Q1895" i="1"/>
  <c r="Q1894" i="1"/>
  <c r="Q1893" i="1"/>
  <c r="Q1892" i="1"/>
  <c r="Q1891" i="1"/>
  <c r="Q1890" i="1"/>
  <c r="Q1889" i="1"/>
  <c r="Q1888" i="1"/>
  <c r="Q1887" i="1"/>
  <c r="Q1886" i="1"/>
  <c r="Q1885" i="1"/>
  <c r="Q1884" i="1"/>
  <c r="Q1883" i="1"/>
  <c r="Q1882" i="1"/>
  <c r="Q1881" i="1"/>
  <c r="Q1880" i="1"/>
  <c r="Q1879" i="1"/>
  <c r="Q1878" i="1"/>
  <c r="Q1877" i="1"/>
  <c r="Q1876" i="1"/>
  <c r="Q1875" i="1"/>
  <c r="Q1874" i="1"/>
  <c r="Q1873" i="1"/>
  <c r="Q1872" i="1"/>
  <c r="Q1871" i="1"/>
  <c r="Q1870" i="1"/>
  <c r="Q1869" i="1"/>
  <c r="Q1868" i="1"/>
  <c r="Q1867" i="1"/>
  <c r="Q1866" i="1"/>
  <c r="Q1865" i="1"/>
  <c r="Q1864" i="1"/>
  <c r="Q1863" i="1"/>
  <c r="Q1862" i="1"/>
  <c r="Q1861" i="1"/>
  <c r="Q1860" i="1"/>
  <c r="Q1859" i="1"/>
  <c r="Q1858" i="1"/>
  <c r="Q1857" i="1"/>
  <c r="Q1856" i="1"/>
  <c r="Q1855" i="1"/>
  <c r="Q1854" i="1"/>
  <c r="Q1853" i="1"/>
  <c r="Q1852" i="1"/>
  <c r="Q1851" i="1"/>
  <c r="Q1850" i="1"/>
  <c r="Q1849" i="1"/>
  <c r="Q1848" i="1"/>
  <c r="Q1847" i="1"/>
  <c r="Q1846" i="1"/>
  <c r="Q1845" i="1"/>
  <c r="Q1844" i="1"/>
  <c r="Q1843" i="1"/>
  <c r="Q1842" i="1"/>
  <c r="Q1841" i="1"/>
  <c r="Q1840" i="1"/>
  <c r="Q1839" i="1"/>
  <c r="Q1838" i="1"/>
  <c r="Q1837" i="1"/>
  <c r="Q1836" i="1"/>
  <c r="Q1835" i="1"/>
  <c r="Q1834" i="1"/>
  <c r="Q1833" i="1"/>
  <c r="Q1832" i="1"/>
  <c r="Q1831" i="1"/>
  <c r="Q1830" i="1"/>
  <c r="Q1829" i="1"/>
  <c r="Q1828" i="1"/>
  <c r="Q1827" i="1"/>
  <c r="Q1826" i="1"/>
  <c r="Q1825" i="1"/>
  <c r="Q1824" i="1"/>
  <c r="Q1823" i="1"/>
  <c r="Q1822" i="1"/>
  <c r="Q1821" i="1"/>
  <c r="Q1820" i="1"/>
  <c r="Q1819" i="1"/>
  <c r="Q1818" i="1"/>
  <c r="Q1817" i="1"/>
  <c r="Q1816" i="1"/>
  <c r="Q1815" i="1"/>
  <c r="Q1814" i="1"/>
  <c r="Q1813" i="1"/>
  <c r="Q1812" i="1"/>
  <c r="Q1811" i="1"/>
  <c r="Q1810" i="1"/>
  <c r="Q1809" i="1"/>
  <c r="Q1808" i="1"/>
  <c r="Q1807" i="1"/>
  <c r="Q1806" i="1"/>
  <c r="Q1805" i="1"/>
  <c r="Q1804" i="1"/>
  <c r="Q1803" i="1"/>
  <c r="Q1802" i="1"/>
  <c r="Q1801" i="1"/>
  <c r="Q1800" i="1"/>
  <c r="Q1799" i="1"/>
  <c r="Q1798" i="1"/>
  <c r="Q1797" i="1"/>
  <c r="Q1796" i="1"/>
  <c r="Q1795" i="1"/>
  <c r="Q1794" i="1"/>
  <c r="Q1793" i="1"/>
  <c r="Q1792" i="1"/>
  <c r="Q1791" i="1"/>
  <c r="Q1790" i="1"/>
  <c r="Q1789" i="1"/>
  <c r="Q1788" i="1"/>
  <c r="Q1787" i="1"/>
  <c r="Q1786" i="1"/>
  <c r="Q1785" i="1"/>
  <c r="Q1784" i="1"/>
  <c r="Q1783" i="1"/>
  <c r="Q1782" i="1"/>
  <c r="Q1781" i="1"/>
  <c r="Q1780" i="1"/>
  <c r="Q1779" i="1"/>
  <c r="Q1778" i="1"/>
  <c r="Q1777" i="1"/>
  <c r="Q1776" i="1"/>
  <c r="Q1775" i="1"/>
  <c r="Q1774" i="1"/>
  <c r="Q1773" i="1"/>
  <c r="Q1772" i="1"/>
  <c r="Q1771" i="1"/>
  <c r="Q1770" i="1"/>
  <c r="Q1769" i="1"/>
  <c r="Q1768" i="1"/>
  <c r="Q1767" i="1"/>
  <c r="Q1766" i="1"/>
  <c r="Q1765" i="1"/>
  <c r="Q1764" i="1"/>
  <c r="Q1763" i="1"/>
  <c r="Q1762" i="1"/>
  <c r="Q1761" i="1"/>
  <c r="Q1760" i="1"/>
  <c r="Q1759" i="1"/>
  <c r="Q1758" i="1"/>
  <c r="Q1757" i="1"/>
  <c r="Q1756" i="1"/>
  <c r="Q1755" i="1"/>
  <c r="Q1754" i="1"/>
  <c r="Q1753" i="1"/>
  <c r="Q1752" i="1"/>
  <c r="Q1751" i="1"/>
  <c r="Q1750" i="1"/>
  <c r="Q1749" i="1"/>
  <c r="Q1748" i="1"/>
  <c r="Q1747" i="1"/>
  <c r="Q1746" i="1"/>
  <c r="Q1745" i="1"/>
  <c r="Q1744" i="1"/>
  <c r="Q1743" i="1"/>
  <c r="Q1742" i="1"/>
  <c r="Q1741" i="1"/>
  <c r="Q1740" i="1"/>
  <c r="Q1739" i="1"/>
  <c r="Q1738" i="1"/>
  <c r="Q1737" i="1"/>
  <c r="Q1736" i="1"/>
  <c r="Q1735" i="1"/>
  <c r="Q1734" i="1"/>
  <c r="Q1733" i="1"/>
  <c r="Q1732" i="1"/>
  <c r="Q1731" i="1"/>
  <c r="Q1730" i="1"/>
  <c r="Q1729" i="1"/>
  <c r="Q1728" i="1"/>
  <c r="Q1727" i="1"/>
  <c r="Q1726" i="1"/>
  <c r="Q1725" i="1"/>
  <c r="Q1724" i="1"/>
  <c r="Q1723" i="1"/>
  <c r="Q1722" i="1"/>
  <c r="Q1721" i="1"/>
  <c r="Q1720" i="1"/>
  <c r="Q1719" i="1"/>
  <c r="Q1718" i="1"/>
  <c r="Q1717" i="1"/>
  <c r="Q1716" i="1"/>
  <c r="Q1715" i="1"/>
  <c r="Q1714" i="1"/>
  <c r="Q1713" i="1"/>
  <c r="Q1712" i="1"/>
  <c r="Q1711" i="1"/>
  <c r="Q1710" i="1"/>
  <c r="Q1709" i="1"/>
  <c r="Q1708" i="1"/>
  <c r="Q1707" i="1"/>
  <c r="Q1706" i="1"/>
  <c r="Q1705" i="1"/>
  <c r="Q1704" i="1"/>
  <c r="Q1703" i="1"/>
  <c r="Q1702" i="1"/>
  <c r="Q1701" i="1"/>
  <c r="Q1700" i="1"/>
  <c r="Q1699" i="1"/>
  <c r="Q1698" i="1"/>
  <c r="Q1697" i="1"/>
  <c r="Q1696" i="1"/>
  <c r="Q1695" i="1"/>
  <c r="Q1694" i="1"/>
  <c r="Q1693" i="1"/>
  <c r="Q1692" i="1"/>
  <c r="Q1691" i="1"/>
  <c r="Q1690" i="1"/>
  <c r="Q1689" i="1"/>
  <c r="Q1688" i="1"/>
  <c r="Q1687" i="1"/>
  <c r="Q1686" i="1"/>
  <c r="Q1685" i="1"/>
  <c r="Q1684" i="1"/>
  <c r="Q1683" i="1"/>
  <c r="Q1682" i="1"/>
  <c r="Q1681" i="1"/>
  <c r="Q1680" i="1"/>
  <c r="Q1679" i="1"/>
  <c r="Q1678" i="1"/>
  <c r="Q1677" i="1"/>
  <c r="Q1676" i="1"/>
  <c r="Q1675" i="1"/>
  <c r="Q1674" i="1"/>
  <c r="Q1673" i="1"/>
  <c r="Q1672" i="1"/>
  <c r="Q1671" i="1"/>
  <c r="Q1670" i="1"/>
  <c r="Q1669" i="1"/>
  <c r="Q1668" i="1"/>
  <c r="Q1667" i="1"/>
  <c r="Q1666" i="1"/>
  <c r="Q1665" i="1"/>
  <c r="Q1664" i="1"/>
  <c r="Q1663" i="1"/>
  <c r="Q1662" i="1"/>
  <c r="Q1661" i="1"/>
  <c r="Q1660" i="1"/>
  <c r="Q1659" i="1"/>
  <c r="Q1658" i="1"/>
  <c r="Q1657" i="1"/>
  <c r="Q1656" i="1"/>
  <c r="Q1655" i="1"/>
  <c r="Q1654" i="1"/>
  <c r="Q1653" i="1"/>
  <c r="Q1652" i="1"/>
  <c r="Q1651" i="1"/>
  <c r="Q1650" i="1"/>
  <c r="Q1649" i="1"/>
  <c r="Q1648" i="1"/>
  <c r="Q1647" i="1"/>
  <c r="Q1646" i="1"/>
  <c r="Q1645" i="1"/>
  <c r="Q1644" i="1"/>
  <c r="Q1643" i="1"/>
  <c r="Q1642" i="1"/>
  <c r="Q1641" i="1"/>
  <c r="Q1640" i="1"/>
  <c r="Q1639" i="1"/>
  <c r="Q1638" i="1"/>
  <c r="Q1637" i="1"/>
  <c r="Q1636" i="1"/>
  <c r="Q1635" i="1"/>
  <c r="Q1634" i="1"/>
  <c r="Q1633" i="1"/>
  <c r="Q1632" i="1"/>
  <c r="Q1631" i="1"/>
  <c r="Q1630" i="1"/>
  <c r="Q1629" i="1"/>
  <c r="Q1628" i="1"/>
  <c r="Q1627" i="1"/>
  <c r="Q1626" i="1"/>
  <c r="Q1625" i="1"/>
  <c r="Q1624" i="1"/>
  <c r="Q1623" i="1"/>
  <c r="Q1622" i="1"/>
  <c r="Q1621" i="1"/>
  <c r="Q1620" i="1"/>
  <c r="Q1619" i="1"/>
  <c r="Q1618" i="1"/>
  <c r="Q1617" i="1"/>
  <c r="Q1616" i="1"/>
  <c r="Q1615" i="1"/>
  <c r="Q1614" i="1"/>
  <c r="Q1613" i="1"/>
  <c r="Q1612" i="1"/>
  <c r="Q1611" i="1"/>
  <c r="Q1610" i="1"/>
  <c r="Q1609" i="1"/>
  <c r="Q1608" i="1"/>
  <c r="Q1607" i="1"/>
  <c r="Q1606" i="1"/>
  <c r="Q1605" i="1"/>
  <c r="Q1604" i="1"/>
  <c r="Q1603" i="1"/>
  <c r="Q1602" i="1"/>
  <c r="Q1601" i="1"/>
  <c r="Q1600" i="1"/>
  <c r="Q1599" i="1"/>
  <c r="Q1598" i="1"/>
  <c r="Q1597" i="1"/>
  <c r="Q1596" i="1"/>
  <c r="Q1595" i="1"/>
  <c r="Q1594" i="1"/>
  <c r="Q1593" i="1"/>
  <c r="Q1592" i="1"/>
  <c r="Q1591" i="1"/>
  <c r="Q1590" i="1"/>
  <c r="Q1589" i="1"/>
  <c r="Q1588" i="1"/>
  <c r="Q1587" i="1"/>
  <c r="Q1586" i="1"/>
  <c r="Q1585" i="1"/>
  <c r="Q1584" i="1"/>
  <c r="Q1583" i="1"/>
  <c r="Q1582" i="1"/>
  <c r="Q1581" i="1"/>
  <c r="Q1580" i="1"/>
  <c r="Q1579" i="1"/>
  <c r="Q1578" i="1"/>
  <c r="Q1577" i="1"/>
  <c r="Q1576" i="1"/>
  <c r="Q1575" i="1"/>
  <c r="Q1574" i="1"/>
  <c r="Q1573" i="1"/>
  <c r="Q1572" i="1"/>
  <c r="Q1571" i="1"/>
  <c r="Q1570" i="1"/>
  <c r="Q1569" i="1"/>
  <c r="Q1568" i="1"/>
  <c r="Q1567" i="1"/>
  <c r="Q1566" i="1"/>
  <c r="Q1565" i="1"/>
  <c r="Q1564" i="1"/>
  <c r="Q1563" i="1"/>
  <c r="Q1562" i="1"/>
  <c r="Q1561" i="1"/>
  <c r="Q1560" i="1"/>
  <c r="Q1559" i="1"/>
  <c r="Q1558" i="1"/>
  <c r="Q1557" i="1"/>
  <c r="Q1556" i="1"/>
  <c r="Q1555" i="1"/>
  <c r="Q1554" i="1"/>
  <c r="Q1553" i="1"/>
  <c r="Q1552" i="1"/>
  <c r="Q1551" i="1"/>
  <c r="Q1550" i="1"/>
  <c r="Q1549" i="1"/>
  <c r="Q1548" i="1"/>
  <c r="Q1547" i="1"/>
  <c r="Q1546" i="1"/>
  <c r="Q1545" i="1"/>
  <c r="Q1544" i="1"/>
  <c r="Q1543" i="1"/>
  <c r="Q1542" i="1"/>
  <c r="Q1541" i="1"/>
  <c r="Q1540" i="1"/>
  <c r="Q1539" i="1"/>
  <c r="Q1538" i="1"/>
  <c r="Q1537" i="1"/>
  <c r="Q1536" i="1"/>
  <c r="Q1535" i="1"/>
  <c r="Q1534" i="1"/>
  <c r="Q1533" i="1"/>
  <c r="Q1532" i="1"/>
  <c r="Q1531" i="1"/>
  <c r="Q1530" i="1"/>
  <c r="Q1529" i="1"/>
  <c r="Q1528" i="1"/>
  <c r="Q1527" i="1"/>
  <c r="Q1526" i="1"/>
  <c r="Q1525" i="1"/>
  <c r="Q1524" i="1"/>
  <c r="Q1523" i="1"/>
  <c r="Q1522" i="1"/>
  <c r="Q1521" i="1"/>
  <c r="Q1520" i="1"/>
  <c r="Q1519" i="1"/>
  <c r="Q1518" i="1"/>
  <c r="Q1517" i="1"/>
  <c r="Q1516" i="1"/>
  <c r="Q1515" i="1"/>
  <c r="Q1514" i="1"/>
  <c r="Q1513" i="1"/>
  <c r="Q1512" i="1"/>
  <c r="Q1511" i="1"/>
  <c r="Q1510" i="1"/>
  <c r="Q1509" i="1"/>
  <c r="Q1508" i="1"/>
  <c r="Q1507" i="1"/>
  <c r="Q1506" i="1"/>
  <c r="Q1505" i="1"/>
  <c r="Q1504" i="1"/>
  <c r="Q1503" i="1"/>
  <c r="Q1502" i="1"/>
  <c r="Q1501" i="1"/>
  <c r="Q1500" i="1"/>
  <c r="Q1499" i="1"/>
  <c r="Q1498" i="1"/>
  <c r="Q1497" i="1"/>
  <c r="Q1496" i="1"/>
  <c r="Q1495" i="1"/>
  <c r="Q1494" i="1"/>
  <c r="Q1493" i="1"/>
  <c r="Q1492" i="1"/>
  <c r="Q1491" i="1"/>
  <c r="Q1490" i="1"/>
  <c r="Q1489" i="1"/>
  <c r="Q1488" i="1"/>
  <c r="Q1487" i="1"/>
  <c r="Q1486" i="1"/>
  <c r="Q1485" i="1"/>
  <c r="Q1484" i="1"/>
  <c r="Q1483" i="1"/>
  <c r="Q1482" i="1"/>
  <c r="Q1481" i="1"/>
  <c r="Q1480" i="1"/>
  <c r="Q1479" i="1"/>
  <c r="Q1478" i="1"/>
  <c r="Q1477" i="1"/>
  <c r="Q1476" i="1"/>
  <c r="Q1475" i="1"/>
  <c r="Q1474" i="1"/>
  <c r="Q1473" i="1"/>
  <c r="Q1472" i="1"/>
  <c r="Q1471" i="1"/>
  <c r="Q1470" i="1"/>
  <c r="Q1469" i="1"/>
  <c r="Q1468" i="1"/>
  <c r="Q1467" i="1"/>
  <c r="Q1466" i="1"/>
  <c r="Q1465" i="1"/>
  <c r="Q1464" i="1"/>
  <c r="Q1463" i="1"/>
  <c r="Q1462" i="1"/>
  <c r="Q1461" i="1"/>
  <c r="Q1460" i="1"/>
  <c r="Q1459" i="1"/>
  <c r="Q1458" i="1"/>
  <c r="Q1457" i="1"/>
  <c r="Q1456" i="1"/>
  <c r="Q1455" i="1"/>
  <c r="Q1454" i="1"/>
  <c r="Q1453" i="1"/>
  <c r="Q1452" i="1"/>
  <c r="Q1451" i="1"/>
  <c r="Q1450" i="1"/>
  <c r="Q1449" i="1"/>
  <c r="Q1448" i="1"/>
  <c r="Q1447" i="1"/>
  <c r="Q1446" i="1"/>
  <c r="Q1445" i="1"/>
  <c r="Q1444" i="1"/>
  <c r="Q1443" i="1"/>
  <c r="Q1442" i="1"/>
  <c r="Q1441" i="1"/>
  <c r="Q1440" i="1"/>
  <c r="Q1439" i="1"/>
  <c r="Q1438" i="1"/>
  <c r="Q1437" i="1"/>
  <c r="Q1436" i="1"/>
  <c r="Q1435" i="1"/>
  <c r="Q1434" i="1"/>
  <c r="Q1433" i="1"/>
  <c r="Q1432" i="1"/>
  <c r="Q1431" i="1"/>
  <c r="Q1430" i="1"/>
  <c r="Q1429" i="1"/>
  <c r="Q1428" i="1"/>
  <c r="Q1427" i="1"/>
  <c r="Q1426" i="1"/>
  <c r="Q1425" i="1"/>
  <c r="Q1424" i="1"/>
  <c r="Q1423" i="1"/>
  <c r="Q1422" i="1"/>
  <c r="Q1421" i="1"/>
  <c r="Q1420" i="1"/>
  <c r="Q1419" i="1"/>
  <c r="Q1418" i="1"/>
  <c r="Q1417" i="1"/>
  <c r="Q1416" i="1"/>
  <c r="Q1415" i="1"/>
  <c r="Q1414" i="1"/>
  <c r="Q1413" i="1"/>
  <c r="Q1412" i="1"/>
  <c r="Q1411" i="1"/>
  <c r="Q1410" i="1"/>
  <c r="Q1409" i="1"/>
  <c r="Q1408" i="1"/>
  <c r="Q1407" i="1"/>
  <c r="Q1406" i="1"/>
  <c r="Q1405" i="1"/>
  <c r="Q1404" i="1"/>
  <c r="Q1403" i="1"/>
  <c r="Q1402" i="1"/>
  <c r="Q1401" i="1"/>
  <c r="Q1400" i="1"/>
  <c r="Q1399" i="1"/>
  <c r="Q1398" i="1"/>
  <c r="Q1397" i="1"/>
  <c r="Q1396" i="1"/>
  <c r="Q1395" i="1"/>
  <c r="Q1394" i="1"/>
  <c r="Q1393" i="1"/>
  <c r="Q1392" i="1"/>
  <c r="Q1391" i="1"/>
  <c r="Q1390" i="1"/>
  <c r="Q1389" i="1"/>
  <c r="Q1388" i="1"/>
  <c r="Q1387" i="1"/>
  <c r="Q1386" i="1"/>
  <c r="Q1385" i="1"/>
  <c r="Q1384" i="1"/>
  <c r="Q1383" i="1"/>
  <c r="Q1382" i="1"/>
  <c r="Q1381" i="1"/>
  <c r="Q1380" i="1"/>
  <c r="Q1379" i="1"/>
  <c r="Q1378" i="1"/>
  <c r="Q1377" i="1"/>
  <c r="Q1376" i="1"/>
  <c r="Q1375" i="1"/>
  <c r="Q1374" i="1"/>
  <c r="Q1373" i="1"/>
  <c r="Q1372" i="1"/>
  <c r="Q1371" i="1"/>
  <c r="Q1370" i="1"/>
  <c r="Q1369" i="1"/>
  <c r="Q1368" i="1"/>
  <c r="Q1367" i="1"/>
  <c r="Q1366" i="1"/>
  <c r="Q1365" i="1"/>
  <c r="Q1364" i="1"/>
  <c r="Q1363" i="1"/>
  <c r="Q1362" i="1"/>
  <c r="Q1361" i="1"/>
  <c r="Q1360" i="1"/>
  <c r="Q1359" i="1"/>
  <c r="Q1358" i="1"/>
  <c r="Q1357" i="1"/>
  <c r="Q1356" i="1"/>
  <c r="Q1355" i="1"/>
  <c r="Q1354" i="1"/>
  <c r="Q1353" i="1"/>
  <c r="Q1352" i="1"/>
  <c r="Q1351" i="1"/>
  <c r="Q1350" i="1"/>
  <c r="Q1349" i="1"/>
  <c r="Q1348" i="1"/>
  <c r="Q1347" i="1"/>
  <c r="Q1346" i="1"/>
  <c r="Q1345" i="1"/>
  <c r="Q1344" i="1"/>
  <c r="Q1343" i="1"/>
  <c r="Q1342" i="1"/>
  <c r="Q1341" i="1"/>
  <c r="Q1340" i="1"/>
  <c r="Q1339" i="1"/>
  <c r="Q1338" i="1"/>
  <c r="Q1337" i="1"/>
  <c r="Q1336" i="1"/>
  <c r="Q1335" i="1"/>
  <c r="Q1334" i="1"/>
  <c r="Q1333" i="1"/>
  <c r="Q1332" i="1"/>
  <c r="Q1331" i="1"/>
  <c r="Q1330" i="1"/>
  <c r="Q1329" i="1"/>
  <c r="Q1328" i="1"/>
  <c r="Q1327" i="1"/>
  <c r="Q1326" i="1"/>
  <c r="Q1325" i="1"/>
  <c r="Q1324" i="1"/>
  <c r="Q1323" i="1"/>
  <c r="Q1322" i="1"/>
  <c r="Q1321" i="1"/>
  <c r="Q1320" i="1"/>
  <c r="Q1319" i="1"/>
  <c r="Q1318" i="1"/>
  <c r="Q1317" i="1"/>
  <c r="Q1316" i="1"/>
  <c r="Q1315" i="1"/>
  <c r="Q1314" i="1"/>
  <c r="Q1313" i="1"/>
  <c r="Q1312" i="1"/>
  <c r="Q1311" i="1"/>
  <c r="Q1310" i="1"/>
  <c r="Q1309" i="1"/>
  <c r="Q1308" i="1"/>
  <c r="Q1307" i="1"/>
  <c r="Q1306" i="1"/>
  <c r="Q1305" i="1"/>
  <c r="Q1304" i="1"/>
  <c r="Q1303" i="1"/>
  <c r="Q1302" i="1"/>
  <c r="Q1301" i="1"/>
  <c r="Q1300" i="1"/>
  <c r="Q1299" i="1"/>
  <c r="Q1298" i="1"/>
  <c r="Q1297" i="1"/>
  <c r="Q1296" i="1"/>
  <c r="Q1295" i="1"/>
  <c r="Q1294" i="1"/>
  <c r="Q1293" i="1"/>
  <c r="Q1292" i="1"/>
  <c r="Q1291" i="1"/>
  <c r="Q1290" i="1"/>
  <c r="Q1289" i="1"/>
  <c r="Q1288" i="1"/>
  <c r="Q1287" i="1"/>
  <c r="Q1286" i="1"/>
  <c r="Q1285" i="1"/>
  <c r="Q1284" i="1"/>
  <c r="Q1283" i="1"/>
  <c r="Q1282" i="1"/>
  <c r="Q1281" i="1"/>
  <c r="Q1280" i="1"/>
  <c r="Q1279" i="1"/>
  <c r="Q1278" i="1"/>
  <c r="Q1277" i="1"/>
  <c r="Q1276" i="1"/>
  <c r="Q1275" i="1"/>
  <c r="Q1274" i="1"/>
  <c r="Q1273" i="1"/>
  <c r="Q1272" i="1"/>
  <c r="Q1271" i="1"/>
  <c r="Q1270" i="1"/>
  <c r="Q1269" i="1"/>
  <c r="Q1268" i="1"/>
  <c r="Q1267" i="1"/>
  <c r="Q1266" i="1"/>
  <c r="Q1265" i="1"/>
  <c r="Q1264" i="1"/>
  <c r="Q1263" i="1"/>
  <c r="Q1262" i="1"/>
  <c r="Q1261" i="1"/>
  <c r="Q1260" i="1"/>
  <c r="Q1259" i="1"/>
  <c r="Q1258" i="1"/>
  <c r="Q1257" i="1"/>
  <c r="Q1256" i="1"/>
  <c r="Q1255" i="1"/>
  <c r="Q1254" i="1"/>
  <c r="Q1253" i="1"/>
  <c r="Q1252" i="1"/>
  <c r="Q1251" i="1"/>
  <c r="Q1250" i="1"/>
  <c r="Q1249" i="1"/>
  <c r="Q1248" i="1"/>
  <c r="Q1247" i="1"/>
  <c r="Q1246" i="1"/>
  <c r="Q1245" i="1"/>
  <c r="Q1244" i="1"/>
  <c r="Q1243" i="1"/>
  <c r="Q1242" i="1"/>
  <c r="Q1241" i="1"/>
  <c r="Q1240" i="1"/>
  <c r="Q1239" i="1"/>
  <c r="Q1238" i="1"/>
  <c r="Q1237" i="1"/>
  <c r="Q1236" i="1"/>
  <c r="Q1235" i="1"/>
  <c r="Q1234" i="1"/>
  <c r="Q1233" i="1"/>
  <c r="Q1232" i="1"/>
  <c r="Q1231" i="1"/>
  <c r="Q1230" i="1"/>
  <c r="Q1229" i="1"/>
  <c r="Q1228" i="1"/>
  <c r="Q1227" i="1"/>
  <c r="Q1226" i="1"/>
  <c r="Q1225" i="1"/>
  <c r="Q1224" i="1"/>
  <c r="Q1223" i="1"/>
  <c r="Q1222" i="1"/>
  <c r="Q1221" i="1"/>
  <c r="Q1220" i="1"/>
  <c r="Q1219" i="1"/>
  <c r="Q1218" i="1"/>
  <c r="Q1217" i="1"/>
  <c r="Q1216" i="1"/>
  <c r="Q1215" i="1"/>
  <c r="Q1214" i="1"/>
  <c r="Q1213" i="1"/>
  <c r="Q1212" i="1"/>
  <c r="Q1211" i="1"/>
  <c r="Q1210" i="1"/>
  <c r="Q1209" i="1"/>
  <c r="Q1208" i="1"/>
  <c r="Q1207" i="1"/>
  <c r="Q1206" i="1"/>
  <c r="Q1205" i="1"/>
  <c r="Q1204" i="1"/>
  <c r="Q1203" i="1"/>
  <c r="Q1202" i="1"/>
  <c r="Q1201" i="1"/>
  <c r="Q1200" i="1"/>
  <c r="Q1199" i="1"/>
  <c r="Q1198" i="1"/>
  <c r="Q1197" i="1"/>
  <c r="Q1196" i="1"/>
  <c r="Q1195" i="1"/>
  <c r="Q1194" i="1"/>
  <c r="Q1193" i="1"/>
  <c r="Q1192" i="1"/>
  <c r="Q1191" i="1"/>
  <c r="Q1190" i="1"/>
  <c r="Q1189" i="1"/>
  <c r="Q1188" i="1"/>
  <c r="Q1187" i="1"/>
  <c r="Q1186" i="1"/>
  <c r="Q1185" i="1"/>
  <c r="Q1184" i="1"/>
  <c r="Q1183" i="1"/>
  <c r="Q1182" i="1"/>
  <c r="Q1181" i="1"/>
  <c r="Q1180" i="1"/>
  <c r="Q1179" i="1"/>
  <c r="Q1178" i="1"/>
  <c r="Q1177" i="1"/>
  <c r="Q1176" i="1"/>
  <c r="Q1175" i="1"/>
  <c r="Q1174" i="1"/>
  <c r="Q1173" i="1"/>
  <c r="Q1172" i="1"/>
  <c r="Q1171" i="1"/>
  <c r="Q1170" i="1"/>
  <c r="Q1169" i="1"/>
  <c r="Q1168" i="1"/>
  <c r="Q1167" i="1"/>
  <c r="Q1166" i="1"/>
  <c r="Q1165" i="1"/>
  <c r="Q1164" i="1"/>
  <c r="Q1163" i="1"/>
  <c r="Q1162" i="1"/>
  <c r="Q1161" i="1"/>
  <c r="Q1160" i="1"/>
  <c r="Q1159" i="1"/>
  <c r="Q1158" i="1"/>
  <c r="Q1157" i="1"/>
  <c r="Q1156" i="1"/>
  <c r="Q1155" i="1"/>
  <c r="Q1154" i="1"/>
  <c r="Q1153" i="1"/>
  <c r="Q1152" i="1"/>
  <c r="Q1151" i="1"/>
  <c r="Q1150" i="1"/>
  <c r="Q1149" i="1"/>
  <c r="Q1148" i="1"/>
  <c r="Q1147" i="1"/>
  <c r="Q1146" i="1"/>
  <c r="Q1145" i="1"/>
  <c r="Q1144" i="1"/>
  <c r="Q1143" i="1"/>
  <c r="Q1142" i="1"/>
  <c r="Q1141" i="1"/>
  <c r="Q1140" i="1"/>
  <c r="Q1139" i="1"/>
  <c r="Q1138" i="1"/>
  <c r="Q1137" i="1"/>
  <c r="Q1136" i="1"/>
  <c r="Q1135" i="1"/>
  <c r="Q1134" i="1"/>
  <c r="Q1133" i="1"/>
  <c r="Q1132" i="1"/>
  <c r="Q1131" i="1"/>
  <c r="Q1130" i="1"/>
  <c r="Q1129" i="1"/>
  <c r="Q1128" i="1"/>
  <c r="Q1127" i="1"/>
  <c r="Q1126" i="1"/>
  <c r="Q1125" i="1"/>
  <c r="Q1124" i="1"/>
  <c r="Q1123" i="1"/>
  <c r="Q1122" i="1"/>
  <c r="Q1121" i="1"/>
  <c r="Q1120" i="1"/>
  <c r="Q1119" i="1"/>
  <c r="Q1118" i="1"/>
  <c r="Q1117" i="1"/>
  <c r="Q1116" i="1"/>
  <c r="Q1115" i="1"/>
  <c r="Q1114" i="1"/>
  <c r="Q1113" i="1"/>
  <c r="Q1112" i="1"/>
  <c r="Q1111" i="1"/>
  <c r="Q1110" i="1"/>
  <c r="Q1109" i="1"/>
  <c r="Q1108" i="1"/>
  <c r="Q1107" i="1"/>
  <c r="Q1106" i="1"/>
  <c r="Q1105" i="1"/>
  <c r="Q1104" i="1"/>
  <c r="Q1103" i="1"/>
  <c r="Q1102" i="1"/>
  <c r="Q1101" i="1"/>
  <c r="Q1100" i="1"/>
  <c r="Q1099" i="1"/>
  <c r="Q1098" i="1"/>
  <c r="Q1097" i="1"/>
  <c r="Q1096" i="1"/>
  <c r="Q1095" i="1"/>
  <c r="Q1094" i="1"/>
  <c r="Q1093" i="1"/>
  <c r="Q1092" i="1"/>
  <c r="Q1091" i="1"/>
  <c r="Q1090" i="1"/>
  <c r="Q1089" i="1"/>
  <c r="Q1088" i="1"/>
  <c r="Q1087" i="1"/>
  <c r="Q1086" i="1"/>
  <c r="Q1085" i="1"/>
  <c r="Q1084" i="1"/>
  <c r="Q1083" i="1"/>
  <c r="Q1082" i="1"/>
  <c r="Q1081" i="1"/>
  <c r="Q1080" i="1"/>
  <c r="Q1079" i="1"/>
  <c r="Q1078" i="1"/>
  <c r="Q1077" i="1"/>
  <c r="Q1076" i="1"/>
  <c r="Q1075" i="1"/>
  <c r="Q1074" i="1"/>
  <c r="Q1073" i="1"/>
  <c r="Q1072" i="1"/>
  <c r="Q1071" i="1"/>
  <c r="Q1070" i="1"/>
  <c r="Q1069" i="1"/>
  <c r="Q1068" i="1"/>
  <c r="Q1067" i="1"/>
  <c r="Q1066" i="1"/>
  <c r="Q1065" i="1"/>
  <c r="Q1064" i="1"/>
  <c r="Q1063" i="1"/>
  <c r="Q1062" i="1"/>
  <c r="Q1061" i="1"/>
  <c r="Q1060" i="1"/>
  <c r="Q1059" i="1"/>
  <c r="Q1058" i="1"/>
  <c r="Q1057" i="1"/>
  <c r="Q1056" i="1"/>
  <c r="Q1055" i="1"/>
  <c r="Q1054" i="1"/>
  <c r="Q1053" i="1"/>
  <c r="Q1052" i="1"/>
  <c r="Q1051" i="1"/>
  <c r="Q1050" i="1"/>
  <c r="Q1049" i="1"/>
  <c r="Q1048" i="1"/>
  <c r="Q1047" i="1"/>
  <c r="Q1046" i="1"/>
  <c r="Q1045" i="1"/>
  <c r="Q1044" i="1"/>
  <c r="Q1043" i="1"/>
  <c r="Q1042" i="1"/>
  <c r="Q1041" i="1"/>
  <c r="Q1040" i="1"/>
  <c r="Q1039" i="1"/>
  <c r="Q1038" i="1"/>
  <c r="Q1037" i="1"/>
  <c r="Q1036" i="1"/>
  <c r="Q1035" i="1"/>
  <c r="Q1034" i="1"/>
  <c r="Q1033" i="1"/>
  <c r="Q1032" i="1"/>
  <c r="Q1031" i="1"/>
  <c r="Q1030" i="1"/>
  <c r="Q1029" i="1"/>
  <c r="Q1028" i="1"/>
  <c r="Q1027" i="1"/>
  <c r="Q1026" i="1"/>
  <c r="Q1025" i="1"/>
  <c r="Q1024" i="1"/>
  <c r="Q1023" i="1"/>
  <c r="Q1022" i="1"/>
  <c r="Q1021" i="1"/>
  <c r="Q1020" i="1"/>
  <c r="Q1019" i="1"/>
  <c r="Q1018" i="1"/>
  <c r="Q1017" i="1"/>
  <c r="Q1016" i="1"/>
  <c r="Q1015" i="1"/>
  <c r="Q1014" i="1"/>
  <c r="Q1013" i="1"/>
  <c r="Q1012" i="1"/>
  <c r="Q1011" i="1"/>
  <c r="Q1010" i="1"/>
  <c r="Q1009" i="1"/>
  <c r="Q1008" i="1"/>
  <c r="Q1007" i="1"/>
  <c r="Q1006" i="1"/>
  <c r="Q1005" i="1"/>
  <c r="Q1004" i="1"/>
  <c r="Q1003" i="1"/>
  <c r="Q1002" i="1"/>
  <c r="Q1001" i="1"/>
  <c r="Q1000" i="1"/>
  <c r="Q999" i="1"/>
  <c r="Q998" i="1"/>
  <c r="Q997" i="1"/>
  <c r="Q996" i="1"/>
  <c r="Q995" i="1"/>
  <c r="Q994" i="1"/>
  <c r="Q993" i="1"/>
  <c r="Q992" i="1"/>
  <c r="Q991" i="1"/>
  <c r="Q990" i="1"/>
  <c r="Q989" i="1"/>
  <c r="Q988" i="1"/>
  <c r="Q987" i="1"/>
  <c r="Q986" i="1"/>
  <c r="Q985" i="1"/>
  <c r="Q984" i="1"/>
  <c r="Q983" i="1"/>
  <c r="Q982" i="1"/>
  <c r="Q981" i="1"/>
  <c r="Q980" i="1"/>
  <c r="Q979" i="1"/>
  <c r="Q978" i="1"/>
  <c r="Q977" i="1"/>
  <c r="Q976" i="1"/>
  <c r="Q975" i="1"/>
  <c r="Q974" i="1"/>
  <c r="Q973" i="1"/>
  <c r="Q972" i="1"/>
  <c r="Q971" i="1"/>
  <c r="Q970" i="1"/>
  <c r="Q969" i="1"/>
  <c r="Q968" i="1"/>
  <c r="Q967" i="1"/>
  <c r="Q966" i="1"/>
  <c r="Q965" i="1"/>
  <c r="Q964" i="1"/>
  <c r="Q963" i="1"/>
  <c r="Q962" i="1"/>
  <c r="Q961" i="1"/>
  <c r="Q960" i="1"/>
  <c r="Q959" i="1"/>
  <c r="Q958" i="1"/>
  <c r="Q957" i="1"/>
  <c r="Q956" i="1"/>
  <c r="Q955" i="1"/>
  <c r="Q954" i="1"/>
  <c r="Q953" i="1"/>
  <c r="Q952" i="1"/>
  <c r="Q951" i="1"/>
  <c r="Q950" i="1"/>
  <c r="Q949" i="1"/>
  <c r="Q948" i="1"/>
  <c r="Q947" i="1"/>
  <c r="Q946" i="1"/>
  <c r="Q945" i="1"/>
  <c r="Q944" i="1"/>
  <c r="Q943" i="1"/>
  <c r="Q942" i="1"/>
  <c r="Q941" i="1"/>
  <c r="Q940" i="1"/>
  <c r="Q939" i="1"/>
  <c r="Q938" i="1"/>
  <c r="Q937" i="1"/>
  <c r="Q936" i="1"/>
  <c r="Q935" i="1"/>
  <c r="Q934" i="1"/>
  <c r="Q933" i="1"/>
  <c r="Q932" i="1"/>
  <c r="Q931" i="1"/>
  <c r="Q930" i="1"/>
  <c r="Q929" i="1"/>
  <c r="Q928" i="1"/>
  <c r="Q927" i="1"/>
  <c r="Q926" i="1"/>
  <c r="Q925" i="1"/>
  <c r="Q924" i="1"/>
  <c r="Q923" i="1"/>
  <c r="Q922" i="1"/>
  <c r="Q921" i="1"/>
  <c r="Q920" i="1"/>
  <c r="Q919" i="1"/>
  <c r="Q918" i="1"/>
  <c r="Q917" i="1"/>
  <c r="Q916" i="1"/>
  <c r="Q915" i="1"/>
  <c r="Q914" i="1"/>
  <c r="Q913" i="1"/>
  <c r="Q912" i="1"/>
  <c r="Q911" i="1"/>
  <c r="Q910" i="1"/>
  <c r="Q909" i="1"/>
  <c r="Q908" i="1"/>
  <c r="Q907" i="1"/>
  <c r="Q906" i="1"/>
  <c r="Q905" i="1"/>
  <c r="Q904" i="1"/>
  <c r="Q903" i="1"/>
  <c r="Q902" i="1"/>
  <c r="Q901" i="1"/>
  <c r="Q900" i="1"/>
  <c r="Q899" i="1"/>
  <c r="Q898" i="1"/>
  <c r="Q897" i="1"/>
  <c r="Q896" i="1"/>
  <c r="Q895" i="1"/>
  <c r="Q894" i="1"/>
  <c r="Q893" i="1"/>
  <c r="Q892" i="1"/>
  <c r="Q891" i="1"/>
  <c r="Q890" i="1"/>
  <c r="Q889" i="1"/>
  <c r="Q888" i="1"/>
  <c r="Q887" i="1"/>
  <c r="Q886" i="1"/>
  <c r="Q885" i="1"/>
  <c r="Q884" i="1"/>
  <c r="Q883" i="1"/>
  <c r="Q882" i="1"/>
  <c r="Q881" i="1"/>
  <c r="Q880" i="1"/>
  <c r="Q879" i="1"/>
  <c r="Q878" i="1"/>
  <c r="Q877" i="1"/>
  <c r="Q876" i="1"/>
  <c r="Q875" i="1"/>
  <c r="Q874" i="1"/>
  <c r="Q873" i="1"/>
  <c r="Q872" i="1"/>
  <c r="Q871" i="1"/>
  <c r="Q870" i="1"/>
  <c r="Q869" i="1"/>
  <c r="Q868" i="1"/>
  <c r="Q867" i="1"/>
  <c r="Q866" i="1"/>
  <c r="Q865" i="1"/>
  <c r="Q864" i="1"/>
  <c r="Q863" i="1"/>
  <c r="Q862" i="1"/>
  <c r="Q861" i="1"/>
  <c r="Q860" i="1"/>
  <c r="Q859" i="1"/>
  <c r="Q858" i="1"/>
  <c r="Q857" i="1"/>
  <c r="Q856" i="1"/>
  <c r="Q855" i="1"/>
  <c r="Q854" i="1"/>
  <c r="Q853" i="1"/>
  <c r="Q852" i="1"/>
  <c r="Q851" i="1"/>
  <c r="Q850" i="1"/>
  <c r="Q849" i="1"/>
  <c r="Q848" i="1"/>
  <c r="Q847" i="1"/>
  <c r="Q846" i="1"/>
  <c r="Q845" i="1"/>
  <c r="Q844" i="1"/>
  <c r="Q843" i="1"/>
  <c r="Q842" i="1"/>
  <c r="Q841" i="1"/>
  <c r="Q840" i="1"/>
  <c r="Q839" i="1"/>
  <c r="Q838" i="1"/>
  <c r="Q837" i="1"/>
  <c r="Q836" i="1"/>
  <c r="Q835" i="1"/>
  <c r="Q834" i="1"/>
  <c r="Q833" i="1"/>
  <c r="Q832" i="1"/>
  <c r="Q831" i="1"/>
  <c r="Q830" i="1"/>
  <c r="Q829" i="1"/>
  <c r="Q828" i="1"/>
  <c r="Q827" i="1"/>
  <c r="Q826" i="1"/>
  <c r="Q825" i="1"/>
  <c r="Q824" i="1"/>
  <c r="Q823" i="1"/>
  <c r="Q822" i="1"/>
  <c r="Q821" i="1"/>
  <c r="Q820" i="1"/>
  <c r="Q819" i="1"/>
  <c r="Q818" i="1"/>
  <c r="Q817" i="1"/>
  <c r="Q816" i="1"/>
  <c r="Q815" i="1"/>
  <c r="Q814" i="1"/>
  <c r="Q813" i="1"/>
  <c r="Q812" i="1"/>
  <c r="Q811" i="1"/>
  <c r="Q810" i="1"/>
  <c r="Q809" i="1"/>
  <c r="Q808" i="1"/>
  <c r="Q807" i="1"/>
  <c r="Q806" i="1"/>
  <c r="Q805" i="1"/>
  <c r="Q804" i="1"/>
  <c r="Q803" i="1"/>
  <c r="Q802" i="1"/>
  <c r="Q801" i="1"/>
  <c r="Q800" i="1"/>
  <c r="Q799" i="1"/>
  <c r="Q798" i="1"/>
  <c r="Q797" i="1"/>
  <c r="Q796" i="1"/>
  <c r="Q795" i="1"/>
  <c r="Q794" i="1"/>
  <c r="Q793" i="1"/>
  <c r="Q792" i="1"/>
  <c r="Q791" i="1"/>
  <c r="Q790" i="1"/>
  <c r="Q789" i="1"/>
  <c r="Q788" i="1"/>
  <c r="Q787" i="1"/>
  <c r="Q786" i="1"/>
  <c r="Q785" i="1"/>
  <c r="Q784" i="1"/>
  <c r="Q783" i="1"/>
  <c r="Q782" i="1"/>
  <c r="Q781" i="1"/>
  <c r="Q780" i="1"/>
  <c r="Q779" i="1"/>
  <c r="Q778" i="1"/>
  <c r="Q777" i="1"/>
  <c r="Q776" i="1"/>
  <c r="Q775" i="1"/>
  <c r="Q774" i="1"/>
  <c r="Q773" i="1"/>
  <c r="Q772" i="1"/>
  <c r="Q771" i="1"/>
  <c r="Q770" i="1"/>
  <c r="Q769" i="1"/>
  <c r="Q768" i="1"/>
  <c r="Q767" i="1"/>
  <c r="Q766" i="1"/>
  <c r="Q765" i="1"/>
  <c r="Q764" i="1"/>
  <c r="Q763" i="1"/>
  <c r="Q762" i="1"/>
  <c r="Q761" i="1"/>
  <c r="Q760" i="1"/>
  <c r="Q759" i="1"/>
  <c r="Q758" i="1"/>
  <c r="Q757" i="1"/>
  <c r="Q756" i="1"/>
  <c r="Q755" i="1"/>
  <c r="Q754" i="1"/>
  <c r="Q753" i="1"/>
  <c r="Q752" i="1"/>
  <c r="Q751" i="1"/>
  <c r="Q750" i="1"/>
  <c r="Q749" i="1"/>
  <c r="Q748" i="1"/>
  <c r="Q747" i="1"/>
  <c r="Q746" i="1"/>
  <c r="Q745" i="1"/>
  <c r="Q744" i="1"/>
  <c r="Q743" i="1"/>
  <c r="Q742" i="1"/>
  <c r="Q741" i="1"/>
  <c r="Q740" i="1"/>
  <c r="Q739" i="1"/>
  <c r="Q738" i="1"/>
  <c r="Q737" i="1"/>
  <c r="Q736" i="1"/>
  <c r="Q735" i="1"/>
  <c r="Q734" i="1"/>
  <c r="Q733" i="1"/>
  <c r="Q732" i="1"/>
  <c r="Q731" i="1"/>
  <c r="Q730" i="1"/>
  <c r="Q729" i="1"/>
  <c r="Q728" i="1"/>
  <c r="Q727" i="1"/>
  <c r="Q726" i="1"/>
  <c r="Q725" i="1"/>
  <c r="Q724" i="1"/>
  <c r="Q723" i="1"/>
  <c r="Q722" i="1"/>
  <c r="Q721" i="1"/>
  <c r="Q720" i="1"/>
  <c r="Q719" i="1"/>
  <c r="Q718" i="1"/>
  <c r="Q717" i="1"/>
  <c r="Q716" i="1"/>
  <c r="Q715" i="1"/>
  <c r="Q714" i="1"/>
  <c r="Q713" i="1"/>
  <c r="Q712" i="1"/>
  <c r="Q711" i="1"/>
  <c r="Q710" i="1"/>
  <c r="Q709" i="1"/>
  <c r="Q708" i="1"/>
  <c r="Q707" i="1"/>
  <c r="Q706" i="1"/>
  <c r="Q705" i="1"/>
  <c r="Q704" i="1"/>
  <c r="Q703" i="1"/>
  <c r="Q702" i="1"/>
  <c r="Q701" i="1"/>
  <c r="Q700" i="1"/>
  <c r="Q699" i="1"/>
  <c r="Q698" i="1"/>
  <c r="Q697" i="1"/>
  <c r="Q696" i="1"/>
  <c r="Q695" i="1"/>
  <c r="Q694" i="1"/>
  <c r="Q693" i="1"/>
  <c r="Q692" i="1"/>
  <c r="Q691" i="1"/>
  <c r="Q690" i="1"/>
  <c r="Q689" i="1"/>
  <c r="Q688" i="1"/>
  <c r="Q687" i="1"/>
  <c r="Q686" i="1"/>
  <c r="Q685" i="1"/>
  <c r="Q684" i="1"/>
  <c r="Q683" i="1"/>
  <c r="Q682" i="1"/>
  <c r="Q681" i="1"/>
  <c r="Q680" i="1"/>
  <c r="Q679" i="1"/>
  <c r="Q678" i="1"/>
  <c r="Q677" i="1"/>
  <c r="Q676" i="1"/>
  <c r="Q675" i="1"/>
  <c r="Q674" i="1"/>
  <c r="Q673" i="1"/>
  <c r="Q672" i="1"/>
  <c r="Q671" i="1"/>
  <c r="Q670" i="1"/>
  <c r="Q669" i="1"/>
  <c r="Q668" i="1"/>
  <c r="Q667" i="1"/>
  <c r="Q666" i="1"/>
  <c r="Q665" i="1"/>
  <c r="Q664" i="1"/>
  <c r="Q663" i="1"/>
  <c r="Q662" i="1"/>
  <c r="Q661" i="1"/>
  <c r="Q660" i="1"/>
  <c r="Q659" i="1"/>
  <c r="Q658" i="1"/>
  <c r="Q657" i="1"/>
  <c r="Q656" i="1"/>
  <c r="Q655" i="1"/>
  <c r="Q654" i="1"/>
  <c r="Q653" i="1"/>
  <c r="Q652" i="1"/>
  <c r="Q651" i="1"/>
  <c r="Q650" i="1"/>
  <c r="Q649" i="1"/>
  <c r="Q648" i="1"/>
  <c r="Q647" i="1"/>
  <c r="Q646" i="1"/>
  <c r="Q645" i="1"/>
  <c r="Q644" i="1"/>
  <c r="Q643" i="1"/>
  <c r="Q642" i="1"/>
  <c r="Q641" i="1"/>
  <c r="Q640" i="1"/>
  <c r="Q639" i="1"/>
  <c r="Q638" i="1"/>
  <c r="Q637" i="1"/>
  <c r="Q636" i="1"/>
  <c r="Q635" i="1"/>
  <c r="Q634" i="1"/>
  <c r="Q633" i="1"/>
  <c r="Q632" i="1"/>
  <c r="Q631" i="1"/>
  <c r="Q630" i="1"/>
  <c r="Q629" i="1"/>
  <c r="Q628" i="1"/>
  <c r="Q627" i="1"/>
  <c r="Q626" i="1"/>
  <c r="Q625" i="1"/>
  <c r="Q624" i="1"/>
  <c r="Q623" i="1"/>
  <c r="Q622" i="1"/>
  <c r="Q621" i="1"/>
  <c r="Q620" i="1"/>
  <c r="Q619" i="1"/>
  <c r="Q618" i="1"/>
  <c r="Q617" i="1"/>
  <c r="Q616" i="1"/>
  <c r="Q615" i="1"/>
  <c r="Q614" i="1"/>
  <c r="Q613" i="1"/>
  <c r="Q612" i="1"/>
  <c r="Q611" i="1"/>
  <c r="Q610" i="1"/>
  <c r="Q609" i="1"/>
  <c r="Q608" i="1"/>
  <c r="Q607" i="1"/>
  <c r="Q606" i="1"/>
  <c r="Q605" i="1"/>
  <c r="Q604" i="1"/>
  <c r="Q603" i="1"/>
  <c r="Q602" i="1"/>
  <c r="Q601" i="1"/>
  <c r="Q600" i="1"/>
  <c r="Q599" i="1"/>
  <c r="Q598" i="1"/>
  <c r="Q597" i="1"/>
  <c r="Q596" i="1"/>
  <c r="Q595" i="1"/>
  <c r="Q594" i="1"/>
  <c r="Q593" i="1"/>
  <c r="Q592" i="1"/>
  <c r="Q591" i="1"/>
  <c r="Q590" i="1"/>
  <c r="Q589" i="1"/>
  <c r="Q588" i="1"/>
  <c r="Q587" i="1"/>
  <c r="Q586" i="1"/>
  <c r="Q585" i="1"/>
  <c r="Q584" i="1"/>
  <c r="Q583" i="1"/>
  <c r="Q582" i="1"/>
  <c r="Q581" i="1"/>
  <c r="Q580" i="1"/>
  <c r="Q579" i="1"/>
  <c r="Q578" i="1"/>
  <c r="Q577" i="1"/>
  <c r="Q576" i="1"/>
  <c r="Q575" i="1"/>
  <c r="Q574" i="1"/>
  <c r="Q573" i="1"/>
  <c r="Q572" i="1"/>
  <c r="Q571" i="1"/>
  <c r="Q570" i="1"/>
  <c r="Q569" i="1"/>
  <c r="Q568" i="1"/>
  <c r="Q567" i="1"/>
  <c r="Q566" i="1"/>
  <c r="Q565" i="1"/>
  <c r="Q564" i="1"/>
  <c r="Q563" i="1"/>
  <c r="Q562" i="1"/>
  <c r="Q561" i="1"/>
  <c r="Q560" i="1"/>
  <c r="Q559" i="1"/>
  <c r="Q558" i="1"/>
  <c r="Q557" i="1"/>
  <c r="Q556" i="1"/>
  <c r="Q555" i="1"/>
  <c r="Q554" i="1"/>
  <c r="Q553" i="1"/>
  <c r="Q552" i="1"/>
  <c r="Q551" i="1"/>
  <c r="Q550" i="1"/>
  <c r="Q549" i="1"/>
  <c r="Q548" i="1"/>
  <c r="Q547" i="1"/>
  <c r="Q546" i="1"/>
  <c r="Q545" i="1"/>
  <c r="Q544" i="1"/>
  <c r="Q543" i="1"/>
  <c r="Q542" i="1"/>
  <c r="Q541" i="1"/>
  <c r="Q540" i="1"/>
  <c r="Q539" i="1"/>
  <c r="Q538" i="1"/>
  <c r="Q537" i="1"/>
  <c r="Q536" i="1"/>
  <c r="Q535" i="1"/>
  <c r="Q534" i="1"/>
  <c r="Q533" i="1"/>
  <c r="Q532" i="1"/>
  <c r="Q531" i="1"/>
  <c r="Q530" i="1"/>
  <c r="Q529" i="1"/>
  <c r="Q528" i="1"/>
  <c r="Q527" i="1"/>
  <c r="Q526" i="1"/>
  <c r="Q525" i="1"/>
  <c r="Q524" i="1"/>
  <c r="Q523" i="1"/>
  <c r="Q522" i="1"/>
  <c r="Q521" i="1"/>
  <c r="Q520" i="1"/>
  <c r="Q519" i="1"/>
  <c r="Q518" i="1"/>
  <c r="Q517" i="1"/>
  <c r="Q516" i="1"/>
  <c r="Q515" i="1"/>
  <c r="Q514" i="1"/>
  <c r="Q513" i="1"/>
  <c r="Q512" i="1"/>
  <c r="Q511" i="1"/>
  <c r="Q510" i="1"/>
  <c r="Q509" i="1"/>
  <c r="Q508" i="1"/>
  <c r="Q507" i="1"/>
  <c r="Q506" i="1"/>
  <c r="Q505" i="1"/>
  <c r="Q504" i="1"/>
  <c r="Q503" i="1"/>
  <c r="Q502" i="1"/>
  <c r="Q501" i="1"/>
  <c r="Q500" i="1"/>
  <c r="Q499" i="1"/>
  <c r="Q498" i="1"/>
  <c r="Q497" i="1"/>
  <c r="Q496" i="1"/>
  <c r="Q495" i="1"/>
  <c r="Q494" i="1"/>
  <c r="Q493" i="1"/>
  <c r="Q492" i="1"/>
  <c r="Q491" i="1"/>
  <c r="Q490" i="1"/>
  <c r="Q489" i="1"/>
  <c r="Q488" i="1"/>
  <c r="Q487" i="1"/>
  <c r="Q486" i="1"/>
  <c r="Q485" i="1"/>
  <c r="Q484" i="1"/>
  <c r="Q483" i="1"/>
  <c r="Q482" i="1"/>
  <c r="Q481" i="1"/>
  <c r="Q480" i="1"/>
  <c r="Q479" i="1"/>
  <c r="Q478" i="1"/>
  <c r="Q477" i="1"/>
  <c r="Q476" i="1"/>
  <c r="Q475" i="1"/>
  <c r="Q474" i="1"/>
  <c r="Q473" i="1"/>
  <c r="Q472" i="1"/>
  <c r="Q471" i="1"/>
  <c r="Q470" i="1"/>
  <c r="Q469" i="1"/>
  <c r="Q468" i="1"/>
  <c r="Q467" i="1"/>
  <c r="Q466" i="1"/>
  <c r="Q465" i="1"/>
  <c r="Q464" i="1"/>
  <c r="Q463" i="1"/>
  <c r="Q462" i="1"/>
  <c r="Q461" i="1"/>
  <c r="Q460" i="1"/>
  <c r="Q459" i="1"/>
  <c r="Q458" i="1"/>
  <c r="Q457" i="1"/>
  <c r="Q456" i="1"/>
  <c r="Q455" i="1"/>
  <c r="Q454" i="1"/>
  <c r="Q453" i="1"/>
  <c r="Q452" i="1"/>
  <c r="Q451" i="1"/>
  <c r="Q450" i="1"/>
  <c r="Q449" i="1"/>
  <c r="Q448" i="1"/>
  <c r="Q447" i="1"/>
  <c r="Q446" i="1"/>
  <c r="Q445" i="1"/>
  <c r="Q444" i="1"/>
  <c r="Q443" i="1"/>
  <c r="Q442" i="1"/>
  <c r="Q441" i="1"/>
  <c r="Q440" i="1"/>
  <c r="Q439" i="1"/>
  <c r="Q438" i="1"/>
  <c r="Q437" i="1"/>
  <c r="Q436" i="1"/>
  <c r="Q435" i="1"/>
  <c r="Q434" i="1"/>
  <c r="Q433" i="1"/>
  <c r="Q432" i="1"/>
  <c r="Q431" i="1"/>
  <c r="Q430" i="1"/>
  <c r="Q429" i="1"/>
  <c r="Q428" i="1"/>
  <c r="Q427" i="1"/>
  <c r="Q426" i="1"/>
  <c r="Q425" i="1"/>
  <c r="Q424" i="1"/>
  <c r="Q423" i="1"/>
  <c r="Q422" i="1"/>
  <c r="Q421" i="1"/>
  <c r="Q420" i="1"/>
  <c r="Q419" i="1"/>
  <c r="Q418" i="1"/>
  <c r="Q417" i="1"/>
  <c r="Q416" i="1"/>
  <c r="Q415" i="1"/>
  <c r="Q414" i="1"/>
  <c r="Q413" i="1"/>
  <c r="Q412" i="1"/>
  <c r="Q411" i="1"/>
  <c r="Q410" i="1"/>
  <c r="Q409" i="1"/>
  <c r="Q408" i="1"/>
  <c r="Q407" i="1"/>
  <c r="Q406" i="1"/>
  <c r="Q405" i="1"/>
  <c r="Q404" i="1"/>
  <c r="Q403" i="1"/>
  <c r="Q402" i="1"/>
  <c r="Q401" i="1"/>
  <c r="Q400" i="1"/>
  <c r="Q399" i="1"/>
  <c r="Q398" i="1"/>
  <c r="Q397" i="1"/>
  <c r="Q396" i="1"/>
  <c r="Q395" i="1"/>
  <c r="Q394" i="1"/>
  <c r="Q393" i="1"/>
  <c r="Q392" i="1"/>
  <c r="Q391" i="1"/>
  <c r="Q390" i="1"/>
  <c r="Q389" i="1"/>
  <c r="Q388" i="1"/>
  <c r="Q387" i="1"/>
  <c r="Q386" i="1"/>
  <c r="Q385" i="1"/>
  <c r="Q384" i="1"/>
  <c r="Q383" i="1"/>
  <c r="Q382" i="1"/>
  <c r="Q381" i="1"/>
  <c r="Q380" i="1"/>
  <c r="Q379" i="1"/>
  <c r="Q378" i="1"/>
  <c r="Q377" i="1"/>
  <c r="Q376" i="1"/>
  <c r="Q375" i="1"/>
  <c r="Q374" i="1"/>
  <c r="Q373" i="1"/>
  <c r="Q372" i="1"/>
  <c r="Q371" i="1"/>
  <c r="Q370" i="1"/>
  <c r="Q369" i="1"/>
  <c r="Q368" i="1"/>
  <c r="Q367" i="1"/>
  <c r="Q366" i="1"/>
  <c r="Q365" i="1"/>
  <c r="Q364" i="1"/>
  <c r="Q363" i="1"/>
  <c r="Q362" i="1"/>
  <c r="Q361" i="1"/>
  <c r="Q360" i="1"/>
  <c r="Q359" i="1"/>
  <c r="Q358" i="1"/>
  <c r="Q357" i="1"/>
  <c r="Q356" i="1"/>
  <c r="Q355" i="1"/>
  <c r="Q354" i="1"/>
  <c r="Q353" i="1"/>
  <c r="Q352" i="1"/>
  <c r="Q351" i="1"/>
  <c r="Q350" i="1"/>
  <c r="Q349" i="1"/>
  <c r="Q348" i="1"/>
  <c r="Q347" i="1"/>
  <c r="Q346" i="1"/>
  <c r="Q345" i="1"/>
  <c r="Q344" i="1"/>
  <c r="Q343" i="1"/>
  <c r="Q342" i="1"/>
  <c r="Q341" i="1"/>
  <c r="Q340" i="1"/>
  <c r="Q339" i="1"/>
  <c r="Q338" i="1"/>
  <c r="Q337" i="1"/>
  <c r="Q336" i="1"/>
  <c r="Q335" i="1"/>
  <c r="Q334" i="1"/>
  <c r="Q333" i="1"/>
  <c r="Q332" i="1"/>
  <c r="Q331" i="1"/>
  <c r="Q330" i="1"/>
  <c r="Q329" i="1"/>
  <c r="Q328" i="1"/>
  <c r="Q327" i="1"/>
  <c r="Q326" i="1"/>
  <c r="Q325" i="1"/>
  <c r="Q324" i="1"/>
  <c r="Q323" i="1"/>
  <c r="Q322" i="1"/>
  <c r="Q321" i="1"/>
  <c r="Q320" i="1"/>
  <c r="Q319" i="1"/>
  <c r="Q318" i="1"/>
  <c r="Q317" i="1"/>
  <c r="Q316" i="1"/>
  <c r="Q315" i="1"/>
  <c r="Q314" i="1"/>
  <c r="Q313" i="1"/>
  <c r="Q312" i="1"/>
  <c r="Q311" i="1"/>
  <c r="Q310" i="1"/>
  <c r="Q309" i="1"/>
  <c r="Q308" i="1"/>
  <c r="Q307" i="1"/>
  <c r="Q306" i="1"/>
  <c r="Q305" i="1"/>
  <c r="Q304" i="1"/>
  <c r="Q303" i="1"/>
  <c r="Q302" i="1"/>
  <c r="Q301" i="1"/>
  <c r="Q300" i="1"/>
  <c r="Q299" i="1"/>
  <c r="Q298" i="1"/>
  <c r="Q297" i="1"/>
  <c r="Q296" i="1"/>
  <c r="Q295" i="1"/>
  <c r="Q294" i="1"/>
  <c r="Q293" i="1"/>
  <c r="Q292" i="1"/>
  <c r="Q291" i="1"/>
  <c r="Q290" i="1"/>
  <c r="Q289" i="1"/>
  <c r="Q288" i="1"/>
  <c r="Q287" i="1"/>
  <c r="Q286" i="1"/>
  <c r="Q285" i="1"/>
  <c r="Q284" i="1"/>
  <c r="Q283" i="1"/>
  <c r="Q282" i="1"/>
  <c r="Q281" i="1"/>
  <c r="Q280" i="1"/>
  <c r="Q279" i="1"/>
  <c r="Q278" i="1"/>
  <c r="Q277" i="1"/>
  <c r="Q276" i="1"/>
  <c r="Q275" i="1"/>
  <c r="Q274" i="1"/>
  <c r="Q273" i="1"/>
  <c r="Q272" i="1"/>
  <c r="Q271" i="1"/>
  <c r="Q270" i="1"/>
  <c r="Q269" i="1"/>
  <c r="Q268" i="1"/>
  <c r="Q267" i="1"/>
  <c r="Q266" i="1"/>
  <c r="Q265" i="1"/>
  <c r="Q264" i="1"/>
  <c r="Q263" i="1"/>
  <c r="Q262" i="1"/>
  <c r="Q261" i="1"/>
  <c r="Q260" i="1"/>
  <c r="Q259" i="1"/>
  <c r="Q258" i="1"/>
  <c r="Q257" i="1"/>
  <c r="Q256" i="1"/>
  <c r="Q255" i="1"/>
  <c r="Q254" i="1"/>
  <c r="Q253" i="1"/>
  <c r="Q252" i="1"/>
  <c r="Q251" i="1"/>
  <c r="Q250" i="1"/>
  <c r="Q249" i="1"/>
  <c r="Q248" i="1"/>
  <c r="Q247" i="1"/>
  <c r="Q246" i="1"/>
  <c r="Q245" i="1"/>
  <c r="Q244" i="1"/>
  <c r="Q243" i="1"/>
  <c r="Q242" i="1"/>
  <c r="Q241" i="1"/>
  <c r="Q240" i="1"/>
  <c r="Q239" i="1"/>
  <c r="Q238" i="1"/>
  <c r="Q237" i="1"/>
  <c r="Q236" i="1"/>
  <c r="Q235" i="1"/>
  <c r="Q234" i="1"/>
  <c r="Q233" i="1"/>
  <c r="Q232" i="1"/>
  <c r="Q231" i="1"/>
  <c r="Q230" i="1"/>
  <c r="Q229" i="1"/>
  <c r="Q228" i="1"/>
  <c r="Q227" i="1"/>
  <c r="Q226" i="1"/>
  <c r="Q225" i="1"/>
  <c r="Q224" i="1"/>
  <c r="Q223" i="1"/>
  <c r="Q222" i="1"/>
  <c r="Q221" i="1"/>
  <c r="Q220" i="1"/>
  <c r="Q219" i="1"/>
  <c r="Q218" i="1"/>
  <c r="Q217" i="1"/>
  <c r="Q216" i="1"/>
  <c r="Q215" i="1"/>
  <c r="Q214" i="1"/>
  <c r="Q213" i="1"/>
  <c r="Q212" i="1"/>
  <c r="Q211" i="1"/>
  <c r="Q210" i="1"/>
  <c r="Q209" i="1"/>
  <c r="Q208" i="1"/>
  <c r="Q207" i="1"/>
  <c r="Q206" i="1"/>
  <c r="Q205" i="1"/>
  <c r="Q204" i="1"/>
  <c r="Q203" i="1"/>
  <c r="Q202" i="1"/>
  <c r="Q201" i="1"/>
  <c r="Q200" i="1"/>
  <c r="Q199" i="1"/>
  <c r="Q198" i="1"/>
  <c r="Q197" i="1"/>
  <c r="Q196" i="1"/>
  <c r="Q195" i="1"/>
  <c r="Q194" i="1"/>
  <c r="Q193" i="1"/>
  <c r="Q192" i="1"/>
  <c r="Q191" i="1"/>
  <c r="Q190" i="1"/>
  <c r="Q189" i="1"/>
  <c r="Q188" i="1"/>
  <c r="Q187" i="1"/>
  <c r="Q186" i="1"/>
  <c r="Q185" i="1"/>
  <c r="Q184" i="1"/>
  <c r="Q183" i="1"/>
  <c r="Q182" i="1"/>
  <c r="Q181" i="1"/>
  <c r="Q180" i="1"/>
  <c r="Q179" i="1"/>
  <c r="Q178" i="1"/>
  <c r="Q177" i="1"/>
  <c r="Q176" i="1"/>
  <c r="Q175" i="1"/>
  <c r="Q174" i="1"/>
  <c r="Q173" i="1"/>
  <c r="Q172" i="1"/>
  <c r="Q171" i="1"/>
  <c r="Q170" i="1"/>
  <c r="Q169" i="1"/>
  <c r="Q168" i="1"/>
  <c r="Q167" i="1"/>
  <c r="Q166" i="1"/>
  <c r="Q165" i="1"/>
  <c r="Q164" i="1"/>
  <c r="Q163" i="1"/>
  <c r="Q162" i="1"/>
  <c r="Q161" i="1"/>
  <c r="Q160" i="1"/>
  <c r="Q159" i="1"/>
  <c r="Q158" i="1"/>
  <c r="Q157" i="1"/>
  <c r="Q156" i="1"/>
  <c r="Q155" i="1"/>
  <c r="Q154" i="1"/>
  <c r="Q153" i="1"/>
  <c r="Q152" i="1"/>
  <c r="Q151" i="1"/>
  <c r="Q150" i="1"/>
  <c r="Q149" i="1"/>
  <c r="Q148" i="1"/>
  <c r="Q147" i="1"/>
  <c r="Q146" i="1"/>
  <c r="Q145" i="1"/>
  <c r="Q144" i="1"/>
  <c r="Q143" i="1"/>
  <c r="Q142" i="1"/>
  <c r="Q141" i="1"/>
  <c r="Q140" i="1"/>
  <c r="Q139" i="1"/>
  <c r="Q138" i="1"/>
  <c r="Q137" i="1"/>
  <c r="Q136" i="1"/>
  <c r="Q135" i="1"/>
  <c r="Q134" i="1"/>
  <c r="Q133" i="1"/>
  <c r="Q132" i="1"/>
  <c r="Q131" i="1"/>
  <c r="Q130" i="1"/>
  <c r="Q129" i="1"/>
  <c r="Q128" i="1"/>
  <c r="Q127" i="1"/>
  <c r="Q126" i="1"/>
  <c r="Q125" i="1"/>
  <c r="Q124" i="1"/>
  <c r="Q123" i="1"/>
  <c r="Q122" i="1"/>
  <c r="Q121" i="1"/>
  <c r="Q120" i="1"/>
  <c r="Q119" i="1"/>
  <c r="Q118" i="1"/>
  <c r="Q117" i="1"/>
  <c r="Q116" i="1"/>
  <c r="Q115" i="1"/>
  <c r="Q114" i="1"/>
  <c r="Q113" i="1"/>
  <c r="Q112" i="1"/>
  <c r="Q111" i="1"/>
  <c r="Q110" i="1"/>
  <c r="Q109" i="1"/>
  <c r="Q108" i="1"/>
  <c r="Q107" i="1"/>
  <c r="Q106" i="1"/>
  <c r="Q105" i="1"/>
  <c r="Q104" i="1"/>
  <c r="Q103" i="1"/>
  <c r="Q102" i="1"/>
  <c r="Q101" i="1"/>
  <c r="Q100" i="1"/>
  <c r="Q99" i="1"/>
  <c r="Q98" i="1"/>
  <c r="Q97" i="1"/>
  <c r="Q96" i="1"/>
  <c r="Q95" i="1"/>
  <c r="Q94" i="1"/>
  <c r="Q93" i="1"/>
  <c r="Q92" i="1"/>
  <c r="Q91" i="1"/>
  <c r="Q90" i="1"/>
  <c r="Q89" i="1"/>
  <c r="Q88" i="1"/>
  <c r="Q87" i="1"/>
  <c r="Q86" i="1"/>
  <c r="Q85" i="1"/>
  <c r="Q84" i="1"/>
  <c r="Q83" i="1"/>
  <c r="Q82" i="1"/>
  <c r="Q81" i="1"/>
  <c r="Q80" i="1"/>
  <c r="Q79" i="1"/>
  <c r="Q78" i="1"/>
  <c r="Q77" i="1"/>
  <c r="Q76" i="1"/>
  <c r="Q75" i="1"/>
  <c r="Q74" i="1"/>
  <c r="Q73" i="1"/>
  <c r="Q72" i="1"/>
  <c r="Q71" i="1"/>
  <c r="Q70" i="1"/>
  <c r="Q69" i="1"/>
  <c r="Q68" i="1"/>
  <c r="Q67"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5" i="1"/>
  <c r="Q14" i="1"/>
  <c r="Q13" i="1"/>
  <c r="Q12" i="1"/>
  <c r="Q11" i="1"/>
  <c r="Q10" i="1"/>
  <c r="Q9" i="1"/>
  <c r="Q8" i="1"/>
  <c r="Q7" i="1"/>
  <c r="Q6" i="1"/>
  <c r="Q5" i="1"/>
  <c r="Q4" i="1"/>
  <c r="Q3" i="1"/>
  <c r="Q2" i="1"/>
  <c r="P4115" i="1"/>
  <c r="P4114" i="1"/>
  <c r="P4113" i="1"/>
  <c r="P4112" i="1"/>
  <c r="P4111" i="1"/>
  <c r="P4110" i="1"/>
  <c r="P4109" i="1"/>
  <c r="P4108" i="1"/>
  <c r="P4107" i="1"/>
  <c r="P4106" i="1"/>
  <c r="P4105" i="1"/>
  <c r="P4104" i="1"/>
  <c r="P4103" i="1"/>
  <c r="P4102" i="1"/>
  <c r="P4101" i="1"/>
  <c r="P4100" i="1"/>
  <c r="P4099" i="1"/>
  <c r="P4098" i="1"/>
  <c r="P4097" i="1"/>
  <c r="P4096" i="1"/>
  <c r="P4095" i="1"/>
  <c r="P4094" i="1"/>
  <c r="P4093" i="1"/>
  <c r="P4092" i="1"/>
  <c r="P4091" i="1"/>
  <c r="P4090" i="1"/>
  <c r="P4089" i="1"/>
  <c r="P4088" i="1"/>
  <c r="P4087" i="1"/>
  <c r="P4086" i="1"/>
  <c r="P4085" i="1"/>
  <c r="P4084" i="1"/>
  <c r="P4083" i="1"/>
  <c r="P4082" i="1"/>
  <c r="P4081" i="1"/>
  <c r="P4080" i="1"/>
  <c r="P4079" i="1"/>
  <c r="P4078" i="1"/>
  <c r="P4077" i="1"/>
  <c r="P4076" i="1"/>
  <c r="P4075" i="1"/>
  <c r="P4074" i="1"/>
  <c r="P4073" i="1"/>
  <c r="P4072" i="1"/>
  <c r="P4071" i="1"/>
  <c r="P4070" i="1"/>
  <c r="P4069" i="1"/>
  <c r="P4068" i="1"/>
  <c r="P4067" i="1"/>
  <c r="P4066" i="1"/>
  <c r="P4065" i="1"/>
  <c r="P4064" i="1"/>
  <c r="P4063" i="1"/>
  <c r="P4062" i="1"/>
  <c r="P4061" i="1"/>
  <c r="P4060" i="1"/>
  <c r="P4059" i="1"/>
  <c r="P4058" i="1"/>
  <c r="P4057" i="1"/>
  <c r="P4056" i="1"/>
  <c r="P4055" i="1"/>
  <c r="P4054" i="1"/>
  <c r="P4053" i="1"/>
  <c r="P4052" i="1"/>
  <c r="P4051" i="1"/>
  <c r="P4050" i="1"/>
  <c r="P4049" i="1"/>
  <c r="P4048" i="1"/>
  <c r="P4047" i="1"/>
  <c r="P4046" i="1"/>
  <c r="P4045" i="1"/>
  <c r="P4044" i="1"/>
  <c r="P4043" i="1"/>
  <c r="P4042" i="1"/>
  <c r="P4041" i="1"/>
  <c r="P4040" i="1"/>
  <c r="P4039" i="1"/>
  <c r="P4038" i="1"/>
  <c r="P4037" i="1"/>
  <c r="P4036" i="1"/>
  <c r="P4035" i="1"/>
  <c r="P4034" i="1"/>
  <c r="P4033" i="1"/>
  <c r="P4032" i="1"/>
  <c r="P4031" i="1"/>
  <c r="P4030" i="1"/>
  <c r="P4029" i="1"/>
  <c r="P4028" i="1"/>
  <c r="P4027" i="1"/>
  <c r="P4026" i="1"/>
  <c r="P4025" i="1"/>
  <c r="P4024" i="1"/>
  <c r="P4023" i="1"/>
  <c r="P4022" i="1"/>
  <c r="P4021" i="1"/>
  <c r="P4020" i="1"/>
  <c r="P4019" i="1"/>
  <c r="P4018" i="1"/>
  <c r="P4017" i="1"/>
  <c r="P4016" i="1"/>
  <c r="P4015" i="1"/>
  <c r="P4014" i="1"/>
  <c r="P4013" i="1"/>
  <c r="P4012" i="1"/>
  <c r="P4011" i="1"/>
  <c r="P4010" i="1"/>
  <c r="P4009" i="1"/>
  <c r="P4008" i="1"/>
  <c r="P4007" i="1"/>
  <c r="P4006" i="1"/>
  <c r="P4005" i="1"/>
  <c r="P4004" i="1"/>
  <c r="P4003" i="1"/>
  <c r="P4002" i="1"/>
  <c r="P4001" i="1"/>
  <c r="P4000" i="1"/>
  <c r="P3999" i="1"/>
  <c r="P3998" i="1"/>
  <c r="P3997" i="1"/>
  <c r="P3996" i="1"/>
  <c r="P3995" i="1"/>
  <c r="P3994" i="1"/>
  <c r="P3993" i="1"/>
  <c r="P3992" i="1"/>
  <c r="P3991" i="1"/>
  <c r="P3990" i="1"/>
  <c r="P3989" i="1"/>
  <c r="P3988" i="1"/>
  <c r="P3987" i="1"/>
  <c r="P3986" i="1"/>
  <c r="P3985" i="1"/>
  <c r="P3984" i="1"/>
  <c r="P3983" i="1"/>
  <c r="P3982" i="1"/>
  <c r="P3981" i="1"/>
  <c r="P3980" i="1"/>
  <c r="P3979" i="1"/>
  <c r="P3978" i="1"/>
  <c r="P3977" i="1"/>
  <c r="P3976" i="1"/>
  <c r="P3975" i="1"/>
  <c r="P3974" i="1"/>
  <c r="P3973" i="1"/>
  <c r="P3972" i="1"/>
  <c r="P3971" i="1"/>
  <c r="P3970" i="1"/>
  <c r="P3969" i="1"/>
  <c r="P3968" i="1"/>
  <c r="P3967" i="1"/>
  <c r="P3966" i="1"/>
  <c r="P3965" i="1"/>
  <c r="P3964" i="1"/>
  <c r="P3963" i="1"/>
  <c r="P3962" i="1"/>
  <c r="P3961" i="1"/>
  <c r="P3960" i="1"/>
  <c r="P3959" i="1"/>
  <c r="P3958" i="1"/>
  <c r="P3957" i="1"/>
  <c r="P3956" i="1"/>
  <c r="P3955" i="1"/>
  <c r="P3954" i="1"/>
  <c r="P3953" i="1"/>
  <c r="P3952" i="1"/>
  <c r="P3951" i="1"/>
  <c r="P3950" i="1"/>
  <c r="P3949" i="1"/>
  <c r="P3948" i="1"/>
  <c r="P3947" i="1"/>
  <c r="P3946" i="1"/>
  <c r="P3945" i="1"/>
  <c r="P3944" i="1"/>
  <c r="P3943" i="1"/>
  <c r="P3942" i="1"/>
  <c r="P3941" i="1"/>
  <c r="P3940" i="1"/>
  <c r="P3939" i="1"/>
  <c r="P3938" i="1"/>
  <c r="P3937" i="1"/>
  <c r="P3936" i="1"/>
  <c r="P3935" i="1"/>
  <c r="P3934" i="1"/>
  <c r="P3933" i="1"/>
  <c r="P3932" i="1"/>
  <c r="P3931" i="1"/>
  <c r="P3930" i="1"/>
  <c r="P3929" i="1"/>
  <c r="P3928" i="1"/>
  <c r="P3927" i="1"/>
  <c r="P3926" i="1"/>
  <c r="P3925" i="1"/>
  <c r="P3924" i="1"/>
  <c r="P3923" i="1"/>
  <c r="P3922" i="1"/>
  <c r="P3921" i="1"/>
  <c r="P3920" i="1"/>
  <c r="P3919" i="1"/>
  <c r="P3918" i="1"/>
  <c r="P3917" i="1"/>
  <c r="P3916" i="1"/>
  <c r="P3915" i="1"/>
  <c r="P3914" i="1"/>
  <c r="P3913" i="1"/>
  <c r="P3912" i="1"/>
  <c r="P3911" i="1"/>
  <c r="P3910" i="1"/>
  <c r="P3909" i="1"/>
  <c r="P3908" i="1"/>
  <c r="P3907" i="1"/>
  <c r="P3906" i="1"/>
  <c r="P3905" i="1"/>
  <c r="P3904" i="1"/>
  <c r="P3903" i="1"/>
  <c r="P3902" i="1"/>
  <c r="P3901" i="1"/>
  <c r="P3900" i="1"/>
  <c r="P3899" i="1"/>
  <c r="P3898" i="1"/>
  <c r="P3897" i="1"/>
  <c r="P3896" i="1"/>
  <c r="P3895" i="1"/>
  <c r="P3894" i="1"/>
  <c r="P3893" i="1"/>
  <c r="P3892" i="1"/>
  <c r="P3891" i="1"/>
  <c r="P3890" i="1"/>
  <c r="P3889" i="1"/>
  <c r="P3888" i="1"/>
  <c r="P3887" i="1"/>
  <c r="P3886" i="1"/>
  <c r="P3885" i="1"/>
  <c r="P3884" i="1"/>
  <c r="P3883" i="1"/>
  <c r="P3882" i="1"/>
  <c r="P3881" i="1"/>
  <c r="P3880" i="1"/>
  <c r="P3879" i="1"/>
  <c r="P3878" i="1"/>
  <c r="P3877" i="1"/>
  <c r="P3876" i="1"/>
  <c r="P3875" i="1"/>
  <c r="P3874" i="1"/>
  <c r="P3873" i="1"/>
  <c r="P3872" i="1"/>
  <c r="P3871" i="1"/>
  <c r="P3870" i="1"/>
  <c r="P3869" i="1"/>
  <c r="P3868" i="1"/>
  <c r="P3867" i="1"/>
  <c r="P3866" i="1"/>
  <c r="P3865" i="1"/>
  <c r="P3864" i="1"/>
  <c r="P3863" i="1"/>
  <c r="P3862" i="1"/>
  <c r="P3861" i="1"/>
  <c r="P3860" i="1"/>
  <c r="P3859" i="1"/>
  <c r="P3858" i="1"/>
  <c r="P3857" i="1"/>
  <c r="P3856" i="1"/>
  <c r="P3855" i="1"/>
  <c r="P3854" i="1"/>
  <c r="P3853" i="1"/>
  <c r="P3852" i="1"/>
  <c r="P3851" i="1"/>
  <c r="P3850" i="1"/>
  <c r="P3849" i="1"/>
  <c r="P3848" i="1"/>
  <c r="P3847" i="1"/>
  <c r="P3846" i="1"/>
  <c r="P3845" i="1"/>
  <c r="P3844" i="1"/>
  <c r="P3843" i="1"/>
  <c r="P3842" i="1"/>
  <c r="P3841" i="1"/>
  <c r="P3840" i="1"/>
  <c r="P3839" i="1"/>
  <c r="P3838" i="1"/>
  <c r="P3837" i="1"/>
  <c r="P3836" i="1"/>
  <c r="P3835" i="1"/>
  <c r="P3834" i="1"/>
  <c r="P3833" i="1"/>
  <c r="P3832" i="1"/>
  <c r="P3831" i="1"/>
  <c r="P3830" i="1"/>
  <c r="P3829" i="1"/>
  <c r="P3828" i="1"/>
  <c r="P3827" i="1"/>
  <c r="P3826" i="1"/>
  <c r="P3825" i="1"/>
  <c r="P3824" i="1"/>
  <c r="P3823" i="1"/>
  <c r="P3822" i="1"/>
  <c r="P3821" i="1"/>
  <c r="P3820" i="1"/>
  <c r="P3819" i="1"/>
  <c r="P3818" i="1"/>
  <c r="P3817" i="1"/>
  <c r="P3816" i="1"/>
  <c r="P3815" i="1"/>
  <c r="P3814" i="1"/>
  <c r="P3813" i="1"/>
  <c r="P3812" i="1"/>
  <c r="P3811" i="1"/>
  <c r="P3810" i="1"/>
  <c r="P3809" i="1"/>
  <c r="P3808" i="1"/>
  <c r="P3807" i="1"/>
  <c r="P3806" i="1"/>
  <c r="P3805" i="1"/>
  <c r="P3804" i="1"/>
  <c r="P3803" i="1"/>
  <c r="P3802" i="1"/>
  <c r="P3801" i="1"/>
  <c r="P3800" i="1"/>
  <c r="P3799" i="1"/>
  <c r="P3798" i="1"/>
  <c r="P3797" i="1"/>
  <c r="P3796" i="1"/>
  <c r="P3795" i="1"/>
  <c r="P3794" i="1"/>
  <c r="P3793" i="1"/>
  <c r="P3792" i="1"/>
  <c r="P3791" i="1"/>
  <c r="P3790" i="1"/>
  <c r="P3789" i="1"/>
  <c r="P3788" i="1"/>
  <c r="P3787" i="1"/>
  <c r="P3786" i="1"/>
  <c r="P3785" i="1"/>
  <c r="P3784" i="1"/>
  <c r="P3783" i="1"/>
  <c r="P3782" i="1"/>
  <c r="P3781" i="1"/>
  <c r="P3780" i="1"/>
  <c r="P3779" i="1"/>
  <c r="P3778" i="1"/>
  <c r="P3777" i="1"/>
  <c r="P3776" i="1"/>
  <c r="P3775" i="1"/>
  <c r="P3774" i="1"/>
  <c r="P3773" i="1"/>
  <c r="P3772" i="1"/>
  <c r="P3771" i="1"/>
  <c r="P3770" i="1"/>
  <c r="P3769" i="1"/>
  <c r="P3768" i="1"/>
  <c r="P3767" i="1"/>
  <c r="P3766" i="1"/>
  <c r="P3765" i="1"/>
  <c r="P3764" i="1"/>
  <c r="P3763" i="1"/>
  <c r="P3762" i="1"/>
  <c r="P3761" i="1"/>
  <c r="P3760" i="1"/>
  <c r="P3759" i="1"/>
  <c r="P3758" i="1"/>
  <c r="P3757" i="1"/>
  <c r="P3756" i="1"/>
  <c r="P3755" i="1"/>
  <c r="P3754" i="1"/>
  <c r="P3753" i="1"/>
  <c r="P3752" i="1"/>
  <c r="P3751" i="1"/>
  <c r="P3750" i="1"/>
  <c r="P3749" i="1"/>
  <c r="P3748" i="1"/>
  <c r="P3747" i="1"/>
  <c r="P3746" i="1"/>
  <c r="P3745" i="1"/>
  <c r="P3744" i="1"/>
  <c r="P3743" i="1"/>
  <c r="P3742" i="1"/>
  <c r="P3741" i="1"/>
  <c r="P3740" i="1"/>
  <c r="P3739" i="1"/>
  <c r="P3738" i="1"/>
  <c r="P3737" i="1"/>
  <c r="P3736" i="1"/>
  <c r="P3735" i="1"/>
  <c r="P3734" i="1"/>
  <c r="P3733" i="1"/>
  <c r="P3732" i="1"/>
  <c r="P3731" i="1"/>
  <c r="P3730" i="1"/>
  <c r="P3729" i="1"/>
  <c r="P3728" i="1"/>
  <c r="P3727" i="1"/>
  <c r="P3726" i="1"/>
  <c r="P3725" i="1"/>
  <c r="P3724" i="1"/>
  <c r="P3723" i="1"/>
  <c r="P3722" i="1"/>
  <c r="P3721" i="1"/>
  <c r="P3720" i="1"/>
  <c r="P3719" i="1"/>
  <c r="P3718" i="1"/>
  <c r="P3717" i="1"/>
  <c r="P3716" i="1"/>
  <c r="P3715" i="1"/>
  <c r="P3714" i="1"/>
  <c r="P3713" i="1"/>
  <c r="P3712" i="1"/>
  <c r="P3711" i="1"/>
  <c r="P3710" i="1"/>
  <c r="P3709" i="1"/>
  <c r="P3708" i="1"/>
  <c r="P3707" i="1"/>
  <c r="P3706" i="1"/>
  <c r="P3705" i="1"/>
  <c r="P3704" i="1"/>
  <c r="P3703" i="1"/>
  <c r="P3702" i="1"/>
  <c r="P3701" i="1"/>
  <c r="P3700" i="1"/>
  <c r="P3699" i="1"/>
  <c r="P3698" i="1"/>
  <c r="P3697" i="1"/>
  <c r="P3696" i="1"/>
  <c r="P3695" i="1"/>
  <c r="P3694" i="1"/>
  <c r="P3693" i="1"/>
  <c r="P3692" i="1"/>
  <c r="P3691" i="1"/>
  <c r="P3690" i="1"/>
  <c r="P3689" i="1"/>
  <c r="P3688" i="1"/>
  <c r="P3687" i="1"/>
  <c r="P3686" i="1"/>
  <c r="P3685" i="1"/>
  <c r="P3684" i="1"/>
  <c r="P3683" i="1"/>
  <c r="P3682" i="1"/>
  <c r="P3681" i="1"/>
  <c r="P3680" i="1"/>
  <c r="P3679" i="1"/>
  <c r="P3678" i="1"/>
  <c r="P3677" i="1"/>
  <c r="P3676" i="1"/>
  <c r="P3675" i="1"/>
  <c r="P3674" i="1"/>
  <c r="P3673" i="1"/>
  <c r="P3672" i="1"/>
  <c r="P3671" i="1"/>
  <c r="P3670" i="1"/>
  <c r="P3669" i="1"/>
  <c r="P3668" i="1"/>
  <c r="P3667" i="1"/>
  <c r="P3666" i="1"/>
  <c r="P3665" i="1"/>
  <c r="P3664" i="1"/>
  <c r="P3663" i="1"/>
  <c r="P3662" i="1"/>
  <c r="P3661" i="1"/>
  <c r="P3660" i="1"/>
  <c r="P3659" i="1"/>
  <c r="P3658" i="1"/>
  <c r="P3657" i="1"/>
  <c r="P3656" i="1"/>
  <c r="P3655" i="1"/>
  <c r="P3654" i="1"/>
  <c r="P3653" i="1"/>
  <c r="P3652" i="1"/>
  <c r="P3651" i="1"/>
  <c r="P3650" i="1"/>
  <c r="P3649" i="1"/>
  <c r="P3648" i="1"/>
  <c r="P3647" i="1"/>
  <c r="P3646" i="1"/>
  <c r="P3645" i="1"/>
  <c r="P3644" i="1"/>
  <c r="P3643" i="1"/>
  <c r="P3642" i="1"/>
  <c r="P3641" i="1"/>
  <c r="P3640" i="1"/>
  <c r="P3639" i="1"/>
  <c r="P3638" i="1"/>
  <c r="P3637" i="1"/>
  <c r="P3636" i="1"/>
  <c r="P3635" i="1"/>
  <c r="P3634" i="1"/>
  <c r="P3633" i="1"/>
  <c r="P3632" i="1"/>
  <c r="P3631" i="1"/>
  <c r="P3630" i="1"/>
  <c r="P3629" i="1"/>
  <c r="P3628" i="1"/>
  <c r="P3627" i="1"/>
  <c r="P3626" i="1"/>
  <c r="P3625" i="1"/>
  <c r="P3624" i="1"/>
  <c r="P3623" i="1"/>
  <c r="P3622" i="1"/>
  <c r="P3621" i="1"/>
  <c r="P3620" i="1"/>
  <c r="P3619" i="1"/>
  <c r="P3618" i="1"/>
  <c r="P3617" i="1"/>
  <c r="P3616" i="1"/>
  <c r="P3615" i="1"/>
  <c r="P3614" i="1"/>
  <c r="P3613" i="1"/>
  <c r="P3612" i="1"/>
  <c r="P3611" i="1"/>
  <c r="P3610" i="1"/>
  <c r="P3609" i="1"/>
  <c r="P3608" i="1"/>
  <c r="P3607" i="1"/>
  <c r="P3606" i="1"/>
  <c r="P3605" i="1"/>
  <c r="P3604" i="1"/>
  <c r="P3603" i="1"/>
  <c r="P3602" i="1"/>
  <c r="P3601" i="1"/>
  <c r="P3600" i="1"/>
  <c r="P3599" i="1"/>
  <c r="P3598" i="1"/>
  <c r="P3597" i="1"/>
  <c r="P3596" i="1"/>
  <c r="P3595" i="1"/>
  <c r="P3594" i="1"/>
  <c r="P3593" i="1"/>
  <c r="P3592" i="1"/>
  <c r="P3591" i="1"/>
  <c r="P3590" i="1"/>
  <c r="P3589" i="1"/>
  <c r="P3588" i="1"/>
  <c r="P3587" i="1"/>
  <c r="P3586" i="1"/>
  <c r="P3585" i="1"/>
  <c r="P3584" i="1"/>
  <c r="P3583" i="1"/>
  <c r="P3582" i="1"/>
  <c r="P3581" i="1"/>
  <c r="P3580" i="1"/>
  <c r="P3579" i="1"/>
  <c r="P3578" i="1"/>
  <c r="P3577" i="1"/>
  <c r="P3576" i="1"/>
  <c r="P3575" i="1"/>
  <c r="P3574" i="1"/>
  <c r="P3573" i="1"/>
  <c r="P3572" i="1"/>
  <c r="P3571" i="1"/>
  <c r="P3570" i="1"/>
  <c r="P3569" i="1"/>
  <c r="P3568" i="1"/>
  <c r="P3567" i="1"/>
  <c r="P3566" i="1"/>
  <c r="P3565" i="1"/>
  <c r="P3564" i="1"/>
  <c r="P3563" i="1"/>
  <c r="P3562" i="1"/>
  <c r="P3561" i="1"/>
  <c r="P3560" i="1"/>
  <c r="P3559" i="1"/>
  <c r="P3558" i="1"/>
  <c r="P3557" i="1"/>
  <c r="P3556" i="1"/>
  <c r="P3555" i="1"/>
  <c r="P3554" i="1"/>
  <c r="P3553" i="1"/>
  <c r="P3552" i="1"/>
  <c r="P3551" i="1"/>
  <c r="P3550" i="1"/>
  <c r="P3549" i="1"/>
  <c r="P3548" i="1"/>
  <c r="P3547" i="1"/>
  <c r="P3546" i="1"/>
  <c r="P3545" i="1"/>
  <c r="P3544" i="1"/>
  <c r="P3543" i="1"/>
  <c r="P3542" i="1"/>
  <c r="P3541" i="1"/>
  <c r="P3540" i="1"/>
  <c r="P3539" i="1"/>
  <c r="P3538" i="1"/>
  <c r="P3537" i="1"/>
  <c r="P3536" i="1"/>
  <c r="P3535" i="1"/>
  <c r="P3534" i="1"/>
  <c r="P3533" i="1"/>
  <c r="P3532" i="1"/>
  <c r="P3531" i="1"/>
  <c r="P3530" i="1"/>
  <c r="P3529" i="1"/>
  <c r="P3528" i="1"/>
  <c r="P3527" i="1"/>
  <c r="P3526" i="1"/>
  <c r="P3525" i="1"/>
  <c r="P3524" i="1"/>
  <c r="P3523" i="1"/>
  <c r="P3522" i="1"/>
  <c r="P3521" i="1"/>
  <c r="P3520" i="1"/>
  <c r="P3519" i="1"/>
  <c r="P3518" i="1"/>
  <c r="P3517" i="1"/>
  <c r="P3516" i="1"/>
  <c r="P3515" i="1"/>
  <c r="P3514" i="1"/>
  <c r="P3513" i="1"/>
  <c r="P3512" i="1"/>
  <c r="P3511" i="1"/>
  <c r="P3510" i="1"/>
  <c r="P3509" i="1"/>
  <c r="P3508" i="1"/>
  <c r="P3507" i="1"/>
  <c r="P3506" i="1"/>
  <c r="P3505" i="1"/>
  <c r="P3504" i="1"/>
  <c r="P3503" i="1"/>
  <c r="P3502" i="1"/>
  <c r="P3501" i="1"/>
  <c r="P3500" i="1"/>
  <c r="P3499" i="1"/>
  <c r="P3498" i="1"/>
  <c r="P3497" i="1"/>
  <c r="P3496" i="1"/>
  <c r="P3495" i="1"/>
  <c r="P3494" i="1"/>
  <c r="P3493" i="1"/>
  <c r="P3492" i="1"/>
  <c r="P3491" i="1"/>
  <c r="P3490" i="1"/>
  <c r="P3489" i="1"/>
  <c r="P3488" i="1"/>
  <c r="P3487" i="1"/>
  <c r="P3486" i="1"/>
  <c r="P3485" i="1"/>
  <c r="P3484" i="1"/>
  <c r="P3483" i="1"/>
  <c r="P3482" i="1"/>
  <c r="P3481" i="1"/>
  <c r="P3480" i="1"/>
  <c r="P3479" i="1"/>
  <c r="P3478" i="1"/>
  <c r="P3477" i="1"/>
  <c r="P3476" i="1"/>
  <c r="P3475" i="1"/>
  <c r="P3474" i="1"/>
  <c r="P3473" i="1"/>
  <c r="P3472" i="1"/>
  <c r="P3471" i="1"/>
  <c r="P3470" i="1"/>
  <c r="P3469" i="1"/>
  <c r="P3468" i="1"/>
  <c r="P3467" i="1"/>
  <c r="P3466" i="1"/>
  <c r="P3465" i="1"/>
  <c r="P3464" i="1"/>
  <c r="P3463" i="1"/>
  <c r="P3462" i="1"/>
  <c r="P3461" i="1"/>
  <c r="P3460" i="1"/>
  <c r="P3459" i="1"/>
  <c r="P3458" i="1"/>
  <c r="P3457" i="1"/>
  <c r="P3456" i="1"/>
  <c r="P3455" i="1"/>
  <c r="P3454" i="1"/>
  <c r="P3453" i="1"/>
  <c r="P3452" i="1"/>
  <c r="P3451" i="1"/>
  <c r="P3450" i="1"/>
  <c r="P3449" i="1"/>
  <c r="P3448" i="1"/>
  <c r="P3447" i="1"/>
  <c r="P3446" i="1"/>
  <c r="P3445" i="1"/>
  <c r="P3444" i="1"/>
  <c r="P3443" i="1"/>
  <c r="P3442" i="1"/>
  <c r="P3441" i="1"/>
  <c r="P3440" i="1"/>
  <c r="P3439" i="1"/>
  <c r="P3438" i="1"/>
  <c r="P3437" i="1"/>
  <c r="P3436" i="1"/>
  <c r="P3435" i="1"/>
  <c r="P3434" i="1"/>
  <c r="P3433" i="1"/>
  <c r="P3432" i="1"/>
  <c r="P3431" i="1"/>
  <c r="P3430" i="1"/>
  <c r="P3429" i="1"/>
  <c r="P3428" i="1"/>
  <c r="P3427" i="1"/>
  <c r="P3426" i="1"/>
  <c r="P3425" i="1"/>
  <c r="P3424" i="1"/>
  <c r="P3423" i="1"/>
  <c r="P3422" i="1"/>
  <c r="P3421" i="1"/>
  <c r="P3420" i="1"/>
  <c r="P3419" i="1"/>
  <c r="P3418" i="1"/>
  <c r="P3417" i="1"/>
  <c r="P3416" i="1"/>
  <c r="P3415" i="1"/>
  <c r="P3414" i="1"/>
  <c r="P3413" i="1"/>
  <c r="P3412" i="1"/>
  <c r="P3411" i="1"/>
  <c r="P3410" i="1"/>
  <c r="P3409" i="1"/>
  <c r="P3408" i="1"/>
  <c r="P3407" i="1"/>
  <c r="P3406" i="1"/>
  <c r="P3405" i="1"/>
  <c r="P3404" i="1"/>
  <c r="P3403" i="1"/>
  <c r="P3402" i="1"/>
  <c r="P3401" i="1"/>
  <c r="P3400" i="1"/>
  <c r="P3399" i="1"/>
  <c r="P3398" i="1"/>
  <c r="P3397" i="1"/>
  <c r="P3396" i="1"/>
  <c r="P3395" i="1"/>
  <c r="P3394" i="1"/>
  <c r="P3393" i="1"/>
  <c r="P3392" i="1"/>
  <c r="P3391" i="1"/>
  <c r="P3390" i="1"/>
  <c r="P3389" i="1"/>
  <c r="P3388" i="1"/>
  <c r="P3387" i="1"/>
  <c r="P3386" i="1"/>
  <c r="P3385" i="1"/>
  <c r="P3384" i="1"/>
  <c r="P3383" i="1"/>
  <c r="P3382" i="1"/>
  <c r="P3381" i="1"/>
  <c r="P3380" i="1"/>
  <c r="P3379" i="1"/>
  <c r="P3378" i="1"/>
  <c r="P3377" i="1"/>
  <c r="P3376" i="1"/>
  <c r="P3375" i="1"/>
  <c r="P3374" i="1"/>
  <c r="P3373" i="1"/>
  <c r="P3372" i="1"/>
  <c r="P3371" i="1"/>
  <c r="P3370" i="1"/>
  <c r="P3369" i="1"/>
  <c r="P3368" i="1"/>
  <c r="P3367" i="1"/>
  <c r="P3366" i="1"/>
  <c r="P3365" i="1"/>
  <c r="P3364" i="1"/>
  <c r="P3363" i="1"/>
  <c r="P3362" i="1"/>
  <c r="P3361" i="1"/>
  <c r="P3360" i="1"/>
  <c r="P3359" i="1"/>
  <c r="P3358" i="1"/>
  <c r="P3357" i="1"/>
  <c r="P3356" i="1"/>
  <c r="P3355" i="1"/>
  <c r="P3354" i="1"/>
  <c r="P3353" i="1"/>
  <c r="P3352" i="1"/>
  <c r="P3351" i="1"/>
  <c r="P3350" i="1"/>
  <c r="P3349" i="1"/>
  <c r="P3348" i="1"/>
  <c r="P3347" i="1"/>
  <c r="P3346" i="1"/>
  <c r="P3345" i="1"/>
  <c r="P3344" i="1"/>
  <c r="P3343" i="1"/>
  <c r="P3342" i="1"/>
  <c r="P3341" i="1"/>
  <c r="P3340" i="1"/>
  <c r="P3339" i="1"/>
  <c r="P3338" i="1"/>
  <c r="P3337" i="1"/>
  <c r="P3336" i="1"/>
  <c r="P3335" i="1"/>
  <c r="P3334" i="1"/>
  <c r="P3333" i="1"/>
  <c r="P3332" i="1"/>
  <c r="P3331" i="1"/>
  <c r="P3330" i="1"/>
  <c r="P3329" i="1"/>
  <c r="P3328" i="1"/>
  <c r="P3327" i="1"/>
  <c r="P3326" i="1"/>
  <c r="P3325" i="1"/>
  <c r="P3324" i="1"/>
  <c r="P3323" i="1"/>
  <c r="P3322" i="1"/>
  <c r="P3321" i="1"/>
  <c r="P3320" i="1"/>
  <c r="P3319" i="1"/>
  <c r="P3318" i="1"/>
  <c r="P3317" i="1"/>
  <c r="P3316" i="1"/>
  <c r="P3315" i="1"/>
  <c r="P3314" i="1"/>
  <c r="P3313" i="1"/>
  <c r="P3312" i="1"/>
  <c r="P3311" i="1"/>
  <c r="P3310" i="1"/>
  <c r="P3309" i="1"/>
  <c r="P3308" i="1"/>
  <c r="P3307" i="1"/>
  <c r="P3306" i="1"/>
  <c r="P3305" i="1"/>
  <c r="P3304" i="1"/>
  <c r="P3303" i="1"/>
  <c r="P3302" i="1"/>
  <c r="P3301" i="1"/>
  <c r="P3300" i="1"/>
  <c r="P3299" i="1"/>
  <c r="P3298" i="1"/>
  <c r="P3297" i="1"/>
  <c r="P3296" i="1"/>
  <c r="P3295" i="1"/>
  <c r="P3294" i="1"/>
  <c r="P3293" i="1"/>
  <c r="P3292" i="1"/>
  <c r="P3291" i="1"/>
  <c r="P3290" i="1"/>
  <c r="P3289" i="1"/>
  <c r="P3288" i="1"/>
  <c r="P3287" i="1"/>
  <c r="P3286" i="1"/>
  <c r="P3285" i="1"/>
  <c r="P3284" i="1"/>
  <c r="P3283" i="1"/>
  <c r="P3282" i="1"/>
  <c r="P3281" i="1"/>
  <c r="P3280" i="1"/>
  <c r="P3279" i="1"/>
  <c r="P3278" i="1"/>
  <c r="P3277" i="1"/>
  <c r="P3276" i="1"/>
  <c r="P3275" i="1"/>
  <c r="P3274" i="1"/>
  <c r="P3273" i="1"/>
  <c r="P3272" i="1"/>
  <c r="P3271" i="1"/>
  <c r="P3270" i="1"/>
  <c r="P3269" i="1"/>
  <c r="P3268" i="1"/>
  <c r="P3267" i="1"/>
  <c r="P3266" i="1"/>
  <c r="P3265" i="1"/>
  <c r="P3264" i="1"/>
  <c r="P3263" i="1"/>
  <c r="P3262" i="1"/>
  <c r="P3261" i="1"/>
  <c r="P3260" i="1"/>
  <c r="P3259" i="1"/>
  <c r="P3258" i="1"/>
  <c r="P3257" i="1"/>
  <c r="P3256" i="1"/>
  <c r="P3255" i="1"/>
  <c r="P3254" i="1"/>
  <c r="P3253" i="1"/>
  <c r="P3252" i="1"/>
  <c r="P3251" i="1"/>
  <c r="P3250" i="1"/>
  <c r="P3249" i="1"/>
  <c r="P3248" i="1"/>
  <c r="P3247" i="1"/>
  <c r="P3246" i="1"/>
  <c r="P3245" i="1"/>
  <c r="P3244" i="1"/>
  <c r="P3243" i="1"/>
  <c r="P3242" i="1"/>
  <c r="P3241" i="1"/>
  <c r="P3240" i="1"/>
  <c r="P3239" i="1"/>
  <c r="P3238" i="1"/>
  <c r="P3237" i="1"/>
  <c r="P3236" i="1"/>
  <c r="P3235" i="1"/>
  <c r="P3234" i="1"/>
  <c r="P3233" i="1"/>
  <c r="P3232" i="1"/>
  <c r="P3231" i="1"/>
  <c r="P3230" i="1"/>
  <c r="P3229" i="1"/>
  <c r="P3228" i="1"/>
  <c r="P3227" i="1"/>
  <c r="P3226" i="1"/>
  <c r="P3225" i="1"/>
  <c r="P3224" i="1"/>
  <c r="P3223" i="1"/>
  <c r="P3222" i="1"/>
  <c r="P3221" i="1"/>
  <c r="P3220" i="1"/>
  <c r="P3219" i="1"/>
  <c r="P3218" i="1"/>
  <c r="P3217" i="1"/>
  <c r="P3216" i="1"/>
  <c r="P3215" i="1"/>
  <c r="P3214" i="1"/>
  <c r="P3213" i="1"/>
  <c r="P3212" i="1"/>
  <c r="P3211" i="1"/>
  <c r="P3210" i="1"/>
  <c r="P3209" i="1"/>
  <c r="P3208" i="1"/>
  <c r="P3207" i="1"/>
  <c r="P3206" i="1"/>
  <c r="P3205" i="1"/>
  <c r="P3204" i="1"/>
  <c r="P3203" i="1"/>
  <c r="P3202" i="1"/>
  <c r="P3201" i="1"/>
  <c r="P3200" i="1"/>
  <c r="P3199" i="1"/>
  <c r="P3198" i="1"/>
  <c r="P3197" i="1"/>
  <c r="P3196" i="1"/>
  <c r="P3195" i="1"/>
  <c r="P3194" i="1"/>
  <c r="P3193" i="1"/>
  <c r="P3192" i="1"/>
  <c r="P3191" i="1"/>
  <c r="P3190" i="1"/>
  <c r="P3189" i="1"/>
  <c r="P3188" i="1"/>
  <c r="P3187" i="1"/>
  <c r="P3186" i="1"/>
  <c r="P3185" i="1"/>
  <c r="P3184" i="1"/>
  <c r="P3183" i="1"/>
  <c r="P3182" i="1"/>
  <c r="P3181" i="1"/>
  <c r="P3180" i="1"/>
  <c r="P3179" i="1"/>
  <c r="P3178" i="1"/>
  <c r="P3177" i="1"/>
  <c r="P3176" i="1"/>
  <c r="P3175" i="1"/>
  <c r="P3174" i="1"/>
  <c r="P3173" i="1"/>
  <c r="P3172" i="1"/>
  <c r="P3171" i="1"/>
  <c r="P3170" i="1"/>
  <c r="P3169" i="1"/>
  <c r="P3168" i="1"/>
  <c r="P3167" i="1"/>
  <c r="P3166" i="1"/>
  <c r="P3165" i="1"/>
  <c r="P3164" i="1"/>
  <c r="P3163" i="1"/>
  <c r="P3162" i="1"/>
  <c r="P3161" i="1"/>
  <c r="P3160" i="1"/>
  <c r="P3159" i="1"/>
  <c r="P3158" i="1"/>
  <c r="P3157" i="1"/>
  <c r="P3156" i="1"/>
  <c r="P3155" i="1"/>
  <c r="P3154" i="1"/>
  <c r="P3153" i="1"/>
  <c r="P3152" i="1"/>
  <c r="P3151" i="1"/>
  <c r="P3150" i="1"/>
  <c r="P3149" i="1"/>
  <c r="P3148" i="1"/>
  <c r="P3147" i="1"/>
  <c r="P3146" i="1"/>
  <c r="P3145" i="1"/>
  <c r="P3144" i="1"/>
  <c r="P3143" i="1"/>
  <c r="P3142" i="1"/>
  <c r="P3141" i="1"/>
  <c r="P3140" i="1"/>
  <c r="P3139" i="1"/>
  <c r="P3138" i="1"/>
  <c r="P3137" i="1"/>
  <c r="P3136" i="1"/>
  <c r="P3135" i="1"/>
  <c r="P3134" i="1"/>
  <c r="P3133" i="1"/>
  <c r="P3132" i="1"/>
  <c r="P3131" i="1"/>
  <c r="P3130" i="1"/>
  <c r="P3129" i="1"/>
  <c r="P3128" i="1"/>
  <c r="P3127" i="1"/>
  <c r="P3126" i="1"/>
  <c r="P3125" i="1"/>
  <c r="P3124" i="1"/>
  <c r="P3123" i="1"/>
  <c r="P3122" i="1"/>
  <c r="P3121" i="1"/>
  <c r="P3120" i="1"/>
  <c r="P3119" i="1"/>
  <c r="P3118" i="1"/>
  <c r="P3117" i="1"/>
  <c r="P3116" i="1"/>
  <c r="P3115" i="1"/>
  <c r="P3114" i="1"/>
  <c r="P3113" i="1"/>
  <c r="P3112" i="1"/>
  <c r="P3111" i="1"/>
  <c r="P3110" i="1"/>
  <c r="P3109" i="1"/>
  <c r="P3108" i="1"/>
  <c r="P3107" i="1"/>
  <c r="P3106" i="1"/>
  <c r="P3105" i="1"/>
  <c r="P3104" i="1"/>
  <c r="P3103" i="1"/>
  <c r="P3102" i="1"/>
  <c r="P3101" i="1"/>
  <c r="P3100" i="1"/>
  <c r="P3099" i="1"/>
  <c r="P3098" i="1"/>
  <c r="P3097" i="1"/>
  <c r="P3096" i="1"/>
  <c r="P3095" i="1"/>
  <c r="P3094" i="1"/>
  <c r="P3093" i="1"/>
  <c r="P3092" i="1"/>
  <c r="P3091" i="1"/>
  <c r="P3090" i="1"/>
  <c r="P3089" i="1"/>
  <c r="P3088" i="1"/>
  <c r="P3087" i="1"/>
  <c r="P3086" i="1"/>
  <c r="P3085" i="1"/>
  <c r="P3084" i="1"/>
  <c r="P3083" i="1"/>
  <c r="P3082" i="1"/>
  <c r="P3081" i="1"/>
  <c r="P3080" i="1"/>
  <c r="P3079" i="1"/>
  <c r="P3078" i="1"/>
  <c r="P3077" i="1"/>
  <c r="P3076" i="1"/>
  <c r="P3075" i="1"/>
  <c r="P3074" i="1"/>
  <c r="P3073" i="1"/>
  <c r="P3072" i="1"/>
  <c r="P3071" i="1"/>
  <c r="P3070" i="1"/>
  <c r="P3069" i="1"/>
  <c r="P3068" i="1"/>
  <c r="P3067" i="1"/>
  <c r="P3066" i="1"/>
  <c r="P3065" i="1"/>
  <c r="P3064" i="1"/>
  <c r="P3063" i="1"/>
  <c r="P3062" i="1"/>
  <c r="P3061" i="1"/>
  <c r="P3060" i="1"/>
  <c r="P3059" i="1"/>
  <c r="P3058" i="1"/>
  <c r="P3057" i="1"/>
  <c r="P3056" i="1"/>
  <c r="P3055" i="1"/>
  <c r="P3054" i="1"/>
  <c r="P3053" i="1"/>
  <c r="P3052" i="1"/>
  <c r="P3051" i="1"/>
  <c r="P3050" i="1"/>
  <c r="P3049" i="1"/>
  <c r="P3048" i="1"/>
  <c r="P3047" i="1"/>
  <c r="P3046" i="1"/>
  <c r="P3045" i="1"/>
  <c r="P3044" i="1"/>
  <c r="P3043" i="1"/>
  <c r="P3042" i="1"/>
  <c r="P3041" i="1"/>
  <c r="P3040" i="1"/>
  <c r="P3039" i="1"/>
  <c r="P3038" i="1"/>
  <c r="P3037" i="1"/>
  <c r="P3036" i="1"/>
  <c r="P3035" i="1"/>
  <c r="P3034" i="1"/>
  <c r="P3033" i="1"/>
  <c r="P3032" i="1"/>
  <c r="P3031" i="1"/>
  <c r="P3030" i="1"/>
  <c r="P3029" i="1"/>
  <c r="P3028" i="1"/>
  <c r="P3027" i="1"/>
  <c r="P3026" i="1"/>
  <c r="P3025" i="1"/>
  <c r="P3024" i="1"/>
  <c r="P3023" i="1"/>
  <c r="P3022" i="1"/>
  <c r="P3021" i="1"/>
  <c r="P3020" i="1"/>
  <c r="P3019" i="1"/>
  <c r="P3018" i="1"/>
  <c r="P3017" i="1"/>
  <c r="P3016" i="1"/>
  <c r="P3015" i="1"/>
  <c r="P3014" i="1"/>
  <c r="P3013" i="1"/>
  <c r="P3012" i="1"/>
  <c r="P3011" i="1"/>
  <c r="P3010" i="1"/>
  <c r="P3009" i="1"/>
  <c r="P3008" i="1"/>
  <c r="P3007" i="1"/>
  <c r="P3006" i="1"/>
  <c r="P3005" i="1"/>
  <c r="P3004" i="1"/>
  <c r="P3003" i="1"/>
  <c r="P3002" i="1"/>
  <c r="P3001" i="1"/>
  <c r="P3000" i="1"/>
  <c r="P2999" i="1"/>
  <c r="P2998" i="1"/>
  <c r="P2997" i="1"/>
  <c r="P2996" i="1"/>
  <c r="P2995" i="1"/>
  <c r="P2994" i="1"/>
  <c r="P2993" i="1"/>
  <c r="P2992" i="1"/>
  <c r="P2991" i="1"/>
  <c r="P2990" i="1"/>
  <c r="P2989" i="1"/>
  <c r="P2988" i="1"/>
  <c r="P2987" i="1"/>
  <c r="P2986" i="1"/>
  <c r="P2985" i="1"/>
  <c r="P2984" i="1"/>
  <c r="P2983" i="1"/>
  <c r="P2982" i="1"/>
  <c r="P2981" i="1"/>
  <c r="P2980" i="1"/>
  <c r="P2979" i="1"/>
  <c r="P2978" i="1"/>
  <c r="P2977" i="1"/>
  <c r="P2976" i="1"/>
  <c r="P2975" i="1"/>
  <c r="P2974" i="1"/>
  <c r="P2973" i="1"/>
  <c r="P2972" i="1"/>
  <c r="P2971" i="1"/>
  <c r="P2970" i="1"/>
  <c r="P2969" i="1"/>
  <c r="P2968" i="1"/>
  <c r="P2967" i="1"/>
  <c r="P2966" i="1"/>
  <c r="P2965" i="1"/>
  <c r="P2964" i="1"/>
  <c r="P2963" i="1"/>
  <c r="P2962" i="1"/>
  <c r="P2961" i="1"/>
  <c r="P2960" i="1"/>
  <c r="P2959" i="1"/>
  <c r="P2958" i="1"/>
  <c r="P2957" i="1"/>
  <c r="P2956" i="1"/>
  <c r="P2955" i="1"/>
  <c r="P2954" i="1"/>
  <c r="P2953" i="1"/>
  <c r="P2952" i="1"/>
  <c r="P2951" i="1"/>
  <c r="P2950" i="1"/>
  <c r="P2949" i="1"/>
  <c r="P2948" i="1"/>
  <c r="P2947" i="1"/>
  <c r="P2946" i="1"/>
  <c r="P2945" i="1"/>
  <c r="P2944" i="1"/>
  <c r="P2943" i="1"/>
  <c r="P2942" i="1"/>
  <c r="P2941" i="1"/>
  <c r="P2940" i="1"/>
  <c r="P2939" i="1"/>
  <c r="P2938" i="1"/>
  <c r="P2937" i="1"/>
  <c r="P2936" i="1"/>
  <c r="P2935" i="1"/>
  <c r="P2934" i="1"/>
  <c r="P2933" i="1"/>
  <c r="P2932" i="1"/>
  <c r="P2931" i="1"/>
  <c r="P2930" i="1"/>
  <c r="P2929" i="1"/>
  <c r="P2928" i="1"/>
  <c r="P2927" i="1"/>
  <c r="P2926" i="1"/>
  <c r="P2925" i="1"/>
  <c r="P2924" i="1"/>
  <c r="P2923" i="1"/>
  <c r="P2922" i="1"/>
  <c r="P2921" i="1"/>
  <c r="P2920" i="1"/>
  <c r="P2919" i="1"/>
  <c r="P2918" i="1"/>
  <c r="P2917" i="1"/>
  <c r="P2916" i="1"/>
  <c r="P2915" i="1"/>
  <c r="P2914" i="1"/>
  <c r="P2913" i="1"/>
  <c r="P2912" i="1"/>
  <c r="P2911" i="1"/>
  <c r="P2910" i="1"/>
  <c r="P2909" i="1"/>
  <c r="P2908" i="1"/>
  <c r="P2907" i="1"/>
  <c r="P2906" i="1"/>
  <c r="P2905" i="1"/>
  <c r="P2904" i="1"/>
  <c r="P2903" i="1"/>
  <c r="P2902" i="1"/>
  <c r="P2901" i="1"/>
  <c r="P2900" i="1"/>
  <c r="P2899" i="1"/>
  <c r="P2898" i="1"/>
  <c r="P2897" i="1"/>
  <c r="P2896" i="1"/>
  <c r="P2895" i="1"/>
  <c r="P2894" i="1"/>
  <c r="P2893" i="1"/>
  <c r="P2892" i="1"/>
  <c r="P2891" i="1"/>
  <c r="P2890" i="1"/>
  <c r="P2889" i="1"/>
  <c r="P2888" i="1"/>
  <c r="P2887" i="1"/>
  <c r="P2886" i="1"/>
  <c r="P2885" i="1"/>
  <c r="P2884" i="1"/>
  <c r="P2883" i="1"/>
  <c r="P2882" i="1"/>
  <c r="P2881" i="1"/>
  <c r="P2880" i="1"/>
  <c r="P2879" i="1"/>
  <c r="P2878" i="1"/>
  <c r="P2877" i="1"/>
  <c r="P2876" i="1"/>
  <c r="P2875" i="1"/>
  <c r="P2874" i="1"/>
  <c r="P2873" i="1"/>
  <c r="P2872" i="1"/>
  <c r="P2871" i="1"/>
  <c r="P2870" i="1"/>
  <c r="P2869" i="1"/>
  <c r="P2868" i="1"/>
  <c r="P2867" i="1"/>
  <c r="P2866" i="1"/>
  <c r="P2865" i="1"/>
  <c r="P2864" i="1"/>
  <c r="P2863" i="1"/>
  <c r="P2862" i="1"/>
  <c r="P2861" i="1"/>
  <c r="P2860" i="1"/>
  <c r="P2859" i="1"/>
  <c r="P2858" i="1"/>
  <c r="P2857" i="1"/>
  <c r="P2856" i="1"/>
  <c r="P2855" i="1"/>
  <c r="P2854" i="1"/>
  <c r="P2853" i="1"/>
  <c r="P2852" i="1"/>
  <c r="P2851" i="1"/>
  <c r="P2850" i="1"/>
  <c r="P2849" i="1"/>
  <c r="P2848" i="1"/>
  <c r="P2847" i="1"/>
  <c r="P2846" i="1"/>
  <c r="P2845" i="1"/>
  <c r="P2844" i="1"/>
  <c r="P2843" i="1"/>
  <c r="P2842" i="1"/>
  <c r="P2841" i="1"/>
  <c r="P2840" i="1"/>
  <c r="P2839" i="1"/>
  <c r="P2838" i="1"/>
  <c r="P2837" i="1"/>
  <c r="P2836" i="1"/>
  <c r="P2835" i="1"/>
  <c r="P2834" i="1"/>
  <c r="P2833" i="1"/>
  <c r="P2832" i="1"/>
  <c r="P2831" i="1"/>
  <c r="P2830" i="1"/>
  <c r="P2829" i="1"/>
  <c r="P2828" i="1"/>
  <c r="P2827" i="1"/>
  <c r="P2826" i="1"/>
  <c r="P2825" i="1"/>
  <c r="P2824" i="1"/>
  <c r="P2823" i="1"/>
  <c r="P2822" i="1"/>
  <c r="P2821" i="1"/>
  <c r="P2820" i="1"/>
  <c r="P2819" i="1"/>
  <c r="P2818" i="1"/>
  <c r="P2817" i="1"/>
  <c r="P2816" i="1"/>
  <c r="P2815" i="1"/>
  <c r="P2814" i="1"/>
  <c r="P2813" i="1"/>
  <c r="P2812" i="1"/>
  <c r="P2811" i="1"/>
  <c r="P2810" i="1"/>
  <c r="P2809" i="1"/>
  <c r="P2808" i="1"/>
  <c r="P2807" i="1"/>
  <c r="P2806" i="1"/>
  <c r="P2805" i="1"/>
  <c r="P2804" i="1"/>
  <c r="P2803" i="1"/>
  <c r="P2802" i="1"/>
  <c r="P2801" i="1"/>
  <c r="P2800" i="1"/>
  <c r="P2799" i="1"/>
  <c r="P2798" i="1"/>
  <c r="P2797" i="1"/>
  <c r="P2796" i="1"/>
  <c r="P2795" i="1"/>
  <c r="P2794" i="1"/>
  <c r="P2793" i="1"/>
  <c r="P2792" i="1"/>
  <c r="P2791" i="1"/>
  <c r="P2790" i="1"/>
  <c r="P2789" i="1"/>
  <c r="P2788" i="1"/>
  <c r="P2787" i="1"/>
  <c r="P2786" i="1"/>
  <c r="P2785" i="1"/>
  <c r="P2784" i="1"/>
  <c r="P2783" i="1"/>
  <c r="P2782" i="1"/>
  <c r="P2781" i="1"/>
  <c r="P2780" i="1"/>
  <c r="P2779" i="1"/>
  <c r="P2778" i="1"/>
  <c r="P2777" i="1"/>
  <c r="P2776" i="1"/>
  <c r="P2775" i="1"/>
  <c r="P2774" i="1"/>
  <c r="P2773" i="1"/>
  <c r="P2772" i="1"/>
  <c r="P2771" i="1"/>
  <c r="P2770" i="1"/>
  <c r="P2769" i="1"/>
  <c r="P2768" i="1"/>
  <c r="P2767" i="1"/>
  <c r="P2766" i="1"/>
  <c r="P2765" i="1"/>
  <c r="P2764" i="1"/>
  <c r="P2763" i="1"/>
  <c r="P2762" i="1"/>
  <c r="P2761" i="1"/>
  <c r="P2760" i="1"/>
  <c r="P2759" i="1"/>
  <c r="P2758" i="1"/>
  <c r="P2757" i="1"/>
  <c r="P2756" i="1"/>
  <c r="P2755" i="1"/>
  <c r="P2754" i="1"/>
  <c r="P2753" i="1"/>
  <c r="P2752" i="1"/>
  <c r="P2751" i="1"/>
  <c r="P2750" i="1"/>
  <c r="P2749" i="1"/>
  <c r="P2748" i="1"/>
  <c r="P2747" i="1"/>
  <c r="P2746" i="1"/>
  <c r="P2745" i="1"/>
  <c r="P2744" i="1"/>
  <c r="P2743" i="1"/>
  <c r="P2742" i="1"/>
  <c r="P2741" i="1"/>
  <c r="P2740" i="1"/>
  <c r="P2739" i="1"/>
  <c r="P2738" i="1"/>
  <c r="P2737" i="1"/>
  <c r="P2736" i="1"/>
  <c r="P2735" i="1"/>
  <c r="P2734" i="1"/>
  <c r="P2733" i="1"/>
  <c r="P2732" i="1"/>
  <c r="P2731" i="1"/>
  <c r="P2730" i="1"/>
  <c r="P2729" i="1"/>
  <c r="P2728" i="1"/>
  <c r="P2727" i="1"/>
  <c r="P2726" i="1"/>
  <c r="P2725" i="1"/>
  <c r="P2724" i="1"/>
  <c r="P2723" i="1"/>
  <c r="P2722" i="1"/>
  <c r="P2721" i="1"/>
  <c r="P2720" i="1"/>
  <c r="P2719" i="1"/>
  <c r="P2718" i="1"/>
  <c r="P2717" i="1"/>
  <c r="P2716" i="1"/>
  <c r="P2715" i="1"/>
  <c r="P2714" i="1"/>
  <c r="P2713" i="1"/>
  <c r="P2712" i="1"/>
  <c r="P2711" i="1"/>
  <c r="P2710" i="1"/>
  <c r="P2709" i="1"/>
  <c r="P2708" i="1"/>
  <c r="P2707" i="1"/>
  <c r="P2706" i="1"/>
  <c r="P2705" i="1"/>
  <c r="P2704" i="1"/>
  <c r="P2703" i="1"/>
  <c r="P2702" i="1"/>
  <c r="P2701" i="1"/>
  <c r="P2700" i="1"/>
  <c r="P2699" i="1"/>
  <c r="P2698" i="1"/>
  <c r="P2697" i="1"/>
  <c r="P2696" i="1"/>
  <c r="P2695" i="1"/>
  <c r="P2694" i="1"/>
  <c r="P2693" i="1"/>
  <c r="P2692" i="1"/>
  <c r="P2691" i="1"/>
  <c r="P2690" i="1"/>
  <c r="P2689" i="1"/>
  <c r="P2688" i="1"/>
  <c r="P2687" i="1"/>
  <c r="P2686" i="1"/>
  <c r="P2685" i="1"/>
  <c r="P2684" i="1"/>
  <c r="P2683" i="1"/>
  <c r="P2682" i="1"/>
  <c r="P2681" i="1"/>
  <c r="P2680" i="1"/>
  <c r="P2679" i="1"/>
  <c r="P2678" i="1"/>
  <c r="P2677" i="1"/>
  <c r="P2676" i="1"/>
  <c r="P2675" i="1"/>
  <c r="P2674" i="1"/>
  <c r="P2673" i="1"/>
  <c r="P2672" i="1"/>
  <c r="P2671" i="1"/>
  <c r="P2670" i="1"/>
  <c r="P2669" i="1"/>
  <c r="P2668" i="1"/>
  <c r="P2667" i="1"/>
  <c r="P2666" i="1"/>
  <c r="P2665" i="1"/>
  <c r="P2664" i="1"/>
  <c r="P2663" i="1"/>
  <c r="P2662" i="1"/>
  <c r="P2661" i="1"/>
  <c r="P2660" i="1"/>
  <c r="P2659" i="1"/>
  <c r="P2658" i="1"/>
  <c r="P2657" i="1"/>
  <c r="P2656" i="1"/>
  <c r="P2655" i="1"/>
  <c r="P2654" i="1"/>
  <c r="P2653" i="1"/>
  <c r="P2652" i="1"/>
  <c r="P2651" i="1"/>
  <c r="P2650" i="1"/>
  <c r="P2649" i="1"/>
  <c r="P2648" i="1"/>
  <c r="P2647" i="1"/>
  <c r="P2646" i="1"/>
  <c r="P2645" i="1"/>
  <c r="P2644" i="1"/>
  <c r="P2643" i="1"/>
  <c r="P2642" i="1"/>
  <c r="P2641" i="1"/>
  <c r="P2640" i="1"/>
  <c r="P2639" i="1"/>
  <c r="P2638" i="1"/>
  <c r="P2637" i="1"/>
  <c r="P2636" i="1"/>
  <c r="P2635" i="1"/>
  <c r="P2634" i="1"/>
  <c r="P2633" i="1"/>
  <c r="P2632" i="1"/>
  <c r="P2631" i="1"/>
  <c r="P2630" i="1"/>
  <c r="P2629" i="1"/>
  <c r="P2628" i="1"/>
  <c r="P2627" i="1"/>
  <c r="P2626" i="1"/>
  <c r="P2625" i="1"/>
  <c r="P2624" i="1"/>
  <c r="P2623" i="1"/>
  <c r="P2622" i="1"/>
  <c r="P2621" i="1"/>
  <c r="P2620" i="1"/>
  <c r="P2619" i="1"/>
  <c r="P2618" i="1"/>
  <c r="P2617" i="1"/>
  <c r="P2616" i="1"/>
  <c r="P2615" i="1"/>
  <c r="P2614" i="1"/>
  <c r="P2613" i="1"/>
  <c r="P2612" i="1"/>
  <c r="P2611" i="1"/>
  <c r="P2610" i="1"/>
  <c r="P2609" i="1"/>
  <c r="P2608" i="1"/>
  <c r="P2607" i="1"/>
  <c r="P2606" i="1"/>
  <c r="P2605" i="1"/>
  <c r="P2604" i="1"/>
  <c r="P2603" i="1"/>
  <c r="P2602" i="1"/>
  <c r="P2601" i="1"/>
  <c r="P2600" i="1"/>
  <c r="P2599" i="1"/>
  <c r="P2598" i="1"/>
  <c r="P2597" i="1"/>
  <c r="P2596" i="1"/>
  <c r="P2595" i="1"/>
  <c r="P2594" i="1"/>
  <c r="P2593" i="1"/>
  <c r="P2592" i="1"/>
  <c r="P2591" i="1"/>
  <c r="P2590" i="1"/>
  <c r="P2589" i="1"/>
  <c r="P2588" i="1"/>
  <c r="P2587" i="1"/>
  <c r="P2586" i="1"/>
  <c r="P2585" i="1"/>
  <c r="P2584" i="1"/>
  <c r="P2583" i="1"/>
  <c r="P2582" i="1"/>
  <c r="P2581" i="1"/>
  <c r="P2580" i="1"/>
  <c r="P2579" i="1"/>
  <c r="P2578" i="1"/>
  <c r="P2577" i="1"/>
  <c r="P2576" i="1"/>
  <c r="P2575" i="1"/>
  <c r="P2574" i="1"/>
  <c r="P2573" i="1"/>
  <c r="P2572" i="1"/>
  <c r="P2571" i="1"/>
  <c r="P2570" i="1"/>
  <c r="P2569" i="1"/>
  <c r="P2568" i="1"/>
  <c r="P2567" i="1"/>
  <c r="P2566" i="1"/>
  <c r="P2565" i="1"/>
  <c r="P2564" i="1"/>
  <c r="P2563" i="1"/>
  <c r="P2562" i="1"/>
  <c r="P2561" i="1"/>
  <c r="P2560" i="1"/>
  <c r="P2559" i="1"/>
  <c r="P2558" i="1"/>
  <c r="P2557" i="1"/>
  <c r="P2556" i="1"/>
  <c r="P2555" i="1"/>
  <c r="P2554" i="1"/>
  <c r="P2553" i="1"/>
  <c r="P2552" i="1"/>
  <c r="P2551" i="1"/>
  <c r="P2550" i="1"/>
  <c r="P2549" i="1"/>
  <c r="P2548" i="1"/>
  <c r="P2547" i="1"/>
  <c r="P2546" i="1"/>
  <c r="P2545" i="1"/>
  <c r="P2544" i="1"/>
  <c r="P2543" i="1"/>
  <c r="P2542" i="1"/>
  <c r="P2541" i="1"/>
  <c r="P2540" i="1"/>
  <c r="P2539" i="1"/>
  <c r="P2538" i="1"/>
  <c r="P2537" i="1"/>
  <c r="P2536" i="1"/>
  <c r="P2535" i="1"/>
  <c r="P2534" i="1"/>
  <c r="P2533" i="1"/>
  <c r="P2532" i="1"/>
  <c r="P2531" i="1"/>
  <c r="P2530" i="1"/>
  <c r="P2529" i="1"/>
  <c r="P2528" i="1"/>
  <c r="P2527" i="1"/>
  <c r="P2526" i="1"/>
  <c r="P2525" i="1"/>
  <c r="P2524" i="1"/>
  <c r="P2523" i="1"/>
  <c r="P2522" i="1"/>
  <c r="P2521" i="1"/>
  <c r="P2520" i="1"/>
  <c r="P2519" i="1"/>
  <c r="P2518" i="1"/>
  <c r="P2517" i="1"/>
  <c r="P2516" i="1"/>
  <c r="P2515" i="1"/>
  <c r="P2514" i="1"/>
  <c r="P2513" i="1"/>
  <c r="P2512" i="1"/>
  <c r="P2511" i="1"/>
  <c r="P2510" i="1"/>
  <c r="P2509" i="1"/>
  <c r="P2508" i="1"/>
  <c r="P2507" i="1"/>
  <c r="P2506" i="1"/>
  <c r="P2505" i="1"/>
  <c r="P2504" i="1"/>
  <c r="P2503" i="1"/>
  <c r="P2502" i="1"/>
  <c r="P2501" i="1"/>
  <c r="P2500" i="1"/>
  <c r="P2499" i="1"/>
  <c r="P2498" i="1"/>
  <c r="P2497" i="1"/>
  <c r="P2496" i="1"/>
  <c r="P2495" i="1"/>
  <c r="P2494" i="1"/>
  <c r="P2493" i="1"/>
  <c r="P2492" i="1"/>
  <c r="P2491" i="1"/>
  <c r="P2490" i="1"/>
  <c r="P2489" i="1"/>
  <c r="P2488" i="1"/>
  <c r="P2487" i="1"/>
  <c r="P2486" i="1"/>
  <c r="P2485" i="1"/>
  <c r="P2484" i="1"/>
  <c r="P2483" i="1"/>
  <c r="P2482" i="1"/>
  <c r="P2481" i="1"/>
  <c r="P2480" i="1"/>
  <c r="P2479" i="1"/>
  <c r="P2478" i="1"/>
  <c r="P2477" i="1"/>
  <c r="P2476" i="1"/>
  <c r="P2475" i="1"/>
  <c r="P2474" i="1"/>
  <c r="P2473" i="1"/>
  <c r="P2472" i="1"/>
  <c r="P2471" i="1"/>
  <c r="P2470" i="1"/>
  <c r="P2469" i="1"/>
  <c r="P2468" i="1"/>
  <c r="P2467" i="1"/>
  <c r="P2466" i="1"/>
  <c r="P2465" i="1"/>
  <c r="P2464" i="1"/>
  <c r="P2463" i="1"/>
  <c r="P2462" i="1"/>
  <c r="P2461" i="1"/>
  <c r="P2460" i="1"/>
  <c r="P2459" i="1"/>
  <c r="P2458" i="1"/>
  <c r="P2457" i="1"/>
  <c r="P2456" i="1"/>
  <c r="P2455" i="1"/>
  <c r="P2454" i="1"/>
  <c r="P2453" i="1"/>
  <c r="P2452" i="1"/>
  <c r="P2451" i="1"/>
  <c r="P2450" i="1"/>
  <c r="P2449" i="1"/>
  <c r="P2448" i="1"/>
  <c r="P2447" i="1"/>
  <c r="P2446" i="1"/>
  <c r="P2445" i="1"/>
  <c r="P2444" i="1"/>
  <c r="P2443" i="1"/>
  <c r="P2442" i="1"/>
  <c r="P2441" i="1"/>
  <c r="P2440" i="1"/>
  <c r="P2439" i="1"/>
  <c r="P2438" i="1"/>
  <c r="P2437" i="1"/>
  <c r="P2436" i="1"/>
  <c r="P2435" i="1"/>
  <c r="P2434" i="1"/>
  <c r="P2433" i="1"/>
  <c r="P2432" i="1"/>
  <c r="P2431" i="1"/>
  <c r="P2430" i="1"/>
  <c r="P2429" i="1"/>
  <c r="P2428" i="1"/>
  <c r="P2427" i="1"/>
  <c r="P2426" i="1"/>
  <c r="P2425" i="1"/>
  <c r="P2424" i="1"/>
  <c r="P2423" i="1"/>
  <c r="P2422" i="1"/>
  <c r="P2421" i="1"/>
  <c r="P2420" i="1"/>
  <c r="P2419" i="1"/>
  <c r="P2418" i="1"/>
  <c r="P2417" i="1"/>
  <c r="P2416" i="1"/>
  <c r="P2415" i="1"/>
  <c r="P2414" i="1"/>
  <c r="P2413" i="1"/>
  <c r="P2412" i="1"/>
  <c r="P2411" i="1"/>
  <c r="P2410" i="1"/>
  <c r="P2409" i="1"/>
  <c r="P2408" i="1"/>
  <c r="P2407" i="1"/>
  <c r="P2406" i="1"/>
  <c r="P2405" i="1"/>
  <c r="P2404" i="1"/>
  <c r="P2403" i="1"/>
  <c r="P2402" i="1"/>
  <c r="P2401" i="1"/>
  <c r="P2400" i="1"/>
  <c r="P2399" i="1"/>
  <c r="P2398" i="1"/>
  <c r="P2397" i="1"/>
  <c r="P2396" i="1"/>
  <c r="P2395" i="1"/>
  <c r="P2394" i="1"/>
  <c r="P2393" i="1"/>
  <c r="P2392" i="1"/>
  <c r="P2391" i="1"/>
  <c r="P2390" i="1"/>
  <c r="P2389" i="1"/>
  <c r="P2388" i="1"/>
  <c r="P2387" i="1"/>
  <c r="P2386" i="1"/>
  <c r="P2385" i="1"/>
  <c r="P2384" i="1"/>
  <c r="P2383" i="1"/>
  <c r="P2382" i="1"/>
  <c r="P2381" i="1"/>
  <c r="P2380" i="1"/>
  <c r="P2379" i="1"/>
  <c r="P2378" i="1"/>
  <c r="P2377" i="1"/>
  <c r="P2376" i="1"/>
  <c r="P2375" i="1"/>
  <c r="P2374" i="1"/>
  <c r="P2373" i="1"/>
  <c r="P2372" i="1"/>
  <c r="P2371" i="1"/>
  <c r="P2370" i="1"/>
  <c r="P2369" i="1"/>
  <c r="P2368" i="1"/>
  <c r="P2367" i="1"/>
  <c r="P2366" i="1"/>
  <c r="P2365" i="1"/>
  <c r="P2364" i="1"/>
  <c r="P2363" i="1"/>
  <c r="P2362" i="1"/>
  <c r="P2361" i="1"/>
  <c r="P2360" i="1"/>
  <c r="P2359" i="1"/>
  <c r="P2358" i="1"/>
  <c r="P2357" i="1"/>
  <c r="P2356" i="1"/>
  <c r="P2355" i="1"/>
  <c r="P2354" i="1"/>
  <c r="P2353" i="1"/>
  <c r="P2352" i="1"/>
  <c r="P2351" i="1"/>
  <c r="P2350" i="1"/>
  <c r="P2349" i="1"/>
  <c r="P2348" i="1"/>
  <c r="P2347" i="1"/>
  <c r="P2346" i="1"/>
  <c r="P2345" i="1"/>
  <c r="P2344" i="1"/>
  <c r="P2343" i="1"/>
  <c r="P2342" i="1"/>
  <c r="P2341" i="1"/>
  <c r="P2340" i="1"/>
  <c r="P2339" i="1"/>
  <c r="P2338" i="1"/>
  <c r="P2337" i="1"/>
  <c r="P2336" i="1"/>
  <c r="P2335" i="1"/>
  <c r="P2334" i="1"/>
  <c r="P2333" i="1"/>
  <c r="P2332" i="1"/>
  <c r="P2331" i="1"/>
  <c r="P2330" i="1"/>
  <c r="P2329" i="1"/>
  <c r="P2328" i="1"/>
  <c r="P2327" i="1"/>
  <c r="P2326" i="1"/>
  <c r="P2325" i="1"/>
  <c r="P2324" i="1"/>
  <c r="P2323" i="1"/>
  <c r="P2322" i="1"/>
  <c r="P2321" i="1"/>
  <c r="P2320" i="1"/>
  <c r="P2319" i="1"/>
  <c r="P2318" i="1"/>
  <c r="P2317" i="1"/>
  <c r="P2316" i="1"/>
  <c r="P2315" i="1"/>
  <c r="P2314" i="1"/>
  <c r="P2313" i="1"/>
  <c r="P2312" i="1"/>
  <c r="P2311" i="1"/>
  <c r="P2310" i="1"/>
  <c r="P2309" i="1"/>
  <c r="P2308" i="1"/>
  <c r="P2307" i="1"/>
  <c r="P2306" i="1"/>
  <c r="P2305" i="1"/>
  <c r="P2304" i="1"/>
  <c r="P2303" i="1"/>
  <c r="P2302" i="1"/>
  <c r="P2301" i="1"/>
  <c r="P2300" i="1"/>
  <c r="P2299" i="1"/>
  <c r="P2298" i="1"/>
  <c r="P2297" i="1"/>
  <c r="P2296" i="1"/>
  <c r="P2295" i="1"/>
  <c r="P2294" i="1"/>
  <c r="P2293" i="1"/>
  <c r="P2292" i="1"/>
  <c r="P2291" i="1"/>
  <c r="P2290" i="1"/>
  <c r="P2289" i="1"/>
  <c r="P2288" i="1"/>
  <c r="P2287" i="1"/>
  <c r="P2286" i="1"/>
  <c r="P2285" i="1"/>
  <c r="P2284" i="1"/>
  <c r="P2283" i="1"/>
  <c r="P2282" i="1"/>
  <c r="P2281" i="1"/>
  <c r="P2280" i="1"/>
  <c r="P2279" i="1"/>
  <c r="P2278" i="1"/>
  <c r="P2277" i="1"/>
  <c r="P2276" i="1"/>
  <c r="P2275" i="1"/>
  <c r="P2274" i="1"/>
  <c r="P2273" i="1"/>
  <c r="P2272" i="1"/>
  <c r="P2271" i="1"/>
  <c r="P2270" i="1"/>
  <c r="P2269" i="1"/>
  <c r="P2268" i="1"/>
  <c r="P2267" i="1"/>
  <c r="P2266" i="1"/>
  <c r="P2265" i="1"/>
  <c r="P2264" i="1"/>
  <c r="P2263" i="1"/>
  <c r="P2262" i="1"/>
  <c r="P2261" i="1"/>
  <c r="P2260" i="1"/>
  <c r="P2259" i="1"/>
  <c r="P2258" i="1"/>
  <c r="P2257" i="1"/>
  <c r="P2256" i="1"/>
  <c r="P2255" i="1"/>
  <c r="P2254" i="1"/>
  <c r="P2253" i="1"/>
  <c r="P2252" i="1"/>
  <c r="P2251" i="1"/>
  <c r="P2250" i="1"/>
  <c r="P2249" i="1"/>
  <c r="P2248" i="1"/>
  <c r="P2247" i="1"/>
  <c r="P2246" i="1"/>
  <c r="P2245" i="1"/>
  <c r="P2244" i="1"/>
  <c r="P2243" i="1"/>
  <c r="P2242" i="1"/>
  <c r="P2241" i="1"/>
  <c r="P2240" i="1"/>
  <c r="P2239" i="1"/>
  <c r="P2238" i="1"/>
  <c r="P2237" i="1"/>
  <c r="P2236" i="1"/>
  <c r="P2235" i="1"/>
  <c r="P2234" i="1"/>
  <c r="P2233" i="1"/>
  <c r="P2232" i="1"/>
  <c r="P2231" i="1"/>
  <c r="P2230" i="1"/>
  <c r="P2229" i="1"/>
  <c r="P2228" i="1"/>
  <c r="P2227" i="1"/>
  <c r="P2226" i="1"/>
  <c r="P2225" i="1"/>
  <c r="P2224" i="1"/>
  <c r="P2223" i="1"/>
  <c r="P2222" i="1"/>
  <c r="P2221" i="1"/>
  <c r="P2220" i="1"/>
  <c r="P2219" i="1"/>
  <c r="P2218" i="1"/>
  <c r="P2217" i="1"/>
  <c r="P2216" i="1"/>
  <c r="P2215" i="1"/>
  <c r="P2214" i="1"/>
  <c r="P2213" i="1"/>
  <c r="P2212" i="1"/>
  <c r="P2211" i="1"/>
  <c r="P2210" i="1"/>
  <c r="P2209" i="1"/>
  <c r="P2208" i="1"/>
  <c r="P2207" i="1"/>
  <c r="P2206" i="1"/>
  <c r="P2205" i="1"/>
  <c r="P2204" i="1"/>
  <c r="P2203" i="1"/>
  <c r="P2202" i="1"/>
  <c r="P2201" i="1"/>
  <c r="P2200" i="1"/>
  <c r="P2199" i="1"/>
  <c r="P2198" i="1"/>
  <c r="P2197" i="1"/>
  <c r="P2196" i="1"/>
  <c r="P2195" i="1"/>
  <c r="P2194" i="1"/>
  <c r="P2193" i="1"/>
  <c r="P2192" i="1"/>
  <c r="P2191" i="1"/>
  <c r="P2190" i="1"/>
  <c r="P2189" i="1"/>
  <c r="P2188" i="1"/>
  <c r="P2187" i="1"/>
  <c r="P2186" i="1"/>
  <c r="P2185" i="1"/>
  <c r="P2184" i="1"/>
  <c r="P2183" i="1"/>
  <c r="P2182" i="1"/>
  <c r="P2181" i="1"/>
  <c r="P2180" i="1"/>
  <c r="P2179" i="1"/>
  <c r="P2178" i="1"/>
  <c r="P2177" i="1"/>
  <c r="P2176" i="1"/>
  <c r="P2175" i="1"/>
  <c r="P2174" i="1"/>
  <c r="P2173" i="1"/>
  <c r="P2172" i="1"/>
  <c r="P2171" i="1"/>
  <c r="P2170" i="1"/>
  <c r="P2169" i="1"/>
  <c r="P2168" i="1"/>
  <c r="P2167" i="1"/>
  <c r="P2166" i="1"/>
  <c r="P2165" i="1"/>
  <c r="P2164" i="1"/>
  <c r="P2163" i="1"/>
  <c r="P2162" i="1"/>
  <c r="P2161" i="1"/>
  <c r="P2160" i="1"/>
  <c r="P2159" i="1"/>
  <c r="P2158" i="1"/>
  <c r="P2157" i="1"/>
  <c r="P2156" i="1"/>
  <c r="P2155" i="1"/>
  <c r="P2154" i="1"/>
  <c r="P2153" i="1"/>
  <c r="P2152" i="1"/>
  <c r="P2151" i="1"/>
  <c r="P2150" i="1"/>
  <c r="P2149" i="1"/>
  <c r="P2148" i="1"/>
  <c r="P2147" i="1"/>
  <c r="P2146" i="1"/>
  <c r="P2145" i="1"/>
  <c r="P2144" i="1"/>
  <c r="P2143" i="1"/>
  <c r="P2142" i="1"/>
  <c r="P2141" i="1"/>
  <c r="P2140" i="1"/>
  <c r="P2139" i="1"/>
  <c r="P2138" i="1"/>
  <c r="P2137" i="1"/>
  <c r="P2136" i="1"/>
  <c r="P2135" i="1"/>
  <c r="P2134" i="1"/>
  <c r="P2133" i="1"/>
  <c r="P2132" i="1"/>
  <c r="P2131" i="1"/>
  <c r="P2130" i="1"/>
  <c r="P2129" i="1"/>
  <c r="P2128" i="1"/>
  <c r="P2127" i="1"/>
  <c r="P2126" i="1"/>
  <c r="P2125" i="1"/>
  <c r="P2124" i="1"/>
  <c r="P2123" i="1"/>
  <c r="P2122" i="1"/>
  <c r="P2121" i="1"/>
  <c r="P2120" i="1"/>
  <c r="P2119" i="1"/>
  <c r="P2118" i="1"/>
  <c r="P2117" i="1"/>
  <c r="P2116" i="1"/>
  <c r="P2115" i="1"/>
  <c r="P2114" i="1"/>
  <c r="P2113" i="1"/>
  <c r="P2112" i="1"/>
  <c r="P2111" i="1"/>
  <c r="P2110" i="1"/>
  <c r="P2109" i="1"/>
  <c r="P2108" i="1"/>
  <c r="P2107" i="1"/>
  <c r="P2106" i="1"/>
  <c r="P2105" i="1"/>
  <c r="P2104" i="1"/>
  <c r="P2103" i="1"/>
  <c r="P2102" i="1"/>
  <c r="P2101" i="1"/>
  <c r="P2100" i="1"/>
  <c r="P2099" i="1"/>
  <c r="P2098" i="1"/>
  <c r="P2097" i="1"/>
  <c r="P2096" i="1"/>
  <c r="P2095" i="1"/>
  <c r="P2094" i="1"/>
  <c r="P2093" i="1"/>
  <c r="P2092" i="1"/>
  <c r="P2091" i="1"/>
  <c r="P2090" i="1"/>
  <c r="P2089" i="1"/>
  <c r="P2088" i="1"/>
  <c r="P2087" i="1"/>
  <c r="P2086" i="1"/>
  <c r="P2085" i="1"/>
  <c r="P2084" i="1"/>
  <c r="P2083" i="1"/>
  <c r="P2082" i="1"/>
  <c r="P2081" i="1"/>
  <c r="P2080" i="1"/>
  <c r="P2079" i="1"/>
  <c r="P2078" i="1"/>
  <c r="P2077" i="1"/>
  <c r="P2076" i="1"/>
  <c r="P2075" i="1"/>
  <c r="P2074" i="1"/>
  <c r="P2073" i="1"/>
  <c r="P2072" i="1"/>
  <c r="P2071" i="1"/>
  <c r="P2070" i="1"/>
  <c r="P2069" i="1"/>
  <c r="P2068" i="1"/>
  <c r="P2067" i="1"/>
  <c r="P2066" i="1"/>
  <c r="P2065" i="1"/>
  <c r="P2064" i="1"/>
  <c r="P2063" i="1"/>
  <c r="P2062" i="1"/>
  <c r="P2061" i="1"/>
  <c r="P2060" i="1"/>
  <c r="P2059" i="1"/>
  <c r="P2058" i="1"/>
  <c r="P2057" i="1"/>
  <c r="P2056" i="1"/>
  <c r="P2055" i="1"/>
  <c r="P2054" i="1"/>
  <c r="P2053" i="1"/>
  <c r="P2052" i="1"/>
  <c r="P2051" i="1"/>
  <c r="P2050" i="1"/>
  <c r="P2049" i="1"/>
  <c r="P2048" i="1"/>
  <c r="P2047" i="1"/>
  <c r="P2046" i="1"/>
  <c r="P2045" i="1"/>
  <c r="P2044" i="1"/>
  <c r="P2043" i="1"/>
  <c r="P2042" i="1"/>
  <c r="P2041" i="1"/>
  <c r="P2040" i="1"/>
  <c r="P2039" i="1"/>
  <c r="P2038" i="1"/>
  <c r="P2037" i="1"/>
  <c r="P2036" i="1"/>
  <c r="P2035" i="1"/>
  <c r="P2034" i="1"/>
  <c r="P2033" i="1"/>
  <c r="P2032" i="1"/>
  <c r="P2031" i="1"/>
  <c r="P2030" i="1"/>
  <c r="P2029" i="1"/>
  <c r="P2028" i="1"/>
  <c r="P2027" i="1"/>
  <c r="P2026" i="1"/>
  <c r="P2025" i="1"/>
  <c r="P2024" i="1"/>
  <c r="P2023" i="1"/>
  <c r="P2022" i="1"/>
  <c r="P2021" i="1"/>
  <c r="P2020" i="1"/>
  <c r="P2019" i="1"/>
  <c r="P2018" i="1"/>
  <c r="P2017" i="1"/>
  <c r="P2016" i="1"/>
  <c r="P2015" i="1"/>
  <c r="P2014" i="1"/>
  <c r="P2013" i="1"/>
  <c r="P2012" i="1"/>
  <c r="P2011" i="1"/>
  <c r="P2010" i="1"/>
  <c r="P2009" i="1"/>
  <c r="P2008" i="1"/>
  <c r="P2007" i="1"/>
  <c r="P2006" i="1"/>
  <c r="P2005" i="1"/>
  <c r="P2004" i="1"/>
  <c r="P2003" i="1"/>
  <c r="P2002" i="1"/>
  <c r="P2001" i="1"/>
  <c r="P2000" i="1"/>
  <c r="P1999" i="1"/>
  <c r="P1998" i="1"/>
  <c r="P1997" i="1"/>
  <c r="P1996" i="1"/>
  <c r="P1995" i="1"/>
  <c r="P1994" i="1"/>
  <c r="P1993" i="1"/>
  <c r="P1992" i="1"/>
  <c r="P1991" i="1"/>
  <c r="P1990" i="1"/>
  <c r="P1989" i="1"/>
  <c r="P1988" i="1"/>
  <c r="P1987" i="1"/>
  <c r="P1986" i="1"/>
  <c r="P1985" i="1"/>
  <c r="P1984" i="1"/>
  <c r="P1983" i="1"/>
  <c r="P1982" i="1"/>
  <c r="P1981" i="1"/>
  <c r="P1980" i="1"/>
  <c r="P1979" i="1"/>
  <c r="P1978" i="1"/>
  <c r="P1977" i="1"/>
  <c r="P1976" i="1"/>
  <c r="P1975" i="1"/>
  <c r="P1974" i="1"/>
  <c r="P1973" i="1"/>
  <c r="P1972" i="1"/>
  <c r="P1971" i="1"/>
  <c r="P1970" i="1"/>
  <c r="P1969" i="1"/>
  <c r="P1968" i="1"/>
  <c r="P1967" i="1"/>
  <c r="P1966" i="1"/>
  <c r="P1965" i="1"/>
  <c r="P1964" i="1"/>
  <c r="P1963" i="1"/>
  <c r="P1962" i="1"/>
  <c r="P1961" i="1"/>
  <c r="P1960" i="1"/>
  <c r="P1959" i="1"/>
  <c r="P1958" i="1"/>
  <c r="P1957" i="1"/>
  <c r="P1956" i="1"/>
  <c r="P1955" i="1"/>
  <c r="P1954" i="1"/>
  <c r="P1953" i="1"/>
  <c r="P1952" i="1"/>
  <c r="P1951" i="1"/>
  <c r="P1950" i="1"/>
  <c r="P1949" i="1"/>
  <c r="P1948" i="1"/>
  <c r="P1947" i="1"/>
  <c r="P1946" i="1"/>
  <c r="P1945" i="1"/>
  <c r="P1944" i="1"/>
  <c r="P1943" i="1"/>
  <c r="P1942" i="1"/>
  <c r="P1941" i="1"/>
  <c r="P1940" i="1"/>
  <c r="P1939" i="1"/>
  <c r="P1938" i="1"/>
  <c r="P1937" i="1"/>
  <c r="P1936" i="1"/>
  <c r="P1935" i="1"/>
  <c r="P1934" i="1"/>
  <c r="P1933" i="1"/>
  <c r="P1932" i="1"/>
  <c r="P1931" i="1"/>
  <c r="P1930" i="1"/>
  <c r="P1929" i="1"/>
  <c r="P1928" i="1"/>
  <c r="P1927" i="1"/>
  <c r="P1926" i="1"/>
  <c r="P1925" i="1"/>
  <c r="P1924" i="1"/>
  <c r="P1923" i="1"/>
  <c r="P1922" i="1"/>
  <c r="P1921" i="1"/>
  <c r="P1920" i="1"/>
  <c r="P1919" i="1"/>
  <c r="P1918" i="1"/>
  <c r="P1917" i="1"/>
  <c r="P1916" i="1"/>
  <c r="P1915" i="1"/>
  <c r="P1914" i="1"/>
  <c r="P1913" i="1"/>
  <c r="P1912" i="1"/>
  <c r="P1911" i="1"/>
  <c r="P1910" i="1"/>
  <c r="P1909" i="1"/>
  <c r="P1908" i="1"/>
  <c r="P1907" i="1"/>
  <c r="P1906" i="1"/>
  <c r="P1905" i="1"/>
  <c r="P1904" i="1"/>
  <c r="P1903" i="1"/>
  <c r="P1902" i="1"/>
  <c r="P1901" i="1"/>
  <c r="P1900" i="1"/>
  <c r="P1899" i="1"/>
  <c r="P1898" i="1"/>
  <c r="P1897" i="1"/>
  <c r="P1896" i="1"/>
  <c r="P1895" i="1"/>
  <c r="P1894" i="1"/>
  <c r="P1893" i="1"/>
  <c r="P1892" i="1"/>
  <c r="P1891" i="1"/>
  <c r="P1890" i="1"/>
  <c r="P1889" i="1"/>
  <c r="P1888" i="1"/>
  <c r="P1887" i="1"/>
  <c r="P1886" i="1"/>
  <c r="P1885" i="1"/>
  <c r="P1884" i="1"/>
  <c r="P1883" i="1"/>
  <c r="P1882" i="1"/>
  <c r="P1881" i="1"/>
  <c r="P1880" i="1"/>
  <c r="P1879" i="1"/>
  <c r="P1878" i="1"/>
  <c r="P1877" i="1"/>
  <c r="P1876" i="1"/>
  <c r="P1875" i="1"/>
  <c r="P1874" i="1"/>
  <c r="P1873" i="1"/>
  <c r="P1872" i="1"/>
  <c r="P1871" i="1"/>
  <c r="P1870" i="1"/>
  <c r="P1869" i="1"/>
  <c r="P1868" i="1"/>
  <c r="P1867" i="1"/>
  <c r="P1866" i="1"/>
  <c r="P1865" i="1"/>
  <c r="P1864" i="1"/>
  <c r="P1863" i="1"/>
  <c r="P1862" i="1"/>
  <c r="P1861" i="1"/>
  <c r="P1860" i="1"/>
  <c r="P1859" i="1"/>
  <c r="P1858" i="1"/>
  <c r="P1857" i="1"/>
  <c r="P1856" i="1"/>
  <c r="P1855" i="1"/>
  <c r="P1854" i="1"/>
  <c r="P1853" i="1"/>
  <c r="P1852" i="1"/>
  <c r="P1851" i="1"/>
  <c r="P1850" i="1"/>
  <c r="P1849" i="1"/>
  <c r="P1848" i="1"/>
  <c r="P1847" i="1"/>
  <c r="P1846" i="1"/>
  <c r="P1845" i="1"/>
  <c r="P1844" i="1"/>
  <c r="P1843" i="1"/>
  <c r="P1842" i="1"/>
  <c r="P1841" i="1"/>
  <c r="P1840" i="1"/>
  <c r="P1839" i="1"/>
  <c r="P1838" i="1"/>
  <c r="P1837" i="1"/>
  <c r="P1836" i="1"/>
  <c r="P1835" i="1"/>
  <c r="P1834" i="1"/>
  <c r="P1833" i="1"/>
  <c r="P1832" i="1"/>
  <c r="P1831" i="1"/>
  <c r="P1830" i="1"/>
  <c r="P1829" i="1"/>
  <c r="P1828" i="1"/>
  <c r="P1827" i="1"/>
  <c r="P1826" i="1"/>
  <c r="P1825" i="1"/>
  <c r="P1824" i="1"/>
  <c r="P1823" i="1"/>
  <c r="P1822" i="1"/>
  <c r="P1821" i="1"/>
  <c r="P1820" i="1"/>
  <c r="P1819" i="1"/>
  <c r="P1818" i="1"/>
  <c r="P1817" i="1"/>
  <c r="P1816" i="1"/>
  <c r="P1815" i="1"/>
  <c r="P1814" i="1"/>
  <c r="P1813" i="1"/>
  <c r="P1812" i="1"/>
  <c r="P1811" i="1"/>
  <c r="P1810" i="1"/>
  <c r="P1809" i="1"/>
  <c r="P1808" i="1"/>
  <c r="P1807" i="1"/>
  <c r="P1806" i="1"/>
  <c r="P1805" i="1"/>
  <c r="P1804" i="1"/>
  <c r="P1803" i="1"/>
  <c r="P1802" i="1"/>
  <c r="P1801" i="1"/>
  <c r="P1800" i="1"/>
  <c r="P1799" i="1"/>
  <c r="P1798" i="1"/>
  <c r="P1797" i="1"/>
  <c r="P1796" i="1"/>
  <c r="P1795" i="1"/>
  <c r="P1794" i="1"/>
  <c r="P1793" i="1"/>
  <c r="P1792" i="1"/>
  <c r="P1791" i="1"/>
  <c r="P1790" i="1"/>
  <c r="P1789" i="1"/>
  <c r="P1788" i="1"/>
  <c r="P1787" i="1"/>
  <c r="P1786" i="1"/>
  <c r="P1785" i="1"/>
  <c r="P1784" i="1"/>
  <c r="P1783" i="1"/>
  <c r="P1782" i="1"/>
  <c r="P1781" i="1"/>
  <c r="P1780" i="1"/>
  <c r="P1779" i="1"/>
  <c r="P1778" i="1"/>
  <c r="P1777" i="1"/>
  <c r="P1776" i="1"/>
  <c r="P1775" i="1"/>
  <c r="P1774" i="1"/>
  <c r="P1773" i="1"/>
  <c r="P1772" i="1"/>
  <c r="P1771" i="1"/>
  <c r="P1770" i="1"/>
  <c r="P1769" i="1"/>
  <c r="P1768" i="1"/>
  <c r="P1767" i="1"/>
  <c r="P1766" i="1"/>
  <c r="P1765" i="1"/>
  <c r="P1764" i="1"/>
  <c r="P1763" i="1"/>
  <c r="P1762" i="1"/>
  <c r="P1761" i="1"/>
  <c r="P1760" i="1"/>
  <c r="P1759" i="1"/>
  <c r="P1758" i="1"/>
  <c r="P1757" i="1"/>
  <c r="P1756" i="1"/>
  <c r="P1755" i="1"/>
  <c r="P1754" i="1"/>
  <c r="P1753" i="1"/>
  <c r="P1752" i="1"/>
  <c r="P1751" i="1"/>
  <c r="P1750" i="1"/>
  <c r="P1749" i="1"/>
  <c r="P1748" i="1"/>
  <c r="P1747" i="1"/>
  <c r="P1746" i="1"/>
  <c r="P1745" i="1"/>
  <c r="P1744" i="1"/>
  <c r="P1743" i="1"/>
  <c r="P1742" i="1"/>
  <c r="P1741" i="1"/>
  <c r="P1740" i="1"/>
  <c r="P1739" i="1"/>
  <c r="P1738" i="1"/>
  <c r="P1737" i="1"/>
  <c r="P1736" i="1"/>
  <c r="P1735" i="1"/>
  <c r="P1734" i="1"/>
  <c r="P1733" i="1"/>
  <c r="P1732" i="1"/>
  <c r="P1731" i="1"/>
  <c r="P1730" i="1"/>
  <c r="P1729" i="1"/>
  <c r="P1728" i="1"/>
  <c r="P1727" i="1"/>
  <c r="P1726" i="1"/>
  <c r="P1725" i="1"/>
  <c r="P1724" i="1"/>
  <c r="P1723" i="1"/>
  <c r="P1722" i="1"/>
  <c r="P1721" i="1"/>
  <c r="P1720" i="1"/>
  <c r="P1719" i="1"/>
  <c r="P1718" i="1"/>
  <c r="P1717" i="1"/>
  <c r="P1716" i="1"/>
  <c r="P1715" i="1"/>
  <c r="P1714" i="1"/>
  <c r="P1713" i="1"/>
  <c r="P1712" i="1"/>
  <c r="P1711" i="1"/>
  <c r="P1710" i="1"/>
  <c r="P1709" i="1"/>
  <c r="P1708" i="1"/>
  <c r="P1707" i="1"/>
  <c r="P1706" i="1"/>
  <c r="P1705" i="1"/>
  <c r="P1704" i="1"/>
  <c r="P1703" i="1"/>
  <c r="P1702" i="1"/>
  <c r="P1701" i="1"/>
  <c r="P1700" i="1"/>
  <c r="P1699" i="1"/>
  <c r="P1698" i="1"/>
  <c r="P1697" i="1"/>
  <c r="P1696" i="1"/>
  <c r="P1695" i="1"/>
  <c r="P1694" i="1"/>
  <c r="P1693" i="1"/>
  <c r="P1692" i="1"/>
  <c r="P1691" i="1"/>
  <c r="P1690" i="1"/>
  <c r="P1689" i="1"/>
  <c r="P1688" i="1"/>
  <c r="P1687" i="1"/>
  <c r="P1686" i="1"/>
  <c r="P1685" i="1"/>
  <c r="P1684" i="1"/>
  <c r="P1683" i="1"/>
  <c r="P1682" i="1"/>
  <c r="P1681" i="1"/>
  <c r="P1680" i="1"/>
  <c r="P1679" i="1"/>
  <c r="P1678" i="1"/>
  <c r="P1677" i="1"/>
  <c r="P1676" i="1"/>
  <c r="P1675" i="1"/>
  <c r="P1674" i="1"/>
  <c r="P1673" i="1"/>
  <c r="P1672" i="1"/>
  <c r="P1671" i="1"/>
  <c r="P1670" i="1"/>
  <c r="P1669" i="1"/>
  <c r="P1668" i="1"/>
  <c r="P1667" i="1"/>
  <c r="P1666" i="1"/>
  <c r="P1665" i="1"/>
  <c r="P1664" i="1"/>
  <c r="P1663" i="1"/>
  <c r="P1662" i="1"/>
  <c r="P1661" i="1"/>
  <c r="P1660" i="1"/>
  <c r="P1659" i="1"/>
  <c r="P1658" i="1"/>
  <c r="P1657" i="1"/>
  <c r="P1656" i="1"/>
  <c r="P1655" i="1"/>
  <c r="P1654" i="1"/>
  <c r="P1653" i="1"/>
  <c r="P1652" i="1"/>
  <c r="P1651" i="1"/>
  <c r="P1650" i="1"/>
  <c r="P1649" i="1"/>
  <c r="P1648" i="1"/>
  <c r="P1647" i="1"/>
  <c r="P1646" i="1"/>
  <c r="P1645" i="1"/>
  <c r="P1644" i="1"/>
  <c r="P1643" i="1"/>
  <c r="P1642" i="1"/>
  <c r="P1641" i="1"/>
  <c r="P1640" i="1"/>
  <c r="P1639" i="1"/>
  <c r="P1638" i="1"/>
  <c r="P1637" i="1"/>
  <c r="P1636" i="1"/>
  <c r="P1635" i="1"/>
  <c r="P1634" i="1"/>
  <c r="P1633" i="1"/>
  <c r="P1632" i="1"/>
  <c r="P1631" i="1"/>
  <c r="P1630" i="1"/>
  <c r="P1629" i="1"/>
  <c r="P1628" i="1"/>
  <c r="P1627" i="1"/>
  <c r="P1626" i="1"/>
  <c r="P1625" i="1"/>
  <c r="P1624" i="1"/>
  <c r="P1623" i="1"/>
  <c r="P1622" i="1"/>
  <c r="P1621" i="1"/>
  <c r="P1620" i="1"/>
  <c r="P1619" i="1"/>
  <c r="P1618" i="1"/>
  <c r="P1617" i="1"/>
  <c r="P1616" i="1"/>
  <c r="P1615" i="1"/>
  <c r="P1614" i="1"/>
  <c r="P1613" i="1"/>
  <c r="P1612" i="1"/>
  <c r="P1611" i="1"/>
  <c r="P1610" i="1"/>
  <c r="P1609" i="1"/>
  <c r="P1608" i="1"/>
  <c r="P1607" i="1"/>
  <c r="P1606" i="1"/>
  <c r="P1605" i="1"/>
  <c r="P1604" i="1"/>
  <c r="P1603" i="1"/>
  <c r="P1602" i="1"/>
  <c r="P1601" i="1"/>
  <c r="P1600" i="1"/>
  <c r="P1599" i="1"/>
  <c r="P1598" i="1"/>
  <c r="P1597" i="1"/>
  <c r="P1596" i="1"/>
  <c r="P1595" i="1"/>
  <c r="P1594" i="1"/>
  <c r="P1593" i="1"/>
  <c r="P1592" i="1"/>
  <c r="P1591" i="1"/>
  <c r="P1590" i="1"/>
  <c r="P1589" i="1"/>
  <c r="P1588" i="1"/>
  <c r="P1587" i="1"/>
  <c r="P1586" i="1"/>
  <c r="P1585" i="1"/>
  <c r="P1584" i="1"/>
  <c r="P1583" i="1"/>
  <c r="P1582" i="1"/>
  <c r="P1581" i="1"/>
  <c r="P1580" i="1"/>
  <c r="P1579" i="1"/>
  <c r="P1578" i="1"/>
  <c r="P1577" i="1"/>
  <c r="P1576" i="1"/>
  <c r="P1575" i="1"/>
  <c r="P1574" i="1"/>
  <c r="P1573" i="1"/>
  <c r="P1572" i="1"/>
  <c r="P1571" i="1"/>
  <c r="P1570" i="1"/>
  <c r="P1569" i="1"/>
  <c r="P1568" i="1"/>
  <c r="P1567" i="1"/>
  <c r="P1566" i="1"/>
  <c r="P1565" i="1"/>
  <c r="P1564" i="1"/>
  <c r="P1563" i="1"/>
  <c r="P1562" i="1"/>
  <c r="P1561" i="1"/>
  <c r="P1560" i="1"/>
  <c r="P1559" i="1"/>
  <c r="P1558" i="1"/>
  <c r="P1557" i="1"/>
  <c r="P1556" i="1"/>
  <c r="P1555" i="1"/>
  <c r="P1554" i="1"/>
  <c r="P1553" i="1"/>
  <c r="P1552" i="1"/>
  <c r="P1551" i="1"/>
  <c r="P1550" i="1"/>
  <c r="P1549" i="1"/>
  <c r="P1548" i="1"/>
  <c r="P1547" i="1"/>
  <c r="P1546" i="1"/>
  <c r="P1545" i="1"/>
  <c r="P1544" i="1"/>
  <c r="P1543" i="1"/>
  <c r="P1542" i="1"/>
  <c r="P1541" i="1"/>
  <c r="P1540" i="1"/>
  <c r="P1539" i="1"/>
  <c r="P1538" i="1"/>
  <c r="P1537" i="1"/>
  <c r="P1536" i="1"/>
  <c r="P1535" i="1"/>
  <c r="P1534" i="1"/>
  <c r="P1533" i="1"/>
  <c r="P1532" i="1"/>
  <c r="P1531" i="1"/>
  <c r="P1530" i="1"/>
  <c r="P1529" i="1"/>
  <c r="P1528" i="1"/>
  <c r="P1527" i="1"/>
  <c r="P1526" i="1"/>
  <c r="P1525" i="1"/>
  <c r="P1524" i="1"/>
  <c r="P1523" i="1"/>
  <c r="P1522" i="1"/>
  <c r="P1521" i="1"/>
  <c r="P1520" i="1"/>
  <c r="P1519" i="1"/>
  <c r="P1518" i="1"/>
  <c r="P1517" i="1"/>
  <c r="P1516" i="1"/>
  <c r="P1515" i="1"/>
  <c r="P1514" i="1"/>
  <c r="P1513" i="1"/>
  <c r="P1512" i="1"/>
  <c r="P1511" i="1"/>
  <c r="P1510" i="1"/>
  <c r="P1509" i="1"/>
  <c r="P1508" i="1"/>
  <c r="P1507" i="1"/>
  <c r="P1506" i="1"/>
  <c r="P1505" i="1"/>
  <c r="P1504" i="1"/>
  <c r="P1503" i="1"/>
  <c r="P1502" i="1"/>
  <c r="P1501" i="1"/>
  <c r="P1500" i="1"/>
  <c r="P1499" i="1"/>
  <c r="P1498" i="1"/>
  <c r="P1497" i="1"/>
  <c r="P1496" i="1"/>
  <c r="P1495" i="1"/>
  <c r="P1494" i="1"/>
  <c r="P1493" i="1"/>
  <c r="P1492" i="1"/>
  <c r="P1491" i="1"/>
  <c r="P1490" i="1"/>
  <c r="P1489" i="1"/>
  <c r="P1488" i="1"/>
  <c r="P1487" i="1"/>
  <c r="P1486" i="1"/>
  <c r="P1485" i="1"/>
  <c r="P1484" i="1"/>
  <c r="P1483" i="1"/>
  <c r="P1482" i="1"/>
  <c r="P1481" i="1"/>
  <c r="P1480" i="1"/>
  <c r="P1479" i="1"/>
  <c r="P1478" i="1"/>
  <c r="P1477" i="1"/>
  <c r="P1476" i="1"/>
  <c r="P1475" i="1"/>
  <c r="P1474" i="1"/>
  <c r="P1473" i="1"/>
  <c r="P1472" i="1"/>
  <c r="P1471" i="1"/>
  <c r="P1470" i="1"/>
  <c r="P1469" i="1"/>
  <c r="P1468" i="1"/>
  <c r="P1467" i="1"/>
  <c r="P1466" i="1"/>
  <c r="P1465" i="1"/>
  <c r="P1464" i="1"/>
  <c r="P1463" i="1"/>
  <c r="P1462" i="1"/>
  <c r="P1461" i="1"/>
  <c r="P1460" i="1"/>
  <c r="P1459" i="1"/>
  <c r="P1458" i="1"/>
  <c r="P1457" i="1"/>
  <c r="P1456" i="1"/>
  <c r="P1455" i="1"/>
  <c r="P1454" i="1"/>
  <c r="P1453" i="1"/>
  <c r="P1452" i="1"/>
  <c r="P1451" i="1"/>
  <c r="P1450" i="1"/>
  <c r="P1449" i="1"/>
  <c r="P1448" i="1"/>
  <c r="P1447" i="1"/>
  <c r="P1446" i="1"/>
  <c r="P1445" i="1"/>
  <c r="P1444" i="1"/>
  <c r="P1443" i="1"/>
  <c r="P1442" i="1"/>
  <c r="P1441" i="1"/>
  <c r="P1440" i="1"/>
  <c r="P1439" i="1"/>
  <c r="P1438" i="1"/>
  <c r="P1437" i="1"/>
  <c r="P1436" i="1"/>
  <c r="P1435" i="1"/>
  <c r="P1434" i="1"/>
  <c r="P1433" i="1"/>
  <c r="P1432" i="1"/>
  <c r="P1431" i="1"/>
  <c r="P1430" i="1"/>
  <c r="P1429" i="1"/>
  <c r="P1428" i="1"/>
  <c r="P1427" i="1"/>
  <c r="P1426" i="1"/>
  <c r="P1425" i="1"/>
  <c r="P1424" i="1"/>
  <c r="P1423" i="1"/>
  <c r="P1422" i="1"/>
  <c r="P1421" i="1"/>
  <c r="P1420" i="1"/>
  <c r="P1419" i="1"/>
  <c r="P1418" i="1"/>
  <c r="P1417" i="1"/>
  <c r="P1416" i="1"/>
  <c r="P1415" i="1"/>
  <c r="P1414" i="1"/>
  <c r="P1413" i="1"/>
  <c r="P1412" i="1"/>
  <c r="P1411" i="1"/>
  <c r="P1410" i="1"/>
  <c r="P1409" i="1"/>
  <c r="P1408" i="1"/>
  <c r="P1407" i="1"/>
  <c r="P1406" i="1"/>
  <c r="P1405" i="1"/>
  <c r="P1404" i="1"/>
  <c r="P1403" i="1"/>
  <c r="P1402" i="1"/>
  <c r="P1401" i="1"/>
  <c r="P1400" i="1"/>
  <c r="P1399" i="1"/>
  <c r="P1398" i="1"/>
  <c r="P1397" i="1"/>
  <c r="P1396" i="1"/>
  <c r="P1395" i="1"/>
  <c r="P1394" i="1"/>
  <c r="P1393" i="1"/>
  <c r="P1392" i="1"/>
  <c r="P1391" i="1"/>
  <c r="P1390" i="1"/>
  <c r="P1389" i="1"/>
  <c r="P1388" i="1"/>
  <c r="P1387" i="1"/>
  <c r="P1386" i="1"/>
  <c r="P1385" i="1"/>
  <c r="P1384" i="1"/>
  <c r="P1383" i="1"/>
  <c r="P1382" i="1"/>
  <c r="P1381" i="1"/>
  <c r="P1380" i="1"/>
  <c r="P1379" i="1"/>
  <c r="P1378" i="1"/>
  <c r="P1377" i="1"/>
  <c r="P1376" i="1"/>
  <c r="P1375" i="1"/>
  <c r="P1374" i="1"/>
  <c r="P1373" i="1"/>
  <c r="P1372" i="1"/>
  <c r="P1371" i="1"/>
  <c r="P1370" i="1"/>
  <c r="P1369" i="1"/>
  <c r="P1368" i="1"/>
  <c r="P1367" i="1"/>
  <c r="P1366" i="1"/>
  <c r="P1365" i="1"/>
  <c r="P1364" i="1"/>
  <c r="P1363" i="1"/>
  <c r="P1362" i="1"/>
  <c r="P1361" i="1"/>
  <c r="P1360" i="1"/>
  <c r="P1359" i="1"/>
  <c r="P1358" i="1"/>
  <c r="P1357" i="1"/>
  <c r="P1356" i="1"/>
  <c r="P1355" i="1"/>
  <c r="P1354" i="1"/>
  <c r="P1353" i="1"/>
  <c r="P1352" i="1"/>
  <c r="P1351" i="1"/>
  <c r="P1350" i="1"/>
  <c r="P1349" i="1"/>
  <c r="P1348" i="1"/>
  <c r="P1347" i="1"/>
  <c r="P1346" i="1"/>
  <c r="P1345" i="1"/>
  <c r="P1344" i="1"/>
  <c r="P1343" i="1"/>
  <c r="P1342" i="1"/>
  <c r="P1341" i="1"/>
  <c r="P1340" i="1"/>
  <c r="P1339" i="1"/>
  <c r="P1338" i="1"/>
  <c r="P1337" i="1"/>
  <c r="P1336" i="1"/>
  <c r="P1335" i="1"/>
  <c r="P1334" i="1"/>
  <c r="P1333" i="1"/>
  <c r="P1332" i="1"/>
  <c r="P1331" i="1"/>
  <c r="P1330" i="1"/>
  <c r="P1329" i="1"/>
  <c r="P1328" i="1"/>
  <c r="P1327" i="1"/>
  <c r="P1326" i="1"/>
  <c r="P1325" i="1"/>
  <c r="P1324" i="1"/>
  <c r="P1323" i="1"/>
  <c r="P1322" i="1"/>
  <c r="P1321" i="1"/>
  <c r="P1320" i="1"/>
  <c r="P1319" i="1"/>
  <c r="P1318" i="1"/>
  <c r="P1317" i="1"/>
  <c r="P1316" i="1"/>
  <c r="P1315" i="1"/>
  <c r="P1314" i="1"/>
  <c r="P1313" i="1"/>
  <c r="P1312" i="1"/>
  <c r="P1311" i="1"/>
  <c r="P1310" i="1"/>
  <c r="P1309" i="1"/>
  <c r="P1308" i="1"/>
  <c r="P1307" i="1"/>
  <c r="P1306" i="1"/>
  <c r="P1305" i="1"/>
  <c r="P1304" i="1"/>
  <c r="P1303" i="1"/>
  <c r="P1302" i="1"/>
  <c r="P1301" i="1"/>
  <c r="P1300" i="1"/>
  <c r="P1299" i="1"/>
  <c r="P1298" i="1"/>
  <c r="P1297" i="1"/>
  <c r="P1296" i="1"/>
  <c r="P1295" i="1"/>
  <c r="P1294" i="1"/>
  <c r="P1293" i="1"/>
  <c r="P1292" i="1"/>
  <c r="P1291" i="1"/>
  <c r="P1290" i="1"/>
  <c r="P1289" i="1"/>
  <c r="P1288" i="1"/>
  <c r="P1287" i="1"/>
  <c r="P1286" i="1"/>
  <c r="P1285" i="1"/>
  <c r="P1284" i="1"/>
  <c r="P1283" i="1"/>
  <c r="P1282" i="1"/>
  <c r="P1281" i="1"/>
  <c r="P1280" i="1"/>
  <c r="P1279" i="1"/>
  <c r="P1278" i="1"/>
  <c r="P1277" i="1"/>
  <c r="P1276" i="1"/>
  <c r="P1275" i="1"/>
  <c r="P1274" i="1"/>
  <c r="P1273" i="1"/>
  <c r="P1272" i="1"/>
  <c r="P1271" i="1"/>
  <c r="P1270" i="1"/>
  <c r="P1269" i="1"/>
  <c r="P1268" i="1"/>
  <c r="P1267" i="1"/>
  <c r="P1266" i="1"/>
  <c r="P1265" i="1"/>
  <c r="P1264" i="1"/>
  <c r="P1263" i="1"/>
  <c r="P1262" i="1"/>
  <c r="P1261" i="1"/>
  <c r="P1260" i="1"/>
  <c r="P1259" i="1"/>
  <c r="P1258" i="1"/>
  <c r="P1257" i="1"/>
  <c r="P1256" i="1"/>
  <c r="P1255" i="1"/>
  <c r="P1254" i="1"/>
  <c r="P1253" i="1"/>
  <c r="P1252" i="1"/>
  <c r="P1251" i="1"/>
  <c r="P1250" i="1"/>
  <c r="P1249" i="1"/>
  <c r="P1248" i="1"/>
  <c r="P1247" i="1"/>
  <c r="P1246" i="1"/>
  <c r="P1245" i="1"/>
  <c r="P1244" i="1"/>
  <c r="P1243" i="1"/>
  <c r="P1242" i="1"/>
  <c r="P1241" i="1"/>
  <c r="P1240" i="1"/>
  <c r="P1239" i="1"/>
  <c r="P1238" i="1"/>
  <c r="P1237" i="1"/>
  <c r="P1236" i="1"/>
  <c r="P1235" i="1"/>
  <c r="P1234" i="1"/>
  <c r="P1233" i="1"/>
  <c r="P1232" i="1"/>
  <c r="P1231" i="1"/>
  <c r="P1230" i="1"/>
  <c r="P1229" i="1"/>
  <c r="P1228" i="1"/>
  <c r="P1227" i="1"/>
  <c r="P1226" i="1"/>
  <c r="P1225" i="1"/>
  <c r="P1224" i="1"/>
  <c r="P1223" i="1"/>
  <c r="P1222" i="1"/>
  <c r="P1221" i="1"/>
  <c r="P1220" i="1"/>
  <c r="P1219" i="1"/>
  <c r="P1218" i="1"/>
  <c r="P1217" i="1"/>
  <c r="P1216" i="1"/>
  <c r="P1215" i="1"/>
  <c r="P1214" i="1"/>
  <c r="P1213" i="1"/>
  <c r="P1212" i="1"/>
  <c r="P1211" i="1"/>
  <c r="P1210" i="1"/>
  <c r="P1209" i="1"/>
  <c r="P1208" i="1"/>
  <c r="P1207" i="1"/>
  <c r="P1206" i="1"/>
  <c r="P1205" i="1"/>
  <c r="P1204" i="1"/>
  <c r="P1203" i="1"/>
  <c r="P1202" i="1"/>
  <c r="P1201" i="1"/>
  <c r="P1200" i="1"/>
  <c r="P1199" i="1"/>
  <c r="P1198" i="1"/>
  <c r="P1197" i="1"/>
  <c r="P1196" i="1"/>
  <c r="P1195" i="1"/>
  <c r="P1194" i="1"/>
  <c r="P1193" i="1"/>
  <c r="P1192" i="1"/>
  <c r="P1191" i="1"/>
  <c r="P1190" i="1"/>
  <c r="P1189" i="1"/>
  <c r="P1188" i="1"/>
  <c r="P1187" i="1"/>
  <c r="P1186" i="1"/>
  <c r="P1185" i="1"/>
  <c r="P1184" i="1"/>
  <c r="P1183" i="1"/>
  <c r="P1182" i="1"/>
  <c r="P1181" i="1"/>
  <c r="P1180" i="1"/>
  <c r="P1179" i="1"/>
  <c r="P1178" i="1"/>
  <c r="P1177" i="1"/>
  <c r="P1176" i="1"/>
  <c r="P1175" i="1"/>
  <c r="P1174" i="1"/>
  <c r="P1173" i="1"/>
  <c r="P1172" i="1"/>
  <c r="P1171" i="1"/>
  <c r="P1170" i="1"/>
  <c r="P1169" i="1"/>
  <c r="P1168" i="1"/>
  <c r="P1167" i="1"/>
  <c r="P1166" i="1"/>
  <c r="P1165" i="1"/>
  <c r="P1164" i="1"/>
  <c r="P1163" i="1"/>
  <c r="P1162" i="1"/>
  <c r="P1161" i="1"/>
  <c r="P1160" i="1"/>
  <c r="P1159" i="1"/>
  <c r="P1158" i="1"/>
  <c r="P1157" i="1"/>
  <c r="P1156" i="1"/>
  <c r="P1155" i="1"/>
  <c r="P1154" i="1"/>
  <c r="P1153" i="1"/>
  <c r="P1152" i="1"/>
  <c r="P1151" i="1"/>
  <c r="P1150" i="1"/>
  <c r="P1149" i="1"/>
  <c r="P1148" i="1"/>
  <c r="P1147" i="1"/>
  <c r="P1146" i="1"/>
  <c r="P1145" i="1"/>
  <c r="P1144" i="1"/>
  <c r="P1143" i="1"/>
  <c r="P1142" i="1"/>
  <c r="P1141" i="1"/>
  <c r="P1140" i="1"/>
  <c r="P1139" i="1"/>
  <c r="P1138" i="1"/>
  <c r="P1137" i="1"/>
  <c r="P1136" i="1"/>
  <c r="P1135" i="1"/>
  <c r="P1134" i="1"/>
  <c r="P1133" i="1"/>
  <c r="P1132" i="1"/>
  <c r="P1131" i="1"/>
  <c r="P1130" i="1"/>
  <c r="P1129" i="1"/>
  <c r="P1128" i="1"/>
  <c r="P1127" i="1"/>
  <c r="P1126" i="1"/>
  <c r="P1125" i="1"/>
  <c r="P1124" i="1"/>
  <c r="P1123" i="1"/>
  <c r="P1122" i="1"/>
  <c r="P1121" i="1"/>
  <c r="P1120" i="1"/>
  <c r="P1119" i="1"/>
  <c r="P1118" i="1"/>
  <c r="P1117" i="1"/>
  <c r="P1116" i="1"/>
  <c r="P1115" i="1"/>
  <c r="P1114" i="1"/>
  <c r="P1113" i="1"/>
  <c r="P1112" i="1"/>
  <c r="P1111" i="1"/>
  <c r="P1110" i="1"/>
  <c r="P1109" i="1"/>
  <c r="P1108" i="1"/>
  <c r="P1107" i="1"/>
  <c r="P1106" i="1"/>
  <c r="P1105" i="1"/>
  <c r="P1104" i="1"/>
  <c r="P1103" i="1"/>
  <c r="P1102" i="1"/>
  <c r="P1101" i="1"/>
  <c r="P1100" i="1"/>
  <c r="P1099" i="1"/>
  <c r="P1098" i="1"/>
  <c r="P1097" i="1"/>
  <c r="P1096" i="1"/>
  <c r="P1095" i="1"/>
  <c r="P1094" i="1"/>
  <c r="P1093" i="1"/>
  <c r="P1092" i="1"/>
  <c r="P1091" i="1"/>
  <c r="P1090" i="1"/>
  <c r="P1089" i="1"/>
  <c r="P1088" i="1"/>
  <c r="P1087" i="1"/>
  <c r="P1086" i="1"/>
  <c r="P1085" i="1"/>
  <c r="P1084" i="1"/>
  <c r="P1083" i="1"/>
  <c r="P1082" i="1"/>
  <c r="P1081" i="1"/>
  <c r="P1080" i="1"/>
  <c r="P1079" i="1"/>
  <c r="P1078" i="1"/>
  <c r="P1077" i="1"/>
  <c r="P1076" i="1"/>
  <c r="P1075" i="1"/>
  <c r="P1074" i="1"/>
  <c r="P1073" i="1"/>
  <c r="P1072" i="1"/>
  <c r="P1071" i="1"/>
  <c r="P1070" i="1"/>
  <c r="P1069" i="1"/>
  <c r="P1068" i="1"/>
  <c r="P1067" i="1"/>
  <c r="P1066" i="1"/>
  <c r="P1065" i="1"/>
  <c r="P1064" i="1"/>
  <c r="P1063" i="1"/>
  <c r="P1062" i="1"/>
  <c r="P1061" i="1"/>
  <c r="P1060" i="1"/>
  <c r="P1059" i="1"/>
  <c r="P1058" i="1"/>
  <c r="P1057" i="1"/>
  <c r="P1056" i="1"/>
  <c r="P1055" i="1"/>
  <c r="P1054" i="1"/>
  <c r="P1053" i="1"/>
  <c r="P1052" i="1"/>
  <c r="P1051" i="1"/>
  <c r="P1050" i="1"/>
  <c r="P1049" i="1"/>
  <c r="P1048" i="1"/>
  <c r="P1047" i="1"/>
  <c r="P1046" i="1"/>
  <c r="P1045" i="1"/>
  <c r="P1044" i="1"/>
  <c r="P1043" i="1"/>
  <c r="P1042" i="1"/>
  <c r="P1041" i="1"/>
  <c r="P1040" i="1"/>
  <c r="P1039" i="1"/>
  <c r="P1038" i="1"/>
  <c r="P1037" i="1"/>
  <c r="P1036" i="1"/>
  <c r="P1035" i="1"/>
  <c r="P1034" i="1"/>
  <c r="P1033" i="1"/>
  <c r="P1032" i="1"/>
  <c r="P1031" i="1"/>
  <c r="P1030" i="1"/>
  <c r="P1029" i="1"/>
  <c r="P1028" i="1"/>
  <c r="P1027" i="1"/>
  <c r="P1026" i="1"/>
  <c r="P1025" i="1"/>
  <c r="P1024" i="1"/>
  <c r="P1023" i="1"/>
  <c r="P1022" i="1"/>
  <c r="P1021" i="1"/>
  <c r="P1020" i="1"/>
  <c r="P1019" i="1"/>
  <c r="P1018" i="1"/>
  <c r="P1017" i="1"/>
  <c r="P1016" i="1"/>
  <c r="P1015" i="1"/>
  <c r="P1014" i="1"/>
  <c r="P1013" i="1"/>
  <c r="P1012" i="1"/>
  <c r="P1011" i="1"/>
  <c r="P1010" i="1"/>
  <c r="P1009" i="1"/>
  <c r="P1008" i="1"/>
  <c r="P1007" i="1"/>
  <c r="P1006" i="1"/>
  <c r="P1005" i="1"/>
  <c r="P1004" i="1"/>
  <c r="P1003" i="1"/>
  <c r="P1002" i="1"/>
  <c r="P1001" i="1"/>
  <c r="P1000" i="1"/>
  <c r="P999" i="1"/>
  <c r="P998" i="1"/>
  <c r="P997" i="1"/>
  <c r="P996" i="1"/>
  <c r="P995" i="1"/>
  <c r="P994" i="1"/>
  <c r="P993" i="1"/>
  <c r="P992" i="1"/>
  <c r="P991" i="1"/>
  <c r="P990" i="1"/>
  <c r="P989" i="1"/>
  <c r="P988" i="1"/>
  <c r="P987" i="1"/>
  <c r="P986" i="1"/>
  <c r="P985" i="1"/>
  <c r="P984" i="1"/>
  <c r="P983" i="1"/>
  <c r="P982" i="1"/>
  <c r="P981" i="1"/>
  <c r="P980" i="1"/>
  <c r="P979" i="1"/>
  <c r="P978" i="1"/>
  <c r="P977" i="1"/>
  <c r="P976" i="1"/>
  <c r="P975" i="1"/>
  <c r="P974" i="1"/>
  <c r="P973" i="1"/>
  <c r="P972" i="1"/>
  <c r="P971" i="1"/>
  <c r="P970" i="1"/>
  <c r="P969" i="1"/>
  <c r="P968" i="1"/>
  <c r="P967" i="1"/>
  <c r="P966" i="1"/>
  <c r="P965" i="1"/>
  <c r="P964" i="1"/>
  <c r="P963" i="1"/>
  <c r="P962" i="1"/>
  <c r="P961" i="1"/>
  <c r="P960" i="1"/>
  <c r="P959" i="1"/>
  <c r="P958" i="1"/>
  <c r="P957" i="1"/>
  <c r="P956" i="1"/>
  <c r="P955" i="1"/>
  <c r="P954" i="1"/>
  <c r="P953" i="1"/>
  <c r="P952" i="1"/>
  <c r="P951" i="1"/>
  <c r="P950" i="1"/>
  <c r="P949" i="1"/>
  <c r="P948" i="1"/>
  <c r="P947" i="1"/>
  <c r="P946" i="1"/>
  <c r="P945" i="1"/>
  <c r="P944" i="1"/>
  <c r="P943" i="1"/>
  <c r="P942" i="1"/>
  <c r="P941" i="1"/>
  <c r="P940" i="1"/>
  <c r="P939" i="1"/>
  <c r="P938" i="1"/>
  <c r="P937" i="1"/>
  <c r="P936" i="1"/>
  <c r="P935" i="1"/>
  <c r="P934" i="1"/>
  <c r="P933" i="1"/>
  <c r="P932" i="1"/>
  <c r="P931" i="1"/>
  <c r="P930" i="1"/>
  <c r="P929" i="1"/>
  <c r="P928" i="1"/>
  <c r="P927" i="1"/>
  <c r="P926" i="1"/>
  <c r="P925" i="1"/>
  <c r="P924" i="1"/>
  <c r="P923" i="1"/>
  <c r="P922" i="1"/>
  <c r="P921" i="1"/>
  <c r="P920" i="1"/>
  <c r="P919" i="1"/>
  <c r="P918" i="1"/>
  <c r="P917" i="1"/>
  <c r="P916" i="1"/>
  <c r="P915" i="1"/>
  <c r="P914" i="1"/>
  <c r="P913" i="1"/>
  <c r="P912" i="1"/>
  <c r="P911" i="1"/>
  <c r="P910" i="1"/>
  <c r="P909" i="1"/>
  <c r="P908" i="1"/>
  <c r="P907" i="1"/>
  <c r="P906" i="1"/>
  <c r="P905" i="1"/>
  <c r="P904" i="1"/>
  <c r="P903" i="1"/>
  <c r="P902" i="1"/>
  <c r="P901" i="1"/>
  <c r="P900" i="1"/>
  <c r="P899" i="1"/>
  <c r="P898" i="1"/>
  <c r="P897" i="1"/>
  <c r="P896" i="1"/>
  <c r="P895" i="1"/>
  <c r="P894" i="1"/>
  <c r="P893" i="1"/>
  <c r="P892" i="1"/>
  <c r="P891" i="1"/>
  <c r="P890" i="1"/>
  <c r="P889" i="1"/>
  <c r="P888" i="1"/>
  <c r="P887" i="1"/>
  <c r="P886" i="1"/>
  <c r="P885" i="1"/>
  <c r="P884" i="1"/>
  <c r="P883" i="1"/>
  <c r="P882" i="1"/>
  <c r="P881" i="1"/>
  <c r="P880" i="1"/>
  <c r="P879" i="1"/>
  <c r="P878" i="1"/>
  <c r="P877" i="1"/>
  <c r="P876" i="1"/>
  <c r="P875" i="1"/>
  <c r="P874" i="1"/>
  <c r="P873" i="1"/>
  <c r="P872" i="1"/>
  <c r="P871" i="1"/>
  <c r="P870" i="1"/>
  <c r="P869" i="1"/>
  <c r="P868" i="1"/>
  <c r="P867" i="1"/>
  <c r="P866" i="1"/>
  <c r="P865" i="1"/>
  <c r="P864" i="1"/>
  <c r="P863" i="1"/>
  <c r="P862" i="1"/>
  <c r="P861" i="1"/>
  <c r="P860" i="1"/>
  <c r="P859" i="1"/>
  <c r="P858" i="1"/>
  <c r="P857" i="1"/>
  <c r="P856" i="1"/>
  <c r="P855" i="1"/>
  <c r="P854" i="1"/>
  <c r="P853" i="1"/>
  <c r="P852" i="1"/>
  <c r="P851" i="1"/>
  <c r="P850" i="1"/>
  <c r="P849" i="1"/>
  <c r="P848" i="1"/>
  <c r="P847" i="1"/>
  <c r="P846" i="1"/>
  <c r="P845" i="1"/>
  <c r="P844" i="1"/>
  <c r="P843" i="1"/>
  <c r="P842" i="1"/>
  <c r="P841" i="1"/>
  <c r="P840" i="1"/>
  <c r="P839" i="1"/>
  <c r="P838" i="1"/>
  <c r="P837" i="1"/>
  <c r="P836" i="1"/>
  <c r="P835" i="1"/>
  <c r="P834" i="1"/>
  <c r="P833" i="1"/>
  <c r="P832" i="1"/>
  <c r="P831" i="1"/>
  <c r="P830" i="1"/>
  <c r="P829" i="1"/>
  <c r="P828" i="1"/>
  <c r="P827" i="1"/>
  <c r="P826" i="1"/>
  <c r="P825" i="1"/>
  <c r="P824" i="1"/>
  <c r="P823" i="1"/>
  <c r="P822" i="1"/>
  <c r="P821" i="1"/>
  <c r="P820" i="1"/>
  <c r="P819" i="1"/>
  <c r="P818" i="1"/>
  <c r="P817" i="1"/>
  <c r="P816" i="1"/>
  <c r="P815" i="1"/>
  <c r="P814" i="1"/>
  <c r="P813" i="1"/>
  <c r="P812" i="1"/>
  <c r="P811" i="1"/>
  <c r="P810" i="1"/>
  <c r="P809" i="1"/>
  <c r="P808" i="1"/>
  <c r="P807" i="1"/>
  <c r="P806" i="1"/>
  <c r="P805" i="1"/>
  <c r="P804" i="1"/>
  <c r="P803" i="1"/>
  <c r="P802" i="1"/>
  <c r="P801" i="1"/>
  <c r="P800" i="1"/>
  <c r="P799" i="1"/>
  <c r="P798" i="1"/>
  <c r="P797" i="1"/>
  <c r="P796" i="1"/>
  <c r="P795" i="1"/>
  <c r="P794" i="1"/>
  <c r="P793" i="1"/>
  <c r="P792" i="1"/>
  <c r="P791" i="1"/>
  <c r="P790" i="1"/>
  <c r="P789" i="1"/>
  <c r="P788" i="1"/>
  <c r="P787" i="1"/>
  <c r="P786" i="1"/>
  <c r="P785" i="1"/>
  <c r="P784" i="1"/>
  <c r="P783" i="1"/>
  <c r="P782" i="1"/>
  <c r="P781" i="1"/>
  <c r="P780" i="1"/>
  <c r="P779" i="1"/>
  <c r="P778" i="1"/>
  <c r="P777" i="1"/>
  <c r="P776" i="1"/>
  <c r="P775" i="1"/>
  <c r="P774" i="1"/>
  <c r="P773" i="1"/>
  <c r="P772" i="1"/>
  <c r="P771" i="1"/>
  <c r="P770" i="1"/>
  <c r="P769" i="1"/>
  <c r="P768" i="1"/>
  <c r="P767" i="1"/>
  <c r="P766" i="1"/>
  <c r="P765" i="1"/>
  <c r="P764" i="1"/>
  <c r="P763" i="1"/>
  <c r="P762" i="1"/>
  <c r="P761" i="1"/>
  <c r="P760" i="1"/>
  <c r="P759" i="1"/>
  <c r="P758" i="1"/>
  <c r="P757" i="1"/>
  <c r="P756" i="1"/>
  <c r="P755" i="1"/>
  <c r="P754" i="1"/>
  <c r="P753" i="1"/>
  <c r="P752" i="1"/>
  <c r="P751" i="1"/>
  <c r="P750" i="1"/>
  <c r="P749" i="1"/>
  <c r="P748" i="1"/>
  <c r="P747" i="1"/>
  <c r="P746" i="1"/>
  <c r="P745" i="1"/>
  <c r="P744" i="1"/>
  <c r="P743" i="1"/>
  <c r="P742" i="1"/>
  <c r="P741" i="1"/>
  <c r="P740" i="1"/>
  <c r="P739" i="1"/>
  <c r="P738" i="1"/>
  <c r="P737" i="1"/>
  <c r="P736" i="1"/>
  <c r="P735" i="1"/>
  <c r="P734" i="1"/>
  <c r="P733" i="1"/>
  <c r="P732" i="1"/>
  <c r="P731" i="1"/>
  <c r="P730" i="1"/>
  <c r="P729" i="1"/>
  <c r="P728" i="1"/>
  <c r="P727" i="1"/>
  <c r="P726" i="1"/>
  <c r="P725" i="1"/>
  <c r="P724" i="1"/>
  <c r="P723" i="1"/>
  <c r="P722" i="1"/>
  <c r="P721" i="1"/>
  <c r="P720" i="1"/>
  <c r="P719" i="1"/>
  <c r="P718" i="1"/>
  <c r="P717" i="1"/>
  <c r="P716" i="1"/>
  <c r="P715" i="1"/>
  <c r="P714" i="1"/>
  <c r="P713" i="1"/>
  <c r="P712" i="1"/>
  <c r="P711" i="1"/>
  <c r="P710" i="1"/>
  <c r="P709" i="1"/>
  <c r="P708" i="1"/>
  <c r="P707" i="1"/>
  <c r="P706" i="1"/>
  <c r="P705" i="1"/>
  <c r="P704" i="1"/>
  <c r="P703" i="1"/>
  <c r="P702" i="1"/>
  <c r="P701" i="1"/>
  <c r="P700" i="1"/>
  <c r="P699" i="1"/>
  <c r="P698" i="1"/>
  <c r="P697" i="1"/>
  <c r="P696" i="1"/>
  <c r="P695" i="1"/>
  <c r="P694" i="1"/>
  <c r="P693" i="1"/>
  <c r="P692" i="1"/>
  <c r="P691" i="1"/>
  <c r="P690" i="1"/>
  <c r="P689" i="1"/>
  <c r="P688" i="1"/>
  <c r="P687" i="1"/>
  <c r="P686" i="1"/>
  <c r="P685" i="1"/>
  <c r="P684" i="1"/>
  <c r="P683" i="1"/>
  <c r="P682" i="1"/>
  <c r="P681" i="1"/>
  <c r="P680" i="1"/>
  <c r="P679" i="1"/>
  <c r="P678" i="1"/>
  <c r="P677" i="1"/>
  <c r="P676" i="1"/>
  <c r="P675" i="1"/>
  <c r="P674" i="1"/>
  <c r="P673" i="1"/>
  <c r="P672" i="1"/>
  <c r="P671" i="1"/>
  <c r="P670" i="1"/>
  <c r="P669" i="1"/>
  <c r="P668" i="1"/>
  <c r="P667" i="1"/>
  <c r="P666" i="1"/>
  <c r="P665" i="1"/>
  <c r="P664" i="1"/>
  <c r="P663" i="1"/>
  <c r="P662" i="1"/>
  <c r="P661" i="1"/>
  <c r="P660" i="1"/>
  <c r="P659" i="1"/>
  <c r="P658" i="1"/>
  <c r="P657" i="1"/>
  <c r="P656" i="1"/>
  <c r="P655" i="1"/>
  <c r="P654" i="1"/>
  <c r="P653" i="1"/>
  <c r="P652" i="1"/>
  <c r="P651" i="1"/>
  <c r="P650" i="1"/>
  <c r="P649" i="1"/>
  <c r="P648" i="1"/>
  <c r="P647" i="1"/>
  <c r="P646" i="1"/>
  <c r="P645" i="1"/>
  <c r="P644" i="1"/>
  <c r="P643" i="1"/>
  <c r="P642" i="1"/>
  <c r="P641" i="1"/>
  <c r="P640" i="1"/>
  <c r="P639" i="1"/>
  <c r="P638" i="1"/>
  <c r="P637" i="1"/>
  <c r="P636" i="1"/>
  <c r="P635" i="1"/>
  <c r="P634" i="1"/>
  <c r="P633" i="1"/>
  <c r="P632" i="1"/>
  <c r="P631" i="1"/>
  <c r="P630" i="1"/>
  <c r="P629" i="1"/>
  <c r="P628" i="1"/>
  <c r="P627" i="1"/>
  <c r="P626" i="1"/>
  <c r="P625" i="1"/>
  <c r="P624" i="1"/>
  <c r="P623" i="1"/>
  <c r="P622" i="1"/>
  <c r="P621" i="1"/>
  <c r="P620" i="1"/>
  <c r="P619" i="1"/>
  <c r="P618" i="1"/>
  <c r="P617" i="1"/>
  <c r="P616" i="1"/>
  <c r="P615" i="1"/>
  <c r="P614" i="1"/>
  <c r="P613" i="1"/>
  <c r="P612" i="1"/>
  <c r="P611" i="1"/>
  <c r="P610" i="1"/>
  <c r="P609" i="1"/>
  <c r="P608" i="1"/>
  <c r="P607" i="1"/>
  <c r="P606" i="1"/>
  <c r="P605" i="1"/>
  <c r="P604" i="1"/>
  <c r="P603" i="1"/>
  <c r="P602" i="1"/>
  <c r="P601" i="1"/>
  <c r="P600" i="1"/>
  <c r="P599" i="1"/>
  <c r="P598" i="1"/>
  <c r="P597" i="1"/>
  <c r="P596" i="1"/>
  <c r="P595" i="1"/>
  <c r="P594" i="1"/>
  <c r="P593" i="1"/>
  <c r="P592" i="1"/>
  <c r="P591" i="1"/>
  <c r="P590" i="1"/>
  <c r="P589" i="1"/>
  <c r="P588" i="1"/>
  <c r="P587" i="1"/>
  <c r="P586" i="1"/>
  <c r="P585" i="1"/>
  <c r="P584" i="1"/>
  <c r="P583" i="1"/>
  <c r="P582" i="1"/>
  <c r="P581" i="1"/>
  <c r="P580" i="1"/>
  <c r="P579" i="1"/>
  <c r="P578" i="1"/>
  <c r="P577" i="1"/>
  <c r="P576" i="1"/>
  <c r="P575" i="1"/>
  <c r="P574" i="1"/>
  <c r="P573" i="1"/>
  <c r="P572" i="1"/>
  <c r="P571" i="1"/>
  <c r="P570" i="1"/>
  <c r="P569" i="1"/>
  <c r="P568" i="1"/>
  <c r="P567" i="1"/>
  <c r="P566" i="1"/>
  <c r="P565" i="1"/>
  <c r="P564" i="1"/>
  <c r="P563" i="1"/>
  <c r="P562" i="1"/>
  <c r="P561" i="1"/>
  <c r="P560" i="1"/>
  <c r="P559" i="1"/>
  <c r="P558" i="1"/>
  <c r="P557" i="1"/>
  <c r="P556" i="1"/>
  <c r="P555" i="1"/>
  <c r="P554" i="1"/>
  <c r="P553" i="1"/>
  <c r="P552" i="1"/>
  <c r="P551" i="1"/>
  <c r="P550" i="1"/>
  <c r="P549" i="1"/>
  <c r="P548" i="1"/>
  <c r="P547" i="1"/>
  <c r="P546" i="1"/>
  <c r="P545" i="1"/>
  <c r="P544" i="1"/>
  <c r="P543" i="1"/>
  <c r="P542" i="1"/>
  <c r="P541" i="1"/>
  <c r="P540" i="1"/>
  <c r="P539" i="1"/>
  <c r="P538" i="1"/>
  <c r="P537" i="1"/>
  <c r="P536" i="1"/>
  <c r="P535" i="1"/>
  <c r="P534" i="1"/>
  <c r="P533" i="1"/>
  <c r="P532" i="1"/>
  <c r="P531" i="1"/>
  <c r="P530" i="1"/>
  <c r="P529" i="1"/>
  <c r="P528" i="1"/>
  <c r="P527" i="1"/>
  <c r="P526" i="1"/>
  <c r="P525" i="1"/>
  <c r="P524" i="1"/>
  <c r="P523" i="1"/>
  <c r="P522" i="1"/>
  <c r="P521" i="1"/>
  <c r="P520" i="1"/>
  <c r="P519" i="1"/>
  <c r="P518" i="1"/>
  <c r="P517" i="1"/>
  <c r="P516" i="1"/>
  <c r="P515" i="1"/>
  <c r="P514" i="1"/>
  <c r="P513" i="1"/>
  <c r="P512" i="1"/>
  <c r="P511" i="1"/>
  <c r="P510" i="1"/>
  <c r="P509" i="1"/>
  <c r="P508" i="1"/>
  <c r="P507" i="1"/>
  <c r="P506" i="1"/>
  <c r="P505" i="1"/>
  <c r="P504" i="1"/>
  <c r="P503" i="1"/>
  <c r="P502" i="1"/>
  <c r="P501" i="1"/>
  <c r="P500" i="1"/>
  <c r="P499" i="1"/>
  <c r="P498" i="1"/>
  <c r="P497" i="1"/>
  <c r="P496" i="1"/>
  <c r="P495" i="1"/>
  <c r="P494" i="1"/>
  <c r="P493" i="1"/>
  <c r="P492" i="1"/>
  <c r="P491" i="1"/>
  <c r="P490" i="1"/>
  <c r="P489" i="1"/>
  <c r="P488" i="1"/>
  <c r="P487" i="1"/>
  <c r="P486" i="1"/>
  <c r="P485" i="1"/>
  <c r="P484" i="1"/>
  <c r="P483" i="1"/>
  <c r="P482" i="1"/>
  <c r="P481" i="1"/>
  <c r="P480" i="1"/>
  <c r="P479" i="1"/>
  <c r="P478" i="1"/>
  <c r="P477" i="1"/>
  <c r="P476" i="1"/>
  <c r="P475" i="1"/>
  <c r="P474" i="1"/>
  <c r="P473" i="1"/>
  <c r="P472" i="1"/>
  <c r="P471" i="1"/>
  <c r="P470" i="1"/>
  <c r="P469" i="1"/>
  <c r="P468" i="1"/>
  <c r="P467" i="1"/>
  <c r="P466" i="1"/>
  <c r="P465" i="1"/>
  <c r="P464" i="1"/>
  <c r="P463" i="1"/>
  <c r="P462" i="1"/>
  <c r="P461" i="1"/>
  <c r="P460" i="1"/>
  <c r="P459" i="1"/>
  <c r="P458" i="1"/>
  <c r="P457" i="1"/>
  <c r="P456" i="1"/>
  <c r="P455" i="1"/>
  <c r="P454" i="1"/>
  <c r="P453" i="1"/>
  <c r="P452" i="1"/>
  <c r="P451" i="1"/>
  <c r="P450" i="1"/>
  <c r="P449" i="1"/>
  <c r="P448" i="1"/>
  <c r="P447" i="1"/>
  <c r="P446" i="1"/>
  <c r="P445" i="1"/>
  <c r="P444" i="1"/>
  <c r="P443" i="1"/>
  <c r="P442" i="1"/>
  <c r="P441" i="1"/>
  <c r="P440" i="1"/>
  <c r="P439" i="1"/>
  <c r="P438" i="1"/>
  <c r="P437" i="1"/>
  <c r="P436" i="1"/>
  <c r="P435" i="1"/>
  <c r="P434" i="1"/>
  <c r="P433" i="1"/>
  <c r="P432" i="1"/>
  <c r="P431" i="1"/>
  <c r="P430" i="1"/>
  <c r="P429" i="1"/>
  <c r="P428" i="1"/>
  <c r="P427" i="1"/>
  <c r="P426" i="1"/>
  <c r="P425" i="1"/>
  <c r="P424" i="1"/>
  <c r="P423" i="1"/>
  <c r="P422" i="1"/>
  <c r="P421" i="1"/>
  <c r="P420" i="1"/>
  <c r="P419" i="1"/>
  <c r="P418" i="1"/>
  <c r="P417" i="1"/>
  <c r="P416" i="1"/>
  <c r="P415" i="1"/>
  <c r="P414" i="1"/>
  <c r="P413" i="1"/>
  <c r="P412" i="1"/>
  <c r="P411" i="1"/>
  <c r="P410" i="1"/>
  <c r="P409" i="1"/>
  <c r="P408" i="1"/>
  <c r="P407" i="1"/>
  <c r="P406" i="1"/>
  <c r="P405" i="1"/>
  <c r="P404" i="1"/>
  <c r="P403" i="1"/>
  <c r="P402" i="1"/>
  <c r="P401" i="1"/>
  <c r="P400" i="1"/>
  <c r="P399" i="1"/>
  <c r="P398" i="1"/>
  <c r="P397" i="1"/>
  <c r="P396" i="1"/>
  <c r="P395" i="1"/>
  <c r="P394" i="1"/>
  <c r="P393" i="1"/>
  <c r="P392" i="1"/>
  <c r="P391" i="1"/>
  <c r="P390" i="1"/>
  <c r="P389" i="1"/>
  <c r="P388" i="1"/>
  <c r="P387" i="1"/>
  <c r="P386" i="1"/>
  <c r="P385" i="1"/>
  <c r="P384" i="1"/>
  <c r="P383" i="1"/>
  <c r="P382" i="1"/>
  <c r="P381" i="1"/>
  <c r="P380" i="1"/>
  <c r="P379" i="1"/>
  <c r="P378" i="1"/>
  <c r="P377" i="1"/>
  <c r="P376" i="1"/>
  <c r="P375" i="1"/>
  <c r="P374" i="1"/>
  <c r="P373" i="1"/>
  <c r="P372" i="1"/>
  <c r="P371" i="1"/>
  <c r="P370" i="1"/>
  <c r="P369" i="1"/>
  <c r="P368" i="1"/>
  <c r="P367" i="1"/>
  <c r="P366" i="1"/>
  <c r="P365" i="1"/>
  <c r="P364" i="1"/>
  <c r="P363" i="1"/>
  <c r="P362" i="1"/>
  <c r="P361" i="1"/>
  <c r="P360" i="1"/>
  <c r="P359" i="1"/>
  <c r="P358" i="1"/>
  <c r="P357" i="1"/>
  <c r="P356" i="1"/>
  <c r="P355" i="1"/>
  <c r="P354" i="1"/>
  <c r="P353" i="1"/>
  <c r="P352" i="1"/>
  <c r="P351" i="1"/>
  <c r="P350" i="1"/>
  <c r="P349" i="1"/>
  <c r="P348" i="1"/>
  <c r="P347" i="1"/>
  <c r="P346" i="1"/>
  <c r="P345" i="1"/>
  <c r="P344" i="1"/>
  <c r="P343" i="1"/>
  <c r="P342" i="1"/>
  <c r="P341" i="1"/>
  <c r="P340" i="1"/>
  <c r="P339" i="1"/>
  <c r="P338" i="1"/>
  <c r="P337" i="1"/>
  <c r="P336" i="1"/>
  <c r="P335" i="1"/>
  <c r="P334" i="1"/>
  <c r="P333" i="1"/>
  <c r="P332" i="1"/>
  <c r="P331" i="1"/>
  <c r="P330" i="1"/>
  <c r="P329" i="1"/>
  <c r="P328" i="1"/>
  <c r="P327" i="1"/>
  <c r="P326" i="1"/>
  <c r="P325" i="1"/>
  <c r="P324" i="1"/>
  <c r="P323" i="1"/>
  <c r="P322" i="1"/>
  <c r="P321" i="1"/>
  <c r="P320" i="1"/>
  <c r="P319" i="1"/>
  <c r="P318" i="1"/>
  <c r="P317" i="1"/>
  <c r="P316" i="1"/>
  <c r="P315" i="1"/>
  <c r="P314" i="1"/>
  <c r="P313" i="1"/>
  <c r="P312" i="1"/>
  <c r="P311" i="1"/>
  <c r="P310" i="1"/>
  <c r="P309" i="1"/>
  <c r="P308" i="1"/>
  <c r="P307" i="1"/>
  <c r="P306" i="1"/>
  <c r="P305" i="1"/>
  <c r="P304" i="1"/>
  <c r="P303" i="1"/>
  <c r="P302" i="1"/>
  <c r="P301" i="1"/>
  <c r="P300" i="1"/>
  <c r="P299" i="1"/>
  <c r="P298" i="1"/>
  <c r="P297" i="1"/>
  <c r="P296" i="1"/>
  <c r="P295" i="1"/>
  <c r="P294" i="1"/>
  <c r="P293" i="1"/>
  <c r="P292" i="1"/>
  <c r="P291" i="1"/>
  <c r="P290" i="1"/>
  <c r="P289" i="1"/>
  <c r="P288" i="1"/>
  <c r="P287" i="1"/>
  <c r="P286" i="1"/>
  <c r="P285" i="1"/>
  <c r="P284" i="1"/>
  <c r="P283" i="1"/>
  <c r="P282" i="1"/>
  <c r="P281" i="1"/>
  <c r="P280" i="1"/>
  <c r="P279" i="1"/>
  <c r="P278" i="1"/>
  <c r="P277" i="1"/>
  <c r="P276" i="1"/>
  <c r="P275" i="1"/>
  <c r="P274" i="1"/>
  <c r="P273" i="1"/>
  <c r="P272" i="1"/>
  <c r="P271" i="1"/>
  <c r="P270" i="1"/>
  <c r="P269" i="1"/>
  <c r="P268" i="1"/>
  <c r="P267" i="1"/>
  <c r="P266" i="1"/>
  <c r="P265" i="1"/>
  <c r="P264" i="1"/>
  <c r="P263" i="1"/>
  <c r="P262" i="1"/>
  <c r="P261" i="1"/>
  <c r="P260" i="1"/>
  <c r="P259" i="1"/>
  <c r="P258" i="1"/>
  <c r="P257" i="1"/>
  <c r="P256" i="1"/>
  <c r="P255" i="1"/>
  <c r="P254" i="1"/>
  <c r="P253" i="1"/>
  <c r="P252" i="1"/>
  <c r="P251" i="1"/>
  <c r="P250" i="1"/>
  <c r="P249" i="1"/>
  <c r="P248" i="1"/>
  <c r="P247" i="1"/>
  <c r="P246" i="1"/>
  <c r="P245" i="1"/>
  <c r="P244" i="1"/>
  <c r="P243" i="1"/>
  <c r="P242" i="1"/>
  <c r="P241" i="1"/>
  <c r="P240" i="1"/>
  <c r="P239" i="1"/>
  <c r="P238" i="1"/>
  <c r="P237" i="1"/>
  <c r="P236" i="1"/>
  <c r="P235" i="1"/>
  <c r="P234" i="1"/>
  <c r="P233" i="1"/>
  <c r="P232" i="1"/>
  <c r="P231" i="1"/>
  <c r="P230" i="1"/>
  <c r="P229" i="1"/>
  <c r="P228" i="1"/>
  <c r="P227" i="1"/>
  <c r="P226" i="1"/>
  <c r="P225" i="1"/>
  <c r="P224" i="1"/>
  <c r="P223" i="1"/>
  <c r="P222" i="1"/>
  <c r="P221" i="1"/>
  <c r="P220" i="1"/>
  <c r="P219" i="1"/>
  <c r="P218" i="1"/>
  <c r="P217" i="1"/>
  <c r="P216" i="1"/>
  <c r="P215" i="1"/>
  <c r="P214" i="1"/>
  <c r="P213" i="1"/>
  <c r="P212" i="1"/>
  <c r="P211" i="1"/>
  <c r="P210" i="1"/>
  <c r="P209" i="1"/>
  <c r="P208" i="1"/>
  <c r="P207" i="1"/>
  <c r="P206" i="1"/>
  <c r="P205" i="1"/>
  <c r="P204" i="1"/>
  <c r="P203" i="1"/>
  <c r="P202" i="1"/>
  <c r="P201" i="1"/>
  <c r="P200" i="1"/>
  <c r="P199" i="1"/>
  <c r="P198" i="1"/>
  <c r="P197" i="1"/>
  <c r="P196" i="1"/>
  <c r="P195" i="1"/>
  <c r="P194" i="1"/>
  <c r="P193" i="1"/>
  <c r="P192" i="1"/>
  <c r="P191" i="1"/>
  <c r="P190" i="1"/>
  <c r="P189" i="1"/>
  <c r="P188" i="1"/>
  <c r="P187" i="1"/>
  <c r="P186" i="1"/>
  <c r="P185" i="1"/>
  <c r="P184" i="1"/>
  <c r="P183" i="1"/>
  <c r="P182" i="1"/>
  <c r="P181" i="1"/>
  <c r="P180" i="1"/>
  <c r="P179" i="1"/>
  <c r="P178" i="1"/>
  <c r="P177" i="1"/>
  <c r="P176" i="1"/>
  <c r="P175" i="1"/>
  <c r="P174" i="1"/>
  <c r="P173" i="1"/>
  <c r="P172" i="1"/>
  <c r="P171" i="1"/>
  <c r="P170" i="1"/>
  <c r="P169" i="1"/>
  <c r="P168" i="1"/>
  <c r="P167" i="1"/>
  <c r="P166" i="1"/>
  <c r="P165" i="1"/>
  <c r="P164" i="1"/>
  <c r="P163" i="1"/>
  <c r="P162" i="1"/>
  <c r="P161" i="1"/>
  <c r="P160" i="1"/>
  <c r="P159" i="1"/>
  <c r="P158" i="1"/>
  <c r="P157" i="1"/>
  <c r="P156" i="1"/>
  <c r="P155" i="1"/>
  <c r="P154" i="1"/>
  <c r="P153" i="1"/>
  <c r="P152" i="1"/>
  <c r="P151" i="1"/>
  <c r="P150" i="1"/>
  <c r="P149" i="1"/>
  <c r="P148" i="1"/>
  <c r="P147" i="1"/>
  <c r="P146" i="1"/>
  <c r="P145" i="1"/>
  <c r="P144" i="1"/>
  <c r="P143" i="1"/>
  <c r="P142" i="1"/>
  <c r="P141" i="1"/>
  <c r="P140" i="1"/>
  <c r="P139" i="1"/>
  <c r="P138" i="1"/>
  <c r="P137" i="1"/>
  <c r="P136" i="1"/>
  <c r="P135" i="1"/>
  <c r="P134" i="1"/>
  <c r="P133" i="1"/>
  <c r="P132" i="1"/>
  <c r="P131" i="1"/>
  <c r="P130" i="1"/>
  <c r="P129" i="1"/>
  <c r="P128" i="1"/>
  <c r="P127" i="1"/>
  <c r="P126" i="1"/>
  <c r="P125" i="1"/>
  <c r="P124" i="1"/>
  <c r="P123" i="1"/>
  <c r="P122" i="1"/>
  <c r="P121" i="1"/>
  <c r="P120" i="1"/>
  <c r="P119" i="1"/>
  <c r="P118" i="1"/>
  <c r="P117" i="1"/>
  <c r="P116" i="1"/>
  <c r="P115" i="1"/>
  <c r="P114" i="1"/>
  <c r="P113" i="1"/>
  <c r="P112" i="1"/>
  <c r="P111" i="1"/>
  <c r="P110" i="1"/>
  <c r="P109" i="1"/>
  <c r="P108" i="1"/>
  <c r="P107" i="1"/>
  <c r="P106" i="1"/>
  <c r="P105" i="1"/>
  <c r="P104" i="1"/>
  <c r="P103" i="1"/>
  <c r="P102" i="1"/>
  <c r="P101" i="1"/>
  <c r="P100" i="1"/>
  <c r="P99" i="1"/>
  <c r="P98" i="1"/>
  <c r="P97" i="1"/>
  <c r="P96" i="1"/>
  <c r="P95" i="1"/>
  <c r="P94" i="1"/>
  <c r="P93" i="1"/>
  <c r="P92" i="1"/>
  <c r="P91" i="1"/>
  <c r="P90" i="1"/>
  <c r="P89" i="1"/>
  <c r="P88" i="1"/>
  <c r="P87" i="1"/>
  <c r="P86" i="1"/>
  <c r="P85" i="1"/>
  <c r="P84" i="1"/>
  <c r="P83" i="1"/>
  <c r="P82" i="1"/>
  <c r="P81" i="1"/>
  <c r="P80" i="1"/>
  <c r="P79" i="1"/>
  <c r="P78" i="1"/>
  <c r="P77" i="1"/>
  <c r="P76" i="1"/>
  <c r="P75" i="1"/>
  <c r="P74" i="1"/>
  <c r="P73" i="1"/>
  <c r="P72" i="1"/>
  <c r="P71" i="1"/>
  <c r="P70" i="1"/>
  <c r="P69" i="1"/>
  <c r="P68" i="1"/>
  <c r="P67" i="1"/>
  <c r="P66" i="1"/>
  <c r="P65" i="1"/>
  <c r="P64" i="1"/>
  <c r="P63" i="1"/>
  <c r="P62" i="1"/>
  <c r="P61" i="1"/>
  <c r="P60" i="1"/>
  <c r="P59" i="1"/>
  <c r="P58" i="1"/>
  <c r="P57" i="1"/>
  <c r="P56" i="1"/>
  <c r="P55" i="1"/>
  <c r="P54" i="1"/>
  <c r="P53" i="1"/>
  <c r="P52" i="1"/>
  <c r="P51" i="1"/>
  <c r="P50" i="1"/>
  <c r="P49" i="1"/>
  <c r="P48" i="1"/>
  <c r="P47" i="1"/>
  <c r="P46" i="1"/>
  <c r="P45" i="1"/>
  <c r="P44" i="1"/>
  <c r="P43" i="1"/>
  <c r="P42" i="1"/>
  <c r="P41" i="1"/>
  <c r="P40" i="1"/>
  <c r="P39" i="1"/>
  <c r="P38" i="1"/>
  <c r="P37" i="1"/>
  <c r="P36" i="1"/>
  <c r="P35" i="1"/>
  <c r="P34" i="1"/>
  <c r="P33" i="1"/>
  <c r="P32" i="1"/>
  <c r="P31" i="1"/>
  <c r="P30" i="1"/>
  <c r="P29" i="1"/>
  <c r="P28" i="1"/>
  <c r="P27" i="1"/>
  <c r="P26" i="1"/>
  <c r="P25" i="1"/>
  <c r="P24" i="1"/>
  <c r="P23" i="1"/>
  <c r="P22" i="1"/>
  <c r="P21" i="1"/>
  <c r="P20" i="1"/>
  <c r="P19" i="1"/>
  <c r="P18" i="1"/>
  <c r="P17" i="1"/>
  <c r="P16" i="1"/>
  <c r="P15" i="1"/>
  <c r="P14" i="1"/>
  <c r="P13" i="1"/>
  <c r="P12" i="1"/>
  <c r="P11" i="1"/>
  <c r="P10" i="1"/>
  <c r="P9" i="1"/>
  <c r="P8" i="1"/>
  <c r="P7" i="1"/>
  <c r="P6" i="1"/>
  <c r="P5" i="1"/>
  <c r="P4" i="1"/>
  <c r="P3" i="1"/>
  <c r="P2" i="1"/>
  <c r="O4115" i="1"/>
  <c r="O4114" i="1"/>
  <c r="O4113" i="1"/>
  <c r="O4112" i="1"/>
  <c r="O4111" i="1"/>
  <c r="O4110" i="1"/>
  <c r="O4109" i="1"/>
  <c r="O4108" i="1"/>
  <c r="O4107" i="1"/>
  <c r="O4106" i="1"/>
  <c r="O4105" i="1"/>
  <c r="O4104" i="1"/>
  <c r="O4103" i="1"/>
  <c r="O4102" i="1"/>
  <c r="O4101" i="1"/>
  <c r="O4100" i="1"/>
  <c r="O4099" i="1"/>
  <c r="O4098" i="1"/>
  <c r="O4097" i="1"/>
  <c r="O4096" i="1"/>
  <c r="O4095" i="1"/>
  <c r="O4094" i="1"/>
  <c r="O4093" i="1"/>
  <c r="O4092" i="1"/>
  <c r="O4091" i="1"/>
  <c r="O4090" i="1"/>
  <c r="O4089" i="1"/>
  <c r="O4088" i="1"/>
  <c r="O4087" i="1"/>
  <c r="O4086" i="1"/>
  <c r="O4085" i="1"/>
  <c r="O4084" i="1"/>
  <c r="O4083" i="1"/>
  <c r="O4082" i="1"/>
  <c r="O4081" i="1"/>
  <c r="O4080" i="1"/>
  <c r="O4079" i="1"/>
  <c r="O4078" i="1"/>
  <c r="O4077" i="1"/>
  <c r="O4076" i="1"/>
  <c r="O4075" i="1"/>
  <c r="O4074" i="1"/>
  <c r="O4073" i="1"/>
  <c r="O4072" i="1"/>
  <c r="O4071" i="1"/>
  <c r="O4070" i="1"/>
  <c r="O4069" i="1"/>
  <c r="O4068" i="1"/>
  <c r="O4067" i="1"/>
  <c r="O4066" i="1"/>
  <c r="O4065" i="1"/>
  <c r="O4064" i="1"/>
  <c r="O4063" i="1"/>
  <c r="O4062" i="1"/>
  <c r="O4061" i="1"/>
  <c r="O4060" i="1"/>
  <c r="O4059" i="1"/>
  <c r="O4058" i="1"/>
  <c r="O4057" i="1"/>
  <c r="O4056" i="1"/>
  <c r="O4055" i="1"/>
  <c r="O4054" i="1"/>
  <c r="O4053" i="1"/>
  <c r="O4052" i="1"/>
  <c r="O4051" i="1"/>
  <c r="O4050" i="1"/>
  <c r="O4049" i="1"/>
  <c r="O4048" i="1"/>
  <c r="O4047" i="1"/>
  <c r="O4046" i="1"/>
  <c r="O4045" i="1"/>
  <c r="O4044" i="1"/>
  <c r="O4043" i="1"/>
  <c r="O4042" i="1"/>
  <c r="O4041" i="1"/>
  <c r="O4040" i="1"/>
  <c r="O4039" i="1"/>
  <c r="O4038" i="1"/>
  <c r="O4037" i="1"/>
  <c r="O4036" i="1"/>
  <c r="O4035" i="1"/>
  <c r="O4034" i="1"/>
  <c r="O4033" i="1"/>
  <c r="O4032" i="1"/>
  <c r="O4031" i="1"/>
  <c r="O4030" i="1"/>
  <c r="O4029" i="1"/>
  <c r="O4028" i="1"/>
  <c r="O4027" i="1"/>
  <c r="O4026" i="1"/>
  <c r="O4025" i="1"/>
  <c r="O4024" i="1"/>
  <c r="O4023" i="1"/>
  <c r="O4022" i="1"/>
  <c r="O4021" i="1"/>
  <c r="O4020" i="1"/>
  <c r="O4019" i="1"/>
  <c r="O4018" i="1"/>
  <c r="O4017" i="1"/>
  <c r="O4016" i="1"/>
  <c r="O4015" i="1"/>
  <c r="O4014" i="1"/>
  <c r="O4013" i="1"/>
  <c r="O4012" i="1"/>
  <c r="O4011" i="1"/>
  <c r="O4010" i="1"/>
  <c r="O4009" i="1"/>
  <c r="O4008" i="1"/>
  <c r="O4007" i="1"/>
  <c r="O4006" i="1"/>
  <c r="O4005" i="1"/>
  <c r="O4004" i="1"/>
  <c r="O4003" i="1"/>
  <c r="O4002" i="1"/>
  <c r="O4001" i="1"/>
  <c r="O4000" i="1"/>
  <c r="O3999" i="1"/>
  <c r="O3998" i="1"/>
  <c r="O3997" i="1"/>
  <c r="O3996" i="1"/>
  <c r="O3995" i="1"/>
  <c r="O3994" i="1"/>
  <c r="O3993" i="1"/>
  <c r="O3992" i="1"/>
  <c r="O3991" i="1"/>
  <c r="O3990" i="1"/>
  <c r="O3989" i="1"/>
  <c r="O3988" i="1"/>
  <c r="O3987" i="1"/>
  <c r="O3986" i="1"/>
  <c r="O3985" i="1"/>
  <c r="O3984" i="1"/>
  <c r="O3983" i="1"/>
  <c r="O3982" i="1"/>
  <c r="O3981" i="1"/>
  <c r="O3980" i="1"/>
  <c r="O3979" i="1"/>
  <c r="O3978" i="1"/>
  <c r="O3977" i="1"/>
  <c r="O3976" i="1"/>
  <c r="O3975" i="1"/>
  <c r="O3974" i="1"/>
  <c r="O3973" i="1"/>
  <c r="O3972" i="1"/>
  <c r="O3971" i="1"/>
  <c r="O3970" i="1"/>
  <c r="O3969" i="1"/>
  <c r="O3968" i="1"/>
  <c r="O3967" i="1"/>
  <c r="O3966" i="1"/>
  <c r="O3965" i="1"/>
  <c r="O3964" i="1"/>
  <c r="O3963" i="1"/>
  <c r="O3962" i="1"/>
  <c r="O3961" i="1"/>
  <c r="O3960" i="1"/>
  <c r="O3959" i="1"/>
  <c r="O3958" i="1"/>
  <c r="O3957" i="1"/>
  <c r="O3956" i="1"/>
  <c r="O3955" i="1"/>
  <c r="O3954" i="1"/>
  <c r="O3953" i="1"/>
  <c r="O3952" i="1"/>
  <c r="O3951" i="1"/>
  <c r="O3950" i="1"/>
  <c r="O3949" i="1"/>
  <c r="O3948" i="1"/>
  <c r="O3947" i="1"/>
  <c r="O3946" i="1"/>
  <c r="O3945" i="1"/>
  <c r="O3944" i="1"/>
  <c r="O3943" i="1"/>
  <c r="O3942" i="1"/>
  <c r="O3941" i="1"/>
  <c r="O3940" i="1"/>
  <c r="O3939" i="1"/>
  <c r="O3938" i="1"/>
  <c r="O3937" i="1"/>
  <c r="O3936" i="1"/>
  <c r="O3935" i="1"/>
  <c r="O3934" i="1"/>
  <c r="O3933" i="1"/>
  <c r="O3932" i="1"/>
  <c r="O3931" i="1"/>
  <c r="O3930" i="1"/>
  <c r="O3929" i="1"/>
  <c r="O3928" i="1"/>
  <c r="O3927" i="1"/>
  <c r="O3926" i="1"/>
  <c r="O3925" i="1"/>
  <c r="O3924" i="1"/>
  <c r="O3923" i="1"/>
  <c r="O3922" i="1"/>
  <c r="O3921" i="1"/>
  <c r="O3920" i="1"/>
  <c r="O3919" i="1"/>
  <c r="O3918" i="1"/>
  <c r="O3917" i="1"/>
  <c r="O3916" i="1"/>
  <c r="O3915" i="1"/>
  <c r="O3914" i="1"/>
  <c r="O3913" i="1"/>
  <c r="O3912" i="1"/>
  <c r="O3911" i="1"/>
  <c r="O3910" i="1"/>
  <c r="O3909" i="1"/>
  <c r="O3908" i="1"/>
  <c r="O3907" i="1"/>
  <c r="O3906" i="1"/>
  <c r="O3905" i="1"/>
  <c r="O3904" i="1"/>
  <c r="O3903" i="1"/>
  <c r="O3902" i="1"/>
  <c r="O3901" i="1"/>
  <c r="O3900" i="1"/>
  <c r="O3899" i="1"/>
  <c r="O3898" i="1"/>
  <c r="O3897" i="1"/>
  <c r="O3896" i="1"/>
  <c r="O3895" i="1"/>
  <c r="O3894" i="1"/>
  <c r="O3893" i="1"/>
  <c r="O3892" i="1"/>
  <c r="O3891" i="1"/>
  <c r="O3890" i="1"/>
  <c r="O3889" i="1"/>
  <c r="O3888" i="1"/>
  <c r="O3887" i="1"/>
  <c r="O3886" i="1"/>
  <c r="O3885" i="1"/>
  <c r="O3884" i="1"/>
  <c r="O3883" i="1"/>
  <c r="O3882" i="1"/>
  <c r="O3881" i="1"/>
  <c r="O3880" i="1"/>
  <c r="O3879" i="1"/>
  <c r="O3878" i="1"/>
  <c r="O3877" i="1"/>
  <c r="O3876" i="1"/>
  <c r="O3875" i="1"/>
  <c r="O3874" i="1"/>
  <c r="O3873" i="1"/>
  <c r="O3872" i="1"/>
  <c r="O3871" i="1"/>
  <c r="O3870" i="1"/>
  <c r="O3869" i="1"/>
  <c r="O3868" i="1"/>
  <c r="O3867" i="1"/>
  <c r="O3866" i="1"/>
  <c r="O3865" i="1"/>
  <c r="O3864" i="1"/>
  <c r="O3863" i="1"/>
  <c r="O3862" i="1"/>
  <c r="O3861" i="1"/>
  <c r="O3860" i="1"/>
  <c r="O3859" i="1"/>
  <c r="O3858" i="1"/>
  <c r="O3857" i="1"/>
  <c r="O3856" i="1"/>
  <c r="O3855" i="1"/>
  <c r="O3854" i="1"/>
  <c r="O3853" i="1"/>
  <c r="O3852" i="1"/>
  <c r="O3851" i="1"/>
  <c r="O3850" i="1"/>
  <c r="O3849" i="1"/>
  <c r="O3848" i="1"/>
  <c r="O3847" i="1"/>
  <c r="O3846" i="1"/>
  <c r="O3845" i="1"/>
  <c r="O3844" i="1"/>
  <c r="O3843" i="1"/>
  <c r="O3842" i="1"/>
  <c r="O3841" i="1"/>
  <c r="O3840" i="1"/>
  <c r="O3839" i="1"/>
  <c r="O3838" i="1"/>
  <c r="O3837" i="1"/>
  <c r="O3836" i="1"/>
  <c r="O3835" i="1"/>
  <c r="O3834" i="1"/>
  <c r="O3833" i="1"/>
  <c r="O3832" i="1"/>
  <c r="O3831" i="1"/>
  <c r="O3830" i="1"/>
  <c r="O3829" i="1"/>
  <c r="O3828" i="1"/>
  <c r="O3827" i="1"/>
  <c r="O3826" i="1"/>
  <c r="O3825" i="1"/>
  <c r="O3824" i="1"/>
  <c r="O3823" i="1"/>
  <c r="O3822" i="1"/>
  <c r="O3821" i="1"/>
  <c r="O3820" i="1"/>
  <c r="O3819" i="1"/>
  <c r="O3818" i="1"/>
  <c r="O3817" i="1"/>
  <c r="O3816" i="1"/>
  <c r="O3815" i="1"/>
  <c r="O3814" i="1"/>
  <c r="O3813" i="1"/>
  <c r="O3812" i="1"/>
  <c r="O3811" i="1"/>
  <c r="O3810" i="1"/>
  <c r="O3809" i="1"/>
  <c r="O3808" i="1"/>
  <c r="O3807" i="1"/>
  <c r="O3806" i="1"/>
  <c r="O3805" i="1"/>
  <c r="O3804" i="1"/>
  <c r="O3803" i="1"/>
  <c r="O3802" i="1"/>
  <c r="O3801" i="1"/>
  <c r="O3800" i="1"/>
  <c r="O3799" i="1"/>
  <c r="O3798" i="1"/>
  <c r="O3797" i="1"/>
  <c r="O3796" i="1"/>
  <c r="O3795" i="1"/>
  <c r="O3794" i="1"/>
  <c r="O3793" i="1"/>
  <c r="O3792" i="1"/>
  <c r="O3791" i="1"/>
  <c r="O3790" i="1"/>
  <c r="O3789" i="1"/>
  <c r="O3788" i="1"/>
  <c r="O3787" i="1"/>
  <c r="O3786" i="1"/>
  <c r="O3785" i="1"/>
  <c r="O3784" i="1"/>
  <c r="O3783" i="1"/>
  <c r="O3782" i="1"/>
  <c r="O3781" i="1"/>
  <c r="O3780" i="1"/>
  <c r="O3779" i="1"/>
  <c r="O3778" i="1"/>
  <c r="O3777" i="1"/>
  <c r="O3776" i="1"/>
  <c r="O3775" i="1"/>
  <c r="O3774" i="1"/>
  <c r="O3773" i="1"/>
  <c r="O3772" i="1"/>
  <c r="O3771" i="1"/>
  <c r="O3770" i="1"/>
  <c r="O3769" i="1"/>
  <c r="O3768" i="1"/>
  <c r="O3767" i="1"/>
  <c r="O3766" i="1"/>
  <c r="O3765" i="1"/>
  <c r="O3764" i="1"/>
  <c r="O3763" i="1"/>
  <c r="O3762" i="1"/>
  <c r="O3761" i="1"/>
  <c r="O3760" i="1"/>
  <c r="O3759" i="1"/>
  <c r="O3758" i="1"/>
  <c r="O3757" i="1"/>
  <c r="O3756" i="1"/>
  <c r="O3755" i="1"/>
  <c r="O3754" i="1"/>
  <c r="O3753" i="1"/>
  <c r="O3752" i="1"/>
  <c r="O3751" i="1"/>
  <c r="O3750" i="1"/>
  <c r="O3749" i="1"/>
  <c r="O3748" i="1"/>
  <c r="O3747" i="1"/>
  <c r="O3746" i="1"/>
  <c r="O3745" i="1"/>
  <c r="O3744" i="1"/>
  <c r="O3743" i="1"/>
  <c r="O3742" i="1"/>
  <c r="O3741" i="1"/>
  <c r="O3740" i="1"/>
  <c r="O3739" i="1"/>
  <c r="O3738" i="1"/>
  <c r="O3737" i="1"/>
  <c r="O3736" i="1"/>
  <c r="O3735" i="1"/>
  <c r="O3734" i="1"/>
  <c r="O3733" i="1"/>
  <c r="O3732" i="1"/>
  <c r="O3731" i="1"/>
  <c r="O3730" i="1"/>
  <c r="O3729" i="1"/>
  <c r="O3728" i="1"/>
  <c r="O3727" i="1"/>
  <c r="O3726" i="1"/>
  <c r="O3725" i="1"/>
  <c r="O3724" i="1"/>
  <c r="O3723" i="1"/>
  <c r="O3722" i="1"/>
  <c r="O3721" i="1"/>
  <c r="O3720" i="1"/>
  <c r="O3719" i="1"/>
  <c r="O3718" i="1"/>
  <c r="O3717" i="1"/>
  <c r="O3716" i="1"/>
  <c r="O3715" i="1"/>
  <c r="O3714" i="1"/>
  <c r="O3713" i="1"/>
  <c r="O3712" i="1"/>
  <c r="O3711" i="1"/>
  <c r="O3710" i="1"/>
  <c r="O3709" i="1"/>
  <c r="O3708" i="1"/>
  <c r="O3707" i="1"/>
  <c r="O3706" i="1"/>
  <c r="O3705" i="1"/>
  <c r="O3704" i="1"/>
  <c r="O3703" i="1"/>
  <c r="O3702" i="1"/>
  <c r="O3701" i="1"/>
  <c r="O3700" i="1"/>
  <c r="O3699" i="1"/>
  <c r="O3698" i="1"/>
  <c r="O3697" i="1"/>
  <c r="O3696" i="1"/>
  <c r="O3695" i="1"/>
  <c r="O3694" i="1"/>
  <c r="O3693" i="1"/>
  <c r="O3692" i="1"/>
  <c r="O3691" i="1"/>
  <c r="O3690" i="1"/>
  <c r="O3689" i="1"/>
  <c r="O3688" i="1"/>
  <c r="O3687" i="1"/>
  <c r="O3686" i="1"/>
  <c r="O3685" i="1"/>
  <c r="O3684" i="1"/>
  <c r="O3683" i="1"/>
  <c r="O3682" i="1"/>
  <c r="O3681" i="1"/>
  <c r="O3680" i="1"/>
  <c r="O3679" i="1"/>
  <c r="O3678" i="1"/>
  <c r="O3677" i="1"/>
  <c r="O3676" i="1"/>
  <c r="O3675" i="1"/>
  <c r="O3674" i="1"/>
  <c r="O3673" i="1"/>
  <c r="O3672" i="1"/>
  <c r="O3671" i="1"/>
  <c r="O3670" i="1"/>
  <c r="O3669" i="1"/>
  <c r="O3668" i="1"/>
  <c r="O3667" i="1"/>
  <c r="O3666" i="1"/>
  <c r="O3665" i="1"/>
  <c r="O3664" i="1"/>
  <c r="O3663" i="1"/>
  <c r="O3662" i="1"/>
  <c r="O3661" i="1"/>
  <c r="O3660" i="1"/>
  <c r="O3659" i="1"/>
  <c r="O3658" i="1"/>
  <c r="O3657" i="1"/>
  <c r="O3656" i="1"/>
  <c r="O3655" i="1"/>
  <c r="O3654" i="1"/>
  <c r="O3653" i="1"/>
  <c r="O3652" i="1"/>
  <c r="O3651" i="1"/>
  <c r="O3650" i="1"/>
  <c r="O3649" i="1"/>
  <c r="O3648" i="1"/>
  <c r="O3647" i="1"/>
  <c r="O3646" i="1"/>
  <c r="O3645" i="1"/>
  <c r="O3644" i="1"/>
  <c r="O3643" i="1"/>
  <c r="O3642" i="1"/>
  <c r="O3641" i="1"/>
  <c r="O3640" i="1"/>
  <c r="O3639" i="1"/>
  <c r="O3638" i="1"/>
  <c r="O3637" i="1"/>
  <c r="O3636" i="1"/>
  <c r="O3635" i="1"/>
  <c r="O3634" i="1"/>
  <c r="O3633" i="1"/>
  <c r="O3632" i="1"/>
  <c r="O3631" i="1"/>
  <c r="O3630" i="1"/>
  <c r="O3629" i="1"/>
  <c r="O3628" i="1"/>
  <c r="O3627" i="1"/>
  <c r="O3626" i="1"/>
  <c r="O3625" i="1"/>
  <c r="O3624" i="1"/>
  <c r="O3623" i="1"/>
  <c r="O3622" i="1"/>
  <c r="O3621" i="1"/>
  <c r="O3620" i="1"/>
  <c r="O3619" i="1"/>
  <c r="O3618" i="1"/>
  <c r="O3617" i="1"/>
  <c r="O3616" i="1"/>
  <c r="O3615" i="1"/>
  <c r="O3614" i="1"/>
  <c r="O3613" i="1"/>
  <c r="O3612" i="1"/>
  <c r="O3611" i="1"/>
  <c r="O3610" i="1"/>
  <c r="O3609" i="1"/>
  <c r="O3608" i="1"/>
  <c r="O3607" i="1"/>
  <c r="O3606" i="1"/>
  <c r="O3605" i="1"/>
  <c r="O3604" i="1"/>
  <c r="O3603" i="1"/>
  <c r="O3602" i="1"/>
  <c r="O3601" i="1"/>
  <c r="O3600" i="1"/>
  <c r="O3599" i="1"/>
  <c r="O3598" i="1"/>
  <c r="O3597" i="1"/>
  <c r="O3596" i="1"/>
  <c r="O3595" i="1"/>
  <c r="O3594" i="1"/>
  <c r="O3593" i="1"/>
  <c r="O3592" i="1"/>
  <c r="O3591" i="1"/>
  <c r="O3590" i="1"/>
  <c r="O3589" i="1"/>
  <c r="O3588" i="1"/>
  <c r="O3587" i="1"/>
  <c r="O3586" i="1"/>
  <c r="O3585" i="1"/>
  <c r="O3584" i="1"/>
  <c r="O3583" i="1"/>
  <c r="O3582" i="1"/>
  <c r="O3581" i="1"/>
  <c r="O3580" i="1"/>
  <c r="O3579" i="1"/>
  <c r="O3578" i="1"/>
  <c r="O3577" i="1"/>
  <c r="O3576" i="1"/>
  <c r="O3575" i="1"/>
  <c r="O3574" i="1"/>
  <c r="O3573" i="1"/>
  <c r="O3572" i="1"/>
  <c r="O3571" i="1"/>
  <c r="O3570" i="1"/>
  <c r="O3569" i="1"/>
  <c r="O3568" i="1"/>
  <c r="O3567" i="1"/>
  <c r="O3566" i="1"/>
  <c r="O3565" i="1"/>
  <c r="O3564" i="1"/>
  <c r="O3563" i="1"/>
  <c r="O3562" i="1"/>
  <c r="O3561" i="1"/>
  <c r="O3560" i="1"/>
  <c r="O3559" i="1"/>
  <c r="O3558" i="1"/>
  <c r="O3557" i="1"/>
  <c r="O3556" i="1"/>
  <c r="O3555" i="1"/>
  <c r="O3554" i="1"/>
  <c r="O3553" i="1"/>
  <c r="O3552" i="1"/>
  <c r="O3551" i="1"/>
  <c r="O3550" i="1"/>
  <c r="O3549" i="1"/>
  <c r="O3548" i="1"/>
  <c r="O3547" i="1"/>
  <c r="O3546" i="1"/>
  <c r="O3545" i="1"/>
  <c r="O3544" i="1"/>
  <c r="O3543" i="1"/>
  <c r="O3542" i="1"/>
  <c r="O3541" i="1"/>
  <c r="O3540" i="1"/>
  <c r="O3539" i="1"/>
  <c r="O3538" i="1"/>
  <c r="O3537" i="1"/>
  <c r="O3536" i="1"/>
  <c r="O3535" i="1"/>
  <c r="O3534" i="1"/>
  <c r="O3533" i="1"/>
  <c r="O3532" i="1"/>
  <c r="O3531" i="1"/>
  <c r="O3530" i="1"/>
  <c r="O3529" i="1"/>
  <c r="O3528" i="1"/>
  <c r="O3527" i="1"/>
  <c r="O3526" i="1"/>
  <c r="O3525" i="1"/>
  <c r="O3524" i="1"/>
  <c r="O3523" i="1"/>
  <c r="O3522" i="1"/>
  <c r="O3521" i="1"/>
  <c r="O3520" i="1"/>
  <c r="O3519" i="1"/>
  <c r="O3518" i="1"/>
  <c r="O3517" i="1"/>
  <c r="O3516" i="1"/>
  <c r="O3515" i="1"/>
  <c r="O3514" i="1"/>
  <c r="O3513" i="1"/>
  <c r="O3512" i="1"/>
  <c r="O3511" i="1"/>
  <c r="O3510" i="1"/>
  <c r="O3509" i="1"/>
  <c r="O3508" i="1"/>
  <c r="O3507" i="1"/>
  <c r="O3506" i="1"/>
  <c r="O3505" i="1"/>
  <c r="O3504" i="1"/>
  <c r="O3503" i="1"/>
  <c r="O3502" i="1"/>
  <c r="O3501" i="1"/>
  <c r="O3500" i="1"/>
  <c r="O3499" i="1"/>
  <c r="O3498" i="1"/>
  <c r="O3497" i="1"/>
  <c r="O3496" i="1"/>
  <c r="O3495" i="1"/>
  <c r="O3494" i="1"/>
  <c r="O3493" i="1"/>
  <c r="O3492" i="1"/>
  <c r="O3491" i="1"/>
  <c r="O3490" i="1"/>
  <c r="O3489" i="1"/>
  <c r="O3488" i="1"/>
  <c r="O3487" i="1"/>
  <c r="O3486" i="1"/>
  <c r="O3485" i="1"/>
  <c r="O3484" i="1"/>
  <c r="O3483" i="1"/>
  <c r="O3482" i="1"/>
  <c r="O3481" i="1"/>
  <c r="O3480" i="1"/>
  <c r="O3479" i="1"/>
  <c r="O3478" i="1"/>
  <c r="O3477" i="1"/>
  <c r="O3476" i="1"/>
  <c r="O3475" i="1"/>
  <c r="O3474" i="1"/>
  <c r="O3473" i="1"/>
  <c r="O3472" i="1"/>
  <c r="O3471" i="1"/>
  <c r="O3470" i="1"/>
  <c r="O3469" i="1"/>
  <c r="O3468" i="1"/>
  <c r="O3467" i="1"/>
  <c r="O3466" i="1"/>
  <c r="O3465" i="1"/>
  <c r="O3464" i="1"/>
  <c r="O3463" i="1"/>
  <c r="O3462" i="1"/>
  <c r="O3461" i="1"/>
  <c r="O3460" i="1"/>
  <c r="O3459" i="1"/>
  <c r="O3458" i="1"/>
  <c r="O3457" i="1"/>
  <c r="O3456" i="1"/>
  <c r="O3455" i="1"/>
  <c r="O3454" i="1"/>
  <c r="O3453" i="1"/>
  <c r="O3452" i="1"/>
  <c r="O3451" i="1"/>
  <c r="O3450" i="1"/>
  <c r="O3449" i="1"/>
  <c r="O3448" i="1"/>
  <c r="O3447" i="1"/>
  <c r="O3446" i="1"/>
  <c r="O3445" i="1"/>
  <c r="O3444" i="1"/>
  <c r="O3443" i="1"/>
  <c r="O3442" i="1"/>
  <c r="O3441" i="1"/>
  <c r="O3440" i="1"/>
  <c r="O3439" i="1"/>
  <c r="O3438" i="1"/>
  <c r="O3437" i="1"/>
  <c r="O3436" i="1"/>
  <c r="O3435" i="1"/>
  <c r="O3434" i="1"/>
  <c r="O3433" i="1"/>
  <c r="O3432" i="1"/>
  <c r="O3431" i="1"/>
  <c r="O3430" i="1"/>
  <c r="O3429" i="1"/>
  <c r="O3428" i="1"/>
  <c r="O3427" i="1"/>
  <c r="O3426" i="1"/>
  <c r="O3425" i="1"/>
  <c r="O3424" i="1"/>
  <c r="O3423" i="1"/>
  <c r="O3422" i="1"/>
  <c r="O3421" i="1"/>
  <c r="O3420" i="1"/>
  <c r="O3419" i="1"/>
  <c r="O3418" i="1"/>
  <c r="O3417" i="1"/>
  <c r="O3416" i="1"/>
  <c r="O3415" i="1"/>
  <c r="O3414" i="1"/>
  <c r="O3413" i="1"/>
  <c r="O3412" i="1"/>
  <c r="O3411" i="1"/>
  <c r="O3410" i="1"/>
  <c r="O3409" i="1"/>
  <c r="O3408" i="1"/>
  <c r="O3407" i="1"/>
  <c r="O3406" i="1"/>
  <c r="O3405" i="1"/>
  <c r="O3404" i="1"/>
  <c r="O3403" i="1"/>
  <c r="O3402" i="1"/>
  <c r="O3401" i="1"/>
  <c r="O3400" i="1"/>
  <c r="O3399" i="1"/>
  <c r="O3398" i="1"/>
  <c r="O3397" i="1"/>
  <c r="O3396" i="1"/>
  <c r="O3395" i="1"/>
  <c r="O3394" i="1"/>
  <c r="O3393" i="1"/>
  <c r="O3392" i="1"/>
  <c r="O3391" i="1"/>
  <c r="O3390" i="1"/>
  <c r="O3389" i="1"/>
  <c r="O3388" i="1"/>
  <c r="O3387" i="1"/>
  <c r="O3386" i="1"/>
  <c r="O3385" i="1"/>
  <c r="O3384" i="1"/>
  <c r="O3383" i="1"/>
  <c r="O3382" i="1"/>
  <c r="O3381" i="1"/>
  <c r="O3380" i="1"/>
  <c r="O3379" i="1"/>
  <c r="O3378" i="1"/>
  <c r="O3377" i="1"/>
  <c r="O3376" i="1"/>
  <c r="O3375" i="1"/>
  <c r="O3374" i="1"/>
  <c r="O3373" i="1"/>
  <c r="O3372" i="1"/>
  <c r="O3371" i="1"/>
  <c r="O3370" i="1"/>
  <c r="O3369" i="1"/>
  <c r="O3368" i="1"/>
  <c r="O3367" i="1"/>
  <c r="O3366" i="1"/>
  <c r="O3365" i="1"/>
  <c r="O3364" i="1"/>
  <c r="O3363" i="1"/>
  <c r="O3362" i="1"/>
  <c r="O3361" i="1"/>
  <c r="O3360" i="1"/>
  <c r="O3359" i="1"/>
  <c r="O3358" i="1"/>
  <c r="O3357" i="1"/>
  <c r="O3356" i="1"/>
  <c r="O3355" i="1"/>
  <c r="O3354" i="1"/>
  <c r="O3353" i="1"/>
  <c r="O3352" i="1"/>
  <c r="O3351" i="1"/>
  <c r="O3350" i="1"/>
  <c r="O3349" i="1"/>
  <c r="O3348" i="1"/>
  <c r="O3347" i="1"/>
  <c r="O3346" i="1"/>
  <c r="O3345" i="1"/>
  <c r="O3344" i="1"/>
  <c r="O3343" i="1"/>
  <c r="O3342" i="1"/>
  <c r="O3341" i="1"/>
  <c r="O3340" i="1"/>
  <c r="O3339" i="1"/>
  <c r="O3338" i="1"/>
  <c r="O3337" i="1"/>
  <c r="O3336" i="1"/>
  <c r="O3335" i="1"/>
  <c r="O3334" i="1"/>
  <c r="O3333" i="1"/>
  <c r="O3332" i="1"/>
  <c r="O3331" i="1"/>
  <c r="O3330" i="1"/>
  <c r="O3329" i="1"/>
  <c r="O3328" i="1"/>
  <c r="O3327" i="1"/>
  <c r="O3326" i="1"/>
  <c r="O3325" i="1"/>
  <c r="O3324" i="1"/>
  <c r="O3323" i="1"/>
  <c r="O3322" i="1"/>
  <c r="O3321" i="1"/>
  <c r="O3320" i="1"/>
  <c r="O3319" i="1"/>
  <c r="O3318" i="1"/>
  <c r="O3317" i="1"/>
  <c r="O3316" i="1"/>
  <c r="O3315" i="1"/>
  <c r="O3314" i="1"/>
  <c r="O3313" i="1"/>
  <c r="O3312" i="1"/>
  <c r="O3311" i="1"/>
  <c r="O3310" i="1"/>
  <c r="O3309" i="1"/>
  <c r="O3308" i="1"/>
  <c r="O3307" i="1"/>
  <c r="O3306" i="1"/>
  <c r="O3305" i="1"/>
  <c r="O3304" i="1"/>
  <c r="O3303" i="1"/>
  <c r="O3302" i="1"/>
  <c r="O3301" i="1"/>
  <c r="O3300" i="1"/>
  <c r="O3299" i="1"/>
  <c r="O3298" i="1"/>
  <c r="O3297" i="1"/>
  <c r="O3296" i="1"/>
  <c r="O3295" i="1"/>
  <c r="O3294" i="1"/>
  <c r="O3293" i="1"/>
  <c r="O3292" i="1"/>
  <c r="O3291" i="1"/>
  <c r="O3290" i="1"/>
  <c r="O3289" i="1"/>
  <c r="O3288" i="1"/>
  <c r="O3287" i="1"/>
  <c r="O3286" i="1"/>
  <c r="O3285" i="1"/>
  <c r="O3284" i="1"/>
  <c r="O3283" i="1"/>
  <c r="O3282" i="1"/>
  <c r="O3281" i="1"/>
  <c r="O3280" i="1"/>
  <c r="O3279" i="1"/>
  <c r="O3278" i="1"/>
  <c r="O3277" i="1"/>
  <c r="O3276" i="1"/>
  <c r="O3275" i="1"/>
  <c r="O3274" i="1"/>
  <c r="O3273" i="1"/>
  <c r="O3272" i="1"/>
  <c r="O3271" i="1"/>
  <c r="O3270" i="1"/>
  <c r="O3269" i="1"/>
  <c r="O3268" i="1"/>
  <c r="O3267" i="1"/>
  <c r="O3266" i="1"/>
  <c r="O3265" i="1"/>
  <c r="O3264" i="1"/>
  <c r="O3263" i="1"/>
  <c r="O3262" i="1"/>
  <c r="O3261" i="1"/>
  <c r="O3260" i="1"/>
  <c r="O3259" i="1"/>
  <c r="O3258" i="1"/>
  <c r="O3257" i="1"/>
  <c r="O3256" i="1"/>
  <c r="O3255" i="1"/>
  <c r="O3254" i="1"/>
  <c r="O3253" i="1"/>
  <c r="O3252" i="1"/>
  <c r="O3251" i="1"/>
  <c r="O3250" i="1"/>
  <c r="O3249" i="1"/>
  <c r="O3248" i="1"/>
  <c r="O3247" i="1"/>
  <c r="O3246" i="1"/>
  <c r="O3245" i="1"/>
  <c r="O3244" i="1"/>
  <c r="O3243" i="1"/>
  <c r="O3242" i="1"/>
  <c r="O3241" i="1"/>
  <c r="O3240" i="1"/>
  <c r="O3239" i="1"/>
  <c r="O3238" i="1"/>
  <c r="O3237" i="1"/>
  <c r="O3236" i="1"/>
  <c r="O3235" i="1"/>
  <c r="O3234" i="1"/>
  <c r="O3233" i="1"/>
  <c r="O3232" i="1"/>
  <c r="O3231" i="1"/>
  <c r="O3230" i="1"/>
  <c r="O3229" i="1"/>
  <c r="O3228" i="1"/>
  <c r="O3227" i="1"/>
  <c r="O3226" i="1"/>
  <c r="O3225" i="1"/>
  <c r="O3224" i="1"/>
  <c r="O3223" i="1"/>
  <c r="O3222" i="1"/>
  <c r="O3221" i="1"/>
  <c r="O3220" i="1"/>
  <c r="O3219" i="1"/>
  <c r="O3218" i="1"/>
  <c r="O3217" i="1"/>
  <c r="O3216" i="1"/>
  <c r="O3215" i="1"/>
  <c r="O3214" i="1"/>
  <c r="O3213" i="1"/>
  <c r="O3212" i="1"/>
  <c r="O3211" i="1"/>
  <c r="O3210" i="1"/>
  <c r="O3209" i="1"/>
  <c r="O3208" i="1"/>
  <c r="O3207" i="1"/>
  <c r="O3206" i="1"/>
  <c r="O3205" i="1"/>
  <c r="O3204" i="1"/>
  <c r="O3203" i="1"/>
  <c r="O3202" i="1"/>
  <c r="O3201" i="1"/>
  <c r="O3200" i="1"/>
  <c r="O3199" i="1"/>
  <c r="O3198" i="1"/>
  <c r="O3197" i="1"/>
  <c r="O3196" i="1"/>
  <c r="O3195" i="1"/>
  <c r="O3194" i="1"/>
  <c r="O3193" i="1"/>
  <c r="O3192" i="1"/>
  <c r="O3191" i="1"/>
  <c r="O3190" i="1"/>
  <c r="O3189" i="1"/>
  <c r="O3188" i="1"/>
  <c r="O3187" i="1"/>
  <c r="O3186" i="1"/>
  <c r="O3185" i="1"/>
  <c r="O3184" i="1"/>
  <c r="O3183" i="1"/>
  <c r="O3182" i="1"/>
  <c r="O3181" i="1"/>
  <c r="O3180" i="1"/>
  <c r="O3179" i="1"/>
  <c r="O3178" i="1"/>
  <c r="O3177" i="1"/>
  <c r="O3176" i="1"/>
  <c r="O3175" i="1"/>
  <c r="O3174" i="1"/>
  <c r="O3173" i="1"/>
  <c r="O3172" i="1"/>
  <c r="O3171" i="1"/>
  <c r="O3170" i="1"/>
  <c r="O3169" i="1"/>
  <c r="O3168" i="1"/>
  <c r="O3167" i="1"/>
  <c r="O3166" i="1"/>
  <c r="O3165" i="1"/>
  <c r="O3164" i="1"/>
  <c r="O3163" i="1"/>
  <c r="O3162" i="1"/>
  <c r="O3161" i="1"/>
  <c r="O3160" i="1"/>
  <c r="O3159" i="1"/>
  <c r="O3158" i="1"/>
  <c r="O3157" i="1"/>
  <c r="O3156" i="1"/>
  <c r="O3155" i="1"/>
  <c r="O3154" i="1"/>
  <c r="O3153" i="1"/>
  <c r="O3152" i="1"/>
  <c r="O3151" i="1"/>
  <c r="O3150" i="1"/>
  <c r="O3149" i="1"/>
  <c r="O3148" i="1"/>
  <c r="O3147" i="1"/>
  <c r="O3146" i="1"/>
  <c r="O3145" i="1"/>
  <c r="O3144" i="1"/>
  <c r="O3143" i="1"/>
  <c r="O3142" i="1"/>
  <c r="O3141" i="1"/>
  <c r="O3140" i="1"/>
  <c r="O3139" i="1"/>
  <c r="O3138" i="1"/>
  <c r="O3137" i="1"/>
  <c r="O3136" i="1"/>
  <c r="O3135" i="1"/>
  <c r="O3134" i="1"/>
  <c r="O3133" i="1"/>
  <c r="O3132" i="1"/>
  <c r="O3131" i="1"/>
  <c r="O3130" i="1"/>
  <c r="O3129" i="1"/>
  <c r="O3128" i="1"/>
  <c r="O3127" i="1"/>
  <c r="O3126" i="1"/>
  <c r="O3125" i="1"/>
  <c r="O3124" i="1"/>
  <c r="O3123" i="1"/>
  <c r="O3122" i="1"/>
  <c r="O3121" i="1"/>
  <c r="O3120" i="1"/>
  <c r="O3119" i="1"/>
  <c r="O3118" i="1"/>
  <c r="O3117" i="1"/>
  <c r="O3116" i="1"/>
  <c r="O3115" i="1"/>
  <c r="O3114" i="1"/>
  <c r="O3113" i="1"/>
  <c r="O3112" i="1"/>
  <c r="O3111" i="1"/>
  <c r="O3110" i="1"/>
  <c r="O3109" i="1"/>
  <c r="O3108" i="1"/>
  <c r="O3107" i="1"/>
  <c r="O3106" i="1"/>
  <c r="O3105" i="1"/>
  <c r="O3104" i="1"/>
  <c r="O3103" i="1"/>
  <c r="O3102" i="1"/>
  <c r="O3101" i="1"/>
  <c r="O3100" i="1"/>
  <c r="O3099" i="1"/>
  <c r="O3098" i="1"/>
  <c r="O3097" i="1"/>
  <c r="O3096" i="1"/>
  <c r="O3095" i="1"/>
  <c r="O3094" i="1"/>
  <c r="O3093" i="1"/>
  <c r="O3092" i="1"/>
  <c r="O3091" i="1"/>
  <c r="O3090" i="1"/>
  <c r="O3089" i="1"/>
  <c r="O3088" i="1"/>
  <c r="O3087" i="1"/>
  <c r="O3086" i="1"/>
  <c r="O3085" i="1"/>
  <c r="O3084" i="1"/>
  <c r="O3083" i="1"/>
  <c r="O3082" i="1"/>
  <c r="O3081" i="1"/>
  <c r="O3080" i="1"/>
  <c r="O3079" i="1"/>
  <c r="O3078" i="1"/>
  <c r="O3077" i="1"/>
  <c r="O3076" i="1"/>
  <c r="O3075" i="1"/>
  <c r="O3074" i="1"/>
  <c r="O3073" i="1"/>
  <c r="O3072" i="1"/>
  <c r="O3071" i="1"/>
  <c r="O3070" i="1"/>
  <c r="O3069" i="1"/>
  <c r="O3068" i="1"/>
  <c r="O3067" i="1"/>
  <c r="O3066" i="1"/>
  <c r="O3065" i="1"/>
  <c r="O3064" i="1"/>
  <c r="O3063" i="1"/>
  <c r="O3062" i="1"/>
  <c r="O3061" i="1"/>
  <c r="O3060" i="1"/>
  <c r="O3059" i="1"/>
  <c r="O3058" i="1"/>
  <c r="O3057" i="1"/>
  <c r="O3056" i="1"/>
  <c r="O3055" i="1"/>
  <c r="O3054" i="1"/>
  <c r="O3053" i="1"/>
  <c r="O3052" i="1"/>
  <c r="O3051" i="1"/>
  <c r="O3050" i="1"/>
  <c r="O3049" i="1"/>
  <c r="O3048" i="1"/>
  <c r="O3047" i="1"/>
  <c r="O3046" i="1"/>
  <c r="O3045" i="1"/>
  <c r="O3044" i="1"/>
  <c r="O3043" i="1"/>
  <c r="O3042" i="1"/>
  <c r="O3041" i="1"/>
  <c r="O3040" i="1"/>
  <c r="O3039" i="1"/>
  <c r="O3038" i="1"/>
  <c r="O3037" i="1"/>
  <c r="O3036" i="1"/>
  <c r="O3035" i="1"/>
  <c r="O3034" i="1"/>
  <c r="O3033" i="1"/>
  <c r="O3032" i="1"/>
  <c r="O3031" i="1"/>
  <c r="O3030" i="1"/>
  <c r="O3029" i="1"/>
  <c r="O3028" i="1"/>
  <c r="O3027" i="1"/>
  <c r="O3026" i="1"/>
  <c r="O3025" i="1"/>
  <c r="O3024" i="1"/>
  <c r="O3023" i="1"/>
  <c r="O3022" i="1"/>
  <c r="O3021" i="1"/>
  <c r="O3020" i="1"/>
  <c r="O3019" i="1"/>
  <c r="O3018" i="1"/>
  <c r="O3017" i="1"/>
  <c r="O3016" i="1"/>
  <c r="O3015" i="1"/>
  <c r="O3014" i="1"/>
  <c r="O3013" i="1"/>
  <c r="O3012" i="1"/>
  <c r="O3011" i="1"/>
  <c r="O3010" i="1"/>
  <c r="O3009" i="1"/>
  <c r="O3008" i="1"/>
  <c r="O3007" i="1"/>
  <c r="O3006" i="1"/>
  <c r="O3005" i="1"/>
  <c r="O3004" i="1"/>
  <c r="O3003" i="1"/>
  <c r="O3002" i="1"/>
  <c r="O3001" i="1"/>
  <c r="O3000" i="1"/>
  <c r="O2999" i="1"/>
  <c r="O2998" i="1"/>
  <c r="O2997" i="1"/>
  <c r="O2996" i="1"/>
  <c r="O2995" i="1"/>
  <c r="O2994" i="1"/>
  <c r="O2993" i="1"/>
  <c r="O2992" i="1"/>
  <c r="O2991" i="1"/>
  <c r="O2990" i="1"/>
  <c r="O2989" i="1"/>
  <c r="O2988" i="1"/>
  <c r="O2987" i="1"/>
  <c r="O2986" i="1"/>
  <c r="O2985" i="1"/>
  <c r="O2984" i="1"/>
  <c r="O2983" i="1"/>
  <c r="O2982" i="1"/>
  <c r="O2981" i="1"/>
  <c r="O2980" i="1"/>
  <c r="O2979" i="1"/>
  <c r="O2978" i="1"/>
  <c r="O2977" i="1"/>
  <c r="O2976" i="1"/>
  <c r="O2975" i="1"/>
  <c r="O2974" i="1"/>
  <c r="O2973" i="1"/>
  <c r="O2972" i="1"/>
  <c r="O2971" i="1"/>
  <c r="O2970" i="1"/>
  <c r="O2969" i="1"/>
  <c r="O2968" i="1"/>
  <c r="O2967" i="1"/>
  <c r="O2966" i="1"/>
  <c r="O2965" i="1"/>
  <c r="O2964" i="1"/>
  <c r="O2963" i="1"/>
  <c r="O2962" i="1"/>
  <c r="O2961" i="1"/>
  <c r="O2960" i="1"/>
  <c r="O2959" i="1"/>
  <c r="O2958" i="1"/>
  <c r="O2957" i="1"/>
  <c r="O2956" i="1"/>
  <c r="O2955" i="1"/>
  <c r="O2954" i="1"/>
  <c r="O2953" i="1"/>
  <c r="O2952" i="1"/>
  <c r="O2951" i="1"/>
  <c r="O2950" i="1"/>
  <c r="O2949" i="1"/>
  <c r="O2948" i="1"/>
  <c r="O2947" i="1"/>
  <c r="O2946" i="1"/>
  <c r="O2945" i="1"/>
  <c r="O2944" i="1"/>
  <c r="O2943" i="1"/>
  <c r="O2942" i="1"/>
  <c r="O2941" i="1"/>
  <c r="O2940" i="1"/>
  <c r="O2939" i="1"/>
  <c r="O2938" i="1"/>
  <c r="O2937" i="1"/>
  <c r="O2936" i="1"/>
  <c r="O2935" i="1"/>
  <c r="O2934" i="1"/>
  <c r="O2933" i="1"/>
  <c r="O2932" i="1"/>
  <c r="O2931" i="1"/>
  <c r="O2930" i="1"/>
  <c r="O2929" i="1"/>
  <c r="O2928" i="1"/>
  <c r="O2927" i="1"/>
  <c r="O2926" i="1"/>
  <c r="O2925" i="1"/>
  <c r="O2924" i="1"/>
  <c r="O2923" i="1"/>
  <c r="O2922" i="1"/>
  <c r="O2921" i="1"/>
  <c r="O2920" i="1"/>
  <c r="O2919" i="1"/>
  <c r="O2918" i="1"/>
  <c r="O2917" i="1"/>
  <c r="O2916" i="1"/>
  <c r="O2915" i="1"/>
  <c r="O2914" i="1"/>
  <c r="O2913" i="1"/>
  <c r="O2912" i="1"/>
  <c r="O2911" i="1"/>
  <c r="O2910" i="1"/>
  <c r="O2909" i="1"/>
  <c r="O2908" i="1"/>
  <c r="O2907" i="1"/>
  <c r="O2906" i="1"/>
  <c r="O2905" i="1"/>
  <c r="O2904" i="1"/>
  <c r="O2903" i="1"/>
  <c r="O2902" i="1"/>
  <c r="O2901" i="1"/>
  <c r="O2900" i="1"/>
  <c r="O2899" i="1"/>
  <c r="O2898" i="1"/>
  <c r="O2897" i="1"/>
  <c r="O2896" i="1"/>
  <c r="O2895" i="1"/>
  <c r="O2894" i="1"/>
  <c r="O2893" i="1"/>
  <c r="O2892" i="1"/>
  <c r="O2891" i="1"/>
  <c r="O2890" i="1"/>
  <c r="O2889" i="1"/>
  <c r="O2888" i="1"/>
  <c r="O2887" i="1"/>
  <c r="O2886" i="1"/>
  <c r="O2885" i="1"/>
  <c r="O2884" i="1"/>
  <c r="O2883" i="1"/>
  <c r="O2882" i="1"/>
  <c r="O2881" i="1"/>
  <c r="O2880" i="1"/>
  <c r="O2879" i="1"/>
  <c r="O2878" i="1"/>
  <c r="O2877" i="1"/>
  <c r="O2876" i="1"/>
  <c r="O2875" i="1"/>
  <c r="O2874" i="1"/>
  <c r="O2873" i="1"/>
  <c r="O2872" i="1"/>
  <c r="O2871" i="1"/>
  <c r="O2870" i="1"/>
  <c r="O2869" i="1"/>
  <c r="O2868" i="1"/>
  <c r="O2867" i="1"/>
  <c r="O2866" i="1"/>
  <c r="O2865" i="1"/>
  <c r="O2864" i="1"/>
  <c r="O2863" i="1"/>
  <c r="O2862" i="1"/>
  <c r="O2861" i="1"/>
  <c r="O2860" i="1"/>
  <c r="O2859" i="1"/>
  <c r="O2858" i="1"/>
  <c r="O2857" i="1"/>
  <c r="O2856" i="1"/>
  <c r="O2855" i="1"/>
  <c r="O2854" i="1"/>
  <c r="O2853" i="1"/>
  <c r="O2852" i="1"/>
  <c r="O2851" i="1"/>
  <c r="O2850" i="1"/>
  <c r="O2849" i="1"/>
  <c r="O2848" i="1"/>
  <c r="O2847" i="1"/>
  <c r="O2846" i="1"/>
  <c r="O2845" i="1"/>
  <c r="O2844" i="1"/>
  <c r="O2843" i="1"/>
  <c r="O2842" i="1"/>
  <c r="O2841" i="1"/>
  <c r="O2840" i="1"/>
  <c r="O2839" i="1"/>
  <c r="O2838" i="1"/>
  <c r="O2837" i="1"/>
  <c r="O2836" i="1"/>
  <c r="O2835" i="1"/>
  <c r="O2834" i="1"/>
  <c r="O2833" i="1"/>
  <c r="O2832" i="1"/>
  <c r="O2831" i="1"/>
  <c r="O2830" i="1"/>
  <c r="O2829" i="1"/>
  <c r="O2828" i="1"/>
  <c r="O2827" i="1"/>
  <c r="O2826" i="1"/>
  <c r="O2825" i="1"/>
  <c r="O2824" i="1"/>
  <c r="O2823" i="1"/>
  <c r="O2822" i="1"/>
  <c r="O2821" i="1"/>
  <c r="O2820" i="1"/>
  <c r="O2819" i="1"/>
  <c r="O2818" i="1"/>
  <c r="O2817" i="1"/>
  <c r="O2816" i="1"/>
  <c r="O2815" i="1"/>
  <c r="O2814" i="1"/>
  <c r="O2813" i="1"/>
  <c r="O2812" i="1"/>
  <c r="O2811" i="1"/>
  <c r="O2810" i="1"/>
  <c r="O2809" i="1"/>
  <c r="O2808" i="1"/>
  <c r="O2807" i="1"/>
  <c r="O2806" i="1"/>
  <c r="O2805" i="1"/>
  <c r="O2804" i="1"/>
  <c r="O2803" i="1"/>
  <c r="O2802" i="1"/>
  <c r="O2801" i="1"/>
  <c r="O2800" i="1"/>
  <c r="O2799" i="1"/>
  <c r="O2798" i="1"/>
  <c r="O2797" i="1"/>
  <c r="O2796" i="1"/>
  <c r="O2795" i="1"/>
  <c r="O2794" i="1"/>
  <c r="O2793" i="1"/>
  <c r="O2792" i="1"/>
  <c r="O2791" i="1"/>
  <c r="O2790" i="1"/>
  <c r="O2789" i="1"/>
  <c r="O2788" i="1"/>
  <c r="O2787" i="1"/>
  <c r="O2786" i="1"/>
  <c r="O2785" i="1"/>
  <c r="O2784" i="1"/>
  <c r="O2783" i="1"/>
  <c r="O2782" i="1"/>
  <c r="O2781" i="1"/>
  <c r="O2780" i="1"/>
  <c r="O2779" i="1"/>
  <c r="O2778" i="1"/>
  <c r="O2777" i="1"/>
  <c r="O2776" i="1"/>
  <c r="O2775" i="1"/>
  <c r="O2774" i="1"/>
  <c r="O2773" i="1"/>
  <c r="O2772" i="1"/>
  <c r="O2771" i="1"/>
  <c r="O2770" i="1"/>
  <c r="O2769" i="1"/>
  <c r="O2768" i="1"/>
  <c r="O2767" i="1"/>
  <c r="O2766" i="1"/>
  <c r="O2765" i="1"/>
  <c r="O2764" i="1"/>
  <c r="O2763" i="1"/>
  <c r="O2762" i="1"/>
  <c r="O2761" i="1"/>
  <c r="O2760" i="1"/>
  <c r="O2759" i="1"/>
  <c r="O2758" i="1"/>
  <c r="O2757" i="1"/>
  <c r="O2756" i="1"/>
  <c r="O2755" i="1"/>
  <c r="O2754" i="1"/>
  <c r="O2753" i="1"/>
  <c r="O2752" i="1"/>
  <c r="O2751" i="1"/>
  <c r="O2750" i="1"/>
  <c r="O2749" i="1"/>
  <c r="O2748" i="1"/>
  <c r="O2747" i="1"/>
  <c r="O2746" i="1"/>
  <c r="O2745" i="1"/>
  <c r="O2744" i="1"/>
  <c r="O2743" i="1"/>
  <c r="O2742" i="1"/>
  <c r="O2741" i="1"/>
  <c r="O2740" i="1"/>
  <c r="O2739" i="1"/>
  <c r="O2738" i="1"/>
  <c r="O2737" i="1"/>
  <c r="O2736" i="1"/>
  <c r="O2735" i="1"/>
  <c r="O2734" i="1"/>
  <c r="O2733" i="1"/>
  <c r="O2732" i="1"/>
  <c r="O2731" i="1"/>
  <c r="O2730" i="1"/>
  <c r="O2729" i="1"/>
  <c r="O2728" i="1"/>
  <c r="O2727" i="1"/>
  <c r="O2726" i="1"/>
  <c r="O2725" i="1"/>
  <c r="O2724" i="1"/>
  <c r="O2723" i="1"/>
  <c r="O2722" i="1"/>
  <c r="O2721" i="1"/>
  <c r="O2720" i="1"/>
  <c r="O2719" i="1"/>
  <c r="O2718" i="1"/>
  <c r="O2717" i="1"/>
  <c r="O2716" i="1"/>
  <c r="O2715" i="1"/>
  <c r="O2714" i="1"/>
  <c r="O2713" i="1"/>
  <c r="O2712" i="1"/>
  <c r="O2711" i="1"/>
  <c r="O2710" i="1"/>
  <c r="O2709" i="1"/>
  <c r="O2708" i="1"/>
  <c r="O2707" i="1"/>
  <c r="O2706" i="1"/>
  <c r="O2705" i="1"/>
  <c r="O2704" i="1"/>
  <c r="O2703" i="1"/>
  <c r="O2702" i="1"/>
  <c r="O2701" i="1"/>
  <c r="O2700" i="1"/>
  <c r="O2699" i="1"/>
  <c r="O2698" i="1"/>
  <c r="O2697" i="1"/>
  <c r="O2696" i="1"/>
  <c r="O2695" i="1"/>
  <c r="O2694" i="1"/>
  <c r="O2693" i="1"/>
  <c r="O2692" i="1"/>
  <c r="O2691" i="1"/>
  <c r="O2690" i="1"/>
  <c r="O2689" i="1"/>
  <c r="O2688" i="1"/>
  <c r="O2687" i="1"/>
  <c r="O2686" i="1"/>
  <c r="O2685" i="1"/>
  <c r="O2684" i="1"/>
  <c r="O2683" i="1"/>
  <c r="O2682" i="1"/>
  <c r="O2681" i="1"/>
  <c r="O2680" i="1"/>
  <c r="O2679" i="1"/>
  <c r="O2678" i="1"/>
  <c r="O2677" i="1"/>
  <c r="O2676" i="1"/>
  <c r="O2675" i="1"/>
  <c r="O2674" i="1"/>
  <c r="O2673" i="1"/>
  <c r="O2672" i="1"/>
  <c r="O2671" i="1"/>
  <c r="O2670" i="1"/>
  <c r="O2669" i="1"/>
  <c r="O2668" i="1"/>
  <c r="O2667" i="1"/>
  <c r="O2666" i="1"/>
  <c r="O2665" i="1"/>
  <c r="O2664" i="1"/>
  <c r="O2663" i="1"/>
  <c r="O2662" i="1"/>
  <c r="O2661" i="1"/>
  <c r="O2660" i="1"/>
  <c r="O2659" i="1"/>
  <c r="O2658" i="1"/>
  <c r="O2657" i="1"/>
  <c r="O2656" i="1"/>
  <c r="O2655" i="1"/>
  <c r="O2654" i="1"/>
  <c r="O2653" i="1"/>
  <c r="O2652" i="1"/>
  <c r="O2651" i="1"/>
  <c r="O2650" i="1"/>
  <c r="O2649" i="1"/>
  <c r="O2648" i="1"/>
  <c r="O2647" i="1"/>
  <c r="O2646" i="1"/>
  <c r="O2645" i="1"/>
  <c r="O2644" i="1"/>
  <c r="O2643" i="1"/>
  <c r="O2642" i="1"/>
  <c r="O2641" i="1"/>
  <c r="O2640" i="1"/>
  <c r="O2639" i="1"/>
  <c r="O2638" i="1"/>
  <c r="O2637" i="1"/>
  <c r="O2636" i="1"/>
  <c r="O2635" i="1"/>
  <c r="O2634" i="1"/>
  <c r="O2633" i="1"/>
  <c r="O2632" i="1"/>
  <c r="O2631" i="1"/>
  <c r="O2630" i="1"/>
  <c r="O2629" i="1"/>
  <c r="O2628" i="1"/>
  <c r="O2627" i="1"/>
  <c r="O2626" i="1"/>
  <c r="O2625" i="1"/>
  <c r="O2624" i="1"/>
  <c r="O2623" i="1"/>
  <c r="O2622" i="1"/>
  <c r="O2621" i="1"/>
  <c r="O2620" i="1"/>
  <c r="O2619" i="1"/>
  <c r="O2618" i="1"/>
  <c r="O2617" i="1"/>
  <c r="O2616" i="1"/>
  <c r="O2615" i="1"/>
  <c r="O2614" i="1"/>
  <c r="O2613" i="1"/>
  <c r="O2612" i="1"/>
  <c r="O2611" i="1"/>
  <c r="O2610" i="1"/>
  <c r="O2609" i="1"/>
  <c r="O2608" i="1"/>
  <c r="O2607" i="1"/>
  <c r="O2606" i="1"/>
  <c r="O2605" i="1"/>
  <c r="O2604" i="1"/>
  <c r="O2603" i="1"/>
  <c r="O2602" i="1"/>
  <c r="O2601" i="1"/>
  <c r="O2600" i="1"/>
  <c r="O2599" i="1"/>
  <c r="O2598" i="1"/>
  <c r="O2597" i="1"/>
  <c r="O2596" i="1"/>
  <c r="O2595" i="1"/>
  <c r="O2594" i="1"/>
  <c r="O2593" i="1"/>
  <c r="O2592" i="1"/>
  <c r="O2591" i="1"/>
  <c r="O2590" i="1"/>
  <c r="O2589" i="1"/>
  <c r="O2588" i="1"/>
  <c r="O2587" i="1"/>
  <c r="O2586" i="1"/>
  <c r="O2585" i="1"/>
  <c r="O2584" i="1"/>
  <c r="O2583" i="1"/>
  <c r="O2582" i="1"/>
  <c r="O2581" i="1"/>
  <c r="O2580" i="1"/>
  <c r="O2579" i="1"/>
  <c r="O2578" i="1"/>
  <c r="O2577" i="1"/>
  <c r="O2576" i="1"/>
  <c r="O2575" i="1"/>
  <c r="O2574" i="1"/>
  <c r="O2573" i="1"/>
  <c r="O2572" i="1"/>
  <c r="O2571" i="1"/>
  <c r="O2570" i="1"/>
  <c r="O2569" i="1"/>
  <c r="O2568" i="1"/>
  <c r="O2567" i="1"/>
  <c r="O2566" i="1"/>
  <c r="O2565" i="1"/>
  <c r="O2564" i="1"/>
  <c r="O2563" i="1"/>
  <c r="O2562" i="1"/>
  <c r="O2561" i="1"/>
  <c r="O2560" i="1"/>
  <c r="O2559" i="1"/>
  <c r="O2558" i="1"/>
  <c r="O2557" i="1"/>
  <c r="O2556" i="1"/>
  <c r="O2555" i="1"/>
  <c r="O2554" i="1"/>
  <c r="O2553" i="1"/>
  <c r="O2552" i="1"/>
  <c r="O2551" i="1"/>
  <c r="O2550" i="1"/>
  <c r="O2549" i="1"/>
  <c r="O2548" i="1"/>
  <c r="O2547" i="1"/>
  <c r="O2546" i="1"/>
  <c r="O2545" i="1"/>
  <c r="O2544" i="1"/>
  <c r="O2543" i="1"/>
  <c r="O2542" i="1"/>
  <c r="O2541" i="1"/>
  <c r="O2540" i="1"/>
  <c r="O2539" i="1"/>
  <c r="O2538" i="1"/>
  <c r="O2537" i="1"/>
  <c r="O2536" i="1"/>
  <c r="O2535" i="1"/>
  <c r="O2534" i="1"/>
  <c r="O2533" i="1"/>
  <c r="O2532" i="1"/>
  <c r="O2531" i="1"/>
  <c r="O2530" i="1"/>
  <c r="O2529" i="1"/>
  <c r="O2528" i="1"/>
  <c r="O2527" i="1"/>
  <c r="O2526" i="1"/>
  <c r="O2525" i="1"/>
  <c r="O2524" i="1"/>
  <c r="O2523" i="1"/>
  <c r="O2522" i="1"/>
  <c r="O2521" i="1"/>
  <c r="O2520" i="1"/>
  <c r="O2519" i="1"/>
  <c r="O2518" i="1"/>
  <c r="O2517" i="1"/>
  <c r="O2516" i="1"/>
  <c r="O2515" i="1"/>
  <c r="O2514" i="1"/>
  <c r="O2513" i="1"/>
  <c r="O2512" i="1"/>
  <c r="O2511" i="1"/>
  <c r="O2510" i="1"/>
  <c r="O2509" i="1"/>
  <c r="O2508" i="1"/>
  <c r="O2507" i="1"/>
  <c r="O2506" i="1"/>
  <c r="O2505" i="1"/>
  <c r="O2504" i="1"/>
  <c r="O2503" i="1"/>
  <c r="O2502" i="1"/>
  <c r="O2501" i="1"/>
  <c r="O2500" i="1"/>
  <c r="O2499" i="1"/>
  <c r="O2498" i="1"/>
  <c r="O2497" i="1"/>
  <c r="O2496" i="1"/>
  <c r="O2495" i="1"/>
  <c r="O2494" i="1"/>
  <c r="O2493" i="1"/>
  <c r="O2492" i="1"/>
  <c r="O2491" i="1"/>
  <c r="O2490" i="1"/>
  <c r="O2489" i="1"/>
  <c r="O2488" i="1"/>
  <c r="O2487" i="1"/>
  <c r="O2486" i="1"/>
  <c r="O2485" i="1"/>
  <c r="O2484" i="1"/>
  <c r="O2483" i="1"/>
  <c r="O2482" i="1"/>
  <c r="O2481" i="1"/>
  <c r="O2480" i="1"/>
  <c r="O2479" i="1"/>
  <c r="O2478" i="1"/>
  <c r="O2477" i="1"/>
  <c r="O2476" i="1"/>
  <c r="O2475" i="1"/>
  <c r="O2474" i="1"/>
  <c r="O2473" i="1"/>
  <c r="O2472" i="1"/>
  <c r="O2471" i="1"/>
  <c r="O2470" i="1"/>
  <c r="O2469" i="1"/>
  <c r="O2468" i="1"/>
  <c r="O2467" i="1"/>
  <c r="O2466" i="1"/>
  <c r="O2465" i="1"/>
  <c r="O2464" i="1"/>
  <c r="O2463" i="1"/>
  <c r="O2462" i="1"/>
  <c r="O2461" i="1"/>
  <c r="O2460" i="1"/>
  <c r="O2459" i="1"/>
  <c r="O2458" i="1"/>
  <c r="O2457" i="1"/>
  <c r="O2456" i="1"/>
  <c r="O2455" i="1"/>
  <c r="O2454" i="1"/>
  <c r="O2453" i="1"/>
  <c r="O2452" i="1"/>
  <c r="O2451" i="1"/>
  <c r="O2450" i="1"/>
  <c r="O2449" i="1"/>
  <c r="O2448" i="1"/>
  <c r="O2447" i="1"/>
  <c r="O2446" i="1"/>
  <c r="O2445" i="1"/>
  <c r="O2444" i="1"/>
  <c r="O2443" i="1"/>
  <c r="O2442" i="1"/>
  <c r="O2441" i="1"/>
  <c r="O2440" i="1"/>
  <c r="O2439" i="1"/>
  <c r="O2438" i="1"/>
  <c r="O2437" i="1"/>
  <c r="O2436" i="1"/>
  <c r="O2435" i="1"/>
  <c r="O2434" i="1"/>
  <c r="O2433" i="1"/>
  <c r="O2432" i="1"/>
  <c r="O2431" i="1"/>
  <c r="O2430" i="1"/>
  <c r="O2429" i="1"/>
  <c r="O2428" i="1"/>
  <c r="O2427" i="1"/>
  <c r="O2426" i="1"/>
  <c r="O2425" i="1"/>
  <c r="O2424" i="1"/>
  <c r="O2423" i="1"/>
  <c r="O2422" i="1"/>
  <c r="O2421" i="1"/>
  <c r="O2420" i="1"/>
  <c r="O2419" i="1"/>
  <c r="O2418" i="1"/>
  <c r="O2417" i="1"/>
  <c r="O2416" i="1"/>
  <c r="O2415" i="1"/>
  <c r="O2414" i="1"/>
  <c r="O2413" i="1"/>
  <c r="O2412" i="1"/>
  <c r="O2411" i="1"/>
  <c r="O2410" i="1"/>
  <c r="O2409" i="1"/>
  <c r="O2408" i="1"/>
  <c r="O2407" i="1"/>
  <c r="O2406" i="1"/>
  <c r="O2405" i="1"/>
  <c r="O2404" i="1"/>
  <c r="O2403" i="1"/>
  <c r="O2402" i="1"/>
  <c r="O2401" i="1"/>
  <c r="O2400" i="1"/>
  <c r="O2399" i="1"/>
  <c r="O2398" i="1"/>
  <c r="O2397" i="1"/>
  <c r="O2396" i="1"/>
  <c r="O2395" i="1"/>
  <c r="O2394" i="1"/>
  <c r="O2393" i="1"/>
  <c r="O2392" i="1"/>
  <c r="O2391" i="1"/>
  <c r="O2390" i="1"/>
  <c r="O2389" i="1"/>
  <c r="O2388" i="1"/>
  <c r="O2387" i="1"/>
  <c r="O2386" i="1"/>
  <c r="O2385" i="1"/>
  <c r="O2384" i="1"/>
  <c r="O2383" i="1"/>
  <c r="O2382" i="1"/>
  <c r="O2381" i="1"/>
  <c r="O2380" i="1"/>
  <c r="O2379" i="1"/>
  <c r="O2378" i="1"/>
  <c r="O2377" i="1"/>
  <c r="O2376" i="1"/>
  <c r="O2375" i="1"/>
  <c r="O2374" i="1"/>
  <c r="O2373" i="1"/>
  <c r="O2372" i="1"/>
  <c r="O2371" i="1"/>
  <c r="O2370" i="1"/>
  <c r="O2369" i="1"/>
  <c r="O2368" i="1"/>
  <c r="O2367" i="1"/>
  <c r="O2366" i="1"/>
  <c r="O2365" i="1"/>
  <c r="O2364" i="1"/>
  <c r="O2363" i="1"/>
  <c r="O2362" i="1"/>
  <c r="O2361" i="1"/>
  <c r="O2360" i="1"/>
  <c r="O2359" i="1"/>
  <c r="O2358" i="1"/>
  <c r="O2357" i="1"/>
  <c r="O2356" i="1"/>
  <c r="O2355" i="1"/>
  <c r="O2354" i="1"/>
  <c r="O2353" i="1"/>
  <c r="O2352" i="1"/>
  <c r="O2351" i="1"/>
  <c r="O2350" i="1"/>
  <c r="O2349" i="1"/>
  <c r="O2348" i="1"/>
  <c r="O2347" i="1"/>
  <c r="O2346" i="1"/>
  <c r="O2345" i="1"/>
  <c r="O2344" i="1"/>
  <c r="O2343" i="1"/>
  <c r="O2342" i="1"/>
  <c r="O2341" i="1"/>
  <c r="O2340" i="1"/>
  <c r="O2339" i="1"/>
  <c r="O2338" i="1"/>
  <c r="O2337" i="1"/>
  <c r="O2336" i="1"/>
  <c r="O2335" i="1"/>
  <c r="O2334" i="1"/>
  <c r="O2333" i="1"/>
  <c r="O2332" i="1"/>
  <c r="O2331" i="1"/>
  <c r="O2330" i="1"/>
  <c r="O2329" i="1"/>
  <c r="O2328" i="1"/>
  <c r="O2327" i="1"/>
  <c r="O2326" i="1"/>
  <c r="O2325" i="1"/>
  <c r="O2324" i="1"/>
  <c r="O2323" i="1"/>
  <c r="O2322" i="1"/>
  <c r="O2321" i="1"/>
  <c r="O2320" i="1"/>
  <c r="O2319" i="1"/>
  <c r="O2318" i="1"/>
  <c r="O2317" i="1"/>
  <c r="O2316" i="1"/>
  <c r="O2315" i="1"/>
  <c r="O2314" i="1"/>
  <c r="O2313" i="1"/>
  <c r="O2312" i="1"/>
  <c r="O2311" i="1"/>
  <c r="O2310" i="1"/>
  <c r="O2309" i="1"/>
  <c r="O2308" i="1"/>
  <c r="O2307" i="1"/>
  <c r="O2306" i="1"/>
  <c r="O2305" i="1"/>
  <c r="O2304" i="1"/>
  <c r="O2303" i="1"/>
  <c r="O2302" i="1"/>
  <c r="O2301" i="1"/>
  <c r="O2300" i="1"/>
  <c r="O2299" i="1"/>
  <c r="O2298" i="1"/>
  <c r="O2297" i="1"/>
  <c r="O2296" i="1"/>
  <c r="O2295" i="1"/>
  <c r="O2294" i="1"/>
  <c r="O2293" i="1"/>
  <c r="O2292" i="1"/>
  <c r="O2291" i="1"/>
  <c r="O2290" i="1"/>
  <c r="O2289" i="1"/>
  <c r="O2288" i="1"/>
  <c r="O2287" i="1"/>
  <c r="O2286" i="1"/>
  <c r="O2285" i="1"/>
  <c r="O2284" i="1"/>
  <c r="O2283" i="1"/>
  <c r="O2282" i="1"/>
  <c r="O2281" i="1"/>
  <c r="O2280" i="1"/>
  <c r="O2279" i="1"/>
  <c r="O2278" i="1"/>
  <c r="O2277" i="1"/>
  <c r="O2276" i="1"/>
  <c r="O2275" i="1"/>
  <c r="O2274" i="1"/>
  <c r="O2273" i="1"/>
  <c r="O2272" i="1"/>
  <c r="O2271" i="1"/>
  <c r="O2270" i="1"/>
  <c r="O2269" i="1"/>
  <c r="O2268" i="1"/>
  <c r="O2267" i="1"/>
  <c r="O2266" i="1"/>
  <c r="O2265" i="1"/>
  <c r="O2264" i="1"/>
  <c r="O2263" i="1"/>
  <c r="O2262" i="1"/>
  <c r="O2261" i="1"/>
  <c r="O2260" i="1"/>
  <c r="O2259" i="1"/>
  <c r="O2258" i="1"/>
  <c r="O2257" i="1"/>
  <c r="O2256" i="1"/>
  <c r="O2255" i="1"/>
  <c r="O2254" i="1"/>
  <c r="O2253" i="1"/>
  <c r="O2252" i="1"/>
  <c r="O2251" i="1"/>
  <c r="O2250" i="1"/>
  <c r="O2249" i="1"/>
  <c r="O2248" i="1"/>
  <c r="O2247" i="1"/>
  <c r="O2246" i="1"/>
  <c r="O2245" i="1"/>
  <c r="O2244" i="1"/>
  <c r="O2243" i="1"/>
  <c r="O2242" i="1"/>
  <c r="O2241" i="1"/>
  <c r="O2240" i="1"/>
  <c r="O2239" i="1"/>
  <c r="O2238" i="1"/>
  <c r="O2237" i="1"/>
  <c r="O2236" i="1"/>
  <c r="O2235" i="1"/>
  <c r="O2234" i="1"/>
  <c r="O2233" i="1"/>
  <c r="O2232" i="1"/>
  <c r="O2231" i="1"/>
  <c r="O2230" i="1"/>
  <c r="O2229" i="1"/>
  <c r="O2228" i="1"/>
  <c r="O2227" i="1"/>
  <c r="O2226" i="1"/>
  <c r="O2225" i="1"/>
  <c r="O2224" i="1"/>
  <c r="O2223" i="1"/>
  <c r="O2222" i="1"/>
  <c r="O2221" i="1"/>
  <c r="O2220" i="1"/>
  <c r="O2219" i="1"/>
  <c r="O2218" i="1"/>
  <c r="O2217" i="1"/>
  <c r="O2216" i="1"/>
  <c r="O2215" i="1"/>
  <c r="O2214" i="1"/>
  <c r="O2213" i="1"/>
  <c r="O2212" i="1"/>
  <c r="O2211" i="1"/>
  <c r="O2210" i="1"/>
  <c r="O2209" i="1"/>
  <c r="O2208" i="1"/>
  <c r="O2207" i="1"/>
  <c r="O2206" i="1"/>
  <c r="O2205" i="1"/>
  <c r="O2204" i="1"/>
  <c r="O2203" i="1"/>
  <c r="O2202" i="1"/>
  <c r="O2201" i="1"/>
  <c r="O2200" i="1"/>
  <c r="O2199" i="1"/>
  <c r="O2198" i="1"/>
  <c r="O2197" i="1"/>
  <c r="O2196" i="1"/>
  <c r="O2195" i="1"/>
  <c r="O2194" i="1"/>
  <c r="O2193" i="1"/>
  <c r="O2192" i="1"/>
  <c r="O2191" i="1"/>
  <c r="O2190" i="1"/>
  <c r="O2189" i="1"/>
  <c r="O2188" i="1"/>
  <c r="O2187" i="1"/>
  <c r="O2186" i="1"/>
  <c r="O2185" i="1"/>
  <c r="O2184" i="1"/>
  <c r="O2183" i="1"/>
  <c r="O2182" i="1"/>
  <c r="O2181" i="1"/>
  <c r="O2180" i="1"/>
  <c r="O2179" i="1"/>
  <c r="O2178" i="1"/>
  <c r="O2177" i="1"/>
  <c r="O2176" i="1"/>
  <c r="O2175" i="1"/>
  <c r="O2174" i="1"/>
  <c r="O2173" i="1"/>
  <c r="O2172" i="1"/>
  <c r="O2171" i="1"/>
  <c r="O2170" i="1"/>
  <c r="O2169" i="1"/>
  <c r="O2168" i="1"/>
  <c r="O2167" i="1"/>
  <c r="O2166" i="1"/>
  <c r="O2165" i="1"/>
  <c r="O2164" i="1"/>
  <c r="O2163" i="1"/>
  <c r="O2162" i="1"/>
  <c r="O2161" i="1"/>
  <c r="O2160" i="1"/>
  <c r="O2159" i="1"/>
  <c r="O2158" i="1"/>
  <c r="O2157" i="1"/>
  <c r="O2156" i="1"/>
  <c r="O2155" i="1"/>
  <c r="O2154" i="1"/>
  <c r="O2153" i="1"/>
  <c r="O2152" i="1"/>
  <c r="O2151" i="1"/>
  <c r="O2150" i="1"/>
  <c r="O2149" i="1"/>
  <c r="O2148" i="1"/>
  <c r="O2147" i="1"/>
  <c r="O2146" i="1"/>
  <c r="O2145" i="1"/>
  <c r="O2144" i="1"/>
  <c r="O2143" i="1"/>
  <c r="O2142" i="1"/>
  <c r="O2141" i="1"/>
  <c r="O2140" i="1"/>
  <c r="O2139" i="1"/>
  <c r="O2138" i="1"/>
  <c r="O2137" i="1"/>
  <c r="O2136" i="1"/>
  <c r="O2135" i="1"/>
  <c r="O2134" i="1"/>
  <c r="O2133" i="1"/>
  <c r="O2132" i="1"/>
  <c r="O2131" i="1"/>
  <c r="O2130" i="1"/>
  <c r="O2129" i="1"/>
  <c r="O2128" i="1"/>
  <c r="O2127" i="1"/>
  <c r="O2126" i="1"/>
  <c r="O2125" i="1"/>
  <c r="O2124" i="1"/>
  <c r="O2123" i="1"/>
  <c r="O2122" i="1"/>
  <c r="O2121" i="1"/>
  <c r="O2120" i="1"/>
  <c r="O2119" i="1"/>
  <c r="O2118" i="1"/>
  <c r="O2117" i="1"/>
  <c r="O2116" i="1"/>
  <c r="O2115" i="1"/>
  <c r="O2114" i="1"/>
  <c r="O2113" i="1"/>
  <c r="O2112" i="1"/>
  <c r="O2111" i="1"/>
  <c r="O2110" i="1"/>
  <c r="O2109" i="1"/>
  <c r="O2108" i="1"/>
  <c r="O2107" i="1"/>
  <c r="O2106" i="1"/>
  <c r="O2105" i="1"/>
  <c r="O2104" i="1"/>
  <c r="O2103" i="1"/>
  <c r="O2102" i="1"/>
  <c r="O2101" i="1"/>
  <c r="O2100" i="1"/>
  <c r="O2099" i="1"/>
  <c r="O2098" i="1"/>
  <c r="O2097" i="1"/>
  <c r="O2096" i="1"/>
  <c r="O2095" i="1"/>
  <c r="O2094" i="1"/>
  <c r="O2093" i="1"/>
  <c r="O2092" i="1"/>
  <c r="O2091" i="1"/>
  <c r="O2090" i="1"/>
  <c r="O2089" i="1"/>
  <c r="O2088" i="1"/>
  <c r="O2087" i="1"/>
  <c r="O2086" i="1"/>
  <c r="O2085" i="1"/>
  <c r="O2084" i="1"/>
  <c r="O2083" i="1"/>
  <c r="O2082" i="1"/>
  <c r="O2081" i="1"/>
  <c r="O2080" i="1"/>
  <c r="O2079" i="1"/>
  <c r="O2078" i="1"/>
  <c r="O2077" i="1"/>
  <c r="O2076" i="1"/>
  <c r="O2075" i="1"/>
  <c r="O2074" i="1"/>
  <c r="O2073" i="1"/>
  <c r="O2072" i="1"/>
  <c r="O2071" i="1"/>
  <c r="O2070" i="1"/>
  <c r="O2069" i="1"/>
  <c r="O2068" i="1"/>
  <c r="O2067" i="1"/>
  <c r="O2066" i="1"/>
  <c r="O2065" i="1"/>
  <c r="O2064" i="1"/>
  <c r="O2063" i="1"/>
  <c r="O2062" i="1"/>
  <c r="O2061" i="1"/>
  <c r="O2060" i="1"/>
  <c r="O2059" i="1"/>
  <c r="O2058" i="1"/>
  <c r="O2057" i="1"/>
  <c r="O2056" i="1"/>
  <c r="O2055" i="1"/>
  <c r="O2054" i="1"/>
  <c r="O2053" i="1"/>
  <c r="O2052" i="1"/>
  <c r="O2051" i="1"/>
  <c r="O2050" i="1"/>
  <c r="O2049" i="1"/>
  <c r="O2048" i="1"/>
  <c r="O2047" i="1"/>
  <c r="O2046" i="1"/>
  <c r="O2045" i="1"/>
  <c r="O2044" i="1"/>
  <c r="O2043" i="1"/>
  <c r="O2042" i="1"/>
  <c r="O2041" i="1"/>
  <c r="O2040" i="1"/>
  <c r="O2039" i="1"/>
  <c r="O2038" i="1"/>
  <c r="O2037" i="1"/>
  <c r="O2036" i="1"/>
  <c r="O2035" i="1"/>
  <c r="O2034" i="1"/>
  <c r="O2033" i="1"/>
  <c r="O2032" i="1"/>
  <c r="O2031" i="1"/>
  <c r="O2030" i="1"/>
  <c r="O2029" i="1"/>
  <c r="O2028" i="1"/>
  <c r="O2027" i="1"/>
  <c r="O2026" i="1"/>
  <c r="O2025" i="1"/>
  <c r="O2024" i="1"/>
  <c r="O2023" i="1"/>
  <c r="O2022" i="1"/>
  <c r="O2021" i="1"/>
  <c r="O2020" i="1"/>
  <c r="O2019" i="1"/>
  <c r="O2018" i="1"/>
  <c r="O2017" i="1"/>
  <c r="O2016" i="1"/>
  <c r="O2015" i="1"/>
  <c r="O2014" i="1"/>
  <c r="O2013" i="1"/>
  <c r="O2012" i="1"/>
  <c r="O2011" i="1"/>
  <c r="O2010" i="1"/>
  <c r="O2009" i="1"/>
  <c r="O2008" i="1"/>
  <c r="O2007" i="1"/>
  <c r="O2006" i="1"/>
  <c r="O2005" i="1"/>
  <c r="O2004" i="1"/>
  <c r="O2003" i="1"/>
  <c r="O2002" i="1"/>
  <c r="O2001" i="1"/>
  <c r="O2000" i="1"/>
  <c r="O1999" i="1"/>
  <c r="O1998" i="1"/>
  <c r="O1997" i="1"/>
  <c r="O1996" i="1"/>
  <c r="O1995" i="1"/>
  <c r="O1994" i="1"/>
  <c r="O1993" i="1"/>
  <c r="O1992" i="1"/>
  <c r="O1991" i="1"/>
  <c r="O1990" i="1"/>
  <c r="O1989" i="1"/>
  <c r="O1988" i="1"/>
  <c r="O1987" i="1"/>
  <c r="O1986" i="1"/>
  <c r="O1985" i="1"/>
  <c r="O1984" i="1"/>
  <c r="O1983" i="1"/>
  <c r="O1982" i="1"/>
  <c r="O1981" i="1"/>
  <c r="O1980" i="1"/>
  <c r="O1979" i="1"/>
  <c r="O1978" i="1"/>
  <c r="O1977" i="1"/>
  <c r="O1976" i="1"/>
  <c r="O1975" i="1"/>
  <c r="O1974" i="1"/>
  <c r="O1973" i="1"/>
  <c r="O1972" i="1"/>
  <c r="O1971" i="1"/>
  <c r="O1970" i="1"/>
  <c r="O1969" i="1"/>
  <c r="O1968" i="1"/>
  <c r="O1967" i="1"/>
  <c r="O1966" i="1"/>
  <c r="O1965" i="1"/>
  <c r="O1964" i="1"/>
  <c r="O1963" i="1"/>
  <c r="O1962" i="1"/>
  <c r="O1961" i="1"/>
  <c r="O1960" i="1"/>
  <c r="O1959" i="1"/>
  <c r="O1958" i="1"/>
  <c r="O1957" i="1"/>
  <c r="O1956" i="1"/>
  <c r="O1955" i="1"/>
  <c r="O1954" i="1"/>
  <c r="O1953" i="1"/>
  <c r="O1952" i="1"/>
  <c r="O1951" i="1"/>
  <c r="O1950" i="1"/>
  <c r="O1949" i="1"/>
  <c r="O1948" i="1"/>
  <c r="O1947" i="1"/>
  <c r="O1946" i="1"/>
  <c r="O1945" i="1"/>
  <c r="O1944" i="1"/>
  <c r="O1943" i="1"/>
  <c r="O1942" i="1"/>
  <c r="O1941" i="1"/>
  <c r="O1940" i="1"/>
  <c r="O1939" i="1"/>
  <c r="O1938" i="1"/>
  <c r="O1937" i="1"/>
  <c r="O1936" i="1"/>
  <c r="O1935" i="1"/>
  <c r="O1934" i="1"/>
  <c r="O1933" i="1"/>
  <c r="O1932" i="1"/>
  <c r="O1931" i="1"/>
  <c r="O1930" i="1"/>
  <c r="O1929" i="1"/>
  <c r="O1928" i="1"/>
  <c r="O1927" i="1"/>
  <c r="O1926" i="1"/>
  <c r="O1925" i="1"/>
  <c r="O1924" i="1"/>
  <c r="O1923" i="1"/>
  <c r="O1922" i="1"/>
  <c r="O1921" i="1"/>
  <c r="O1920" i="1"/>
  <c r="O1919" i="1"/>
  <c r="O1918" i="1"/>
  <c r="O1917" i="1"/>
  <c r="O1916" i="1"/>
  <c r="O1915" i="1"/>
  <c r="O1914" i="1"/>
  <c r="O1913" i="1"/>
  <c r="O1912" i="1"/>
  <c r="O1911" i="1"/>
  <c r="O1910" i="1"/>
  <c r="O1909" i="1"/>
  <c r="O1908" i="1"/>
  <c r="O1907" i="1"/>
  <c r="O1906" i="1"/>
  <c r="O1905" i="1"/>
  <c r="O1904" i="1"/>
  <c r="O1903" i="1"/>
  <c r="O1902" i="1"/>
  <c r="O1901" i="1"/>
  <c r="O1900" i="1"/>
  <c r="O1899" i="1"/>
  <c r="O1898" i="1"/>
  <c r="O1897" i="1"/>
  <c r="O1896" i="1"/>
  <c r="O1895" i="1"/>
  <c r="O1894" i="1"/>
  <c r="O1893" i="1"/>
  <c r="O1892" i="1"/>
  <c r="O1891" i="1"/>
  <c r="O1890" i="1"/>
  <c r="O1889" i="1"/>
  <c r="O1888" i="1"/>
  <c r="O1887" i="1"/>
  <c r="O1886" i="1"/>
  <c r="O1885" i="1"/>
  <c r="O1884" i="1"/>
  <c r="O1883" i="1"/>
  <c r="O1882" i="1"/>
  <c r="O1881" i="1"/>
  <c r="O1880" i="1"/>
  <c r="O1879" i="1"/>
  <c r="O1878" i="1"/>
  <c r="O1877" i="1"/>
  <c r="O1876" i="1"/>
  <c r="O1875" i="1"/>
  <c r="O1874" i="1"/>
  <c r="O1873" i="1"/>
  <c r="O1872" i="1"/>
  <c r="O1871" i="1"/>
  <c r="O1870" i="1"/>
  <c r="O1869" i="1"/>
  <c r="O1868" i="1"/>
  <c r="O1867" i="1"/>
  <c r="O1866" i="1"/>
  <c r="O1865" i="1"/>
  <c r="O1864" i="1"/>
  <c r="O1863" i="1"/>
  <c r="O1862" i="1"/>
  <c r="O1861" i="1"/>
  <c r="O1860" i="1"/>
  <c r="O1859" i="1"/>
  <c r="O1858" i="1"/>
  <c r="O1857" i="1"/>
  <c r="O1856" i="1"/>
  <c r="O1855" i="1"/>
  <c r="O1854" i="1"/>
  <c r="O1853" i="1"/>
  <c r="O1852" i="1"/>
  <c r="O1851" i="1"/>
  <c r="O1850" i="1"/>
  <c r="O1849" i="1"/>
  <c r="O1848" i="1"/>
  <c r="O1847" i="1"/>
  <c r="O1846" i="1"/>
  <c r="O1845" i="1"/>
  <c r="O1844" i="1"/>
  <c r="O1843" i="1"/>
  <c r="O1842" i="1"/>
  <c r="O1841" i="1"/>
  <c r="O1840" i="1"/>
  <c r="O1839" i="1"/>
  <c r="O1838" i="1"/>
  <c r="O1837" i="1"/>
  <c r="O1836" i="1"/>
  <c r="O1835" i="1"/>
  <c r="O1834" i="1"/>
  <c r="O1833" i="1"/>
  <c r="O1832" i="1"/>
  <c r="O1831" i="1"/>
  <c r="O1830" i="1"/>
  <c r="O1829" i="1"/>
  <c r="O1828" i="1"/>
  <c r="O1827" i="1"/>
  <c r="O1826" i="1"/>
  <c r="O1825" i="1"/>
  <c r="O1824" i="1"/>
  <c r="O1823" i="1"/>
  <c r="O1822" i="1"/>
  <c r="O1821" i="1"/>
  <c r="O1820" i="1"/>
  <c r="O1819" i="1"/>
  <c r="O1818" i="1"/>
  <c r="O1817" i="1"/>
  <c r="O1816" i="1"/>
  <c r="O1815" i="1"/>
  <c r="O1814" i="1"/>
  <c r="O1813" i="1"/>
  <c r="O1812" i="1"/>
  <c r="O1811" i="1"/>
  <c r="O1810" i="1"/>
  <c r="O1809" i="1"/>
  <c r="O1808" i="1"/>
  <c r="O1807" i="1"/>
  <c r="O1806" i="1"/>
  <c r="O1805" i="1"/>
  <c r="O1804" i="1"/>
  <c r="O1803" i="1"/>
  <c r="O1802" i="1"/>
  <c r="O1801" i="1"/>
  <c r="O1800" i="1"/>
  <c r="O1799" i="1"/>
  <c r="O1798" i="1"/>
  <c r="O1797" i="1"/>
  <c r="O1796" i="1"/>
  <c r="O1795" i="1"/>
  <c r="O1794" i="1"/>
  <c r="O1793" i="1"/>
  <c r="O1792" i="1"/>
  <c r="O1791" i="1"/>
  <c r="O1790" i="1"/>
  <c r="O1789" i="1"/>
  <c r="O1788" i="1"/>
  <c r="O1787" i="1"/>
  <c r="O1786" i="1"/>
  <c r="O1785" i="1"/>
  <c r="O1784" i="1"/>
  <c r="O1783" i="1"/>
  <c r="O1782" i="1"/>
  <c r="O1781" i="1"/>
  <c r="O1780" i="1"/>
  <c r="O1779" i="1"/>
  <c r="O1778" i="1"/>
  <c r="O1777" i="1"/>
  <c r="O1776" i="1"/>
  <c r="O1775" i="1"/>
  <c r="O1774" i="1"/>
  <c r="O1773" i="1"/>
  <c r="O1772" i="1"/>
  <c r="O1771" i="1"/>
  <c r="O1770" i="1"/>
  <c r="O1769" i="1"/>
  <c r="O1768" i="1"/>
  <c r="O1767" i="1"/>
  <c r="O1766" i="1"/>
  <c r="O1765" i="1"/>
  <c r="O1764" i="1"/>
  <c r="O1763" i="1"/>
  <c r="O1762" i="1"/>
  <c r="O1761" i="1"/>
  <c r="O1760" i="1"/>
  <c r="O1759" i="1"/>
  <c r="O1758" i="1"/>
  <c r="O1757" i="1"/>
  <c r="O1756" i="1"/>
  <c r="O1755" i="1"/>
  <c r="O1754" i="1"/>
  <c r="O1753" i="1"/>
  <c r="O1752" i="1"/>
  <c r="O1751" i="1"/>
  <c r="O1750" i="1"/>
  <c r="O1749" i="1"/>
  <c r="O1748" i="1"/>
  <c r="O1747" i="1"/>
  <c r="O1746" i="1"/>
  <c r="O1745" i="1"/>
  <c r="O1744" i="1"/>
  <c r="O1743" i="1"/>
  <c r="O1742" i="1"/>
  <c r="O1741" i="1"/>
  <c r="O1740" i="1"/>
  <c r="O1739" i="1"/>
  <c r="O1738" i="1"/>
  <c r="O1737" i="1"/>
  <c r="O1736" i="1"/>
  <c r="O1735" i="1"/>
  <c r="O1734" i="1"/>
  <c r="O1733" i="1"/>
  <c r="O1732" i="1"/>
  <c r="O1731" i="1"/>
  <c r="O1730" i="1"/>
  <c r="O1729" i="1"/>
  <c r="O1728" i="1"/>
  <c r="O1727" i="1"/>
  <c r="O1726" i="1"/>
  <c r="O1725" i="1"/>
  <c r="O1724" i="1"/>
  <c r="O1723" i="1"/>
  <c r="O1722" i="1"/>
  <c r="O1721" i="1"/>
  <c r="O1720" i="1"/>
  <c r="O1719" i="1"/>
  <c r="O1718" i="1"/>
  <c r="O1717" i="1"/>
  <c r="O1716" i="1"/>
  <c r="O1715" i="1"/>
  <c r="O1714" i="1"/>
  <c r="O1713" i="1"/>
  <c r="O1712" i="1"/>
  <c r="O1711" i="1"/>
  <c r="O1710" i="1"/>
  <c r="O1709" i="1"/>
  <c r="O1708" i="1"/>
  <c r="O1707" i="1"/>
  <c r="O1706" i="1"/>
  <c r="O1705" i="1"/>
  <c r="O1704" i="1"/>
  <c r="O1703" i="1"/>
  <c r="O1702" i="1"/>
  <c r="O1701" i="1"/>
  <c r="O1700" i="1"/>
  <c r="O1699" i="1"/>
  <c r="O1698" i="1"/>
  <c r="O1697" i="1"/>
  <c r="O1696" i="1"/>
  <c r="O1695" i="1"/>
  <c r="O1694" i="1"/>
  <c r="O1693" i="1"/>
  <c r="O1692" i="1"/>
  <c r="O1691" i="1"/>
  <c r="O1690" i="1"/>
  <c r="O1689" i="1"/>
  <c r="O1688" i="1"/>
  <c r="O1687" i="1"/>
  <c r="O1686" i="1"/>
  <c r="O1685" i="1"/>
  <c r="O1684" i="1"/>
  <c r="O1683" i="1"/>
  <c r="O1682" i="1"/>
  <c r="O1681" i="1"/>
  <c r="O1680" i="1"/>
  <c r="O1679" i="1"/>
  <c r="O1678" i="1"/>
  <c r="O1677" i="1"/>
  <c r="O1676" i="1"/>
  <c r="O1675" i="1"/>
  <c r="O1674" i="1"/>
  <c r="O1673" i="1"/>
  <c r="O1672" i="1"/>
  <c r="O1671" i="1"/>
  <c r="O1670" i="1"/>
  <c r="O1669" i="1"/>
  <c r="O1668" i="1"/>
  <c r="O1667" i="1"/>
  <c r="O1666" i="1"/>
  <c r="O1665" i="1"/>
  <c r="O1664" i="1"/>
  <c r="O1663" i="1"/>
  <c r="O1662" i="1"/>
  <c r="O1661" i="1"/>
  <c r="O1660" i="1"/>
  <c r="O1659" i="1"/>
  <c r="O1658" i="1"/>
  <c r="O1657" i="1"/>
  <c r="O1656" i="1"/>
  <c r="O1655" i="1"/>
  <c r="O1654" i="1"/>
  <c r="O1653" i="1"/>
  <c r="O1652" i="1"/>
  <c r="O1651" i="1"/>
  <c r="O1650" i="1"/>
  <c r="O1649" i="1"/>
  <c r="O1648" i="1"/>
  <c r="O1647" i="1"/>
  <c r="O1646" i="1"/>
  <c r="O1645" i="1"/>
  <c r="O1644" i="1"/>
  <c r="O1643" i="1"/>
  <c r="O1642" i="1"/>
  <c r="O1641" i="1"/>
  <c r="O1640" i="1"/>
  <c r="O1639" i="1"/>
  <c r="O1638" i="1"/>
  <c r="O1637" i="1"/>
  <c r="O1636" i="1"/>
  <c r="O1635" i="1"/>
  <c r="O1634" i="1"/>
  <c r="O1633" i="1"/>
  <c r="O1632" i="1"/>
  <c r="O1631" i="1"/>
  <c r="O1630" i="1"/>
  <c r="O1629" i="1"/>
  <c r="O1628" i="1"/>
  <c r="O1627" i="1"/>
  <c r="O1626" i="1"/>
  <c r="O1625" i="1"/>
  <c r="O1624" i="1"/>
  <c r="O1623" i="1"/>
  <c r="O1622" i="1"/>
  <c r="O1621" i="1"/>
  <c r="O1620" i="1"/>
  <c r="O1619" i="1"/>
  <c r="O1618" i="1"/>
  <c r="O1617" i="1"/>
  <c r="O1616" i="1"/>
  <c r="O1615" i="1"/>
  <c r="O1614" i="1"/>
  <c r="O1613" i="1"/>
  <c r="O1612" i="1"/>
  <c r="O1611" i="1"/>
  <c r="O1610" i="1"/>
  <c r="O1609" i="1"/>
  <c r="O1608" i="1"/>
  <c r="O1607" i="1"/>
  <c r="O1606" i="1"/>
  <c r="O1605" i="1"/>
  <c r="O1604" i="1"/>
  <c r="O1603" i="1"/>
  <c r="O1602" i="1"/>
  <c r="O1601" i="1"/>
  <c r="O1600" i="1"/>
  <c r="O1599" i="1"/>
  <c r="O1598" i="1"/>
  <c r="O1597" i="1"/>
  <c r="O1596" i="1"/>
  <c r="O1595" i="1"/>
  <c r="O1594" i="1"/>
  <c r="O1593" i="1"/>
  <c r="O1592" i="1"/>
  <c r="O1591" i="1"/>
  <c r="O1590" i="1"/>
  <c r="O1589" i="1"/>
  <c r="O1588" i="1"/>
  <c r="O1587" i="1"/>
  <c r="O1586" i="1"/>
  <c r="O1585" i="1"/>
  <c r="O1584" i="1"/>
  <c r="O1583" i="1"/>
  <c r="O1582" i="1"/>
  <c r="O1581" i="1"/>
  <c r="O1580" i="1"/>
  <c r="O1579" i="1"/>
  <c r="O1578" i="1"/>
  <c r="O1577" i="1"/>
  <c r="O1576" i="1"/>
  <c r="O1575" i="1"/>
  <c r="O1574" i="1"/>
  <c r="O1573" i="1"/>
  <c r="O1572" i="1"/>
  <c r="O1571" i="1"/>
  <c r="O1570" i="1"/>
  <c r="O1569" i="1"/>
  <c r="O1568" i="1"/>
  <c r="O1567" i="1"/>
  <c r="O1566" i="1"/>
  <c r="O1565" i="1"/>
  <c r="O1564" i="1"/>
  <c r="O1563" i="1"/>
  <c r="O1562" i="1"/>
  <c r="O1561" i="1"/>
  <c r="O1560" i="1"/>
  <c r="O1559" i="1"/>
  <c r="O1558" i="1"/>
  <c r="O1557" i="1"/>
  <c r="O1556" i="1"/>
  <c r="O1555" i="1"/>
  <c r="O1554" i="1"/>
  <c r="O1553" i="1"/>
  <c r="O1552" i="1"/>
  <c r="O1551" i="1"/>
  <c r="O1550" i="1"/>
  <c r="O1549" i="1"/>
  <c r="O1548" i="1"/>
  <c r="O1547" i="1"/>
  <c r="O1546" i="1"/>
  <c r="O1545" i="1"/>
  <c r="O1544" i="1"/>
  <c r="O1543" i="1"/>
  <c r="O1542" i="1"/>
  <c r="O1541" i="1"/>
  <c r="O1540" i="1"/>
  <c r="O1539" i="1"/>
  <c r="O1538" i="1"/>
  <c r="O1537" i="1"/>
  <c r="O1536" i="1"/>
  <c r="O1535" i="1"/>
  <c r="O1534" i="1"/>
  <c r="O1533" i="1"/>
  <c r="O1532" i="1"/>
  <c r="O1531" i="1"/>
  <c r="O1530" i="1"/>
  <c r="O1529" i="1"/>
  <c r="O1528" i="1"/>
  <c r="O1527" i="1"/>
  <c r="O1526" i="1"/>
  <c r="O1525" i="1"/>
  <c r="O1524" i="1"/>
  <c r="O1523" i="1"/>
  <c r="O1522" i="1"/>
  <c r="O1521" i="1"/>
  <c r="O1520" i="1"/>
  <c r="O1519" i="1"/>
  <c r="O1518" i="1"/>
  <c r="O1517" i="1"/>
  <c r="O1516" i="1"/>
  <c r="O1515" i="1"/>
  <c r="O1514" i="1"/>
  <c r="O1513" i="1"/>
  <c r="O1512" i="1"/>
  <c r="O1511" i="1"/>
  <c r="O1510" i="1"/>
  <c r="O1509" i="1"/>
  <c r="O1508" i="1"/>
  <c r="O1507" i="1"/>
  <c r="O1506" i="1"/>
  <c r="O1505" i="1"/>
  <c r="O1504" i="1"/>
  <c r="O1503" i="1"/>
  <c r="O1502" i="1"/>
  <c r="O1501" i="1"/>
  <c r="O1500" i="1"/>
  <c r="O1499" i="1"/>
  <c r="O1498" i="1"/>
  <c r="O1497" i="1"/>
  <c r="O1496" i="1"/>
  <c r="O1495" i="1"/>
  <c r="O1494" i="1"/>
  <c r="O1493" i="1"/>
  <c r="O1492" i="1"/>
  <c r="O1491" i="1"/>
  <c r="O1490" i="1"/>
  <c r="O1489" i="1"/>
  <c r="O1488" i="1"/>
  <c r="O1487" i="1"/>
  <c r="O1486" i="1"/>
  <c r="O1485" i="1"/>
  <c r="O1484" i="1"/>
  <c r="O1483" i="1"/>
  <c r="O1482" i="1"/>
  <c r="O1481" i="1"/>
  <c r="O1480" i="1"/>
  <c r="O1479" i="1"/>
  <c r="O1478" i="1"/>
  <c r="O1477" i="1"/>
  <c r="O1476" i="1"/>
  <c r="O1475" i="1"/>
  <c r="O1474" i="1"/>
  <c r="O1473" i="1"/>
  <c r="O1472" i="1"/>
  <c r="O1471" i="1"/>
  <c r="O1470" i="1"/>
  <c r="O1469" i="1"/>
  <c r="O1468" i="1"/>
  <c r="O1467" i="1"/>
  <c r="O1466" i="1"/>
  <c r="O1465" i="1"/>
  <c r="O1464" i="1"/>
  <c r="O1463" i="1"/>
  <c r="O1462" i="1"/>
  <c r="O1461" i="1"/>
  <c r="O1460" i="1"/>
  <c r="O1459" i="1"/>
  <c r="O1458" i="1"/>
  <c r="O1457" i="1"/>
  <c r="O1456" i="1"/>
  <c r="O1455" i="1"/>
  <c r="O1454" i="1"/>
  <c r="O1453" i="1"/>
  <c r="O1452" i="1"/>
  <c r="O1451" i="1"/>
  <c r="O1450" i="1"/>
  <c r="O1449" i="1"/>
  <c r="O1448" i="1"/>
  <c r="O1447" i="1"/>
  <c r="O1446" i="1"/>
  <c r="O1445" i="1"/>
  <c r="O1444" i="1"/>
  <c r="O1443" i="1"/>
  <c r="O1442" i="1"/>
  <c r="O1441" i="1"/>
  <c r="O1440" i="1"/>
  <c r="O1439" i="1"/>
  <c r="O1438" i="1"/>
  <c r="O1437" i="1"/>
  <c r="O1436" i="1"/>
  <c r="O1435" i="1"/>
  <c r="O1434" i="1"/>
  <c r="O1433" i="1"/>
  <c r="O1432" i="1"/>
  <c r="O1431" i="1"/>
  <c r="O1430" i="1"/>
  <c r="O1429" i="1"/>
  <c r="O1428" i="1"/>
  <c r="O1427" i="1"/>
  <c r="O1426" i="1"/>
  <c r="O1425" i="1"/>
  <c r="O1424" i="1"/>
  <c r="O1423" i="1"/>
  <c r="O1422" i="1"/>
  <c r="O1421" i="1"/>
  <c r="O1420" i="1"/>
  <c r="O1419" i="1"/>
  <c r="O1418" i="1"/>
  <c r="O1417" i="1"/>
  <c r="O1416" i="1"/>
  <c r="O1415" i="1"/>
  <c r="O1414" i="1"/>
  <c r="O1413" i="1"/>
  <c r="O1412" i="1"/>
  <c r="O1411" i="1"/>
  <c r="O1410" i="1"/>
  <c r="O1409" i="1"/>
  <c r="O1408" i="1"/>
  <c r="O1407" i="1"/>
  <c r="O1406" i="1"/>
  <c r="O1405" i="1"/>
  <c r="O1404" i="1"/>
  <c r="O1403" i="1"/>
  <c r="O1402" i="1"/>
  <c r="O1401" i="1"/>
  <c r="O1400" i="1"/>
  <c r="O1399" i="1"/>
  <c r="O1398" i="1"/>
  <c r="O1397" i="1"/>
  <c r="O1396" i="1"/>
  <c r="O1395" i="1"/>
  <c r="O1394" i="1"/>
  <c r="O1393" i="1"/>
  <c r="O1392" i="1"/>
  <c r="O1391" i="1"/>
  <c r="O1390" i="1"/>
  <c r="O1389" i="1"/>
  <c r="O1388" i="1"/>
  <c r="O1387" i="1"/>
  <c r="O1386" i="1"/>
  <c r="O1385" i="1"/>
  <c r="O1384" i="1"/>
  <c r="O1383" i="1"/>
  <c r="O1382" i="1"/>
  <c r="O1381" i="1"/>
  <c r="O1380" i="1"/>
  <c r="O1379" i="1"/>
  <c r="O1378" i="1"/>
  <c r="O1377" i="1"/>
  <c r="O1376" i="1"/>
  <c r="O1375" i="1"/>
  <c r="O1374" i="1"/>
  <c r="O1373" i="1"/>
  <c r="O1372" i="1"/>
  <c r="O1371" i="1"/>
  <c r="O1370" i="1"/>
  <c r="O1369" i="1"/>
  <c r="O1368" i="1"/>
  <c r="O1367" i="1"/>
  <c r="O1366" i="1"/>
  <c r="O1365" i="1"/>
  <c r="O1364" i="1"/>
  <c r="O1363" i="1"/>
  <c r="O1362" i="1"/>
  <c r="O1361" i="1"/>
  <c r="O1360" i="1"/>
  <c r="O1359" i="1"/>
  <c r="O1358" i="1"/>
  <c r="O1357" i="1"/>
  <c r="O1356" i="1"/>
  <c r="O1355" i="1"/>
  <c r="O1354" i="1"/>
  <c r="O1353" i="1"/>
  <c r="O1352" i="1"/>
  <c r="O1351" i="1"/>
  <c r="O1350" i="1"/>
  <c r="O1349" i="1"/>
  <c r="O1348" i="1"/>
  <c r="O1347" i="1"/>
  <c r="O1346" i="1"/>
  <c r="O1345" i="1"/>
  <c r="O1344" i="1"/>
  <c r="O1343" i="1"/>
  <c r="O1342" i="1"/>
  <c r="O1341" i="1"/>
  <c r="O1340" i="1"/>
  <c r="O1339" i="1"/>
  <c r="O1338" i="1"/>
  <c r="O1337" i="1"/>
  <c r="O1336" i="1"/>
  <c r="O1335" i="1"/>
  <c r="O1334" i="1"/>
  <c r="O1333" i="1"/>
  <c r="O1332" i="1"/>
  <c r="O1331" i="1"/>
  <c r="O1330" i="1"/>
  <c r="O1329" i="1"/>
  <c r="O1328" i="1"/>
  <c r="O1327" i="1"/>
  <c r="O1326" i="1"/>
  <c r="O1325" i="1"/>
  <c r="O1324" i="1"/>
  <c r="O1323" i="1"/>
  <c r="O1322" i="1"/>
  <c r="O1321" i="1"/>
  <c r="O1320" i="1"/>
  <c r="O1319" i="1"/>
  <c r="O1318" i="1"/>
  <c r="O1317" i="1"/>
  <c r="O1316" i="1"/>
  <c r="O1315" i="1"/>
  <c r="O1314" i="1"/>
  <c r="O1313" i="1"/>
  <c r="O1312" i="1"/>
  <c r="O1311" i="1"/>
  <c r="O1310" i="1"/>
  <c r="O1309" i="1"/>
  <c r="O1308" i="1"/>
  <c r="O1307" i="1"/>
  <c r="O1306" i="1"/>
  <c r="O1305" i="1"/>
  <c r="O1304" i="1"/>
  <c r="O1303" i="1"/>
  <c r="O1302" i="1"/>
  <c r="O1301" i="1"/>
  <c r="O1300" i="1"/>
  <c r="O1299" i="1"/>
  <c r="O1298" i="1"/>
  <c r="O1297" i="1"/>
  <c r="O1296" i="1"/>
  <c r="O1295" i="1"/>
  <c r="O1294" i="1"/>
  <c r="O1293" i="1"/>
  <c r="O1292" i="1"/>
  <c r="O1291" i="1"/>
  <c r="O1290" i="1"/>
  <c r="O1289" i="1"/>
  <c r="O1288" i="1"/>
  <c r="O1287" i="1"/>
  <c r="O1286" i="1"/>
  <c r="O1285" i="1"/>
  <c r="O1284" i="1"/>
  <c r="O1283" i="1"/>
  <c r="O1282" i="1"/>
  <c r="O1281" i="1"/>
  <c r="O1280" i="1"/>
  <c r="O1279" i="1"/>
  <c r="O1278" i="1"/>
  <c r="O1277" i="1"/>
  <c r="O1276" i="1"/>
  <c r="O1275" i="1"/>
  <c r="O1274" i="1"/>
  <c r="O1273" i="1"/>
  <c r="O1272" i="1"/>
  <c r="O1271" i="1"/>
  <c r="O1270" i="1"/>
  <c r="O1269" i="1"/>
  <c r="O1268" i="1"/>
  <c r="O1267" i="1"/>
  <c r="O1266" i="1"/>
  <c r="O1265" i="1"/>
  <c r="O1264" i="1"/>
  <c r="O1263" i="1"/>
  <c r="O1262" i="1"/>
  <c r="O1261" i="1"/>
  <c r="O1260" i="1"/>
  <c r="O1259" i="1"/>
  <c r="O1258" i="1"/>
  <c r="O1257" i="1"/>
  <c r="O1256" i="1"/>
  <c r="O1255" i="1"/>
  <c r="O1254" i="1"/>
  <c r="O1253" i="1"/>
  <c r="O1252" i="1"/>
  <c r="O1251" i="1"/>
  <c r="O1250" i="1"/>
  <c r="O1249" i="1"/>
  <c r="O1248" i="1"/>
  <c r="O1247" i="1"/>
  <c r="O1246" i="1"/>
  <c r="O1245" i="1"/>
  <c r="O1244" i="1"/>
  <c r="O1243" i="1"/>
  <c r="O1242" i="1"/>
  <c r="O1241" i="1"/>
  <c r="O1240" i="1"/>
  <c r="O1239" i="1"/>
  <c r="O1238" i="1"/>
  <c r="O1237" i="1"/>
  <c r="O1236" i="1"/>
  <c r="O1235" i="1"/>
  <c r="O1234" i="1"/>
  <c r="O1233" i="1"/>
  <c r="O1232" i="1"/>
  <c r="O1231" i="1"/>
  <c r="O1230" i="1"/>
  <c r="O1229" i="1"/>
  <c r="O1228" i="1"/>
  <c r="O1227" i="1"/>
  <c r="O1226" i="1"/>
  <c r="O1225" i="1"/>
  <c r="O1224" i="1"/>
  <c r="O1223" i="1"/>
  <c r="O1222" i="1"/>
  <c r="O1221" i="1"/>
  <c r="O1220" i="1"/>
  <c r="O1219" i="1"/>
  <c r="O1218" i="1"/>
  <c r="O1217" i="1"/>
  <c r="O1216" i="1"/>
  <c r="O1215" i="1"/>
  <c r="O1214" i="1"/>
  <c r="O1213" i="1"/>
  <c r="O1212" i="1"/>
  <c r="O1211" i="1"/>
  <c r="O1210" i="1"/>
  <c r="O1209" i="1"/>
  <c r="O1208" i="1"/>
  <c r="O1207" i="1"/>
  <c r="O1206" i="1"/>
  <c r="O1205" i="1"/>
  <c r="O1204" i="1"/>
  <c r="O1203" i="1"/>
  <c r="O1202" i="1"/>
  <c r="O1201" i="1"/>
  <c r="O1200" i="1"/>
  <c r="O1199" i="1"/>
  <c r="O1198" i="1"/>
  <c r="O1197" i="1"/>
  <c r="O1196" i="1"/>
  <c r="O1195" i="1"/>
  <c r="O1194" i="1"/>
  <c r="O1193" i="1"/>
  <c r="O1192" i="1"/>
  <c r="O1191" i="1"/>
  <c r="O1190" i="1"/>
  <c r="O1189" i="1"/>
  <c r="O1188" i="1"/>
  <c r="O1187" i="1"/>
  <c r="O1186" i="1"/>
  <c r="O1185" i="1"/>
  <c r="O1184" i="1"/>
  <c r="O1183" i="1"/>
  <c r="O1182" i="1"/>
  <c r="O1181" i="1"/>
  <c r="O1180" i="1"/>
  <c r="O1179" i="1"/>
  <c r="O1178" i="1"/>
  <c r="O1177" i="1"/>
  <c r="O1176" i="1"/>
  <c r="O1175" i="1"/>
  <c r="O1174" i="1"/>
  <c r="O1173" i="1"/>
  <c r="O1172" i="1"/>
  <c r="O1171" i="1"/>
  <c r="O1170" i="1"/>
  <c r="O1169" i="1"/>
  <c r="O1168" i="1"/>
  <c r="O1167" i="1"/>
  <c r="O1166" i="1"/>
  <c r="O1165" i="1"/>
  <c r="O1164" i="1"/>
  <c r="O1163" i="1"/>
  <c r="O1162" i="1"/>
  <c r="O1161" i="1"/>
  <c r="O1160" i="1"/>
  <c r="O1159" i="1"/>
  <c r="O1158" i="1"/>
  <c r="O1157" i="1"/>
  <c r="O1156" i="1"/>
  <c r="O1155" i="1"/>
  <c r="O1154" i="1"/>
  <c r="O1153" i="1"/>
  <c r="O1152" i="1"/>
  <c r="O1151" i="1"/>
  <c r="O1150" i="1"/>
  <c r="O1149" i="1"/>
  <c r="O1148" i="1"/>
  <c r="O1147" i="1"/>
  <c r="O1146" i="1"/>
  <c r="O1145" i="1"/>
  <c r="O1144" i="1"/>
  <c r="O1143" i="1"/>
  <c r="O1142" i="1"/>
  <c r="O1141" i="1"/>
  <c r="O1140" i="1"/>
  <c r="O1139" i="1"/>
  <c r="O1138" i="1"/>
  <c r="O1137" i="1"/>
  <c r="O1136" i="1"/>
  <c r="O1135" i="1"/>
  <c r="O1134" i="1"/>
  <c r="O1133" i="1"/>
  <c r="O1132" i="1"/>
  <c r="O1131" i="1"/>
  <c r="O1130" i="1"/>
  <c r="O1129" i="1"/>
  <c r="O1128" i="1"/>
  <c r="O1127" i="1"/>
  <c r="O1126" i="1"/>
  <c r="O1125" i="1"/>
  <c r="O1124" i="1"/>
  <c r="O1123" i="1"/>
  <c r="O1122" i="1"/>
  <c r="O1121" i="1"/>
  <c r="O1120" i="1"/>
  <c r="O1119" i="1"/>
  <c r="O1118" i="1"/>
  <c r="O1117" i="1"/>
  <c r="O1116" i="1"/>
  <c r="O1115" i="1"/>
  <c r="O1114" i="1"/>
  <c r="O1113" i="1"/>
  <c r="O1112" i="1"/>
  <c r="O1111" i="1"/>
  <c r="O1110" i="1"/>
  <c r="O1109" i="1"/>
  <c r="O1108" i="1"/>
  <c r="O1107" i="1"/>
  <c r="O1106" i="1"/>
  <c r="O1105" i="1"/>
  <c r="O1104" i="1"/>
  <c r="O1103" i="1"/>
  <c r="O1102" i="1"/>
  <c r="O1101" i="1"/>
  <c r="O1100" i="1"/>
  <c r="O1099" i="1"/>
  <c r="O1098" i="1"/>
  <c r="O1097" i="1"/>
  <c r="O1096" i="1"/>
  <c r="O1095" i="1"/>
  <c r="O1094" i="1"/>
  <c r="O1093" i="1"/>
  <c r="O1092" i="1"/>
  <c r="O1091" i="1"/>
  <c r="O1090" i="1"/>
  <c r="O1089" i="1"/>
  <c r="O1088" i="1"/>
  <c r="O1087" i="1"/>
  <c r="O1086" i="1"/>
  <c r="O1085" i="1"/>
  <c r="O1084" i="1"/>
  <c r="O1083" i="1"/>
  <c r="O1082" i="1"/>
  <c r="O1081" i="1"/>
  <c r="O1080" i="1"/>
  <c r="O1079" i="1"/>
  <c r="O1078" i="1"/>
  <c r="O1077" i="1"/>
  <c r="O1076" i="1"/>
  <c r="O1075" i="1"/>
  <c r="O1074" i="1"/>
  <c r="O1073" i="1"/>
  <c r="O1072" i="1"/>
  <c r="O1071" i="1"/>
  <c r="O1070" i="1"/>
  <c r="O1069" i="1"/>
  <c r="O1068" i="1"/>
  <c r="O1067" i="1"/>
  <c r="O1066" i="1"/>
  <c r="O1065" i="1"/>
  <c r="O1064" i="1"/>
  <c r="O1063" i="1"/>
  <c r="O1062" i="1"/>
  <c r="O1061" i="1"/>
  <c r="O1060" i="1"/>
  <c r="O1059" i="1"/>
  <c r="O1058" i="1"/>
  <c r="O1057" i="1"/>
  <c r="O1056" i="1"/>
  <c r="O1055" i="1"/>
  <c r="O1054" i="1"/>
  <c r="O1053" i="1"/>
  <c r="O1052" i="1"/>
  <c r="O1051" i="1"/>
  <c r="O1050" i="1"/>
  <c r="O1049" i="1"/>
  <c r="O1048" i="1"/>
  <c r="O1047" i="1"/>
  <c r="O1046" i="1"/>
  <c r="O1045" i="1"/>
  <c r="O1044" i="1"/>
  <c r="O1043" i="1"/>
  <c r="O1042" i="1"/>
  <c r="O1041" i="1"/>
  <c r="O1040" i="1"/>
  <c r="O1039" i="1"/>
  <c r="O1038" i="1"/>
  <c r="O1037" i="1"/>
  <c r="O1036" i="1"/>
  <c r="O1035" i="1"/>
  <c r="O1034" i="1"/>
  <c r="O1033" i="1"/>
  <c r="O1032" i="1"/>
  <c r="O1031" i="1"/>
  <c r="O1030" i="1"/>
  <c r="O1029" i="1"/>
  <c r="O1028" i="1"/>
  <c r="O1027" i="1"/>
  <c r="O1026" i="1"/>
  <c r="O1025" i="1"/>
  <c r="O1024" i="1"/>
  <c r="O1023" i="1"/>
  <c r="O1022" i="1"/>
  <c r="O1021" i="1"/>
  <c r="O1020" i="1"/>
  <c r="O1019" i="1"/>
  <c r="O1018" i="1"/>
  <c r="O1017" i="1"/>
  <c r="O1016" i="1"/>
  <c r="O1015" i="1"/>
  <c r="O1014" i="1"/>
  <c r="O1013" i="1"/>
  <c r="O1012" i="1"/>
  <c r="O1011" i="1"/>
  <c r="O1010" i="1"/>
  <c r="O1009" i="1"/>
  <c r="O1008" i="1"/>
  <c r="O1007" i="1"/>
  <c r="O1006" i="1"/>
  <c r="O1005" i="1"/>
  <c r="O1004" i="1"/>
  <c r="O1003" i="1"/>
  <c r="O1002" i="1"/>
  <c r="O1001" i="1"/>
  <c r="O1000" i="1"/>
  <c r="O999" i="1"/>
  <c r="O998" i="1"/>
  <c r="O997" i="1"/>
  <c r="O996" i="1"/>
  <c r="O995" i="1"/>
  <c r="O994" i="1"/>
  <c r="O993" i="1"/>
  <c r="O992" i="1"/>
  <c r="O991" i="1"/>
  <c r="O990" i="1"/>
  <c r="O989" i="1"/>
  <c r="O988" i="1"/>
  <c r="O987" i="1"/>
  <c r="O986" i="1"/>
  <c r="O985" i="1"/>
  <c r="O984" i="1"/>
  <c r="O983" i="1"/>
  <c r="O982" i="1"/>
  <c r="O981" i="1"/>
  <c r="O980" i="1"/>
  <c r="O979" i="1"/>
  <c r="O978" i="1"/>
  <c r="O977" i="1"/>
  <c r="O976" i="1"/>
  <c r="O975" i="1"/>
  <c r="O974" i="1"/>
  <c r="O973" i="1"/>
  <c r="O972" i="1"/>
  <c r="O971" i="1"/>
  <c r="O970" i="1"/>
  <c r="O969" i="1"/>
  <c r="O968" i="1"/>
  <c r="O967" i="1"/>
  <c r="O966" i="1"/>
  <c r="O965" i="1"/>
  <c r="O964" i="1"/>
  <c r="O963" i="1"/>
  <c r="O962" i="1"/>
  <c r="O961" i="1"/>
  <c r="O960" i="1"/>
  <c r="O959" i="1"/>
  <c r="O958" i="1"/>
  <c r="O957" i="1"/>
  <c r="O956" i="1"/>
  <c r="O955" i="1"/>
  <c r="O954" i="1"/>
  <c r="O953" i="1"/>
  <c r="O952" i="1"/>
  <c r="O951" i="1"/>
  <c r="O950" i="1"/>
  <c r="O949" i="1"/>
  <c r="O948" i="1"/>
  <c r="O947" i="1"/>
  <c r="O946" i="1"/>
  <c r="O945" i="1"/>
  <c r="O944" i="1"/>
  <c r="O943" i="1"/>
  <c r="O942" i="1"/>
  <c r="O941" i="1"/>
  <c r="O940" i="1"/>
  <c r="O939" i="1"/>
  <c r="O938" i="1"/>
  <c r="O937" i="1"/>
  <c r="O936" i="1"/>
  <c r="O935" i="1"/>
  <c r="O934" i="1"/>
  <c r="O933" i="1"/>
  <c r="O932" i="1"/>
  <c r="O931" i="1"/>
  <c r="O930" i="1"/>
  <c r="O929" i="1"/>
  <c r="O928" i="1"/>
  <c r="O927" i="1"/>
  <c r="O926" i="1"/>
  <c r="O925" i="1"/>
  <c r="O924" i="1"/>
  <c r="O923" i="1"/>
  <c r="O922" i="1"/>
  <c r="O921" i="1"/>
  <c r="O920" i="1"/>
  <c r="O919" i="1"/>
  <c r="O918" i="1"/>
  <c r="O917" i="1"/>
  <c r="O916" i="1"/>
  <c r="O915" i="1"/>
  <c r="O914" i="1"/>
  <c r="O913" i="1"/>
  <c r="O912" i="1"/>
  <c r="O911" i="1"/>
  <c r="O910" i="1"/>
  <c r="O909" i="1"/>
  <c r="O908" i="1"/>
  <c r="O907" i="1"/>
  <c r="O906" i="1"/>
  <c r="O905" i="1"/>
  <c r="O904" i="1"/>
  <c r="O903" i="1"/>
  <c r="O902" i="1"/>
  <c r="O901" i="1"/>
  <c r="O900" i="1"/>
  <c r="O899" i="1"/>
  <c r="O898" i="1"/>
  <c r="O897" i="1"/>
  <c r="O896" i="1"/>
  <c r="O895" i="1"/>
  <c r="O894" i="1"/>
  <c r="O893" i="1"/>
  <c r="O892" i="1"/>
  <c r="O891" i="1"/>
  <c r="O890" i="1"/>
  <c r="O889" i="1"/>
  <c r="O888" i="1"/>
  <c r="O887" i="1"/>
  <c r="O886" i="1"/>
  <c r="O885" i="1"/>
  <c r="O884" i="1"/>
  <c r="O883" i="1"/>
  <c r="O882" i="1"/>
  <c r="O881" i="1"/>
  <c r="O880" i="1"/>
  <c r="O879" i="1"/>
  <c r="O878" i="1"/>
  <c r="O877" i="1"/>
  <c r="O876" i="1"/>
  <c r="O875" i="1"/>
  <c r="O874" i="1"/>
  <c r="O873" i="1"/>
  <c r="O872" i="1"/>
  <c r="O871" i="1"/>
  <c r="O870" i="1"/>
  <c r="O869" i="1"/>
  <c r="O868" i="1"/>
  <c r="O867" i="1"/>
  <c r="O866" i="1"/>
  <c r="O865" i="1"/>
  <c r="O864" i="1"/>
  <c r="O863" i="1"/>
  <c r="O862" i="1"/>
  <c r="O861" i="1"/>
  <c r="O860" i="1"/>
  <c r="O859" i="1"/>
  <c r="O858" i="1"/>
  <c r="O857" i="1"/>
  <c r="O856" i="1"/>
  <c r="O855" i="1"/>
  <c r="O854" i="1"/>
  <c r="O853" i="1"/>
  <c r="O852" i="1"/>
  <c r="O851" i="1"/>
  <c r="O850" i="1"/>
  <c r="O849" i="1"/>
  <c r="O848" i="1"/>
  <c r="O847" i="1"/>
  <c r="O846" i="1"/>
  <c r="O845" i="1"/>
  <c r="O844" i="1"/>
  <c r="O843" i="1"/>
  <c r="O842" i="1"/>
  <c r="O841" i="1"/>
  <c r="O840" i="1"/>
  <c r="O839" i="1"/>
  <c r="O838" i="1"/>
  <c r="O837" i="1"/>
  <c r="O836" i="1"/>
  <c r="O835" i="1"/>
  <c r="O834" i="1"/>
  <c r="O833" i="1"/>
  <c r="O832" i="1"/>
  <c r="O831" i="1"/>
  <c r="O830" i="1"/>
  <c r="O829" i="1"/>
  <c r="O828" i="1"/>
  <c r="O827" i="1"/>
  <c r="O826" i="1"/>
  <c r="O825" i="1"/>
  <c r="O824" i="1"/>
  <c r="O823" i="1"/>
  <c r="O822" i="1"/>
  <c r="O821" i="1"/>
  <c r="O820" i="1"/>
  <c r="O819" i="1"/>
  <c r="O818" i="1"/>
  <c r="O817" i="1"/>
  <c r="O816" i="1"/>
  <c r="O815" i="1"/>
  <c r="O814" i="1"/>
  <c r="O813" i="1"/>
  <c r="O812" i="1"/>
  <c r="O811" i="1"/>
  <c r="O810" i="1"/>
  <c r="O809" i="1"/>
  <c r="O808" i="1"/>
  <c r="O807" i="1"/>
  <c r="O806" i="1"/>
  <c r="O805" i="1"/>
  <c r="O804" i="1"/>
  <c r="O803" i="1"/>
  <c r="O802" i="1"/>
  <c r="O801" i="1"/>
  <c r="O800" i="1"/>
  <c r="O799" i="1"/>
  <c r="O798" i="1"/>
  <c r="O797" i="1"/>
  <c r="O796" i="1"/>
  <c r="O795" i="1"/>
  <c r="O794" i="1"/>
  <c r="O793" i="1"/>
  <c r="O792" i="1"/>
  <c r="O791" i="1"/>
  <c r="O790" i="1"/>
  <c r="O789" i="1"/>
  <c r="O788" i="1"/>
  <c r="O787" i="1"/>
  <c r="O786" i="1"/>
  <c r="O785" i="1"/>
  <c r="O784" i="1"/>
  <c r="O783" i="1"/>
  <c r="O782" i="1"/>
  <c r="O781" i="1"/>
  <c r="O780" i="1"/>
  <c r="O779" i="1"/>
  <c r="O778" i="1"/>
  <c r="O777" i="1"/>
  <c r="O776" i="1"/>
  <c r="O775" i="1"/>
  <c r="O774" i="1"/>
  <c r="O773" i="1"/>
  <c r="O772" i="1"/>
  <c r="O771" i="1"/>
  <c r="O770" i="1"/>
  <c r="O769" i="1"/>
  <c r="O768" i="1"/>
  <c r="O767" i="1"/>
  <c r="O766" i="1"/>
  <c r="O765" i="1"/>
  <c r="O764" i="1"/>
  <c r="O763" i="1"/>
  <c r="O762" i="1"/>
  <c r="O761" i="1"/>
  <c r="O760" i="1"/>
  <c r="O759" i="1"/>
  <c r="O758" i="1"/>
  <c r="O757" i="1"/>
  <c r="O756" i="1"/>
  <c r="O755" i="1"/>
  <c r="O754" i="1"/>
  <c r="O753" i="1"/>
  <c r="O752" i="1"/>
  <c r="O751" i="1"/>
  <c r="O750" i="1"/>
  <c r="O749" i="1"/>
  <c r="O748" i="1"/>
  <c r="O747" i="1"/>
  <c r="O746" i="1"/>
  <c r="O745" i="1"/>
  <c r="O744" i="1"/>
  <c r="O743" i="1"/>
  <c r="O742" i="1"/>
  <c r="O741" i="1"/>
  <c r="O740" i="1"/>
  <c r="O739" i="1"/>
  <c r="O738" i="1"/>
  <c r="O737" i="1"/>
  <c r="O736" i="1"/>
  <c r="O735" i="1"/>
  <c r="O734" i="1"/>
  <c r="O733" i="1"/>
  <c r="O732" i="1"/>
  <c r="O731" i="1"/>
  <c r="O730" i="1"/>
  <c r="O729" i="1"/>
  <c r="O728" i="1"/>
  <c r="O727" i="1"/>
  <c r="O726" i="1"/>
  <c r="O725" i="1"/>
  <c r="O724" i="1"/>
  <c r="O723" i="1"/>
  <c r="O722" i="1"/>
  <c r="O721" i="1"/>
  <c r="O720" i="1"/>
  <c r="O719" i="1"/>
  <c r="O718" i="1"/>
  <c r="O717" i="1"/>
  <c r="O716" i="1"/>
  <c r="O715" i="1"/>
  <c r="O714" i="1"/>
  <c r="O713" i="1"/>
  <c r="O712" i="1"/>
  <c r="O711" i="1"/>
  <c r="O710" i="1"/>
  <c r="O709" i="1"/>
  <c r="O708" i="1"/>
  <c r="O707" i="1"/>
  <c r="O706" i="1"/>
  <c r="O705" i="1"/>
  <c r="O704" i="1"/>
  <c r="O703" i="1"/>
  <c r="O702" i="1"/>
  <c r="O701" i="1"/>
  <c r="O700" i="1"/>
  <c r="O699" i="1"/>
  <c r="O698" i="1"/>
  <c r="O697" i="1"/>
  <c r="O696" i="1"/>
  <c r="O695" i="1"/>
  <c r="O694" i="1"/>
  <c r="O693" i="1"/>
  <c r="O692" i="1"/>
  <c r="O691" i="1"/>
  <c r="O690" i="1"/>
  <c r="O689" i="1"/>
  <c r="O688" i="1"/>
  <c r="O687" i="1"/>
  <c r="O686" i="1"/>
  <c r="O685" i="1"/>
  <c r="O684" i="1"/>
  <c r="O683" i="1"/>
  <c r="O682" i="1"/>
  <c r="O681" i="1"/>
  <c r="O680" i="1"/>
  <c r="O679" i="1"/>
  <c r="O678" i="1"/>
  <c r="O677" i="1"/>
  <c r="O676" i="1"/>
  <c r="O675" i="1"/>
  <c r="O674" i="1"/>
  <c r="O673" i="1"/>
  <c r="O672" i="1"/>
  <c r="O671" i="1"/>
  <c r="O670" i="1"/>
  <c r="O669" i="1"/>
  <c r="O668" i="1"/>
  <c r="O667" i="1"/>
  <c r="O666" i="1"/>
  <c r="O665" i="1"/>
  <c r="O664" i="1"/>
  <c r="O663" i="1"/>
  <c r="O662" i="1"/>
  <c r="O661" i="1"/>
  <c r="O660" i="1"/>
  <c r="O659" i="1"/>
  <c r="O658" i="1"/>
  <c r="O657" i="1"/>
  <c r="O656" i="1"/>
  <c r="O655" i="1"/>
  <c r="O654" i="1"/>
  <c r="O653" i="1"/>
  <c r="O652" i="1"/>
  <c r="O651" i="1"/>
  <c r="O650" i="1"/>
  <c r="O649" i="1"/>
  <c r="O648" i="1"/>
  <c r="O647" i="1"/>
  <c r="O646" i="1"/>
  <c r="O645" i="1"/>
  <c r="O644" i="1"/>
  <c r="O643" i="1"/>
  <c r="O642" i="1"/>
  <c r="O641" i="1"/>
  <c r="O640" i="1"/>
  <c r="O639" i="1"/>
  <c r="O638" i="1"/>
  <c r="O637" i="1"/>
  <c r="O636" i="1"/>
  <c r="O635" i="1"/>
  <c r="O634" i="1"/>
  <c r="O633" i="1"/>
  <c r="O632" i="1"/>
  <c r="O631" i="1"/>
  <c r="O630" i="1"/>
  <c r="O629" i="1"/>
  <c r="O628" i="1"/>
  <c r="O627" i="1"/>
  <c r="O626" i="1"/>
  <c r="O625" i="1"/>
  <c r="O624" i="1"/>
  <c r="O623" i="1"/>
  <c r="O622" i="1"/>
  <c r="O621" i="1"/>
  <c r="O620" i="1"/>
  <c r="O619" i="1"/>
  <c r="O618" i="1"/>
  <c r="O617" i="1"/>
  <c r="O616" i="1"/>
  <c r="O615" i="1"/>
  <c r="O614" i="1"/>
  <c r="O613" i="1"/>
  <c r="O612" i="1"/>
  <c r="O611" i="1"/>
  <c r="O610" i="1"/>
  <c r="O609" i="1"/>
  <c r="O608" i="1"/>
  <c r="O607" i="1"/>
  <c r="O606" i="1"/>
  <c r="O605" i="1"/>
  <c r="O604" i="1"/>
  <c r="O603" i="1"/>
  <c r="O602" i="1"/>
  <c r="O601" i="1"/>
  <c r="O600" i="1"/>
  <c r="O599" i="1"/>
  <c r="O598" i="1"/>
  <c r="O597" i="1"/>
  <c r="O596" i="1"/>
  <c r="O595" i="1"/>
  <c r="O594" i="1"/>
  <c r="O593" i="1"/>
  <c r="O592" i="1"/>
  <c r="O591" i="1"/>
  <c r="O590" i="1"/>
  <c r="O589" i="1"/>
  <c r="O588" i="1"/>
  <c r="O587" i="1"/>
  <c r="O586" i="1"/>
  <c r="O585" i="1"/>
  <c r="O584" i="1"/>
  <c r="O583" i="1"/>
  <c r="O582" i="1"/>
  <c r="O581" i="1"/>
  <c r="O580" i="1"/>
  <c r="O579" i="1"/>
  <c r="O578" i="1"/>
  <c r="O577" i="1"/>
  <c r="O576" i="1"/>
  <c r="O575" i="1"/>
  <c r="O574" i="1"/>
  <c r="O573" i="1"/>
  <c r="O572" i="1"/>
  <c r="O571" i="1"/>
  <c r="O570" i="1"/>
  <c r="O569" i="1"/>
  <c r="O568" i="1"/>
  <c r="O567" i="1"/>
  <c r="O566" i="1"/>
  <c r="O565" i="1"/>
  <c r="O564" i="1"/>
  <c r="O563" i="1"/>
  <c r="O562" i="1"/>
  <c r="O561" i="1"/>
  <c r="O560" i="1"/>
  <c r="O559" i="1"/>
  <c r="O558" i="1"/>
  <c r="O557" i="1"/>
  <c r="O556" i="1"/>
  <c r="O555" i="1"/>
  <c r="O554" i="1"/>
  <c r="O553" i="1"/>
  <c r="O552" i="1"/>
  <c r="O551" i="1"/>
  <c r="O550" i="1"/>
  <c r="O549" i="1"/>
  <c r="O548" i="1"/>
  <c r="O547" i="1"/>
  <c r="O546" i="1"/>
  <c r="O545" i="1"/>
  <c r="O544" i="1"/>
  <c r="O543" i="1"/>
  <c r="O542" i="1"/>
  <c r="O541" i="1"/>
  <c r="O540" i="1"/>
  <c r="O539" i="1"/>
  <c r="O538" i="1"/>
  <c r="O537" i="1"/>
  <c r="O536" i="1"/>
  <c r="O535" i="1"/>
  <c r="O534" i="1"/>
  <c r="O533" i="1"/>
  <c r="O532" i="1"/>
  <c r="O531" i="1"/>
  <c r="O530" i="1"/>
  <c r="O529" i="1"/>
  <c r="O528" i="1"/>
  <c r="O527" i="1"/>
  <c r="O526" i="1"/>
  <c r="O525" i="1"/>
  <c r="O524" i="1"/>
  <c r="O523" i="1"/>
  <c r="O522" i="1"/>
  <c r="O521" i="1"/>
  <c r="O520" i="1"/>
  <c r="O519" i="1"/>
  <c r="O518" i="1"/>
  <c r="O517" i="1"/>
  <c r="O516" i="1"/>
  <c r="O515" i="1"/>
  <c r="O514" i="1"/>
  <c r="O513" i="1"/>
  <c r="O512" i="1"/>
  <c r="O511" i="1"/>
  <c r="O510" i="1"/>
  <c r="O509" i="1"/>
  <c r="O508" i="1"/>
  <c r="O507" i="1"/>
  <c r="O506" i="1"/>
  <c r="O505" i="1"/>
  <c r="O504" i="1"/>
  <c r="O503" i="1"/>
  <c r="O502" i="1"/>
  <c r="O501" i="1"/>
  <c r="O500" i="1"/>
  <c r="O499" i="1"/>
  <c r="O498" i="1"/>
  <c r="O497" i="1"/>
  <c r="O496" i="1"/>
  <c r="O495" i="1"/>
  <c r="O494" i="1"/>
  <c r="O493" i="1"/>
  <c r="O492" i="1"/>
  <c r="O491" i="1"/>
  <c r="O490" i="1"/>
  <c r="O489" i="1"/>
  <c r="O488" i="1"/>
  <c r="O487" i="1"/>
  <c r="O486" i="1"/>
  <c r="O485" i="1"/>
  <c r="O484" i="1"/>
  <c r="O483" i="1"/>
  <c r="O482" i="1"/>
  <c r="O481" i="1"/>
  <c r="O480" i="1"/>
  <c r="O479" i="1"/>
  <c r="O478" i="1"/>
  <c r="O477" i="1"/>
  <c r="O476" i="1"/>
  <c r="O475" i="1"/>
  <c r="O474" i="1"/>
  <c r="O473" i="1"/>
  <c r="O472" i="1"/>
  <c r="O471" i="1"/>
  <c r="O470" i="1"/>
  <c r="O469" i="1"/>
  <c r="O468" i="1"/>
  <c r="O467" i="1"/>
  <c r="O466" i="1"/>
  <c r="O465" i="1"/>
  <c r="O464" i="1"/>
  <c r="O463" i="1"/>
  <c r="O462" i="1"/>
  <c r="O461" i="1"/>
  <c r="O460" i="1"/>
  <c r="O459" i="1"/>
  <c r="O458" i="1"/>
  <c r="O457" i="1"/>
  <c r="O456" i="1"/>
  <c r="O455" i="1"/>
  <c r="O454" i="1"/>
  <c r="O453" i="1"/>
  <c r="O452" i="1"/>
  <c r="O451" i="1"/>
  <c r="O450" i="1"/>
  <c r="O449" i="1"/>
  <c r="O448" i="1"/>
  <c r="O447" i="1"/>
  <c r="O446" i="1"/>
  <c r="O445" i="1"/>
  <c r="O444" i="1"/>
  <c r="O443" i="1"/>
  <c r="O442" i="1"/>
  <c r="O441" i="1"/>
  <c r="O440" i="1"/>
  <c r="O439" i="1"/>
  <c r="O438" i="1"/>
  <c r="O437" i="1"/>
  <c r="O436" i="1"/>
  <c r="O435" i="1"/>
  <c r="O434" i="1"/>
  <c r="O433" i="1"/>
  <c r="O432" i="1"/>
  <c r="O431" i="1"/>
  <c r="O430" i="1"/>
  <c r="O429" i="1"/>
  <c r="O428" i="1"/>
  <c r="O427" i="1"/>
  <c r="O426" i="1"/>
  <c r="O425" i="1"/>
  <c r="O424" i="1"/>
  <c r="O423" i="1"/>
  <c r="O422" i="1"/>
  <c r="O421" i="1"/>
  <c r="O420" i="1"/>
  <c r="O419" i="1"/>
  <c r="O418" i="1"/>
  <c r="O417" i="1"/>
  <c r="O416" i="1"/>
  <c r="O415" i="1"/>
  <c r="O414" i="1"/>
  <c r="O413" i="1"/>
  <c r="O412" i="1"/>
  <c r="O411" i="1"/>
  <c r="O410" i="1"/>
  <c r="O409" i="1"/>
  <c r="O408" i="1"/>
  <c r="O407" i="1"/>
  <c r="O406" i="1"/>
  <c r="O405" i="1"/>
  <c r="O404" i="1"/>
  <c r="O403" i="1"/>
  <c r="O402" i="1"/>
  <c r="O401" i="1"/>
  <c r="O400" i="1"/>
  <c r="O399" i="1"/>
  <c r="O398" i="1"/>
  <c r="O397" i="1"/>
  <c r="O396" i="1"/>
  <c r="O395" i="1"/>
  <c r="O394" i="1"/>
  <c r="O393" i="1"/>
  <c r="O392" i="1"/>
  <c r="O391" i="1"/>
  <c r="O390" i="1"/>
  <c r="O389" i="1"/>
  <c r="O388" i="1"/>
  <c r="O387" i="1"/>
  <c r="O386" i="1"/>
  <c r="O385" i="1"/>
  <c r="O384" i="1"/>
  <c r="O383" i="1"/>
  <c r="O382" i="1"/>
  <c r="O381" i="1"/>
  <c r="O380" i="1"/>
  <c r="O379" i="1"/>
  <c r="O378" i="1"/>
  <c r="O377" i="1"/>
  <c r="O376" i="1"/>
  <c r="O375" i="1"/>
  <c r="O374" i="1"/>
  <c r="O373" i="1"/>
  <c r="O372" i="1"/>
  <c r="O371" i="1"/>
  <c r="O370" i="1"/>
  <c r="O369" i="1"/>
  <c r="O368" i="1"/>
  <c r="O367" i="1"/>
  <c r="O366" i="1"/>
  <c r="O365" i="1"/>
  <c r="O364" i="1"/>
  <c r="O363" i="1"/>
  <c r="O362" i="1"/>
  <c r="O361" i="1"/>
  <c r="O360" i="1"/>
  <c r="O359" i="1"/>
  <c r="O358" i="1"/>
  <c r="O357" i="1"/>
  <c r="O356" i="1"/>
  <c r="O355" i="1"/>
  <c r="O354" i="1"/>
  <c r="O353" i="1"/>
  <c r="O352" i="1"/>
  <c r="O351" i="1"/>
  <c r="O350" i="1"/>
  <c r="O349" i="1"/>
  <c r="O348" i="1"/>
  <c r="O347" i="1"/>
  <c r="O346" i="1"/>
  <c r="O345" i="1"/>
  <c r="O344" i="1"/>
  <c r="O343" i="1"/>
  <c r="O342" i="1"/>
  <c r="O341" i="1"/>
  <c r="O340" i="1"/>
  <c r="O339" i="1"/>
  <c r="O338" i="1"/>
  <c r="O337" i="1"/>
  <c r="O336" i="1"/>
  <c r="O335" i="1"/>
  <c r="O334" i="1"/>
  <c r="O333" i="1"/>
  <c r="O332" i="1"/>
  <c r="O331" i="1"/>
  <c r="O330" i="1"/>
  <c r="O329" i="1"/>
  <c r="O328" i="1"/>
  <c r="O327" i="1"/>
  <c r="O326" i="1"/>
  <c r="O325" i="1"/>
  <c r="O324" i="1"/>
  <c r="O323" i="1"/>
  <c r="O322" i="1"/>
  <c r="O321" i="1"/>
  <c r="O320" i="1"/>
  <c r="O319" i="1"/>
  <c r="O318" i="1"/>
  <c r="O317" i="1"/>
  <c r="O316" i="1"/>
  <c r="O315" i="1"/>
  <c r="O314" i="1"/>
  <c r="O313" i="1"/>
  <c r="O312" i="1"/>
  <c r="O311" i="1"/>
  <c r="O310" i="1"/>
  <c r="O309" i="1"/>
  <c r="O308" i="1"/>
  <c r="O307" i="1"/>
  <c r="O306" i="1"/>
  <c r="O305" i="1"/>
  <c r="O304" i="1"/>
  <c r="O303" i="1"/>
  <c r="O302" i="1"/>
  <c r="O301" i="1"/>
  <c r="O300" i="1"/>
  <c r="O299" i="1"/>
  <c r="O298" i="1"/>
  <c r="O297" i="1"/>
  <c r="O296" i="1"/>
  <c r="O295" i="1"/>
  <c r="O294" i="1"/>
  <c r="O293" i="1"/>
  <c r="O292" i="1"/>
  <c r="O291" i="1"/>
  <c r="O290" i="1"/>
  <c r="O289" i="1"/>
  <c r="O288" i="1"/>
  <c r="O287" i="1"/>
  <c r="O286" i="1"/>
  <c r="O285" i="1"/>
  <c r="O284" i="1"/>
  <c r="O283" i="1"/>
  <c r="O282" i="1"/>
  <c r="O281" i="1"/>
  <c r="O280" i="1"/>
  <c r="O279" i="1"/>
  <c r="O278" i="1"/>
  <c r="O277" i="1"/>
  <c r="O276" i="1"/>
  <c r="O275" i="1"/>
  <c r="O274" i="1"/>
  <c r="O273" i="1"/>
  <c r="O272" i="1"/>
  <c r="O271" i="1"/>
  <c r="O270" i="1"/>
  <c r="O269" i="1"/>
  <c r="O268" i="1"/>
  <c r="O267" i="1"/>
  <c r="O266" i="1"/>
  <c r="O265" i="1"/>
  <c r="O264" i="1"/>
  <c r="O263" i="1"/>
  <c r="O262" i="1"/>
  <c r="O261" i="1"/>
  <c r="O260" i="1"/>
  <c r="O259" i="1"/>
  <c r="O258" i="1"/>
  <c r="O257" i="1"/>
  <c r="O256" i="1"/>
  <c r="O255" i="1"/>
  <c r="O254" i="1"/>
  <c r="O253" i="1"/>
  <c r="O252" i="1"/>
  <c r="O251" i="1"/>
  <c r="O250" i="1"/>
  <c r="O249" i="1"/>
  <c r="O248" i="1"/>
  <c r="O247" i="1"/>
  <c r="O246" i="1"/>
  <c r="O245" i="1"/>
  <c r="O244" i="1"/>
  <c r="O243" i="1"/>
  <c r="O242" i="1"/>
  <c r="O241" i="1"/>
  <c r="O240" i="1"/>
  <c r="O239" i="1"/>
  <c r="O238" i="1"/>
  <c r="O237" i="1"/>
  <c r="O236" i="1"/>
  <c r="O235" i="1"/>
  <c r="O234" i="1"/>
  <c r="O233" i="1"/>
  <c r="O232" i="1"/>
  <c r="O231" i="1"/>
  <c r="O230" i="1"/>
  <c r="O229" i="1"/>
  <c r="O228" i="1"/>
  <c r="O227" i="1"/>
  <c r="O226" i="1"/>
  <c r="O225" i="1"/>
  <c r="O224" i="1"/>
  <c r="O223" i="1"/>
  <c r="O222" i="1"/>
  <c r="O221" i="1"/>
  <c r="O220" i="1"/>
  <c r="O219" i="1"/>
  <c r="O218" i="1"/>
  <c r="O217" i="1"/>
  <c r="O216" i="1"/>
  <c r="O215" i="1"/>
  <c r="O214" i="1"/>
  <c r="O213" i="1"/>
  <c r="O212" i="1"/>
  <c r="O211" i="1"/>
  <c r="O210" i="1"/>
  <c r="O209" i="1"/>
  <c r="O208" i="1"/>
  <c r="O207" i="1"/>
  <c r="O206" i="1"/>
  <c r="O205" i="1"/>
  <c r="O204" i="1"/>
  <c r="O203" i="1"/>
  <c r="O202" i="1"/>
  <c r="O201" i="1"/>
  <c r="O200" i="1"/>
  <c r="O199" i="1"/>
  <c r="O198" i="1"/>
  <c r="O197" i="1"/>
  <c r="O196" i="1"/>
  <c r="O195" i="1"/>
  <c r="O194" i="1"/>
  <c r="O193" i="1"/>
  <c r="O192" i="1"/>
  <c r="O191" i="1"/>
  <c r="O190" i="1"/>
  <c r="O189" i="1"/>
  <c r="O188" i="1"/>
  <c r="O187" i="1"/>
  <c r="O186" i="1"/>
  <c r="O185" i="1"/>
  <c r="O184" i="1"/>
  <c r="O183" i="1"/>
  <c r="O182" i="1"/>
  <c r="O181" i="1"/>
  <c r="O180" i="1"/>
  <c r="O179" i="1"/>
  <c r="O178" i="1"/>
  <c r="O177" i="1"/>
  <c r="O176" i="1"/>
  <c r="O175" i="1"/>
  <c r="O174" i="1"/>
  <c r="O173" i="1"/>
  <c r="O172" i="1"/>
  <c r="O171" i="1"/>
  <c r="O170" i="1"/>
  <c r="O169" i="1"/>
  <c r="O168" i="1"/>
  <c r="O167" i="1"/>
  <c r="O166" i="1"/>
  <c r="O165" i="1"/>
  <c r="O164" i="1"/>
  <c r="O163" i="1"/>
  <c r="O162" i="1"/>
  <c r="O161" i="1"/>
  <c r="O160" i="1"/>
  <c r="O159" i="1"/>
  <c r="O158" i="1"/>
  <c r="O157" i="1"/>
  <c r="O156" i="1"/>
  <c r="O155" i="1"/>
  <c r="O154" i="1"/>
  <c r="O153" i="1"/>
  <c r="O152" i="1"/>
  <c r="O151" i="1"/>
  <c r="O150" i="1"/>
  <c r="O149" i="1"/>
  <c r="O148" i="1"/>
  <c r="O147" i="1"/>
  <c r="O146" i="1"/>
  <c r="O145" i="1"/>
  <c r="O144" i="1"/>
  <c r="O143" i="1"/>
  <c r="O142" i="1"/>
  <c r="O141" i="1"/>
  <c r="O140" i="1"/>
  <c r="O139" i="1"/>
  <c r="O138" i="1"/>
  <c r="O137" i="1"/>
  <c r="O136" i="1"/>
  <c r="O135" i="1"/>
  <c r="O134" i="1"/>
  <c r="O133" i="1"/>
  <c r="O132" i="1"/>
  <c r="O131" i="1"/>
  <c r="O130" i="1"/>
  <c r="O129" i="1"/>
  <c r="O128" i="1"/>
  <c r="O127" i="1"/>
  <c r="O126" i="1"/>
  <c r="O125" i="1"/>
  <c r="O124" i="1"/>
  <c r="O123" i="1"/>
  <c r="O122" i="1"/>
  <c r="O121" i="1"/>
  <c r="O120" i="1"/>
  <c r="O119" i="1"/>
  <c r="O118" i="1"/>
  <c r="O117" i="1"/>
  <c r="O116" i="1"/>
  <c r="O115" i="1"/>
  <c r="O114" i="1"/>
  <c r="O113" i="1"/>
  <c r="O112" i="1"/>
  <c r="O111" i="1"/>
  <c r="O110" i="1"/>
  <c r="O109" i="1"/>
  <c r="O108" i="1"/>
  <c r="O107" i="1"/>
  <c r="O106" i="1"/>
  <c r="O105" i="1"/>
  <c r="O104" i="1"/>
  <c r="O103" i="1"/>
  <c r="O102" i="1"/>
  <c r="O101" i="1"/>
  <c r="O100" i="1"/>
  <c r="O99" i="1"/>
  <c r="O98" i="1"/>
  <c r="O97" i="1"/>
  <c r="O96" i="1"/>
  <c r="O95" i="1"/>
  <c r="O94" i="1"/>
  <c r="O93" i="1"/>
  <c r="O92" i="1"/>
  <c r="O91" i="1"/>
  <c r="O90" i="1"/>
  <c r="O89" i="1"/>
  <c r="O88" i="1"/>
  <c r="O87" i="1"/>
  <c r="O86" i="1"/>
  <c r="O85" i="1"/>
  <c r="O84" i="1"/>
  <c r="O83" i="1"/>
  <c r="O82" i="1"/>
  <c r="O81" i="1"/>
  <c r="O80" i="1"/>
  <c r="O79" i="1"/>
  <c r="O78" i="1"/>
  <c r="O77" i="1"/>
  <c r="O76" i="1"/>
  <c r="O75" i="1"/>
  <c r="O74" i="1"/>
  <c r="O73" i="1"/>
  <c r="O72" i="1"/>
  <c r="O71" i="1"/>
  <c r="O70" i="1"/>
  <c r="O69" i="1"/>
  <c r="O68" i="1"/>
  <c r="O67" i="1"/>
  <c r="O66" i="1"/>
  <c r="O65" i="1"/>
  <c r="O64" i="1"/>
  <c r="O63" i="1"/>
  <c r="O62" i="1"/>
  <c r="O61" i="1"/>
  <c r="O60" i="1"/>
  <c r="O59" i="1"/>
  <c r="O58" i="1"/>
  <c r="O57" i="1"/>
  <c r="O56" i="1"/>
  <c r="O55" i="1"/>
  <c r="O54" i="1"/>
  <c r="O53" i="1"/>
  <c r="O52" i="1"/>
  <c r="O51" i="1"/>
  <c r="O50" i="1"/>
  <c r="O49" i="1"/>
  <c r="O48" i="1"/>
  <c r="O47" i="1"/>
  <c r="O46" i="1"/>
  <c r="O45" i="1"/>
  <c r="O44" i="1"/>
  <c r="O43" i="1"/>
  <c r="O42" i="1"/>
  <c r="O41" i="1"/>
  <c r="O40" i="1"/>
  <c r="O39" i="1"/>
  <c r="O38" i="1"/>
  <c r="O37" i="1"/>
  <c r="O36" i="1"/>
  <c r="O35" i="1"/>
  <c r="O34" i="1"/>
  <c r="O33" i="1"/>
  <c r="O32" i="1"/>
  <c r="O31" i="1"/>
  <c r="O30" i="1"/>
  <c r="O29" i="1"/>
  <c r="O28" i="1"/>
  <c r="O27" i="1"/>
  <c r="O26" i="1"/>
  <c r="O25" i="1"/>
  <c r="O24" i="1"/>
  <c r="O23" i="1"/>
  <c r="O22" i="1"/>
  <c r="O21" i="1"/>
  <c r="O20" i="1"/>
  <c r="O19" i="1"/>
  <c r="O18" i="1"/>
  <c r="O17" i="1"/>
  <c r="O16" i="1"/>
  <c r="O15" i="1"/>
  <c r="O14" i="1"/>
  <c r="O13" i="1"/>
  <c r="O12" i="1"/>
  <c r="O11" i="1"/>
  <c r="O10" i="1"/>
  <c r="O9" i="1"/>
  <c r="O8" i="1"/>
  <c r="O7" i="1"/>
  <c r="O6" i="1"/>
  <c r="O5" i="1"/>
  <c r="O4" i="1"/>
  <c r="O3" i="1"/>
  <c r="O2" i="1"/>
  <c r="I5" i="12" l="1"/>
  <c r="H10" i="12"/>
  <c r="H3" i="12"/>
  <c r="I12" i="12"/>
  <c r="H11" i="12"/>
  <c r="I4" i="12"/>
  <c r="H7" i="12"/>
  <c r="I11" i="12"/>
  <c r="H4" i="12"/>
  <c r="H5" i="12"/>
  <c r="H12" i="12"/>
  <c r="J8" i="12"/>
  <c r="I6" i="12"/>
  <c r="J9" i="12"/>
  <c r="H9" i="12"/>
  <c r="I3" i="12"/>
  <c r="I7" i="12"/>
  <c r="H6" i="12"/>
  <c r="I10" i="12"/>
  <c r="I8" i="12"/>
</calcChain>
</file>

<file path=xl/sharedStrings.xml><?xml version="1.0" encoding="utf-8"?>
<sst xmlns="http://schemas.openxmlformats.org/spreadsheetml/2006/main" count="28554" uniqueCount="8416">
  <si>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</si>
  <si>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</si>
  <si>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</si>
  <si>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</si>
  <si>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</si>
  <si>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</si>
  <si>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</si>
  <si>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</si>
  <si>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</si>
  <si>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</si>
  <si>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</si>
  <si>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</si>
  <si>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</si>
  <si>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</si>
  <si>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</si>
  <si>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</si>
  <si>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</si>
  <si>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</si>
  <si>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</si>
  <si>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</si>
  <si>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</si>
  <si>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</si>
  <si>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</si>
  <si>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</si>
  <si>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</si>
  <si>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</si>
  <si>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</si>
  <si>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</si>
  <si>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</si>
  <si>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</si>
  <si>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</si>
  <si>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</si>
  <si>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</si>
  <si>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</si>
  <si>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</si>
  <si>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</si>
  <si>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</si>
  <si>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</si>
  <si>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</si>
  <si>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</si>
  <si>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</si>
  <si>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</si>
  <si>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</si>
  <si>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</si>
  <si>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</si>
  <si>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</si>
  <si>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</si>
  <si>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</si>
  <si>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</si>
  <si>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</si>
  <si>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</si>
  <si>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</si>
  <si>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</si>
  <si>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</si>
  <si>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</si>
  <si>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</si>
  <si>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</si>
  <si>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</si>
  <si>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</si>
  <si>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</si>
  <si>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</si>
  <si>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</si>
  <si>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</si>
  <si>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</si>
  <si>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</si>
  <si>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</si>
  <si>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</si>
  <si>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</si>
  <si>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</si>
  <si>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</si>
  <si>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</si>
  <si>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</si>
  <si>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</si>
  <si>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</si>
  <si>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</si>
  <si>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</si>
  <si>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</si>
  <si>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</si>
  <si>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</si>
  <si>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</si>
  <si>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</si>
  <si>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</si>
  <si>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</si>
  <si>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</si>
  <si>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</si>
  <si>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</si>
  <si>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</si>
  <si>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</si>
  <si>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</si>
  <si>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</si>
  <si>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</si>
  <si>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</si>
  <si>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</si>
  <si>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</si>
  <si>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</si>
  <si>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</si>
  <si>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</si>
  <si>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</si>
  <si>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</si>
  <si>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</si>
  <si>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</si>
  <si>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</si>
  <si>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</si>
  <si>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</si>
  <si>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</si>
  <si>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</si>
  <si>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</si>
  <si>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</si>
  <si>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</si>
  <si>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</si>
  <si>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</si>
  <si>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</si>
  <si>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</si>
  <si>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</si>
  <si>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</si>
  <si>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</si>
  <si>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</si>
  <si>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</si>
  <si>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</si>
  <si>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</si>
  <si>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</si>
  <si>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</si>
  <si>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</si>
  <si>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</si>
  <si>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</si>
  <si>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</si>
  <si>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</si>
  <si>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</si>
  <si>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</si>
  <si>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</si>
  <si>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</si>
  <si>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</si>
  <si>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</si>
  <si>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</si>
  <si>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</si>
  <si>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</si>
  <si>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</si>
  <si>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</si>
  <si>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</si>
  <si>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</si>
  <si>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</si>
  <si>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</si>
  <si>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</si>
  <si>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</si>
  <si>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</si>
  <si>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</si>
  <si>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</si>
  <si>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</si>
  <si>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</si>
  <si>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</si>
  <si>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</si>
  <si>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</si>
  <si>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</si>
  <si>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</si>
  <si>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</si>
  <si>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</si>
  <si>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</si>
  <si>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</si>
  <si>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</si>
  <si>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</si>
  <si>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</si>
  <si>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</si>
  <si>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</si>
  <si>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</si>
  <si>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</si>
  <si>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</si>
  <si>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</si>
  <si>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</si>
  <si>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</si>
  <si>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</si>
  <si>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</si>
  <si>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</si>
  <si>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</si>
  <si>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</si>
  <si>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</si>
  <si>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</si>
  <si>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</si>
  <si>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</si>
  <si>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</si>
  <si>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</si>
  <si>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</si>
  <si>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</si>
  <si>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</si>
  <si>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</si>
  <si>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</si>
  <si>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</si>
  <si>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</si>
  <si>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</si>
  <si>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</si>
  <si>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</si>
  <si>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</si>
  <si>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</si>
  <si>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</si>
  <si>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</si>
  <si>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</si>
  <si>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</si>
  <si>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</si>
  <si>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</si>
  <si>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</si>
  <si>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</si>
  <si>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</si>
  <si>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</si>
  <si>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</si>
  <si>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</si>
  <si>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</si>
  <si>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</si>
  <si>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</si>
  <si>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</si>
  <si>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</si>
  <si>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</si>
  <si>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</si>
  <si>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</si>
  <si>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</si>
  <si>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</si>
  <si>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</si>
  <si>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</si>
  <si>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</si>
  <si>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</si>
  <si>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</si>
  <si>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</si>
  <si>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</si>
  <si>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</si>
  <si>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</si>
  <si>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</si>
  <si>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</si>
  <si>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</si>
  <si>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</si>
  <si>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</si>
  <si>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</si>
  <si>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</si>
  <si>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</si>
  <si>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</si>
  <si>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</si>
  <si>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</si>
  <si>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</si>
  <si>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</si>
  <si>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</si>
  <si>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</si>
  <si>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</si>
  <si>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</si>
  <si>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</si>
  <si>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</si>
  <si>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</si>
  <si>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</si>
  <si>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</si>
  <si>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</si>
  <si>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</si>
  <si>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</si>
  <si>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</si>
  <si>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</si>
  <si>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</si>
  <si>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</si>
  <si>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</si>
  <si>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</si>
  <si>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</si>
  <si>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</si>
  <si>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</si>
  <si>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</si>
  <si>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</si>
  <si>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</si>
  <si>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</si>
  <si>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</si>
  <si>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</si>
  <si>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</si>
  <si>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</si>
  <si>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</si>
  <si>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</si>
  <si>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</si>
  <si>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</si>
  <si>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</si>
  <si>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</si>
  <si>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</si>
  <si>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</si>
  <si>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</si>
  <si>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</si>
  <si>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</si>
  <si>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</si>
  <si>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</si>
  <si>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</si>
  <si>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</si>
  <si>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</si>
  <si>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</si>
  <si>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</si>
  <si>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</si>
  <si>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</si>
  <si>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</si>
  <si>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</si>
  <si>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</si>
  <si>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</si>
  <si>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</si>
  <si>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</si>
  <si>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</si>
  <si>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</si>
  <si>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</si>
  <si>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</si>
  <si>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</si>
  <si>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</si>
  <si>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</si>
  <si>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</si>
  <si>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</si>
  <si>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</si>
  <si>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</si>
  <si>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</si>
  <si>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</si>
  <si>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</si>
  <si>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</si>
  <si>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</si>
  <si>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</si>
  <si>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</si>
  <si>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</si>
  <si>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</si>
  <si>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</si>
  <si>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</si>
  <si>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</si>
  <si>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</si>
  <si>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</si>
  <si>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</si>
  <si>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</si>
  <si>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</si>
  <si>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</si>
  <si>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</si>
  <si>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</si>
  <si>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</si>
  <si>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</si>
  <si>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</si>
  <si>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</si>
  <si>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</si>
  <si>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</si>
  <si>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</si>
  <si>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</si>
  <si>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</si>
  <si>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</si>
  <si>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</si>
  <si>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</si>
  <si>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</si>
  <si>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</si>
  <si>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</si>
  <si>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</si>
  <si>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</si>
  <si>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</si>
  <si>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</si>
  <si>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</si>
  <si>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</si>
  <si>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</si>
  <si>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</si>
  <si>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</si>
  <si>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</si>
  <si>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</si>
  <si>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</si>
  <si>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</si>
  <si>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</si>
  <si>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</si>
  <si>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</si>
  <si>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</si>
  <si>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</si>
  <si>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</si>
  <si>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</si>
  <si>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</si>
  <si>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</si>
  <si>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</si>
  <si>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</si>
  <si>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</si>
  <si>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</si>
  <si>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</si>
  <si>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</si>
  <si>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</si>
  <si>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</si>
  <si>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</si>
  <si>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</si>
  <si>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</si>
  <si>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</si>
  <si>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</si>
  <si>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</si>
  <si>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</si>
  <si>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</si>
  <si>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</si>
  <si>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</si>
  <si>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</si>
  <si>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</si>
  <si>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</si>
  <si>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</si>
  <si>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</si>
  <si>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</si>
  <si>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</si>
  <si>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</si>
  <si>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</si>
  <si>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</si>
  <si>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</si>
  <si>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</si>
  <si>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</si>
  <si>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</si>
  <si>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</si>
  <si>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</si>
  <si>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</si>
  <si>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</si>
  <si>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</si>
  <si>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</si>
  <si>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</si>
  <si>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</si>
  <si>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</si>
  <si>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</si>
  <si>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</si>
  <si>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</si>
  <si>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</si>
  <si>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</si>
  <si>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</si>
  <si>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</si>
  <si>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</si>
  <si>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</si>
  <si>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</si>
  <si>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</si>
  <si>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</si>
  <si>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</si>
  <si>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</si>
  <si>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</si>
  <si>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</si>
  <si>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</si>
  <si>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</si>
  <si>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</si>
  <si>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</si>
  <si>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</si>
  <si>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</si>
  <si>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</si>
  <si>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</si>
  <si>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</si>
  <si>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</si>
  <si>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</si>
  <si>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</si>
  <si>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</si>
  <si>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</si>
  <si>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</si>
  <si>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</si>
  <si>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</si>
  <si>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</si>
  <si>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</si>
  <si>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</si>
  <si>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</si>
  <si>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</si>
  <si>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</si>
  <si>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</si>
  <si>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</si>
  <si>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</si>
  <si>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</si>
  <si>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</si>
  <si>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</si>
  <si>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</si>
  <si>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</si>
  <si>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</si>
  <si>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</si>
  <si>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</si>
  <si>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</si>
  <si>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</si>
  <si>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</si>
  <si>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</si>
  <si>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</si>
  <si>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</si>
  <si>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</si>
  <si>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</si>
  <si>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</si>
  <si>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</si>
  <si>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</si>
  <si>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</si>
  <si>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</si>
  <si>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</si>
  <si>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</si>
  <si>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</si>
  <si>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</si>
  <si>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</si>
  <si>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</si>
  <si>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</si>
  <si>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</si>
  <si>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</si>
  <si>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</si>
  <si>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</si>
  <si>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</si>
  <si>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</si>
  <si>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</si>
  <si>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</si>
  <si>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</si>
  <si>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</si>
  <si>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</si>
  <si>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</si>
  <si>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</si>
  <si>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</si>
  <si>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</si>
  <si>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</si>
  <si>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</si>
  <si>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</si>
  <si>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</si>
  <si>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</si>
  <si>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</si>
  <si>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</si>
  <si>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</si>
  <si>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</si>
  <si>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</si>
  <si>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</si>
  <si>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</si>
  <si>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</si>
  <si>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</si>
  <si>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</si>
  <si>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</si>
  <si>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</si>
  <si>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</si>
  <si>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</si>
  <si>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</si>
  <si>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</si>
  <si>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</si>
  <si>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</si>
  <si>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</si>
  <si>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</si>
  <si>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</si>
  <si>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</si>
  <si>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</si>
  <si>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</si>
  <si>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</si>
  <si>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</si>
  <si>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</si>
  <si>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</si>
  <si>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</si>
  <si>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</si>
  <si>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</si>
  <si>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</si>
  <si>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</si>
  <si>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</si>
  <si>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</si>
  <si>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</si>
  <si>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</si>
  <si>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</si>
  <si>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</si>
  <si>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</si>
  <si>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</si>
  <si>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</si>
  <si>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</si>
  <si>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</si>
  <si>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</si>
  <si>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</si>
  <si>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</si>
  <si>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</si>
  <si>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</si>
  <si>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</si>
  <si>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</si>
  <si>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</si>
  <si>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</si>
  <si>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</si>
  <si>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</si>
  <si>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</si>
  <si>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</si>
  <si>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</si>
  <si>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</si>
  <si>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</si>
  <si>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</si>
  <si>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</si>
  <si>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</si>
  <si>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</si>
  <si>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</si>
  <si>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</si>
  <si>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</si>
  <si>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</si>
  <si>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</si>
  <si>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</si>
  <si>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</si>
  <si>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</si>
  <si>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</si>
  <si>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</si>
  <si>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</si>
  <si>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</si>
  <si>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</si>
  <si>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</si>
  <si>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</si>
  <si>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</si>
  <si>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</si>
  <si>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</si>
  <si>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</si>
  <si>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</si>
  <si>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</si>
  <si>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</si>
  <si>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</si>
  <si>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</si>
  <si>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</si>
  <si>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</si>
  <si>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</si>
  <si>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</si>
  <si>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</si>
  <si>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</si>
  <si>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</si>
  <si>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</si>
  <si>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</si>
  <si>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</si>
  <si>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</si>
  <si>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</si>
  <si>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</si>
  <si>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</si>
  <si>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</si>
  <si>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</si>
  <si>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</si>
  <si>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</si>
  <si>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</si>
  <si>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</si>
  <si>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</si>
  <si>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</si>
  <si>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</si>
  <si>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</si>
  <si>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</si>
  <si>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</si>
  <si>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</si>
  <si>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</si>
  <si>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</si>
  <si>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</si>
  <si>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</si>
  <si>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</si>
  <si>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</si>
  <si>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</si>
  <si>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</si>
  <si>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</si>
  <si>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</si>
  <si>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</si>
  <si>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</si>
  <si>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</si>
  <si>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</si>
  <si>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</si>
  <si>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</si>
  <si>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</si>
  <si>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</si>
  <si>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</si>
  <si>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</si>
  <si>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</si>
  <si>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</si>
  <si>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</si>
  <si>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</si>
  <si>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</si>
  <si>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</si>
  <si>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</si>
  <si>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</si>
  <si>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</si>
  <si>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</si>
  <si>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</si>
  <si>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</si>
  <si>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</si>
  <si>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</si>
  <si>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</si>
  <si>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</si>
  <si>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</si>
  <si>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</si>
  <si>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</si>
  <si>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</si>
  <si>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</si>
  <si>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</si>
  <si>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</si>
  <si>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</si>
  <si>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</si>
  <si>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</si>
  <si>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</si>
  <si>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</si>
  <si>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</si>
  <si>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</si>
  <si>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</si>
  <si>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</si>
  <si>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</si>
  <si>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</si>
  <si>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</si>
  <si>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</si>
  <si>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</si>
  <si>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</si>
  <si>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</si>
  <si>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</si>
  <si>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</si>
  <si>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</si>
  <si>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</si>
  <si>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</si>
  <si>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</si>
  <si>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</si>
  <si>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</si>
  <si>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</si>
  <si>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</si>
  <si>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</si>
  <si>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</si>
  <si>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</si>
  <si>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</si>
  <si>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</si>
  <si>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</si>
  <si>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</si>
  <si>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</si>
  <si>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</si>
  <si>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</si>
  <si>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</si>
  <si>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</si>
  <si>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</si>
  <si>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</si>
  <si>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</si>
  <si>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</si>
  <si>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</si>
  <si>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</si>
  <si>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</si>
  <si>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</si>
  <si>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</si>
  <si>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</si>
  <si>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</si>
  <si>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</si>
  <si>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</si>
  <si>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</si>
  <si>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</si>
  <si>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</si>
  <si>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</si>
  <si>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</si>
  <si>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</si>
  <si>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</si>
  <si>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</si>
  <si>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</si>
  <si>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</si>
  <si>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</si>
  <si>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</si>
  <si>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</si>
  <si>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</si>
  <si>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</si>
  <si>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</si>
  <si>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</si>
  <si>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</si>
  <si>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</si>
  <si>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</si>
  <si>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</si>
  <si>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</si>
  <si>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</si>
  <si>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</si>
  <si>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</si>
  <si>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</si>
  <si>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</si>
  <si>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</si>
  <si>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</si>
  <si>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</si>
  <si>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</si>
  <si>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</si>
  <si>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</si>
  <si>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</si>
  <si>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</si>
  <si>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</si>
  <si>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</si>
  <si>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</si>
  <si>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</si>
  <si>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</si>
  <si>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</si>
  <si>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</si>
  <si>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</si>
  <si>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</si>
  <si>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</si>
  <si>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</si>
  <si>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</si>
  <si>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</si>
  <si>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</si>
  <si>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</si>
  <si>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</si>
  <si>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</si>
  <si>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</si>
  <si>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</si>
  <si>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</si>
  <si>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</si>
  <si>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</si>
  <si>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</si>
  <si>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</si>
  <si>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</si>
  <si>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</si>
  <si>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</si>
  <si>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</si>
  <si>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</si>
  <si>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</si>
  <si>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</si>
  <si>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</si>
  <si>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</si>
  <si>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</si>
  <si>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</si>
  <si>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</si>
  <si>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</si>
  <si>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</si>
  <si>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</si>
  <si>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</si>
  <si>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</si>
  <si>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</si>
  <si>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</si>
  <si>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</si>
  <si>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</si>
  <si>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</si>
  <si>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</si>
  <si>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</si>
  <si>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</si>
  <si>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</si>
  <si>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</si>
  <si>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</si>
  <si>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</si>
  <si>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</si>
  <si>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</si>
  <si>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</si>
  <si>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</si>
  <si>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</si>
  <si>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</si>
  <si>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</si>
  <si>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</si>
  <si>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</si>
  <si>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</si>
  <si>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</si>
  <si>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</si>
  <si>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</si>
  <si>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</si>
  <si>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</si>
  <si>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</si>
  <si>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</si>
  <si>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</si>
  <si>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</si>
  <si>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</si>
  <si>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</si>
  <si>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</si>
  <si>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</si>
  <si>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</si>
  <si>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</si>
  <si>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</si>
  <si>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</si>
  <si>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</si>
  <si>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</si>
  <si>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</si>
  <si>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</si>
  <si>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</si>
  <si>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</si>
  <si>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</si>
  <si>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</si>
  <si>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</si>
  <si>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</si>
  <si>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</si>
  <si>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</si>
  <si>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</si>
  <si>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</si>
  <si>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</si>
  <si>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</si>
  <si>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</si>
  <si>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</si>
  <si>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</si>
  <si>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</si>
  <si>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</si>
  <si>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</si>
  <si>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</si>
  <si>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</si>
  <si>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</si>
  <si>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</si>
  <si>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</si>
  <si>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</si>
  <si>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</si>
  <si>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</si>
  <si>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</si>
  <si>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</si>
  <si>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</si>
  <si>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</si>
  <si>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</si>
  <si>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</si>
  <si>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</si>
  <si>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</si>
  <si>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</si>
  <si>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</si>
  <si>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</si>
  <si>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</si>
  <si>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</si>
  <si>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</si>
  <si>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</si>
  <si>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</si>
  <si>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</si>
  <si>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</si>
  <si>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</si>
  <si>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</si>
  <si>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</si>
  <si>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</si>
  <si>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</si>
  <si>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</si>
  <si>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</si>
  <si>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</si>
  <si>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</si>
  <si>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</si>
  <si>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</si>
  <si>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</si>
  <si>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</si>
  <si>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</si>
  <si>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</si>
  <si>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</si>
  <si>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</si>
  <si>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</si>
  <si>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</si>
  <si>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</si>
  <si>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</si>
  <si>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</si>
  <si>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</si>
  <si>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</si>
  <si>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</si>
  <si>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</si>
  <si>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</si>
  <si>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</si>
  <si>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</si>
  <si>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</si>
  <si>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</si>
  <si>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</si>
  <si>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</si>
  <si>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</si>
  <si>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</si>
  <si>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</si>
  <si>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</si>
  <si>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</si>
  <si>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</si>
  <si>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</si>
  <si>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</si>
  <si>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</si>
  <si>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</si>
  <si>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</si>
  <si>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</si>
  <si>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</si>
  <si>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</si>
  <si>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</si>
  <si>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</si>
  <si>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</si>
  <si>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</si>
  <si>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</si>
  <si>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</si>
  <si>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</si>
  <si>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</si>
  <si>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</si>
  <si>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</si>
  <si>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</si>
  <si>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</si>
  <si>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</si>
  <si>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</si>
  <si>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</si>
  <si>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</si>
  <si>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</si>
  <si>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</si>
  <si>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</si>
  <si>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</si>
  <si>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</si>
  <si>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</si>
  <si>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</si>
  <si>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</si>
  <si>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</si>
  <si>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</si>
  <si>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</si>
  <si>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</si>
  <si>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</si>
  <si>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</si>
  <si>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</si>
  <si>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</si>
  <si>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</si>
  <si>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</si>
  <si>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</si>
  <si>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</si>
  <si>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</si>
  <si>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</si>
  <si>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</si>
  <si>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</si>
  <si>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</si>
  <si>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</si>
  <si>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</si>
  <si>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</si>
  <si>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</si>
  <si>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</si>
  <si>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</si>
  <si>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</si>
  <si>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</si>
  <si>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</si>
  <si>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</si>
  <si>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</si>
  <si>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</si>
  <si>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</si>
  <si>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</si>
  <si>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</si>
  <si>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</si>
  <si>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</si>
  <si>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</si>
  <si>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</si>
  <si>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</si>
  <si>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</si>
  <si>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</si>
  <si>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</si>
  <si>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</si>
  <si>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</si>
  <si>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</si>
  <si>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</si>
  <si>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</si>
  <si>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</si>
  <si>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</si>
  <si>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</si>
  <si>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</si>
  <si>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</si>
  <si>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</si>
  <si>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</si>
  <si>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</si>
  <si>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</si>
  <si>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</si>
  <si>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</si>
  <si>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</si>
  <si>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</si>
  <si>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</si>
  <si>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</si>
  <si>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</si>
  <si>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</si>
  <si>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</si>
  <si>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</si>
  <si>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</si>
  <si>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</si>
  <si>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</si>
  <si>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</si>
  <si>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</si>
  <si>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</si>
  <si>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</si>
  <si>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</si>
  <si>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</si>
  <si>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</si>
  <si>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</si>
  <si>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</si>
  <si>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</si>
  <si>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</si>
  <si>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</si>
  <si>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</si>
  <si>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</si>
  <si>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</si>
  <si>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</si>
  <si>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</si>
  <si>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</si>
  <si>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</si>
  <si>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</si>
  <si>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</si>
  <si>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</si>
  <si>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</si>
  <si>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</si>
  <si>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</si>
  <si>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</si>
  <si>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</si>
  <si>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</si>
  <si>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</si>
  <si>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</si>
  <si>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</si>
  <si>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</si>
  <si>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</si>
  <si>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</si>
  <si>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</si>
  <si>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</si>
  <si>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</si>
  <si>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</si>
  <si>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</si>
  <si>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</si>
  <si>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</si>
  <si>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</si>
  <si>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</si>
  <si>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</si>
  <si>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</si>
  <si>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</si>
  <si>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</si>
  <si>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</si>
  <si>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</si>
  <si>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</si>
  <si>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</si>
  <si>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</si>
  <si>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</si>
  <si>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</si>
  <si>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</si>
  <si>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</si>
  <si>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</si>
  <si>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</si>
  <si>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</si>
  <si>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</si>
  <si>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</si>
  <si>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</si>
  <si>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</si>
  <si>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</si>
  <si>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</si>
  <si>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</si>
  <si>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</si>
  <si>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</si>
  <si>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</si>
  <si>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</si>
  <si>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</si>
  <si>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</si>
  <si>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</si>
  <si>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</si>
  <si>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</si>
  <si>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</si>
  <si>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</si>
  <si>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</si>
  <si>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</si>
  <si>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</si>
  <si>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</si>
  <si>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</si>
  <si>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</si>
  <si>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</si>
  <si>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</si>
  <si>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</si>
  <si>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</si>
  <si>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</si>
  <si>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</si>
  <si>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</si>
  <si>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</si>
  <si>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</si>
  <si>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</si>
  <si>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</si>
  <si>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</si>
  <si>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</si>
  <si>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</si>
  <si>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</si>
  <si>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</si>
  <si>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</si>
  <si>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</si>
  <si>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</si>
  <si>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</si>
  <si>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</si>
  <si>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</si>
  <si>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</si>
  <si>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</si>
  <si>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</si>
  <si>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</si>
  <si>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</si>
  <si>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</si>
  <si>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</si>
  <si>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</si>
  <si>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</si>
  <si>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</si>
  <si>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</si>
  <si>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</si>
  <si>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</si>
  <si>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</si>
  <si>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</si>
  <si>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</si>
  <si>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</si>
  <si>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</si>
  <si>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</si>
  <si>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</si>
  <si>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</si>
  <si>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</si>
  <si>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</si>
  <si>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</si>
  <si>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</si>
  <si>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</si>
  <si>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</si>
  <si>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</si>
  <si>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</si>
  <si>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</si>
  <si>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</si>
  <si>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</si>
  <si>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</si>
  <si>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</si>
  <si>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</si>
  <si>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</si>
  <si>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</si>
  <si>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</si>
  <si>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</si>
  <si>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</si>
  <si>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</si>
  <si>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</si>
  <si>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</si>
  <si>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</si>
  <si>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</si>
  <si>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</si>
  <si>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</si>
  <si>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</si>
  <si>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</si>
  <si>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</si>
  <si>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</si>
  <si>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</si>
  <si>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</si>
  <si>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</si>
  <si>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</si>
  <si>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</si>
  <si>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</si>
  <si>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</si>
  <si>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</si>
  <si>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</si>
  <si>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</si>
  <si>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</si>
  <si>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</si>
  <si>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</si>
  <si>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</si>
  <si>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</si>
  <si>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</si>
  <si>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</si>
  <si>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</si>
  <si>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</si>
  <si>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</si>
  <si>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</si>
  <si>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</si>
  <si>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</si>
  <si>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</si>
  <si>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</si>
  <si>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</si>
  <si>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</si>
  <si>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</si>
  <si>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</si>
  <si>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</si>
  <si>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</si>
  <si>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</si>
  <si>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</si>
  <si>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</si>
  <si>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</si>
  <si>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</si>
  <si>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</si>
  <si>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</si>
  <si>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</si>
  <si>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</si>
  <si>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</si>
  <si>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</si>
  <si>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</si>
  <si>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</si>
  <si>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</si>
  <si>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</si>
  <si>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</si>
  <si>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</si>
  <si>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</si>
  <si>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</si>
  <si>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</si>
  <si>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</si>
  <si>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</si>
  <si>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</si>
  <si>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</si>
  <si>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</si>
  <si>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</si>
  <si>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</si>
  <si>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</si>
  <si>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</si>
  <si>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</si>
  <si>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</si>
  <si>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</si>
  <si>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</si>
  <si>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</si>
  <si>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</si>
  <si>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</si>
  <si>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</si>
  <si>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</si>
  <si>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</si>
  <si>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</si>
  <si>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</si>
  <si>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</si>
  <si>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</si>
  <si>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</si>
  <si>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</si>
  <si>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</si>
  <si>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</si>
  <si>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</si>
  <si>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</si>
  <si>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</si>
  <si>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</si>
  <si>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</si>
  <si>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</si>
  <si>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</si>
  <si>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</si>
  <si>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</si>
  <si>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</si>
  <si>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</si>
  <si>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</si>
  <si>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</si>
  <si>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</si>
  <si>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</si>
  <si>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</si>
  <si>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</si>
  <si>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</si>
  <si>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</si>
  <si>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</si>
  <si>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</si>
  <si>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</si>
  <si>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</si>
  <si>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</si>
  <si>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</si>
  <si>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</si>
  <si>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</si>
  <si>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</si>
  <si>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</si>
  <si>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</si>
  <si>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</si>
  <si>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</si>
  <si>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</si>
  <si>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</si>
  <si>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</si>
  <si>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</si>
  <si>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</si>
  <si>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</si>
  <si>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</si>
  <si>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</si>
  <si>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</si>
  <si>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</si>
  <si>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</si>
  <si>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</si>
  <si>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</si>
  <si>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</si>
  <si>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</si>
  <si>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</si>
  <si>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</si>
  <si>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</si>
  <si>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</si>
  <si>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</si>
  <si>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</si>
  <si>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</si>
  <si>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</si>
  <si>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</si>
  <si>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</si>
  <si>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</si>
  <si>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</si>
  <si>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</si>
  <si>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</si>
  <si>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</si>
  <si>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</si>
  <si>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</si>
  <si>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</si>
  <si>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</si>
  <si>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</si>
  <si>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</si>
  <si>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</si>
  <si>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</si>
  <si>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</si>
  <si>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</si>
  <si>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</si>
  <si>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</si>
  <si>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</si>
  <si>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</si>
  <si>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</si>
  <si>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</si>
  <si>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</si>
  <si>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</si>
  <si>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</si>
  <si>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</si>
  <si>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</si>
  <si>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</si>
  <si>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</si>
  <si>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</si>
  <si>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</si>
  <si>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</si>
  <si>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</si>
  <si>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</si>
  <si>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</si>
  <si>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</si>
  <si>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</si>
  <si>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</si>
  <si>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</si>
  <si>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</si>
  <si>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</si>
  <si>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</si>
  <si>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</si>
  <si>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</si>
  <si>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</si>
  <si>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</si>
  <si>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</si>
  <si>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</si>
  <si>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</si>
  <si>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</si>
  <si>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</si>
  <si>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</si>
  <si>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</si>
  <si>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</si>
  <si>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</si>
  <si>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</si>
  <si>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</si>
  <si>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</si>
  <si>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</si>
  <si>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</si>
  <si>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</si>
  <si>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</si>
  <si>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</si>
  <si>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</si>
  <si>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</si>
  <si>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</si>
  <si>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</si>
  <si>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</si>
  <si>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</si>
  <si>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</si>
  <si>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</si>
  <si>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</si>
  <si>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</si>
  <si>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</si>
  <si>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</si>
  <si>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</si>
  <si>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</si>
  <si>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</si>
  <si>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</si>
  <si>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</si>
  <si>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</si>
  <si>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</si>
  <si>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</si>
  <si>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</si>
  <si>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</si>
  <si>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</si>
  <si>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</si>
  <si>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</si>
  <si>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</si>
  <si>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</si>
  <si>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</si>
  <si>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</si>
  <si>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</si>
  <si>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</si>
  <si>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</si>
  <si>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</si>
  <si>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</si>
  <si>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</si>
  <si>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</si>
  <si>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</si>
  <si>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</si>
  <si>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</si>
  <si>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</si>
  <si>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</si>
  <si>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</si>
  <si>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</si>
  <si>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</si>
  <si>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</si>
  <si>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</si>
  <si>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</si>
  <si>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</si>
  <si>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</si>
  <si>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</si>
  <si>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</si>
  <si>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</si>
  <si>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</si>
  <si>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</si>
  <si>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</si>
  <si>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</si>
  <si>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</si>
  <si>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</si>
  <si>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</si>
  <si>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</si>
  <si>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</si>
  <si>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</si>
  <si>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</si>
  <si>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</si>
  <si>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</si>
  <si>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</si>
  <si>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</si>
  <si>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</si>
  <si>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</si>
  <si>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</si>
  <si>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</si>
  <si>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</si>
  <si>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</si>
  <si>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</si>
  <si>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</si>
  <si>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</si>
  <si>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</si>
  <si>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</si>
  <si>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</si>
  <si>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</si>
  <si>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</si>
  <si>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</si>
  <si>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</si>
  <si>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</si>
  <si>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</si>
  <si>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</si>
  <si>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</si>
  <si>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</si>
  <si>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</si>
  <si>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</si>
  <si>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</si>
  <si>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</si>
  <si>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</si>
  <si>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</si>
  <si>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</si>
  <si>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</si>
  <si>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</si>
  <si>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</si>
  <si>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</si>
  <si>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</si>
  <si>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</si>
  <si>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</si>
  <si>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</si>
  <si>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</si>
  <si>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</si>
  <si>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</si>
  <si>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</si>
  <si>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</si>
  <si>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</si>
  <si>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</si>
  <si>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</si>
  <si>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</si>
  <si>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</si>
  <si>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</si>
  <si>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</si>
  <si>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</si>
  <si>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</si>
  <si>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</si>
  <si>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</si>
  <si>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</si>
  <si>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</si>
  <si>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</si>
  <si>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</si>
  <si>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</si>
  <si>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</si>
  <si>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</si>
  <si>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</si>
  <si>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</si>
  <si>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</si>
  <si>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</si>
  <si>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</si>
  <si>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</si>
  <si>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</si>
  <si>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</si>
  <si>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</si>
  <si>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</si>
  <si>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</si>
  <si>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</si>
  <si>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</si>
  <si>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</si>
  <si>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</si>
  <si>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</si>
  <si>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</si>
  <si>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</si>
  <si>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</si>
  <si>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</si>
  <si>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</si>
  <si>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</si>
  <si>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</si>
  <si>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</si>
  <si>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</si>
  <si>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</si>
  <si>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</si>
  <si>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</si>
  <si>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</si>
  <si>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</si>
  <si>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</si>
  <si>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</si>
  <si>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</si>
  <si>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</si>
  <si>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</si>
  <si>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</si>
  <si>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</si>
  <si>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</si>
  <si>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</si>
  <si>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</si>
  <si>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</si>
  <si>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</si>
  <si>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</si>
  <si>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</si>
  <si>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</si>
  <si>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</si>
  <si>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</si>
  <si>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</si>
  <si>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</si>
  <si>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</si>
  <si>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</si>
  <si>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</si>
  <si>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</si>
  <si>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</si>
  <si>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</si>
  <si>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</si>
  <si>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</si>
  <si>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</si>
  <si>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</si>
  <si>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</si>
  <si>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</si>
  <si>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</si>
  <si>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</si>
  <si>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</si>
  <si>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</si>
  <si>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</si>
  <si>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</si>
  <si>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</si>
  <si>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</si>
  <si>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</si>
  <si>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</si>
  <si>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</si>
  <si>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</si>
  <si>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</si>
  <si>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</si>
  <si>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</si>
  <si>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</si>
  <si>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</si>
  <si>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</si>
  <si>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</si>
  <si>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</si>
  <si>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</si>
  <si>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</si>
  <si>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</si>
  <si>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</si>
  <si>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</si>
  <si>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</si>
  <si>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</si>
  <si>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</si>
  <si>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</si>
  <si>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</si>
  <si>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</si>
  <si>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</si>
  <si>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</si>
  <si>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</si>
  <si>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</si>
  <si>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</si>
  <si>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</si>
  <si>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</si>
  <si>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</si>
  <si>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</si>
  <si>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</si>
  <si>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</si>
  <si>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</si>
  <si>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</si>
  <si>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</si>
  <si>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</si>
  <si>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</si>
  <si>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</si>
  <si>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</si>
  <si>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</si>
  <si>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</si>
  <si>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</si>
  <si>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</si>
  <si>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</si>
  <si>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</si>
  <si>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</si>
  <si>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</si>
  <si>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</si>
  <si>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</si>
  <si>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</si>
  <si>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</si>
  <si>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</si>
  <si>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</si>
  <si>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</si>
  <si>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</si>
  <si>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</si>
  <si>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</si>
  <si>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</si>
  <si>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</si>
  <si>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</si>
  <si>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</si>
  <si>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</si>
  <si>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</si>
  <si>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</si>
  <si>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</si>
  <si>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</si>
  <si>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</si>
  <si>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</si>
  <si>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</si>
  <si>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</si>
  <si>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</si>
  <si>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</si>
  <si>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</si>
  <si>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</si>
  <si>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</si>
  <si>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</si>
  <si>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</si>
  <si>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</si>
  <si>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</si>
  <si>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</si>
  <si>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</si>
  <si>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</si>
  <si>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</si>
  <si>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</si>
  <si>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</si>
  <si>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</si>
  <si>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</si>
  <si>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</si>
  <si>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</si>
  <si>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</si>
  <si>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</si>
  <si>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</si>
  <si>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</si>
  <si>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</si>
  <si>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</si>
  <si>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</si>
  <si>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</si>
  <si>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</si>
  <si>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</si>
  <si>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</si>
  <si>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</si>
  <si>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</si>
  <si>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</si>
  <si>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</si>
  <si>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</si>
  <si>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</si>
  <si>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</si>
  <si>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</si>
  <si>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</si>
  <si>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</si>
  <si>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</si>
  <si>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</si>
  <si>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</si>
  <si>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</si>
  <si>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</si>
  <si>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</si>
  <si>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</si>
  <si>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</si>
  <si>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</si>
  <si>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</si>
  <si>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</si>
  <si>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</si>
  <si>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</si>
  <si>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</si>
  <si>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</si>
  <si>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</si>
  <si>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</si>
  <si>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</si>
  <si>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</si>
  <si>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</si>
  <si>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</si>
  <si>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</si>
  <si>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</si>
  <si>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</si>
  <si>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</si>
  <si>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</si>
  <si>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</si>
  <si>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</si>
  <si>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</si>
  <si>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</si>
  <si>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</si>
  <si>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</si>
  <si>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</si>
  <si>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</si>
  <si>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</si>
  <si>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</si>
  <si>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</si>
  <si>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</si>
  <si>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</si>
  <si>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</si>
  <si>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</si>
  <si>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</si>
  <si>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</si>
  <si>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</si>
  <si>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</si>
  <si>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</si>
  <si>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</si>
  <si>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</si>
  <si>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</si>
  <si>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</si>
  <si>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</si>
  <si>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</si>
  <si>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</si>
  <si>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</si>
  <si>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</si>
  <si>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</si>
  <si>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</si>
  <si>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</si>
  <si>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</si>
  <si>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</si>
  <si>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</si>
  <si>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</si>
  <si>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</si>
  <si>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</si>
  <si>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</si>
  <si>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</si>
  <si>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</si>
  <si>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</si>
  <si>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</si>
  <si>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</si>
  <si>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</si>
  <si>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</si>
  <si>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</si>
  <si>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</si>
  <si>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</si>
  <si>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</si>
  <si>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</si>
  <si>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</si>
  <si>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</si>
  <si>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</si>
  <si>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</si>
  <si>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</si>
  <si>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</si>
  <si>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</si>
  <si>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</si>
  <si>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</si>
  <si>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</si>
  <si>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</si>
  <si>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</si>
  <si>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</si>
  <si>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</si>
  <si>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</si>
  <si>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</si>
  <si>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</si>
  <si>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</si>
  <si>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</si>
  <si>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</si>
  <si>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</si>
  <si>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</si>
  <si>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</si>
  <si>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</si>
  <si>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</si>
  <si>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</si>
  <si>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</si>
  <si>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</si>
  <si>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</si>
  <si>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</si>
  <si>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</si>
  <si>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</si>
  <si>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</si>
  <si>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</si>
  <si>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</si>
  <si>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</si>
  <si>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</si>
  <si>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</si>
  <si>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</si>
  <si>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</si>
  <si>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</si>
  <si>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</si>
  <si>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</si>
  <si>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</si>
  <si>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</si>
  <si>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</si>
  <si>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</si>
  <si>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</si>
  <si>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</si>
  <si>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</si>
  <si>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</si>
  <si>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</si>
  <si>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</si>
  <si>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</si>
  <si>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</si>
  <si>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</si>
  <si>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</si>
  <si>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</si>
  <si>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</si>
  <si>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</si>
  <si>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</si>
  <si>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</si>
  <si>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</si>
  <si>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</si>
  <si>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</si>
  <si>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</si>
  <si>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</si>
  <si>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</si>
  <si>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</si>
  <si>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</si>
  <si>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</si>
  <si>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</si>
  <si>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</si>
  <si>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</si>
  <si>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</si>
  <si>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</si>
  <si>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</si>
  <si>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</si>
  <si>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</si>
  <si>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</si>
  <si>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</si>
  <si>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</si>
  <si>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</si>
  <si>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</si>
  <si>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</si>
  <si>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</si>
  <si>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</si>
  <si>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</si>
  <si>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</si>
  <si>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</si>
  <si>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</si>
  <si>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</si>
  <si>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</si>
  <si>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</si>
  <si>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</si>
  <si>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</si>
  <si>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</si>
  <si>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</si>
  <si>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</si>
  <si>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</si>
  <si>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</si>
  <si>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</si>
  <si>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</si>
  <si>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</si>
  <si>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</si>
  <si>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</si>
  <si>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</si>
  <si>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</si>
  <si>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</si>
  <si>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</si>
  <si>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</si>
  <si>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</si>
  <si>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</si>
  <si>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</si>
  <si>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</si>
  <si>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</si>
  <si>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</si>
  <si>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</si>
  <si>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</si>
  <si>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</si>
  <si>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</si>
  <si>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</si>
  <si>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</si>
  <si>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</si>
  <si>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</si>
  <si>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</si>
  <si>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</si>
  <si>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</si>
  <si>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</si>
  <si>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</si>
  <si>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</si>
  <si>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</si>
  <si>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</si>
  <si>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</si>
  <si>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</si>
  <si>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</si>
  <si>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</si>
  <si>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</si>
  <si>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</si>
  <si>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</si>
  <si>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</si>
  <si>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</si>
  <si>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</si>
  <si>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</si>
  <si>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</si>
  <si>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</si>
  <si>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</si>
  <si>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</si>
  <si>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</si>
  <si>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</si>
  <si>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</si>
  <si>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</si>
  <si>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</si>
  <si>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</si>
  <si>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</si>
  <si>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</si>
  <si>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</si>
  <si>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</si>
  <si>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</si>
  <si>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</si>
  <si>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</si>
  <si>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</si>
  <si>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</si>
  <si>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</si>
  <si>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</si>
  <si>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</si>
  <si>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</si>
  <si>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</si>
  <si>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</si>
  <si>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</si>
  <si>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</si>
  <si>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</si>
  <si>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</si>
  <si>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</si>
  <si>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</si>
  <si>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</si>
  <si>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</si>
  <si>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</si>
  <si>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</si>
  <si>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</si>
  <si>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</si>
  <si>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</si>
  <si>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</si>
  <si>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</si>
  <si>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</si>
  <si>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</si>
  <si>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</si>
  <si>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</si>
  <si>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</si>
  <si>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</si>
  <si>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</si>
  <si>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</si>
  <si>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</si>
  <si>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</si>
  <si>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</si>
  <si>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</si>
  <si>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</si>
  <si>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</si>
  <si>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</si>
  <si>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</si>
  <si>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</si>
  <si>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</si>
  <si>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</si>
  <si>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</si>
  <si>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</si>
  <si>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</si>
  <si>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</si>
  <si>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</si>
  <si>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</si>
  <si>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</si>
  <si>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</si>
  <si>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</si>
  <si>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</si>
  <si>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</si>
  <si>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</si>
  <si>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</si>
  <si>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</si>
  <si>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</si>
  <si>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</si>
  <si>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</si>
  <si>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</si>
  <si>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</si>
  <si>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</si>
  <si>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</si>
  <si>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</si>
  <si>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</si>
  <si>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</si>
  <si>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</si>
  <si>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</si>
  <si>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</si>
  <si>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</si>
  <si>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</si>
  <si>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</si>
  <si>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</si>
  <si>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</si>
  <si>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</si>
  <si>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</si>
  <si>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</si>
  <si>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</si>
  <si>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</si>
  <si>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</si>
  <si>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</si>
  <si>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</si>
  <si>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</si>
  <si>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</si>
  <si>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</si>
  <si>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</si>
  <si>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</si>
  <si>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</si>
  <si>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</si>
  <si>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</si>
  <si>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</si>
  <si>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</si>
  <si>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</si>
  <si>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</si>
  <si>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</si>
  <si>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</si>
  <si>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</si>
  <si>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</si>
  <si>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</si>
  <si>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</si>
  <si>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</si>
  <si>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</si>
  <si>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</si>
  <si>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</si>
  <si>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</si>
  <si>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</si>
  <si>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</si>
  <si>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</si>
  <si>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</si>
  <si>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</si>
  <si>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</si>
  <si>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</si>
  <si>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</si>
  <si>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</si>
  <si>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</si>
  <si>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</si>
  <si>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</si>
  <si>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</si>
  <si>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</si>
  <si>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</si>
  <si>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</si>
  <si>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</si>
  <si>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</si>
  <si>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</si>
  <si>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</si>
  <si>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</si>
  <si>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</si>
  <si>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</si>
  <si>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</si>
  <si>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</si>
  <si>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</si>
  <si>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</si>
  <si>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</si>
  <si>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</si>
  <si>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</si>
  <si>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</si>
  <si>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</si>
  <si>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</si>
  <si>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</si>
  <si>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</si>
  <si>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</si>
  <si>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</si>
  <si>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</si>
  <si>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</si>
  <si>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</si>
  <si>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</si>
  <si>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</si>
  <si>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</si>
  <si>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</si>
  <si>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</si>
  <si>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</si>
  <si>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</si>
  <si>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</si>
  <si>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</si>
  <si>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</si>
  <si>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</si>
  <si>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</si>
  <si>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</si>
  <si>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</si>
  <si>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</si>
  <si>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</si>
  <si>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</si>
  <si>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</si>
  <si>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</si>
  <si>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</si>
  <si>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</si>
  <si>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</si>
  <si>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</si>
  <si>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</si>
  <si>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</si>
  <si>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</si>
  <si>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</si>
  <si>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</si>
  <si>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</si>
  <si>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</si>
  <si>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</si>
  <si>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</si>
  <si>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</si>
  <si>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</si>
  <si>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</si>
  <si>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</si>
  <si>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</si>
  <si>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</si>
  <si>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</si>
  <si>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</si>
  <si>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</si>
  <si>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</si>
  <si>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</si>
  <si>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</si>
  <si>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</si>
  <si>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</si>
  <si>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</si>
  <si>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</si>
  <si>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</si>
  <si>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</si>
  <si>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</si>
  <si>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</si>
  <si>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</si>
  <si>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</si>
  <si>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</si>
  <si>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</si>
  <si>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</si>
  <si>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</si>
  <si>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</si>
  <si>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</si>
  <si>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</si>
  <si>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</si>
  <si>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</si>
  <si>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</si>
  <si>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</si>
  <si>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</si>
  <si>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</si>
  <si>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</si>
  <si>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</si>
  <si>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</si>
  <si>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</si>
  <si>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</si>
  <si>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</si>
  <si>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</si>
  <si>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</si>
  <si>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</si>
  <si>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</si>
  <si>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</si>
  <si>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</si>
  <si>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</si>
  <si>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</si>
  <si>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</si>
  <si>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</si>
  <si>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</si>
  <si>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</si>
  <si>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</si>
  <si>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</si>
  <si>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</si>
  <si>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</si>
  <si>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</si>
  <si>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</si>
  <si>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</si>
  <si>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</si>
  <si>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</si>
  <si>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</si>
  <si>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</si>
  <si>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</si>
  <si>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</si>
  <si>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</si>
  <si>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</si>
  <si>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</si>
  <si>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</si>
  <si>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</si>
  <si>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</si>
  <si>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</si>
  <si>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</si>
  <si>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</si>
  <si>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</si>
  <si>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</si>
  <si>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</si>
  <si>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</si>
  <si>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</si>
  <si>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</si>
  <si>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</si>
  <si>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</si>
  <si>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</si>
  <si>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</si>
  <si>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</si>
  <si>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</si>
  <si>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</si>
  <si>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</si>
  <si>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</si>
  <si>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</si>
  <si>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</si>
  <si>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</si>
  <si>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</si>
  <si>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</si>
  <si>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</si>
  <si>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</si>
  <si>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</si>
  <si>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</si>
  <si>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</si>
  <si>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</si>
  <si>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</si>
  <si>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</si>
  <si>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</si>
  <si>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</si>
  <si>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</si>
  <si>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</si>
  <si>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</si>
  <si>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</si>
  <si>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</si>
  <si>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</si>
  <si>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</si>
  <si>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</si>
  <si>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</si>
  <si>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</si>
  <si>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</si>
  <si>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</si>
  <si>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</si>
  <si>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</si>
  <si>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</si>
  <si>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</si>
  <si>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</si>
  <si>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</si>
  <si>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</si>
  <si>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</si>
  <si>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</si>
  <si>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</si>
  <si>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</si>
  <si>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</si>
  <si>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</si>
  <si>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</si>
  <si>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</si>
  <si>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</si>
  <si>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</si>
  <si>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</si>
  <si>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</si>
  <si>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</si>
  <si>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</si>
  <si>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</si>
  <si>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</si>
  <si>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</si>
  <si>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</si>
  <si>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</si>
  <si>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</si>
  <si>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</si>
  <si>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</si>
  <si>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</si>
  <si>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</si>
  <si>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</si>
  <si>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</si>
  <si>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</si>
  <si>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</si>
  <si>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</si>
  <si>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</si>
  <si>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</si>
  <si>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</si>
  <si>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</si>
  <si>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</si>
  <si>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</si>
  <si>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</si>
  <si>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</si>
  <si>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</si>
  <si>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</si>
  <si>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</si>
  <si>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</si>
  <si>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</si>
  <si>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</si>
  <si>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</si>
  <si>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</si>
  <si>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</si>
  <si>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</si>
  <si>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</si>
  <si>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</si>
  <si>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</si>
  <si>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</si>
  <si>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</si>
  <si>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</si>
  <si>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</si>
  <si>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</si>
  <si>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</si>
  <si>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</si>
  <si>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</si>
  <si>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</si>
  <si>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</si>
  <si>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</si>
  <si>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</si>
  <si>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</si>
  <si>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</si>
  <si>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</si>
  <si>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</si>
  <si>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</si>
  <si>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</si>
  <si>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</si>
  <si>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</si>
  <si>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</si>
  <si>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</si>
  <si>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</si>
  <si>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</si>
  <si>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</si>
  <si>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</si>
  <si>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</si>
  <si>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</si>
  <si>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</si>
  <si>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</si>
  <si>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</si>
  <si>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</si>
  <si>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</si>
  <si>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</si>
  <si>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</si>
  <si>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</si>
  <si>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</si>
  <si>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</si>
  <si>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</si>
  <si>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</si>
  <si>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</si>
  <si>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</si>
  <si>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</si>
  <si>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</si>
  <si>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</si>
  <si>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</si>
  <si>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</si>
  <si>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</si>
  <si>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</si>
  <si>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</si>
  <si>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</si>
  <si>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</si>
  <si>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</si>
  <si>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</si>
  <si>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</si>
  <si>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</si>
  <si>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</si>
  <si>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</si>
  <si>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</si>
  <si>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</si>
  <si>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</si>
  <si>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</si>
  <si>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</si>
  <si>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</si>
  <si>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</si>
  <si>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</si>
  <si>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</si>
  <si>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</si>
  <si>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</si>
  <si>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</si>
  <si>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</si>
  <si>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</si>
  <si>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</si>
  <si>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</si>
  <si>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</si>
  <si>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</si>
  <si>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</si>
  <si>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</si>
  <si>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</si>
  <si>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</si>
  <si>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</si>
  <si>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</si>
  <si>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</si>
  <si>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</si>
  <si>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</si>
  <si>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</si>
  <si>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</si>
  <si>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</si>
  <si>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</si>
  <si>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</si>
  <si>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</si>
  <si>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</si>
  <si>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</si>
  <si>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</si>
  <si>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</si>
  <si>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</si>
  <si>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</si>
  <si>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</si>
  <si>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</si>
  <si>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</si>
  <si>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</si>
  <si>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</si>
  <si>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</si>
  <si>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</si>
  <si>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</si>
  <si>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</si>
  <si>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</si>
  <si>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</si>
  <si>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</si>
  <si>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</si>
  <si>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</si>
  <si>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</si>
  <si>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</si>
  <si>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</si>
  <si>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</si>
  <si>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</si>
  <si>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</si>
  <si>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</si>
  <si>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</si>
  <si>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</si>
  <si>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</si>
  <si>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</si>
  <si>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</si>
  <si>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</si>
  <si>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</si>
  <si>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</si>
  <si>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</si>
  <si>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</si>
  <si>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</si>
  <si>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</si>
  <si>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</si>
  <si>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</si>
  <si>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</si>
  <si>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</si>
  <si>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</si>
  <si>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</si>
  <si>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</si>
  <si>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</si>
  <si>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</si>
  <si>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</si>
  <si>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</si>
  <si>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</si>
  <si>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</si>
  <si>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</si>
  <si>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</si>
  <si>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</si>
  <si>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</si>
  <si>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</si>
  <si>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</si>
  <si>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</si>
  <si>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</si>
  <si>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</si>
  <si>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</si>
  <si>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</si>
  <si>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</si>
  <si>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</si>
  <si>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</si>
  <si>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</si>
  <si>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</si>
  <si>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</si>
  <si>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</si>
  <si>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</si>
  <si>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</si>
  <si>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</si>
  <si>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</si>
  <si>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</si>
  <si>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</si>
  <si>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</si>
  <si>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</si>
  <si>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</si>
  <si>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</si>
  <si>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</si>
  <si>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</si>
  <si>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</si>
  <si>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</si>
  <si>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</si>
  <si>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</si>
  <si>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</si>
  <si>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</si>
  <si>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</si>
  <si>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</si>
  <si>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</si>
  <si>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</si>
  <si>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</si>
  <si>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</si>
  <si>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</si>
  <si>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</si>
  <si>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</si>
  <si>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</si>
  <si>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</si>
  <si>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</si>
  <si>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</si>
  <si>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</si>
  <si>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</si>
  <si>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</si>
  <si>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</si>
  <si>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</si>
  <si>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</si>
  <si>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</si>
  <si>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</si>
  <si>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</si>
  <si>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</si>
  <si>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</si>
  <si>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</si>
  <si>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</si>
  <si>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</si>
  <si>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</si>
  <si>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</si>
  <si>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</si>
  <si>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</si>
  <si>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</si>
  <si>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</si>
  <si>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</si>
  <si>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</si>
  <si>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</si>
  <si>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</si>
  <si>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</si>
  <si>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</si>
  <si>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</si>
  <si>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</si>
  <si>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</si>
  <si>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</si>
  <si>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</si>
  <si>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</si>
  <si>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</si>
  <si>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</si>
  <si>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</si>
  <si>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</si>
  <si>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</si>
  <si>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</si>
  <si>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</si>
  <si>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</si>
  <si>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</si>
  <si>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</si>
  <si>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</si>
  <si>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</si>
  <si>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</si>
  <si>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</si>
  <si>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</si>
  <si>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</si>
  <si>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</si>
  <si>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</si>
  <si>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</si>
  <si>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</si>
  <si>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</si>
  <si>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</si>
  <si>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</si>
  <si>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</si>
  <si>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</si>
  <si>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</si>
  <si>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</si>
  <si>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</si>
  <si>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</si>
  <si>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</si>
  <si>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</si>
  <si>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</si>
  <si>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</si>
  <si>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</si>
  <si>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</si>
  <si>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</si>
  <si>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</si>
  <si>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</si>
  <si>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</si>
  <si>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</si>
  <si>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</si>
  <si>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</si>
  <si>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</si>
  <si>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</si>
  <si>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</si>
  <si>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</si>
  <si>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</si>
  <si>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</si>
  <si>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</si>
  <si>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</si>
  <si>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</si>
  <si>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</si>
  <si>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</si>
  <si>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</si>
  <si>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</si>
  <si>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</si>
  <si>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</si>
  <si>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</si>
  <si>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</si>
  <si>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</si>
  <si>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</si>
  <si>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</si>
  <si>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</si>
  <si>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</si>
  <si>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</si>
  <si>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</si>
  <si>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</si>
  <si>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</si>
  <si>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</si>
  <si>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</si>
  <si>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</si>
  <si>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</si>
  <si>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</si>
  <si>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</si>
  <si>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</si>
  <si>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</si>
  <si>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</si>
  <si>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</si>
  <si>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</si>
  <si>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</si>
  <si>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</si>
  <si>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</si>
  <si>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</si>
  <si>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</si>
  <si>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</si>
  <si>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</si>
  <si>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</si>
  <si>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</si>
  <si>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</si>
  <si>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</si>
  <si>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</si>
  <si>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</si>
  <si>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</si>
  <si>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</si>
  <si>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</si>
  <si>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</si>
  <si>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</si>
  <si>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</si>
  <si>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</si>
  <si>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</si>
  <si>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</si>
  <si>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</si>
  <si>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</si>
  <si>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</si>
  <si>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</si>
  <si>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</si>
  <si>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</si>
  <si>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</si>
  <si>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</si>
  <si>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</si>
  <si>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</si>
  <si>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</si>
  <si>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</si>
  <si>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</si>
  <si>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</si>
  <si>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</si>
  <si>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</si>
  <si>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</si>
  <si>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</si>
  <si>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</si>
  <si>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</si>
  <si>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</si>
  <si>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</si>
  <si>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</si>
  <si>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</si>
  <si>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</si>
  <si>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</si>
  <si>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</si>
  <si>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</si>
  <si>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</si>
  <si>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</si>
  <si>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</si>
  <si>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</si>
  <si>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</si>
  <si>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</si>
  <si>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</si>
  <si>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</si>
  <si>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</si>
  <si>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</si>
  <si>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</si>
  <si>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</si>
  <si>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</si>
  <si>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</si>
  <si>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</si>
  <si>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</si>
  <si>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</si>
  <si>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</si>
  <si>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</si>
  <si>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</si>
  <si>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</si>
  <si>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</si>
  <si>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</si>
  <si>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</si>
  <si>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</si>
  <si>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</si>
  <si>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</si>
  <si>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</si>
  <si>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</si>
  <si>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</si>
  <si>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</si>
  <si>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</si>
  <si>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</si>
  <si>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</si>
  <si>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</si>
  <si>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</si>
  <si>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</si>
  <si>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</si>
  <si>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</si>
  <si>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</si>
  <si>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</si>
  <si>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</si>
  <si>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</si>
  <si>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</si>
  <si>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</si>
  <si>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</si>
  <si>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</si>
  <si>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</si>
  <si>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</si>
  <si>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</si>
  <si>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</si>
  <si>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</si>
  <si>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</si>
  <si>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</si>
  <si>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</si>
  <si>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</si>
  <si>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</si>
  <si>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</si>
  <si>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</si>
  <si>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</si>
  <si>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</si>
  <si>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</si>
  <si>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</si>
  <si>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</si>
  <si>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</si>
  <si>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</si>
  <si>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</si>
  <si>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</si>
  <si>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</si>
  <si>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</si>
  <si>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</si>
  <si>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</si>
  <si>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</si>
  <si>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</si>
  <si>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</si>
  <si>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</si>
  <si>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</si>
  <si>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</si>
  <si>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</si>
  <si>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</si>
  <si>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</si>
  <si>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</si>
  <si>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</si>
  <si>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</si>
  <si>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</si>
  <si>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</si>
  <si>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</si>
  <si>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</si>
  <si>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</si>
  <si>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</si>
  <si>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</si>
  <si>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</si>
  <si>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</si>
  <si>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</si>
  <si>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</si>
  <si>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</si>
  <si>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</si>
  <si>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</si>
  <si>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</si>
  <si>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</si>
  <si>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</si>
  <si>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</si>
  <si>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</si>
  <si>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</si>
  <si>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</si>
  <si>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</si>
  <si>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</si>
  <si>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</si>
  <si>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</si>
  <si>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</si>
  <si>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</si>
  <si>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</si>
  <si>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</si>
  <si>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</si>
  <si>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</si>
  <si>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</si>
  <si>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</si>
  <si>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</si>
  <si>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</si>
  <si>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</si>
  <si>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</si>
  <si>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</si>
  <si>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</si>
  <si>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</si>
  <si>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</si>
  <si>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</si>
  <si>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</si>
  <si>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</si>
  <si>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</si>
  <si>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</si>
  <si>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</si>
  <si>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</si>
  <si>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</si>
  <si>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</si>
  <si>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</si>
  <si>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</si>
  <si>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</si>
  <si>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</si>
  <si>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</si>
  <si>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</si>
  <si>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</si>
  <si>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</si>
  <si>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</si>
  <si>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</si>
  <si>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</si>
  <si>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</si>
  <si>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</si>
  <si>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</si>
  <si>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</si>
  <si>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</si>
  <si>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</si>
  <si>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</si>
  <si>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</si>
  <si>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</si>
  <si>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</si>
  <si>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</si>
  <si>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</si>
  <si>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</si>
  <si>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</si>
  <si>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</si>
  <si>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</si>
  <si>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</si>
  <si>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</si>
  <si>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</si>
  <si>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</si>
  <si>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</si>
  <si>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</si>
  <si>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</si>
  <si>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</si>
  <si>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</si>
  <si>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</si>
  <si>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</si>
  <si>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</si>
  <si>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</si>
  <si>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</si>
  <si>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</si>
  <si>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</si>
  <si>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</si>
  <si>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</si>
  <si>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</si>
  <si>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</si>
  <si>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</si>
  <si>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</si>
  <si>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</si>
  <si>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</si>
  <si>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</si>
  <si>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</si>
  <si>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</si>
  <si>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</si>
  <si>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</si>
  <si>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</si>
  <si>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</si>
  <si>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</si>
  <si>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</si>
  <si>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</si>
  <si>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</si>
  <si>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</si>
  <si>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</si>
  <si>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</si>
  <si>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</si>
  <si>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</si>
  <si>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</si>
  <si>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</si>
  <si>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</si>
  <si>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</si>
  <si>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</si>
  <si>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</si>
  <si>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</si>
  <si>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</si>
  <si>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</si>
  <si>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</si>
  <si>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</si>
  <si>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</si>
  <si>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</si>
  <si>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</si>
  <si>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</si>
  <si>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</si>
  <si>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</si>
  <si>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</si>
  <si>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</si>
  <si>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</si>
  <si>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</si>
  <si>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</si>
  <si>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</si>
  <si>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</si>
  <si>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</si>
  <si>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</si>
  <si>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</si>
  <si>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</si>
  <si>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</si>
  <si>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</si>
  <si>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</si>
  <si>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</si>
  <si>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</si>
  <si>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</si>
  <si>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</si>
  <si>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</si>
  <si>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</si>
  <si>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</si>
  <si>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</si>
  <si>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</si>
  <si>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</si>
  <si>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</si>
  <si>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</si>
  <si>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</si>
  <si>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</si>
  <si>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</si>
  <si>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</si>
  <si>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</si>
  <si>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</si>
  <si>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</si>
  <si>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</si>
  <si>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</si>
  <si>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</si>
  <si>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</si>
  <si>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</si>
  <si>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</si>
  <si>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</si>
  <si>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</si>
  <si>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</si>
  <si>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</si>
  <si>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</si>
  <si>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</si>
  <si>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</si>
  <si>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</si>
  <si>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</si>
  <si>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</si>
  <si>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</si>
  <si>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</si>
  <si>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</si>
  <si>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</si>
  <si>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</si>
  <si>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</si>
  <si>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</si>
  <si>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</si>
  <si>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</si>
  <si>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</si>
  <si>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</si>
  <si>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</si>
  <si>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</si>
  <si>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</si>
  <si>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</si>
  <si>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</si>
  <si>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</si>
  <si>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</si>
  <si>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</si>
  <si>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</si>
  <si>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</si>
  <si>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</si>
  <si>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</si>
  <si>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</si>
  <si>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</si>
  <si>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</si>
  <si>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</si>
  <si>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</si>
  <si>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</si>
  <si>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</si>
  <si>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</si>
  <si>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</si>
  <si>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</si>
  <si>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</si>
  <si>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</si>
  <si>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</si>
  <si>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</si>
  <si>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</si>
  <si>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</si>
  <si>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</si>
  <si>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</si>
  <si>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</si>
  <si>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</si>
  <si>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</si>
  <si>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</si>
  <si>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</si>
  <si>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</si>
  <si>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</si>
  <si>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</si>
  <si>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</si>
  <si>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</si>
  <si>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</si>
  <si>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</si>
  <si>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</si>
  <si>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</si>
  <si>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</si>
  <si>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</si>
  <si>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</si>
  <si>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</si>
  <si>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</si>
  <si>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</si>
  <si>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</si>
  <si>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</si>
  <si>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</si>
  <si>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</si>
  <si>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</si>
  <si>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</si>
  <si>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</si>
  <si>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</si>
  <si>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</si>
  <si>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</si>
  <si>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</si>
  <si>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</si>
  <si>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</si>
  <si>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</si>
  <si>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</si>
  <si>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</si>
  <si>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</si>
  <si>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</si>
  <si>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</si>
  <si>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</si>
  <si>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</si>
  <si>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</si>
  <si>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</si>
  <si>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</si>
  <si>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</si>
  <si>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</si>
  <si>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</si>
  <si>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</si>
  <si>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</si>
  <si>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</si>
  <si>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</si>
  <si>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</si>
  <si>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</si>
  <si>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</si>
  <si>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</si>
  <si>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</si>
  <si>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</si>
  <si>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</si>
  <si>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</si>
  <si>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</si>
  <si>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</si>
  <si>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</si>
  <si>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</si>
  <si>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</si>
  <si>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</si>
  <si>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</si>
  <si>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</si>
  <si>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</si>
  <si>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</si>
  <si>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</si>
  <si>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</si>
  <si>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</si>
  <si>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</si>
  <si>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</si>
  <si>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</si>
  <si>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</si>
  <si>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</si>
  <si>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</si>
  <si>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</si>
  <si>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</si>
  <si>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</si>
  <si>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</si>
  <si>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</si>
  <si>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</si>
  <si>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</si>
  <si>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</si>
  <si>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</si>
  <si>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</si>
  <si>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</si>
  <si>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</si>
  <si>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</si>
  <si>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</si>
  <si>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</si>
  <si>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</si>
  <si>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</si>
  <si>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</si>
  <si>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</si>
  <si>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</si>
  <si>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</si>
  <si>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</si>
  <si>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</si>
  <si>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</si>
  <si>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</si>
  <si>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</si>
  <si>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</si>
  <si>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</si>
  <si>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</si>
  <si>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</si>
  <si>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</si>
  <si>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</si>
  <si>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</si>
  <si>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</si>
  <si>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</si>
  <si>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</si>
  <si>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</si>
  <si>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</si>
  <si>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</si>
  <si>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</si>
  <si>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</si>
  <si>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</si>
  <si>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</si>
  <si>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</si>
  <si>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</si>
  <si>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</si>
  <si>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</si>
  <si>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</si>
  <si>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</si>
  <si>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</si>
  <si>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</si>
  <si>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</si>
  <si>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</si>
  <si>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</si>
  <si>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</si>
  <si>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</si>
  <si>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</si>
  <si>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</si>
  <si>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</si>
  <si>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</si>
  <si>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</si>
  <si>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</si>
  <si>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</si>
  <si>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</si>
  <si>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</si>
  <si>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</si>
  <si>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</si>
  <si>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</si>
  <si>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</si>
  <si>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</si>
  <si>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</si>
  <si>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</si>
  <si>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</si>
  <si>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</si>
  <si>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</si>
  <si>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</si>
  <si>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</si>
  <si>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</si>
  <si>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</si>
  <si>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</si>
  <si>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</si>
  <si>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</si>
  <si>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</si>
  <si>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</si>
  <si>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</si>
  <si>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</si>
  <si>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</si>
  <si>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</si>
  <si>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</si>
  <si>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</si>
  <si>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</si>
  <si>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</si>
  <si>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</si>
  <si>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</si>
  <si>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</si>
  <si>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</si>
  <si>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</si>
  <si>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</si>
  <si>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</si>
  <si>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</si>
  <si>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</si>
  <si>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</si>
  <si>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</si>
  <si>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</si>
  <si>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</si>
  <si>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</si>
  <si>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</si>
  <si>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</si>
  <si>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</si>
  <si>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</si>
  <si>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</si>
  <si>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</si>
  <si>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</si>
  <si>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</si>
  <si>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</si>
  <si>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</si>
  <si>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</si>
  <si>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</si>
  <si>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</si>
  <si>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</si>
  <si>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</si>
  <si>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</si>
  <si>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</si>
  <si>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</si>
  <si>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</si>
  <si>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</si>
  <si>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</si>
  <si>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</si>
  <si>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</si>
  <si>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</si>
  <si>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</si>
  <si>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</si>
  <si>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</si>
  <si>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</si>
  <si>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</si>
  <si>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</si>
  <si>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</si>
  <si>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</si>
  <si>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</si>
  <si>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</si>
  <si>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</si>
  <si>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</si>
  <si>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</si>
  <si>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</si>
  <si>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</si>
  <si>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</si>
  <si>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</si>
  <si>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</si>
  <si>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</si>
  <si>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</si>
  <si>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</si>
  <si>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</si>
  <si>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</si>
  <si>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</si>
  <si>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</si>
  <si>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</si>
  <si>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</si>
  <si>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</si>
  <si>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</si>
  <si>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</si>
  <si>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</si>
  <si>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</si>
  <si>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</si>
  <si>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</si>
  <si>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</si>
  <si>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</si>
  <si>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</si>
  <si>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</si>
  <si>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</si>
  <si>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</si>
  <si>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</si>
  <si>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</si>
  <si>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</si>
  <si>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</si>
  <si>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</si>
  <si>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</si>
  <si>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</si>
  <si>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</si>
  <si>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</si>
  <si>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</si>
  <si>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</si>
  <si>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</si>
  <si>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</si>
  <si>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</si>
  <si>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</si>
  <si>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</si>
  <si>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</si>
  <si>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</si>
  <si>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</si>
  <si>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</si>
  <si>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</si>
  <si>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</si>
  <si>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</si>
  <si>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</si>
  <si>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</si>
  <si>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</si>
  <si>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</si>
  <si>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</si>
  <si>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</si>
  <si>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</si>
  <si>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</si>
  <si>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</si>
  <si>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</si>
  <si>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</si>
  <si>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</si>
  <si>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</si>
  <si>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</si>
  <si>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</si>
  <si>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</si>
  <si>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</si>
  <si>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</si>
  <si>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</si>
  <si>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</si>
  <si>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</si>
  <si>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</si>
  <si>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</si>
  <si>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</si>
  <si>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</si>
  <si>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</si>
  <si>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</si>
  <si>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</si>
  <si>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</si>
  <si>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</si>
  <si>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</si>
  <si>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</si>
  <si>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</si>
  <si>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</si>
  <si>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</si>
  <si>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</si>
  <si>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</si>
  <si>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</si>
  <si>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</si>
  <si>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</si>
  <si>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</si>
  <si>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</si>
  <si>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</si>
  <si>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</si>
  <si>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</si>
  <si>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</si>
  <si>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</si>
  <si>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</si>
  <si>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</si>
  <si>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</si>
  <si>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</si>
  <si>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</si>
  <si>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</si>
  <si>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</si>
  <si>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</si>
  <si>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</si>
  <si>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</si>
  <si>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</si>
  <si>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</si>
  <si>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</si>
  <si>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</si>
  <si>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</si>
  <si>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</si>
  <si>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</si>
  <si>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</si>
  <si>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</si>
  <si>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</si>
  <si>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</si>
  <si>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</si>
  <si>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</si>
  <si>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</si>
  <si>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</si>
  <si>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</si>
  <si>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</si>
  <si>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</si>
  <si>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</si>
  <si>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</si>
  <si>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</si>
  <si>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</si>
  <si>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</si>
  <si>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</si>
  <si>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</si>
  <si>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</si>
  <si>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</si>
  <si>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</si>
  <si>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</si>
  <si>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</si>
  <si>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</si>
  <si>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</si>
  <si>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</si>
  <si>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</si>
  <si>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</si>
  <si>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</si>
  <si>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</si>
  <si>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</si>
  <si>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</si>
  <si>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</si>
  <si>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</si>
  <si>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</si>
  <si>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</si>
  <si>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</si>
  <si>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</si>
  <si>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</si>
  <si>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</si>
  <si>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</si>
  <si>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</si>
  <si>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</si>
  <si>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</si>
  <si>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</si>
  <si>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</si>
  <si>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</si>
  <si>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</si>
  <si>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</si>
  <si>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</si>
  <si>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</si>
  <si>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</si>
  <si>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</si>
  <si>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</si>
  <si>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</si>
  <si>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</si>
  <si>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</si>
  <si>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</si>
  <si>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</si>
  <si>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</si>
  <si>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</si>
  <si>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</si>
  <si>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</si>
  <si>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</si>
  <si>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</si>
  <si>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</si>
  <si>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</si>
  <si>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</si>
  <si>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</si>
  <si>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</si>
  <si>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</si>
  <si>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</si>
  <si>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</si>
  <si>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</si>
  <si>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</si>
  <si>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</si>
  <si>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</si>
  <si>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</si>
  <si>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</si>
  <si>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</si>
  <si>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</si>
  <si>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</si>
  <si>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</si>
  <si>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</si>
  <si>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</si>
  <si>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</si>
  <si>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</si>
  <si>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</si>
  <si>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</si>
  <si>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</si>
  <si>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</si>
  <si>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</si>
  <si>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</si>
  <si>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</si>
  <si>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</si>
  <si>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</si>
  <si>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</si>
  <si>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</si>
  <si>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</si>
  <si>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</si>
  <si>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</si>
  <si>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</si>
  <si>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</si>
  <si>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</si>
  <si>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</si>
  <si>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</si>
  <si>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</si>
  <si>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</si>
  <si>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</si>
  <si>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</si>
  <si>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</si>
  <si>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</si>
  <si>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</si>
  <si>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</si>
  <si>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</si>
  <si>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</si>
  <si>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</si>
  <si>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</si>
  <si>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</si>
  <si>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</si>
  <si>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</si>
  <si>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</si>
  <si>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</si>
  <si>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</si>
  <si>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</si>
  <si>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</si>
  <si>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</si>
  <si>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</si>
  <si>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</si>
  <si>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</si>
  <si>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</si>
  <si>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</si>
  <si>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</si>
  <si>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</si>
  <si>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</si>
  <si>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</si>
  <si>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</si>
  <si>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</si>
  <si>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</si>
  <si>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</si>
  <si>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</si>
  <si>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</si>
  <si>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</si>
  <si>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</si>
  <si>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</si>
  <si>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</si>
  <si>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</si>
  <si>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</si>
  <si>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</si>
  <si>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</si>
  <si>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</si>
  <si>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</si>
  <si>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</si>
  <si>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</si>
  <si>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</si>
  <si>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</si>
  <si>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</si>
  <si>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</si>
  <si>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</si>
  <si>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</si>
  <si>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</si>
  <si>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</si>
  <si>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</si>
  <si>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</si>
  <si>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</si>
  <si>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</si>
  <si>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</si>
  <si>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</si>
  <si>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</si>
  <si>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</si>
  <si>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</si>
  <si>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</si>
  <si>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</si>
  <si>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</si>
  <si>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</si>
  <si>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</si>
  <si>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</si>
  <si>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</si>
  <si>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</si>
  <si>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</si>
  <si>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</si>
  <si>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</si>
  <si>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</si>
  <si>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</si>
  <si>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</si>
  <si>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</si>
  <si>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</si>
  <si>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</si>
  <si>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</si>
  <si>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</si>
  <si>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</si>
  <si>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</si>
  <si>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</si>
  <si>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</si>
  <si>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</si>
  <si>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</si>
  <si>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</si>
  <si>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</si>
  <si>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</si>
  <si>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</si>
  <si>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</si>
  <si>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</si>
  <si>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</si>
  <si>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</si>
  <si>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</si>
  <si>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</si>
  <si>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</si>
  <si>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</si>
  <si>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</si>
  <si>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</si>
  <si>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</si>
  <si>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</si>
  <si>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</si>
  <si>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</si>
  <si>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</si>
  <si>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</si>
  <si>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</si>
  <si>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</si>
  <si>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</si>
  <si>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</si>
  <si>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</si>
  <si>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</si>
  <si>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</si>
  <si>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</si>
  <si>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</si>
  <si>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</si>
  <si>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</si>
  <si>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</si>
  <si>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</si>
  <si>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</si>
  <si>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</si>
  <si>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</si>
  <si>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</si>
  <si>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</si>
  <si>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</si>
  <si>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</si>
  <si>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</si>
  <si>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</si>
  <si>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</si>
  <si>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</si>
  <si>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</si>
  <si>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</si>
  <si>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</si>
  <si>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</si>
  <si>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</si>
  <si>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</si>
  <si>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</si>
  <si>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</si>
  <si>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</si>
  <si>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</si>
  <si>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</si>
  <si>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</si>
  <si>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</si>
  <si>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</si>
  <si>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</si>
  <si>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</si>
  <si>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</si>
  <si>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</si>
  <si>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</si>
  <si>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</si>
  <si>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</si>
  <si>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</si>
  <si>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</si>
  <si>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</si>
  <si>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</si>
  <si>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</si>
  <si>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</si>
  <si>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</si>
  <si>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</si>
  <si>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</si>
  <si>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</si>
  <si>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</si>
  <si>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</si>
  <si>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</si>
  <si>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</si>
  <si>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</si>
  <si>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</si>
  <si>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</si>
  <si>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</si>
  <si>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</si>
  <si>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</si>
  <si>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</si>
  <si>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</si>
  <si>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</si>
  <si>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</si>
  <si>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</si>
  <si>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</si>
  <si>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</si>
  <si>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</si>
  <si>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</si>
  <si>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</si>
  <si>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</si>
  <si>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</si>
  <si>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</si>
  <si>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</si>
  <si>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</si>
  <si>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</si>
  <si>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</si>
  <si>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</si>
  <si>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</si>
  <si>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</si>
  <si>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</si>
  <si>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</si>
  <si>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</si>
  <si>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</si>
  <si>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</si>
  <si>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</si>
  <si>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</si>
  <si>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</si>
  <si>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</si>
  <si>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</si>
  <si>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</si>
  <si>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</si>
  <si>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</si>
  <si>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</si>
  <si>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</si>
  <si>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</si>
  <si>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</si>
  <si>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</si>
  <si>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</si>
  <si>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</si>
  <si>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</si>
  <si>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</si>
  <si>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</si>
  <si>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</si>
  <si>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</si>
  <si>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</si>
  <si>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</si>
  <si>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</si>
  <si>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</si>
  <si>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</si>
  <si>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</si>
  <si>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</si>
  <si>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</si>
  <si>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</si>
  <si>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</si>
  <si>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</si>
  <si>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</si>
  <si>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</si>
  <si>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</si>
  <si>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</si>
  <si>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</si>
  <si>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</si>
  <si>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</si>
  <si>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</si>
  <si>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</si>
  <si>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</si>
  <si>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</si>
  <si>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</si>
  <si>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</si>
  <si>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</si>
  <si>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</si>
  <si>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</si>
  <si>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</si>
  <si>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</si>
  <si>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</si>
  <si>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</si>
  <si>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</si>
  <si>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</si>
  <si>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</si>
  <si>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</si>
  <si>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</si>
  <si>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</si>
  <si>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</si>
  <si>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</si>
  <si>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</si>
  <si>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</si>
  <si>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</si>
  <si>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</si>
  <si>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</si>
  <si>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</si>
  <si>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</si>
  <si>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</si>
  <si>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</si>
  <si>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</si>
  <si>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</si>
  <si>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</si>
  <si>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</si>
  <si>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</si>
  <si>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</si>
  <si>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</si>
  <si>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</si>
  <si>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</si>
  <si>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</si>
  <si>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</si>
  <si>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</si>
  <si>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</si>
  <si>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</si>
  <si>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</si>
  <si>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</si>
  <si>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</si>
  <si>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</si>
  <si>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</si>
  <si>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</si>
  <si>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</si>
  <si>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</si>
  <si>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</si>
  <si>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</si>
  <si>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</si>
  <si>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</si>
  <si>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</si>
  <si>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</si>
  <si>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</si>
  <si>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</si>
  <si>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</si>
  <si>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</si>
  <si>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</si>
  <si>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</si>
  <si>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</si>
  <si>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</si>
  <si>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</si>
  <si>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</si>
  <si>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</si>
  <si>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</si>
  <si>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</si>
  <si>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</si>
  <si>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</si>
  <si>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</si>
  <si>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</si>
  <si>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</si>
  <si>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</si>
  <si>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</si>
  <si>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</si>
  <si>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</si>
  <si>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</si>
  <si>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</si>
  <si>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</si>
  <si>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</si>
  <si>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</si>
  <si>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</si>
  <si>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</si>
  <si>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</si>
  <si>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</si>
  <si>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</si>
  <si>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</si>
  <si>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</si>
  <si>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</si>
  <si>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</si>
  <si>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</si>
  <si>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</si>
  <si>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</si>
  <si>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</si>
  <si>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</si>
  <si>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</si>
  <si>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</si>
  <si>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</si>
  <si>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</si>
  <si>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</si>
  <si>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</si>
  <si>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</si>
  <si>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</si>
  <si>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</si>
  <si>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</si>
  <si>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</si>
  <si>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</si>
  <si>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</si>
  <si>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</si>
  <si>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</si>
  <si>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</si>
  <si>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</si>
  <si>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</si>
  <si>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</si>
  <si>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</si>
  <si>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</si>
  <si>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</si>
  <si>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</si>
  <si>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</si>
  <si>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</si>
  <si>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</si>
  <si>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</si>
  <si>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</si>
  <si>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</si>
  <si>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</si>
  <si>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</si>
  <si>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</si>
  <si>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</si>
  <si>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</si>
  <si>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</si>
  <si>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</si>
  <si>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</si>
  <si>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</si>
  <si>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</si>
  <si>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</si>
  <si>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</si>
  <si>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</si>
  <si>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</si>
  <si>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</si>
  <si>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</si>
  <si>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</si>
  <si>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</si>
  <si>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</si>
  <si>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</si>
  <si>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</si>
  <si>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</si>
  <si>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</si>
  <si>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</si>
  <si>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</si>
  <si>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</si>
  <si>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</si>
  <si>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</si>
  <si>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</si>
  <si>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</si>
  <si>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</si>
  <si>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</si>
  <si>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</si>
  <si>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</si>
  <si>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</si>
  <si>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</si>
  <si>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</si>
  <si>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</si>
  <si>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</si>
  <si>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</si>
  <si>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</si>
  <si>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</si>
  <si>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</si>
  <si>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</si>
  <si>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</si>
  <si>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</si>
  <si>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</si>
  <si>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</si>
  <si>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</si>
  <si>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</si>
  <si>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</si>
  <si>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</si>
  <si>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</si>
  <si>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</si>
  <si>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</si>
  <si>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</si>
  <si>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</si>
  <si>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</si>
  <si>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</si>
  <si>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</si>
  <si>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</si>
  <si>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</si>
  <si>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</si>
  <si>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</si>
  <si>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</si>
  <si>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</si>
  <si>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</si>
  <si>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</si>
  <si>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</si>
  <si>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</si>
  <si>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</si>
  <si>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</si>
  <si>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</si>
  <si>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</si>
  <si>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</si>
  <si>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</si>
  <si>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</si>
  <si>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</si>
  <si>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</si>
  <si>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</si>
  <si>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</si>
  <si>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</si>
  <si>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</si>
  <si>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</si>
  <si>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</si>
  <si>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</si>
  <si>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</si>
  <si>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</si>
  <si>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</si>
  <si>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</si>
  <si>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</si>
  <si>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</si>
  <si>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</si>
  <si>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</si>
  <si>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</si>
  <si>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</si>
  <si>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</si>
  <si>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</si>
  <si>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</si>
  <si>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</si>
  <si>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</si>
  <si>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</si>
  <si>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</si>
  <si>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</si>
  <si>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</si>
  <si>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</si>
  <si>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</si>
  <si>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</si>
  <si>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</si>
  <si>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</si>
  <si>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</si>
  <si>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</si>
  <si>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</si>
  <si>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</si>
  <si>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</si>
  <si>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</si>
  <si>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</si>
  <si>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</si>
  <si>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</si>
  <si>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</si>
  <si>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</si>
  <si>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</si>
  <si>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</si>
  <si>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</si>
  <si>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</si>
  <si>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</si>
  <si>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</si>
  <si>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</si>
  <si>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</si>
  <si>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</si>
  <si>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</si>
  <si>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</si>
  <si>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</si>
  <si>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</si>
  <si>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</si>
  <si>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</si>
  <si>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</si>
  <si>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</si>
  <si>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</si>
  <si>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</si>
  <si>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</si>
  <si>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</si>
  <si>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</si>
  <si>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</si>
  <si>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</si>
  <si>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</si>
  <si>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</si>
  <si>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</si>
  <si>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</si>
  <si>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</si>
  <si>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</si>
  <si>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</si>
  <si>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</si>
  <si>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</si>
  <si>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</si>
  <si>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</si>
  <si>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</si>
  <si>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</si>
  <si>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</si>
  <si>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</si>
  <si>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</si>
  <si>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</si>
  <si>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</si>
  <si>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</si>
  <si>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</si>
  <si>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</si>
  <si>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</si>
  <si>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</si>
  <si>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</si>
  <si>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</si>
  <si>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</si>
  <si>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</si>
  <si>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</si>
  <si>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</si>
  <si>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</si>
  <si>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</si>
  <si>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</si>
  <si>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</si>
  <si>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</si>
  <si>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</si>
  <si>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</si>
  <si>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</si>
  <si>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</si>
  <si>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</si>
  <si>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</si>
  <si>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</si>
  <si>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</si>
  <si>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</si>
  <si>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</si>
  <si>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</si>
  <si>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</si>
  <si>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</si>
  <si>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</si>
  <si>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</si>
  <si>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</si>
  <si>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</si>
  <si>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</si>
  <si>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</si>
  <si>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</si>
  <si>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</si>
  <si>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</si>
  <si>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</si>
  <si>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</si>
  <si>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</si>
  <si>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</si>
  <si>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</si>
  <si>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</si>
  <si>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</si>
  <si>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</si>
  <si>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</si>
  <si>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</si>
  <si>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</si>
  <si>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</si>
  <si>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</si>
  <si>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</si>
  <si>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</si>
  <si>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</si>
  <si>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</si>
  <si>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</si>
  <si>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</si>
  <si>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</si>
  <si>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</si>
  <si>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</si>
  <si>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</si>
  <si>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</si>
  <si>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</si>
  <si>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</si>
  <si>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</si>
  <si>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</si>
  <si>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</si>
  <si>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</si>
  <si>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</si>
  <si>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</si>
  <si>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</si>
  <si>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</si>
  <si>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</si>
  <si>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</si>
  <si>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</si>
  <si>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</si>
  <si>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</si>
  <si>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</si>
  <si>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</si>
  <si>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</si>
  <si>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</si>
  <si>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</si>
  <si>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</si>
  <si>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</si>
  <si>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</si>
  <si>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</si>
  <si>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</si>
  <si>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</si>
  <si>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</si>
  <si>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</si>
  <si>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</si>
  <si>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</si>
  <si>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</si>
  <si>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</si>
  <si>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</si>
  <si>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</si>
  <si>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</si>
  <si>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</si>
  <si>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</si>
  <si>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</si>
  <si>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</si>
  <si>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</si>
  <si>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</si>
  <si>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</si>
  <si>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</si>
  <si>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</si>
  <si>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</si>
  <si>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</si>
  <si>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</si>
  <si>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</si>
  <si>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</si>
  <si>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</si>
  <si>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</si>
  <si>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</si>
  <si>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</si>
  <si>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</si>
  <si>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</si>
  <si>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</si>
  <si>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</si>
  <si>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</si>
  <si>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</si>
  <si>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</si>
  <si>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</si>
  <si>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</si>
  <si>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</si>
  <si>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</si>
  <si>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</si>
  <si>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</si>
  <si>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</si>
  <si>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</si>
  <si>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</si>
  <si>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</si>
  <si>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</si>
  <si>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</si>
  <si>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</si>
  <si>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</si>
  <si>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</si>
  <si>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</si>
  <si>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</si>
  <si>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</si>
  <si>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</si>
  <si>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</si>
  <si>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</si>
  <si>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</si>
  <si>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</si>
  <si>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</si>
  <si>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</si>
  <si>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</si>
  <si>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</si>
  <si>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</si>
  <si>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</si>
  <si>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</si>
  <si>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</si>
  <si>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</si>
  <si>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</si>
  <si>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</si>
  <si>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</si>
  <si>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</si>
  <si>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</si>
  <si>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</si>
  <si>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</si>
  <si>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</si>
  <si>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</si>
  <si>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</si>
  <si>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</si>
  <si>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</si>
  <si>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</si>
  <si>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</si>
  <si>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</si>
  <si>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</si>
  <si>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</si>
  <si>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</si>
  <si>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</si>
  <si>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</si>
  <si>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</si>
  <si>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</si>
  <si>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</si>
  <si>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</si>
  <si>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</si>
  <si>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</si>
  <si>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</si>
  <si>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</si>
  <si>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</si>
  <si>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</si>
  <si>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</si>
  <si>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</si>
  <si>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</si>
  <si>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</si>
  <si>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</si>
  <si>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</si>
  <si>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</si>
  <si>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</si>
  <si>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</si>
  <si>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</si>
  <si>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</si>
  <si>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</si>
  <si>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</si>
  <si>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</si>
  <si>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</si>
  <si>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</si>
  <si>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</si>
  <si>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</si>
  <si>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</si>
  <si>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</si>
  <si>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</si>
  <si>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</si>
  <si>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</si>
  <si>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</si>
  <si>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</si>
  <si>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</si>
  <si>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</si>
  <si>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</si>
  <si>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</si>
  <si>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</si>
  <si>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</si>
  <si>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</si>
  <si>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</si>
  <si>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</si>
  <si>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</si>
  <si>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</si>
  <si>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</si>
  <si>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</si>
  <si>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</si>
  <si>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</si>
  <si>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</si>
  <si>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</si>
  <si>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</si>
  <si>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</si>
  <si>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</si>
  <si>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</si>
  <si>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</si>
  <si>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</si>
  <si>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</si>
  <si>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</si>
  <si>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</si>
  <si>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</si>
  <si>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</si>
  <si>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</si>
  <si>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</si>
  <si>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</si>
  <si>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</si>
  <si>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</si>
  <si>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</si>
  <si>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</si>
  <si>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</si>
  <si>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</si>
  <si>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</si>
  <si>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</si>
  <si>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</si>
  <si>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</si>
  <si>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</si>
  <si>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</si>
  <si>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</si>
  <si>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</si>
  <si>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</si>
  <si>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</si>
  <si>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</si>
  <si>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</si>
  <si>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</si>
  <si>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</si>
  <si>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</si>
  <si>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</si>
  <si>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</si>
  <si>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</si>
  <si>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</si>
  <si>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</si>
  <si>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</si>
  <si>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</si>
  <si>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</si>
  <si>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</si>
  <si>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</si>
  <si>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</si>
  <si>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</si>
  <si>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</si>
  <si>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</si>
  <si>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</si>
  <si>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</si>
  <si>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</si>
  <si>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</si>
  <si>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</si>
  <si>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</si>
  <si>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</si>
  <si>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</si>
  <si>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</si>
  <si>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</si>
  <si>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</si>
  <si>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</si>
  <si>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</si>
  <si>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</si>
  <si>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</si>
  <si>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</si>
  <si>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</si>
  <si>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</si>
  <si>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</si>
  <si>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</si>
  <si>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</si>
  <si>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</si>
  <si>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</si>
  <si>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</si>
  <si>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</si>
  <si>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</si>
  <si>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</si>
  <si>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</si>
  <si>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</si>
  <si>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</si>
  <si>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</si>
  <si>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</si>
  <si>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</si>
  <si>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</si>
  <si>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</si>
  <si>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</si>
  <si>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</si>
  <si>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</si>
  <si>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</si>
  <si>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</si>
  <si>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</si>
  <si>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</si>
  <si>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</si>
  <si>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</si>
  <si>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</si>
  <si>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</si>
  <si>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</si>
  <si>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</si>
  <si>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</si>
  <si>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</si>
  <si>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</si>
  <si>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</si>
  <si>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</si>
  <si>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</si>
  <si>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</si>
  <si>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</si>
  <si>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</si>
  <si>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</si>
  <si>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</si>
  <si>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</si>
  <si>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</si>
  <si>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</si>
  <si>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</si>
  <si>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</si>
  <si>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</si>
  <si>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</si>
  <si>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</si>
  <si>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</si>
  <si>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</si>
  <si>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</si>
  <si>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</si>
  <si>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</si>
  <si>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</si>
  <si>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</si>
  <si>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</si>
  <si>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</si>
  <si>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</si>
  <si>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</si>
  <si>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</si>
  <si>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</si>
  <si>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</si>
  <si>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</si>
  <si>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</si>
  <si>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</si>
  <si>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</si>
  <si>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</si>
  <si>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</si>
  <si>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</si>
  <si>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</si>
  <si>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</si>
  <si>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</si>
  <si>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</si>
  <si>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</si>
  <si>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</si>
  <si>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</si>
  <si>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</si>
  <si>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</si>
  <si>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</si>
  <si>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</si>
  <si>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</si>
  <si>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</si>
  <si>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</si>
  <si>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</si>
  <si>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</si>
  <si>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</si>
  <si>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</si>
  <si>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</si>
  <si>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</si>
  <si>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</si>
  <si>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</si>
  <si>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</si>
  <si>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</si>
  <si>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</si>
  <si>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</si>
  <si>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</si>
  <si>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</si>
  <si>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</si>
  <si>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</si>
  <si>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</si>
  <si>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</si>
  <si>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</si>
  <si>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</si>
  <si>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</si>
  <si>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</si>
  <si>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</si>
  <si>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</si>
  <si>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</si>
  <si>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</si>
  <si>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</si>
  <si>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</si>
  <si>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</si>
  <si>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</si>
  <si>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</si>
  <si>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</si>
  <si>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</si>
  <si>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</si>
  <si>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</si>
  <si>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</si>
  <si>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</si>
  <si>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</si>
  <si>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</si>
  <si>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</si>
  <si>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</si>
  <si>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</si>
  <si>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</si>
  <si>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</si>
  <si>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</si>
  <si>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</si>
  <si>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</si>
  <si>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</si>
  <si>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</si>
  <si>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</si>
  <si>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</si>
  <si>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</si>
  <si>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</si>
  <si>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</si>
  <si>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</si>
  <si>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</si>
  <si>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</si>
  <si>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</si>
  <si>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</si>
  <si>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</si>
  <si>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</si>
  <si>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</si>
  <si>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</si>
  <si>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</si>
  <si>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</si>
  <si>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</si>
  <si>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</si>
  <si>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</si>
  <si>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</si>
  <si>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</si>
  <si>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</si>
  <si>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</si>
  <si>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</si>
  <si>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</si>
  <si>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</si>
  <si>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</si>
  <si>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</si>
  <si>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</si>
  <si>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</si>
  <si>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</si>
  <si>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</si>
  <si>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</si>
  <si>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</si>
  <si>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</si>
  <si>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</si>
  <si>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</si>
  <si>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</si>
  <si>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</si>
  <si>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</si>
  <si>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</si>
  <si>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</si>
  <si>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</si>
  <si>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</si>
  <si>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</si>
  <si>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</si>
  <si>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</si>
  <si>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</si>
  <si>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</si>
  <si>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</si>
  <si>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</si>
  <si>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</si>
  <si>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</si>
  <si>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</si>
  <si>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</si>
  <si>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</si>
  <si>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</si>
  <si>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</si>
  <si>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</si>
  <si>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</si>
  <si>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</si>
  <si>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</si>
  <si>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</si>
  <si>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</si>
  <si>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</si>
  <si>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</si>
  <si>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</si>
  <si>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</si>
  <si>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</si>
  <si>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</si>
  <si>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</si>
  <si>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</si>
  <si>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</si>
  <si>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</si>
  <si>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</si>
  <si>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</si>
  <si>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</si>
  <si>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</si>
  <si>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</si>
  <si>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</si>
  <si>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</si>
  <si>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</si>
  <si>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</si>
  <si>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</si>
  <si>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</si>
  <si>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</si>
  <si>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</si>
  <si>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</si>
  <si>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</si>
  <si>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</si>
  <si>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</si>
  <si>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</si>
  <si>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</si>
  <si>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</si>
  <si>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</si>
  <si>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</si>
  <si>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</si>
  <si>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</si>
  <si>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</si>
  <si>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</si>
  <si>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</si>
  <si>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</si>
  <si>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</si>
  <si>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</si>
  <si>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</si>
  <si>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</si>
  <si>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</si>
  <si>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</si>
  <si>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</si>
  <si>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</si>
  <si>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</si>
  <si>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</si>
  <si>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</si>
  <si>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</si>
  <si>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</si>
  <si>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</si>
  <si>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</si>
  <si>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</si>
  <si>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</si>
  <si>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</si>
  <si>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</si>
  <si>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</si>
  <si>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</si>
  <si>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</si>
  <si>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</si>
  <si>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</si>
  <si>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</si>
  <si>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</si>
  <si>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</si>
  <si>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</si>
  <si>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</si>
  <si>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</si>
  <si>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</si>
  <si>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</si>
  <si>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</si>
  <si>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</si>
  <si>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</si>
  <si>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</si>
  <si>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</si>
  <si>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</si>
  <si>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</si>
  <si>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</si>
  <si>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</si>
  <si>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</si>
  <si>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</si>
  <si>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</si>
  <si>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</si>
  <si>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</si>
  <si>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</si>
  <si>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</si>
  <si>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</si>
  <si>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</si>
  <si>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</si>
  <si>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</si>
  <si>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</si>
  <si>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</si>
  <si>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</si>
  <si>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</si>
  <si>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</si>
  <si>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</si>
  <si>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</si>
  <si>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</si>
  <si>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</si>
  <si>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</si>
  <si>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</si>
  <si>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</si>
  <si>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</si>
  <si>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</si>
  <si>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</si>
  <si>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</si>
  <si>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</si>
  <si>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</si>
  <si>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</si>
  <si>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</si>
  <si>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</si>
  <si>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</si>
  <si>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</si>
  <si>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</si>
  <si>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</si>
  <si>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</si>
  <si>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</si>
  <si>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</si>
  <si>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</si>
  <si>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</si>
  <si>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</si>
  <si>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</si>
  <si>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</si>
  <si>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</si>
  <si>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</si>
  <si>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</si>
  <si>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</si>
  <si>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</si>
  <si>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</si>
  <si>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</si>
  <si>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</si>
  <si>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</si>
  <si>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</si>
  <si>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</si>
  <si>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</si>
  <si>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</si>
  <si>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</si>
  <si>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</si>
  <si>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</si>
  <si>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</si>
  <si>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</si>
  <si>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</si>
  <si>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</si>
  <si>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</si>
  <si>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</si>
  <si>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</si>
  <si>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</si>
  <si>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</si>
  <si>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</si>
  <si>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</si>
  <si>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</si>
  <si>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</si>
  <si>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</si>
  <si>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</si>
  <si>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</si>
  <si>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</si>
  <si>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</si>
  <si>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</si>
  <si>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</si>
  <si>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</si>
  <si>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</si>
  <si>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</si>
  <si>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</si>
  <si>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</si>
  <si>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</si>
  <si>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</si>
  <si>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</si>
  <si>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</si>
  <si>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</si>
  <si>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</si>
  <si>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</si>
  <si>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</si>
  <si>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</si>
  <si>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</si>
  <si>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</si>
  <si>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</si>
  <si>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</si>
  <si>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</si>
  <si>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</si>
  <si>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</si>
  <si>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</si>
  <si>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</si>
  <si>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</si>
  <si>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</si>
  <si>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</si>
  <si>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</si>
  <si>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</si>
  <si>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</si>
  <si>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</si>
  <si>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</si>
  <si>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</si>
  <si>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</si>
  <si>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</si>
  <si>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</si>
  <si>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</si>
  <si>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</si>
  <si>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</si>
  <si>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</si>
  <si>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</si>
  <si>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</si>
  <si>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</si>
  <si>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</si>
  <si>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</si>
  <si>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</si>
  <si>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</si>
  <si>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</si>
  <si>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</si>
  <si>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</si>
  <si>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</si>
  <si>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</si>
  <si>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</si>
  <si>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</si>
  <si>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</si>
  <si>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</si>
  <si>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</si>
  <si>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</si>
  <si>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</si>
  <si>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</si>
  <si>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</si>
  <si>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</si>
  <si>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</si>
  <si>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</si>
  <si>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</si>
  <si>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</si>
  <si>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</si>
  <si>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</si>
  <si>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</si>
  <si>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</si>
  <si>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</si>
  <si>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</si>
  <si>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</si>
  <si>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</si>
  <si>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</si>
  <si>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</si>
  <si>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</si>
  <si>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</si>
  <si>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</si>
  <si>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</si>
  <si>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</si>
  <si>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</si>
  <si>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</si>
  <si>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</si>
  <si>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</si>
  <si>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</si>
  <si>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</si>
  <si>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</si>
  <si>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</si>
  <si>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</si>
  <si>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</si>
  <si>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</si>
  <si>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</si>
  <si>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</si>
  <si>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</si>
  <si>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</si>
  <si>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</si>
  <si>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</si>
  <si>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</si>
  <si>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</si>
  <si>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</si>
  <si>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</si>
  <si>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</si>
  <si>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</si>
  <si>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</si>
  <si>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</si>
  <si>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</si>
  <si>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</si>
  <si>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</si>
  <si>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</si>
  <si>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</si>
  <si>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</si>
  <si>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</si>
  <si>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</si>
  <si>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</si>
  <si>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</si>
  <si>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</si>
  <si>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</si>
  <si>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</si>
  <si>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</si>
  <si>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</si>
  <si>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</si>
  <si>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</si>
  <si>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</si>
  <si>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</si>
  <si>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</si>
  <si>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</si>
  <si>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</si>
  <si>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</si>
  <si>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</si>
  <si>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</si>
  <si>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</si>
  <si>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</si>
  <si>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</si>
  <si>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</si>
  <si>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</si>
  <si>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</si>
  <si>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</si>
  <si>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</si>
  <si>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</si>
  <si>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</si>
  <si>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</si>
  <si>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</si>
  <si>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</si>
  <si>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</si>
  <si>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</si>
  <si>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</si>
  <si>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</si>
  <si>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</si>
  <si>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</si>
  <si>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</si>
  <si>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</si>
  <si>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</si>
  <si>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</si>
  <si>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</si>
  <si>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</si>
  <si>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</si>
  <si>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</si>
  <si>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</si>
  <si>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</si>
  <si>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</si>
  <si>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</si>
  <si>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</si>
  <si>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</si>
  <si>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</si>
  <si>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</si>
  <si>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</si>
  <si>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</si>
  <si>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</si>
  <si>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</si>
  <si>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</si>
  <si>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</si>
  <si>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</si>
  <si>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</si>
  <si>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</si>
  <si>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</si>
  <si>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</si>
  <si>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</si>
  <si>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</si>
  <si>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</si>
  <si>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</si>
  <si>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</si>
  <si>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</si>
  <si>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</si>
  <si>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</si>
  <si>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</si>
  <si>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</si>
  <si>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</si>
  <si>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</si>
  <si>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</si>
  <si>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</si>
  <si>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</si>
  <si>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</si>
  <si>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</si>
  <si>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</si>
  <si>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</si>
  <si>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</si>
  <si>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</si>
  <si>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</si>
  <si>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</si>
  <si>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</si>
  <si>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</si>
  <si>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</si>
  <si>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</si>
  <si>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</si>
  <si>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</si>
  <si>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</si>
  <si>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</si>
  <si>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</si>
  <si>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</si>
  <si>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</si>
  <si>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</si>
  <si>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</si>
  <si>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</si>
  <si>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</si>
  <si>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</si>
  <si>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</si>
  <si>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</si>
  <si>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</si>
  <si>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</si>
  <si>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</si>
  <si>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</si>
  <si>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</si>
  <si>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</si>
  <si>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</si>
  <si>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</si>
  <si>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</si>
  <si>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</si>
  <si>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</si>
  <si>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</si>
  <si>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</si>
  <si>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</si>
  <si>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</si>
  <si>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</si>
  <si>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</si>
  <si>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</si>
  <si>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</si>
  <si>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</si>
  <si>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</si>
  <si>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</si>
  <si>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</si>
  <si>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</si>
  <si>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</si>
  <si>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</si>
  <si>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</si>
  <si>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</si>
  <si>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</si>
  <si>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</si>
  <si>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</si>
  <si>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</si>
  <si>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</si>
  <si>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</si>
  <si>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</si>
  <si>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</si>
  <si>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</si>
  <si>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</si>
  <si>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</si>
  <si>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</si>
  <si>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</si>
  <si>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</si>
  <si>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</si>
  <si>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</si>
  <si>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</si>
  <si>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</si>
  <si>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</si>
  <si>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</si>
  <si>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</si>
  <si>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</si>
  <si>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</si>
  <si>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</si>
  <si>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</si>
  <si>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</si>
  <si>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</si>
  <si>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</si>
  <si>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</si>
  <si>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</si>
  <si>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</si>
  <si>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</si>
  <si>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</si>
  <si>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</si>
  <si>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</si>
  <si>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</si>
  <si>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</si>
  <si>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</si>
  <si>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</si>
  <si>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</si>
  <si>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</si>
  <si>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</si>
  <si>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</si>
  <si>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</si>
  <si>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</si>
  <si>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</si>
  <si>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</si>
  <si>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</si>
  <si>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</si>
  <si>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</si>
  <si>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</si>
  <si>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</si>
  <si>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</si>
  <si>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</si>
  <si>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</si>
  <si>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</si>
  <si>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</si>
  <si>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</si>
  <si>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</si>
  <si>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</si>
  <si>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</si>
  <si>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</si>
  <si>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</si>
  <si>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</si>
  <si>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</si>
  <si>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</si>
  <si>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</si>
  <si>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</si>
  <si>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</si>
  <si>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</si>
  <si>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</si>
  <si>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</si>
  <si>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</si>
  <si>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</si>
  <si>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</si>
  <si>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</si>
  <si>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</si>
  <si>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</si>
  <si>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</si>
  <si>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</si>
  <si>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</si>
  <si>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</si>
  <si>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</si>
  <si>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</si>
  <si>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</si>
  <si>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</si>
  <si>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</si>
  <si>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</si>
  <si>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</si>
  <si>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</si>
  <si>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</si>
  <si>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</si>
  <si>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</si>
  <si>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</si>
  <si>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</si>
  <si>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</si>
  <si>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</si>
  <si>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</si>
  <si>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</si>
  <si>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</si>
  <si>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</si>
  <si>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</si>
  <si>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</si>
  <si>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</si>
  <si>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</si>
  <si>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</si>
  <si>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</si>
  <si>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</si>
  <si>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</si>
  <si>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</si>
  <si>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</si>
  <si>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</si>
  <si>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</si>
  <si>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</si>
  <si>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</si>
  <si>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</si>
  <si>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</si>
  <si>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</si>
  <si>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</si>
  <si>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</si>
  <si>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</si>
  <si>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</si>
  <si>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</si>
  <si>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</si>
  <si>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</si>
  <si>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</si>
  <si>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</si>
  <si>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</si>
  <si>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</si>
  <si>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</si>
  <si>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</si>
  <si>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</si>
  <si>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</si>
  <si>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</si>
  <si>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</si>
  <si>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</si>
  <si>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</si>
  <si>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</si>
  <si>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</si>
  <si>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</si>
  <si>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</si>
  <si>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</si>
  <si>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</si>
  <si>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</si>
  <si>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</si>
  <si>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</si>
  <si>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</si>
  <si>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</si>
  <si>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</si>
  <si>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</si>
  <si>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</si>
  <si>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</si>
  <si>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</si>
  <si>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</si>
  <si>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</si>
  <si>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</si>
  <si>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</si>
  <si>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</si>
  <si>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</si>
  <si>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</si>
  <si>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</si>
  <si>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</si>
  <si>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</si>
  <si>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</si>
  <si>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</si>
  <si>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</si>
  <si>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</si>
  <si>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</si>
  <si>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</si>
  <si>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</si>
  <si>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</si>
  <si>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</si>
  <si>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</si>
  <si>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</si>
  <si>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</si>
  <si>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</si>
  <si>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</si>
  <si>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</si>
  <si>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</si>
  <si>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</si>
  <si>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</si>
  <si>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</si>
  <si>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</si>
  <si>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</si>
  <si>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</si>
  <si>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</si>
  <si>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</si>
  <si>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</si>
  <si>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</si>
  <si>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</si>
  <si>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</si>
  <si>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</si>
  <si>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</si>
  <si>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</si>
  <si>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</si>
  <si>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</si>
  <si>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</si>
  <si>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</si>
  <si>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</si>
  <si>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</si>
  <si>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</si>
  <si>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</si>
  <si>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</si>
  <si>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</si>
  <si>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</si>
  <si>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</si>
  <si>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</si>
  <si>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</si>
  <si>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</si>
  <si>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</si>
  <si>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</si>
  <si>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</si>
  <si>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</si>
  <si>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</si>
  <si>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</si>
  <si>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</si>
  <si>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</si>
  <si>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</si>
  <si>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</si>
  <si>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</si>
  <si>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</si>
  <si>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</si>
  <si>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</si>
  <si>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</si>
  <si>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</si>
  <si>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</si>
  <si>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</si>
  <si>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</si>
  <si>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</si>
  <si>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</si>
  <si>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</si>
  <si>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</si>
  <si>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</si>
  <si>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</si>
  <si>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</si>
  <si>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</si>
  <si>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</si>
  <si>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</si>
  <si>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</si>
  <si>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</si>
  <si>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</si>
  <si>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</si>
  <si>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</si>
  <si>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</si>
  <si>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</si>
  <si>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</si>
  <si>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</si>
  <si>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</si>
  <si>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</si>
  <si>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</si>
  <si>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</si>
  <si>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</si>
  <si>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</si>
  <si>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</si>
  <si>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</si>
  <si>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</si>
  <si>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</si>
  <si>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</si>
  <si>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</si>
  <si>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</si>
  <si>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</si>
  <si>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</si>
  <si>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</si>
  <si>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</si>
  <si>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</si>
  <si>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</si>
  <si>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</si>
  <si>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</si>
  <si>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</si>
  <si>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</si>
  <si>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</si>
  <si>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</si>
  <si>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</si>
  <si>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</si>
  <si>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</si>
  <si>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</si>
  <si>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</si>
  <si>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</si>
  <si>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</si>
  <si>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</si>
  <si>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</si>
  <si>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</si>
  <si>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</si>
  <si>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</si>
  <si>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</si>
  <si>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</si>
  <si>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</si>
  <si>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</si>
  <si>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</si>
  <si>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</si>
  <si>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</si>
  <si>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</si>
  <si>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</si>
  <si>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</si>
  <si>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</si>
  <si>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</si>
  <si>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</si>
  <si>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</si>
  <si>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</si>
  <si>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</si>
  <si>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</si>
  <si>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</si>
  <si>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</si>
  <si>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</si>
  <si>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</si>
  <si>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</si>
  <si>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</si>
  <si>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</si>
  <si>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</si>
  <si>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</si>
  <si>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</si>
  <si>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</si>
  <si>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</si>
  <si>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</si>
  <si>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</si>
  <si>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</si>
  <si>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</si>
  <si>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</si>
  <si>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</si>
  <si>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</si>
  <si>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</si>
  <si>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</si>
  <si>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</si>
  <si>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</si>
  <si>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</si>
  <si>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</si>
  <si>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</si>
  <si>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</si>
  <si>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</si>
  <si>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</si>
  <si>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</si>
  <si>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</si>
  <si>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</si>
  <si>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</si>
  <si>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</si>
  <si>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</si>
  <si>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</si>
  <si>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</si>
  <si>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</si>
  <si>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</si>
  <si>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</si>
  <si>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</si>
  <si>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</si>
  <si>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</si>
  <si>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</si>
  <si>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</si>
  <si>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</si>
  <si>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</si>
  <si>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</si>
  <si>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</si>
  <si>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</si>
  <si>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</si>
  <si>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</si>
  <si>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</si>
  <si>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</si>
  <si>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</si>
  <si>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</si>
  <si>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</si>
  <si>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</si>
  <si>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</si>
  <si>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</si>
  <si>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</si>
  <si>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</si>
  <si>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</si>
  <si>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</si>
  <si>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</si>
  <si>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</si>
  <si>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</si>
  <si>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</si>
  <si>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</si>
  <si>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</si>
  <si>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</si>
  <si>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</si>
  <si>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</si>
  <si>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</si>
  <si>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</si>
  <si>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</si>
  <si>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</si>
  <si>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</si>
  <si>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</si>
  <si>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</si>
  <si>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</si>
  <si>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</si>
  <si>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</si>
  <si>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</si>
  <si>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</si>
  <si>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</si>
  <si>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</si>
  <si>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</si>
  <si>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</si>
  <si>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</si>
  <si>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</si>
  <si>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</si>
  <si>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</si>
  <si>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</si>
  <si>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</si>
  <si>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</si>
  <si>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</si>
  <si>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</si>
  <si>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</si>
  <si>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</si>
  <si>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</si>
  <si>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</si>
  <si>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</si>
  <si>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</si>
  <si>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</si>
  <si>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</si>
  <si>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</si>
  <si>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</si>
  <si>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</si>
  <si>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</si>
  <si>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</si>
  <si>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</si>
  <si>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</si>
  <si>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</si>
  <si>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</si>
  <si>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</si>
  <si>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</si>
  <si>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</si>
  <si>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</si>
  <si>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</si>
  <si>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</si>
  <si>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</si>
  <si>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</si>
  <si>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</si>
  <si>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</si>
  <si>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</si>
  <si>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</si>
  <si>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</si>
  <si>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</si>
  <si>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</si>
  <si>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</si>
  <si>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</si>
  <si>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</si>
  <si>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</si>
  <si>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</si>
  <si>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</si>
  <si>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</si>
  <si>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</si>
  <si>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</si>
  <si>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</si>
  <si>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</si>
  <si>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</si>
  <si>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</si>
  <si>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</si>
  <si>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</si>
  <si>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</si>
  <si>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</si>
  <si>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</si>
  <si>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</si>
  <si>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</si>
  <si>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</si>
  <si>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</si>
  <si>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</si>
  <si>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</si>
  <si>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</si>
  <si>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</si>
  <si>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</si>
  <si>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</si>
  <si>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</si>
  <si>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</si>
  <si>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</si>
  <si>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</si>
  <si>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</si>
  <si>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</si>
  <si>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</si>
  <si>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</si>
  <si>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</si>
  <si>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</si>
  <si>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</si>
  <si>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</si>
  <si>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</si>
  <si>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</si>
  <si>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</si>
  <si>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</si>
  <si>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</si>
  <si>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</si>
  <si>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</si>
  <si>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</si>
  <si>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</si>
  <si>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</si>
  <si>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</si>
  <si>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</si>
  <si>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</si>
  <si>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</si>
  <si>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</si>
  <si>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</si>
  <si>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</si>
  <si>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</si>
  <si>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</si>
  <si>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</si>
  <si>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</si>
  <si>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</si>
  <si>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</si>
  <si>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</si>
  <si>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</si>
  <si>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</si>
  <si>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</si>
  <si>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</si>
  <si>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</si>
  <si>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</si>
  <si>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</si>
  <si>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</si>
  <si>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</si>
  <si>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</si>
  <si>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</si>
  <si>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</si>
  <si>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</si>
  <si>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</si>
  <si>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</si>
  <si>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</si>
  <si>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</si>
  <si>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</si>
  <si>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</si>
  <si>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</si>
  <si>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</si>
  <si>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</si>
  <si>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</si>
  <si>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</si>
  <si>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</si>
  <si>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</si>
  <si>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</si>
  <si>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</si>
  <si>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</si>
  <si>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</si>
  <si>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</si>
  <si>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</si>
  <si>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</si>
  <si>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</si>
  <si>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</si>
  <si>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</si>
  <si>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</si>
  <si>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</si>
  <si>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</si>
  <si>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</si>
  <si>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</si>
  <si>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</si>
  <si>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</si>
  <si>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</si>
  <si>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</si>
  <si>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</si>
  <si>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</si>
  <si>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</si>
  <si>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</si>
  <si>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</si>
  <si>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</si>
  <si>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</si>
  <si>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</si>
  <si>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</si>
  <si>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</si>
  <si>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</si>
  <si>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</si>
  <si>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</si>
  <si>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</si>
  <si>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</si>
  <si>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</si>
  <si>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</si>
  <si>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</si>
  <si>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</si>
  <si>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</si>
  <si>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</si>
  <si>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</si>
  <si>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</si>
  <si>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</si>
  <si>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</si>
  <si>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</si>
  <si>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</si>
  <si>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</si>
  <si>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</si>
  <si>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</si>
  <si>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</si>
  <si>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</si>
  <si>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</si>
  <si>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</si>
  <si>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</si>
  <si>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</si>
  <si>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</si>
  <si>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</si>
  <si>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</si>
  <si>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</si>
  <si>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</si>
  <si>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</si>
  <si>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</si>
  <si>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</si>
  <si>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</si>
  <si>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</si>
  <si>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</si>
  <si>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</si>
  <si>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</si>
  <si>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</si>
  <si>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</si>
  <si>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</si>
  <si>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</si>
  <si>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</si>
  <si>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</si>
  <si>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</si>
  <si>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</si>
  <si>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</si>
  <si>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</si>
  <si>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</si>
  <si>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</si>
  <si>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</si>
  <si>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</si>
  <si>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</si>
  <si>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</si>
  <si>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</si>
  <si>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</si>
  <si>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</si>
  <si>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</si>
  <si>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</si>
  <si>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</si>
  <si>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</si>
  <si>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</si>
  <si>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</si>
  <si>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</si>
  <si>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</si>
  <si>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</si>
  <si>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</si>
  <si>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</si>
  <si>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</si>
  <si>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</si>
  <si>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</si>
  <si>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</si>
  <si>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</si>
  <si>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</si>
  <si>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</si>
  <si>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</si>
  <si>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</si>
  <si>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</si>
  <si>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</si>
  <si>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</si>
  <si>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</si>
  <si>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</si>
  <si>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</si>
  <si>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</si>
  <si>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</si>
  <si>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</si>
  <si>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</si>
  <si>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</si>
  <si>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</si>
  <si>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</si>
  <si>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</si>
  <si>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</si>
  <si>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</si>
  <si>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</si>
  <si>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</si>
  <si>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</si>
  <si>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</si>
  <si>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</si>
  <si>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</si>
  <si>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</si>
  <si>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</si>
  <si>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</si>
  <si>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</si>
  <si>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</si>
  <si>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</si>
  <si>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</si>
  <si>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</si>
  <si>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</si>
  <si>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</si>
  <si>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</si>
  <si>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</si>
  <si>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</si>
  <si>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</si>
  <si>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</si>
  <si>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</si>
  <si>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</si>
  <si>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</si>
  <si>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</si>
  <si>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</si>
  <si>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</si>
  <si>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</si>
  <si>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</si>
  <si>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</si>
  <si>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</si>
  <si>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</si>
  <si>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</si>
  <si>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</si>
  <si>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</si>
  <si>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</si>
  <si>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</si>
  <si>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</si>
  <si>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</si>
  <si>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</si>
  <si>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</si>
  <si>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</si>
  <si>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</si>
  <si>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</si>
  <si>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</si>
  <si>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</si>
  <si>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</si>
  <si>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</si>
  <si>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</si>
  <si>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</si>
  <si>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</si>
  <si>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</si>
  <si>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</si>
  <si>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</si>
  <si>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</si>
  <si>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</si>
  <si>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</si>
  <si>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</si>
  <si>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</si>
  <si>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</si>
  <si>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</si>
  <si>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</si>
  <si>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</si>
  <si>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</si>
  <si>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</si>
  <si>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</si>
  <si>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</si>
  <si>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</si>
  <si>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</si>
  <si>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</si>
  <si>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</si>
  <si>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</si>
  <si>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</si>
  <si>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</si>
  <si>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</si>
  <si>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</si>
  <si>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</si>
  <si>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</si>
  <si>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</si>
  <si>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</si>
  <si>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</si>
  <si>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</si>
  <si>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</si>
  <si>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</si>
  <si>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</si>
  <si>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</si>
  <si>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</si>
  <si>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</si>
  <si>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</si>
  <si>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</si>
  <si>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</si>
  <si>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</si>
  <si>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</si>
  <si>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</si>
  <si>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</si>
  <si>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</si>
  <si>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</si>
  <si>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</si>
  <si>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</si>
  <si>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</si>
  <si>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</si>
  <si>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</si>
  <si>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</si>
  <si>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</si>
  <si>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</si>
  <si>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</si>
  <si>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</si>
  <si>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</si>
  <si>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</si>
  <si>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</si>
  <si>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</si>
  <si>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</si>
  <si>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</si>
  <si>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</si>
  <si>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</si>
  <si>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</si>
  <si>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</si>
  <si>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</si>
  <si>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</si>
  <si>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</si>
  <si>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</si>
  <si>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</si>
  <si>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</si>
  <si>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</si>
  <si>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</si>
  <si>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</si>
  <si>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</si>
  <si>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</si>
  <si>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</si>
  <si>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</si>
  <si>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</si>
  <si>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</si>
  <si>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</si>
  <si>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</si>
  <si>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</si>
  <si>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</si>
  <si>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</si>
  <si>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</si>
  <si>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</si>
  <si>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</si>
  <si>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</si>
  <si>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</si>
  <si>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</si>
  <si>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</si>
  <si>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</si>
  <si>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</si>
  <si>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</si>
  <si>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</si>
  <si>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</si>
  <si>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</si>
  <si>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</si>
  <si>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</si>
  <si>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</si>
  <si>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</si>
  <si>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</si>
  <si>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</si>
  <si>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</si>
  <si>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</si>
  <si>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</si>
  <si>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</si>
  <si>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</si>
  <si>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</si>
  <si>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</si>
  <si>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</si>
  <si>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</si>
  <si>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</si>
  <si>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</si>
  <si>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</si>
  <si>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</si>
  <si>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</si>
  <si>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</si>
  <si>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</si>
  <si>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</si>
  <si>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</si>
  <si>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</si>
  <si>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</si>
  <si>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</si>
  <si>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</si>
  <si>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</si>
  <si>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</si>
  <si>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</si>
  <si>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</si>
  <si>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</si>
  <si>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</si>
  <si>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</si>
  <si>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</si>
  <si>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</si>
  <si>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</si>
  <si>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</si>
  <si>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</si>
  <si>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</si>
  <si>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</si>
  <si>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</si>
  <si>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</si>
  <si>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</si>
  <si>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</si>
  <si>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</si>
  <si>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</si>
  <si>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</si>
  <si>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</si>
  <si>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</si>
  <si>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</si>
  <si>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</si>
  <si>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</si>
  <si>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</si>
  <si>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</si>
  <si>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</si>
  <si>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</si>
  <si>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</si>
  <si>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</si>
  <si>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</si>
  <si>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</si>
  <si>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</si>
  <si>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</si>
  <si>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</si>
  <si>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</si>
  <si>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</si>
  <si>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</si>
  <si>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</si>
  <si>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</si>
  <si>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</si>
  <si>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</si>
  <si>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</si>
  <si>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</si>
  <si>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</si>
  <si>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</si>
  <si>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</si>
  <si>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</si>
  <si>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</si>
  <si>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</si>
  <si>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</si>
  <si>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</si>
  <si>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</si>
  <si>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</si>
  <si>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</si>
  <si>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</si>
  <si>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</si>
  <si>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</si>
  <si>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</si>
  <si>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</si>
  <si>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</si>
  <si>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</si>
  <si>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</si>
  <si>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</si>
  <si>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</si>
  <si>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</si>
  <si>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</si>
  <si>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</si>
  <si>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</si>
  <si>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</si>
  <si>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</si>
  <si>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</si>
  <si>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</si>
  <si>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</si>
  <si>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</si>
  <si>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</si>
  <si>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</si>
  <si>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</si>
  <si>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</si>
  <si>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</si>
  <si>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</si>
  <si>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</si>
  <si>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</si>
  <si>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</si>
  <si>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</si>
  <si>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</si>
  <si>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</si>
  <si>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</si>
  <si>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</si>
  <si>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</si>
  <si>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</si>
  <si>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</si>
  <si>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</si>
  <si>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</si>
  <si>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</si>
  <si>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</si>
  <si>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</si>
  <si>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</si>
  <si>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</si>
  <si>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</si>
  <si>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</si>
  <si>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</si>
  <si>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</si>
  <si>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</si>
  <si>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</si>
  <si>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</si>
  <si>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</si>
  <si>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</si>
  <si>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</si>
  <si>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</si>
  <si>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</si>
  <si>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</si>
  <si>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</si>
  <si>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</si>
  <si>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</si>
  <si>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</si>
  <si>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</si>
  <si>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</si>
  <si>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</si>
  <si>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</si>
  <si>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</si>
  <si>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</si>
  <si>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</si>
  <si>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</si>
  <si>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</si>
  <si>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</si>
  <si>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</si>
  <si>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</si>
  <si>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</si>
  <si>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</si>
  <si>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</si>
  <si>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</si>
  <si>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</si>
  <si>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</si>
  <si>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</si>
  <si>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</si>
  <si>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</si>
  <si>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</si>
  <si>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</si>
  <si>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</si>
  <si>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</si>
  <si>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</si>
  <si>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</si>
  <si>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</si>
  <si>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</si>
  <si>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</si>
  <si>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</si>
  <si>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</si>
  <si>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</si>
  <si>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</si>
  <si>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</si>
  <si>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</si>
  <si>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</si>
  <si>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</si>
  <si>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</si>
  <si>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</si>
  <si>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</si>
  <si>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</si>
  <si>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</si>
  <si>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</si>
  <si>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</si>
  <si>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</si>
  <si>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</si>
  <si>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</si>
  <si>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</si>
  <si>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</si>
  <si>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</si>
  <si>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</si>
  <si>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</si>
  <si>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</si>
  <si>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</si>
  <si>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</si>
  <si>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</si>
  <si>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</si>
  <si>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</si>
  <si>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</si>
  <si>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</si>
  <si>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</si>
  <si>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</si>
  <si>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</si>
  <si>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</si>
  <si>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</si>
  <si>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</si>
  <si>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</si>
  <si>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</si>
  <si>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</si>
  <si>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</si>
  <si>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</si>
  <si>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</si>
  <si>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</si>
  <si>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</si>
  <si>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</si>
  <si>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</si>
  <si>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</si>
  <si>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</si>
  <si>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</si>
  <si>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</si>
  <si>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</si>
  <si>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</si>
  <si>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</si>
  <si>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</si>
  <si>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</si>
  <si>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</si>
  <si>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</si>
  <si>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</si>
  <si>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</si>
  <si>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</si>
  <si>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</si>
  <si>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</si>
  <si>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</si>
  <si>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</si>
  <si>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</si>
  <si>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</si>
  <si>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</si>
  <si>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</si>
  <si>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</si>
  <si>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</si>
  <si>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</si>
  <si>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</si>
  <si>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</si>
  <si>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</si>
  <si>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</si>
  <si>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</si>
  <si>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</si>
  <si>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</si>
  <si>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</si>
  <si>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</si>
  <si>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</si>
  <si>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</si>
  <si>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</si>
  <si>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</si>
  <si>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</si>
  <si>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</si>
  <si>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</si>
  <si>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</si>
  <si>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</si>
  <si>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</si>
  <si>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</si>
  <si>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</si>
  <si>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</si>
  <si>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</si>
  <si>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</si>
  <si>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</si>
  <si>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</si>
  <si>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</si>
  <si>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</si>
  <si>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</si>
  <si>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</si>
  <si>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</si>
  <si>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</si>
  <si>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</si>
  <si>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</si>
  <si>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</si>
  <si>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</si>
  <si>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</si>
  <si>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</si>
  <si>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</si>
  <si>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</si>
  <si>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</si>
  <si>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</si>
  <si>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</si>
  <si>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</si>
  <si>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</si>
  <si>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</si>
  <si>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</si>
  <si>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</si>
  <si>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</si>
  <si>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</si>
  <si>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</si>
  <si>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</si>
  <si>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</si>
  <si>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</si>
  <si>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</si>
  <si>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</si>
  <si>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</si>
  <si>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</si>
  <si>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</si>
  <si>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</si>
  <si>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</si>
  <si>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</si>
  <si>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</si>
  <si>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</si>
  <si>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</si>
  <si>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</si>
  <si>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</si>
  <si>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</si>
  <si>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</si>
  <si>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</si>
  <si>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</si>
  <si>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</si>
  <si>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</si>
  <si>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</si>
  <si>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</si>
  <si>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</si>
  <si>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</si>
  <si>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</si>
  <si>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</si>
  <si>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</si>
  <si>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</si>
  <si>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</si>
  <si>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</si>
  <si>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</si>
  <si>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</si>
  <si>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</si>
  <si>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</si>
  <si>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</si>
  <si>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</si>
  <si>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</si>
  <si>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</si>
  <si>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</si>
  <si>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</si>
  <si>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</si>
  <si>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</si>
  <si>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</si>
  <si>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</si>
  <si>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</si>
  <si>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</si>
  <si>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</si>
  <si>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</si>
  <si>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</si>
  <si>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</si>
  <si>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</si>
  <si>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</si>
  <si>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</si>
  <si>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</si>
  <si>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</si>
  <si>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</si>
  <si>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</si>
  <si>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</si>
  <si>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</si>
  <si>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</si>
  <si>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</si>
  <si>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</si>
  <si>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</si>
  <si>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</si>
  <si>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</si>
  <si>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</si>
  <si>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</si>
  <si>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</si>
  <si>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</si>
  <si>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</si>
  <si>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</si>
  <si>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</si>
  <si>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</si>
  <si>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</si>
  <si>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</si>
  <si>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</si>
  <si>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</si>
  <si>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</si>
  <si>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</si>
  <si>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</si>
  <si>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</si>
  <si>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</si>
  <si>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</si>
  <si>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</si>
  <si>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</si>
  <si>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</si>
  <si>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</si>
  <si>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</si>
  <si>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</si>
  <si>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</si>
  <si>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</si>
  <si>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</si>
  <si>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</si>
  <si>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</si>
  <si>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</si>
  <si>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</si>
  <si>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</si>
  <si>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</si>
  <si>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</si>
  <si>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</si>
  <si>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</si>
  <si>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</si>
  <si>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</si>
  <si>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</si>
  <si>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</si>
  <si>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</si>
  <si>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</si>
  <si>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</si>
  <si>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</si>
  <si>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</si>
  <si>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</si>
  <si>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</si>
  <si>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</si>
  <si>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</si>
  <si>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</si>
  <si>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</si>
  <si>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</si>
  <si>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</si>
  <si>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</si>
  <si>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</si>
  <si>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</si>
  <si>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</si>
  <si>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</si>
  <si>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</si>
  <si>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</si>
  <si>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</si>
  <si>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</si>
  <si>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</si>
  <si>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</si>
  <si>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</si>
  <si>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</si>
  <si>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</si>
  <si>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</si>
  <si>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</si>
  <si>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</si>
  <si>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</si>
  <si>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</si>
  <si>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</si>
  <si>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</si>
  <si>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</si>
  <si>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</si>
  <si>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</si>
  <si>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</si>
  <si>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</si>
  <si>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</si>
  <si>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</si>
  <si>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</si>
  <si>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</si>
  <si>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</si>
  <si>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</si>
  <si>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</si>
  <si>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</si>
  <si>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</si>
  <si>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</si>
  <si>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</si>
  <si>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</si>
  <si>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</si>
  <si>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</si>
  <si>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</si>
  <si>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</si>
  <si>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</si>
  <si>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</si>
  <si>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</si>
  <si>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</si>
  <si>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</si>
  <si>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</si>
  <si>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</si>
  <si>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</si>
  <si>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</si>
  <si>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</si>
  <si>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</si>
  <si>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</si>
  <si>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</si>
  <si>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</si>
  <si>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</si>
  <si>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</si>
  <si>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</si>
  <si>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</si>
  <si>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</si>
  <si>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</si>
  <si>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</si>
  <si>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</si>
  <si>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</si>
  <si>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</si>
  <si>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</si>
  <si>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</si>
  <si>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</si>
  <si>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</si>
  <si>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</si>
  <si>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</si>
  <si>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</si>
  <si>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</si>
  <si>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</si>
  <si>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</si>
  <si>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</si>
  <si>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</si>
  <si>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</si>
  <si>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</si>
  <si>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</si>
  <si>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</si>
  <si>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</si>
  <si>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</si>
  <si>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</si>
  <si>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</si>
  <si>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</si>
  <si>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</si>
  <si>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</si>
  <si>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</si>
  <si>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</si>
  <si>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</si>
  <si>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</si>
  <si>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</si>
  <si>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</si>
  <si>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</si>
  <si>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</si>
  <si>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</si>
  <si>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</si>
  <si>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</si>
  <si>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</si>
  <si>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</si>
  <si>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</si>
  <si>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</si>
  <si>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</si>
  <si>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</si>
  <si>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</si>
  <si>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</si>
  <si>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</si>
  <si>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</si>
  <si>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</si>
  <si>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</si>
  <si>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</si>
  <si>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</si>
  <si>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</si>
  <si>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</si>
  <si>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</si>
  <si>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</si>
  <si>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</si>
  <si>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</si>
  <si>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</si>
  <si>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</si>
  <si>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</si>
  <si>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</si>
  <si>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</si>
  <si>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</si>
  <si>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</si>
  <si>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</si>
  <si>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</si>
  <si>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</si>
  <si>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</si>
  <si>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</si>
  <si>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</si>
  <si>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</si>
  <si>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</si>
  <si>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</si>
  <si>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</si>
  <si>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</si>
  <si>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</si>
  <si>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</si>
  <si>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</si>
  <si>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</si>
  <si>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</si>
  <si>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</si>
  <si>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</si>
  <si>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</si>
  <si>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</si>
  <si>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</si>
  <si>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</si>
  <si>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</si>
  <si>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</si>
  <si>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</si>
  <si>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</si>
  <si>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</si>
  <si>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</si>
  <si>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</si>
  <si>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</si>
  <si>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</si>
  <si>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</si>
  <si>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</si>
  <si>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</si>
  <si>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</si>
  <si>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</si>
  <si>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</si>
  <si>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</si>
  <si>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</si>
  <si>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</si>
  <si>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</si>
  <si>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</si>
  <si>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</si>
  <si>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</si>
  <si>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</si>
  <si>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</si>
  <si>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</si>
  <si>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</si>
  <si>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</si>
  <si>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</si>
  <si>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</si>
  <si>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</si>
  <si>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</si>
  <si>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</si>
  <si>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</si>
  <si>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</si>
  <si>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</si>
  <si>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</si>
  <si>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</si>
  <si>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</si>
  <si>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</si>
  <si>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</si>
  <si>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</si>
  <si>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</si>
  <si>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</si>
  <si>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</si>
  <si>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</si>
  <si>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</si>
  <si>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</si>
  <si>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</si>
  <si>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</si>
  <si>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</si>
  <si>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</si>
  <si>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</si>
  <si>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</si>
  <si>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</si>
  <si>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</si>
  <si>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</si>
  <si>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</si>
  <si>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</si>
  <si>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</si>
  <si>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</si>
  <si>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</si>
  <si>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</si>
  <si>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</si>
  <si>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</si>
  <si>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</si>
  <si>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</si>
  <si>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</si>
  <si>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</si>
  <si>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</si>
  <si>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</si>
  <si>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</si>
  <si>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</si>
  <si>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</si>
  <si>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</si>
  <si>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</si>
  <si>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</si>
  <si>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</si>
  <si>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</si>
  <si>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</si>
  <si>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</si>
  <si>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</si>
  <si>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</si>
  <si>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</si>
  <si>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</si>
  <si>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</si>
  <si>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</si>
  <si>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</si>
  <si>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</si>
  <si>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</si>
  <si>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</si>
  <si>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</si>
  <si>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</si>
  <si>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</si>
  <si>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</si>
  <si>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</si>
  <si>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</si>
  <si>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</si>
  <si>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</si>
  <si>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</si>
  <si>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</si>
  <si>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</si>
  <si>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</si>
  <si>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</si>
  <si>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</si>
  <si>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</si>
  <si>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</si>
  <si>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</si>
  <si>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</si>
  <si>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</si>
  <si>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</si>
  <si>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</si>
  <si>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</si>
  <si>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</si>
  <si>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</si>
  <si>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</si>
  <si>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</si>
  <si>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</si>
  <si>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</si>
  <si>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</si>
  <si>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</si>
  <si>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</si>
  <si>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</si>
  <si>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</si>
  <si>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</si>
  <si>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</si>
  <si>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</si>
  <si>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</si>
  <si>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</si>
  <si>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</si>
  <si>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</si>
  <si>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</si>
  <si>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</si>
  <si>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</si>
  <si>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</si>
  <si>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</si>
  <si>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</si>
  <si>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</si>
  <si>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</si>
  <si>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</si>
  <si>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</si>
  <si>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</si>
  <si>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</si>
  <si>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</si>
  <si>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</si>
  <si>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</si>
  <si>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</si>
  <si>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</si>
  <si>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</si>
  <si>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</si>
  <si>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</si>
  <si>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</si>
  <si>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</si>
  <si>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</si>
  <si>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</si>
  <si>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</si>
  <si>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</si>
  <si>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</si>
  <si>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</si>
  <si>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</si>
  <si>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</si>
  <si>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</si>
  <si>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</si>
  <si>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</si>
  <si>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</si>
  <si>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</si>
  <si>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</si>
  <si>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</si>
  <si>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</si>
  <si>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</si>
  <si>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</si>
  <si>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</si>
  <si>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</si>
  <si>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</si>
  <si>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</si>
  <si>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</si>
  <si>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</si>
  <si>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</si>
  <si>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</si>
  <si>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</si>
  <si>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</si>
  <si>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</si>
  <si>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</si>
  <si>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</si>
  <si>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</si>
  <si>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</si>
  <si>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</si>
  <si>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</si>
  <si>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</si>
  <si>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</si>
  <si>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</si>
  <si>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</si>
  <si>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</si>
  <si>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</si>
  <si>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</si>
  <si>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</si>
  <si>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</si>
  <si>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</si>
  <si>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</si>
  <si>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</si>
  <si>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</si>
  <si>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</si>
  <si>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</si>
  <si>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</si>
  <si>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</si>
  <si>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</si>
  <si>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</si>
  <si>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</si>
  <si>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</si>
  <si>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</si>
  <si>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</si>
  <si>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</si>
  <si>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</si>
  <si>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</si>
  <si>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</si>
  <si>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</si>
  <si>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</si>
  <si>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</si>
  <si>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</si>
  <si>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</si>
  <si>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</si>
  <si>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</si>
  <si>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</si>
  <si>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</si>
  <si>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</si>
  <si>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</si>
  <si>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</si>
  <si>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</si>
  <si>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</si>
  <si>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</si>
  <si>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</si>
  <si>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</si>
  <si>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</si>
  <si>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</si>
  <si>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</si>
  <si>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</si>
  <si>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</si>
  <si>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</si>
  <si>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</si>
  <si>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</si>
  <si>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</si>
  <si>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</si>
  <si>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</si>
  <si>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</si>
  <si>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</si>
  <si>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</si>
  <si>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</si>
  <si>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</si>
  <si>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</si>
  <si>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</si>
  <si>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</si>
  <si>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</si>
  <si>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</si>
  <si>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</si>
  <si>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</si>
  <si>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</si>
  <si>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</si>
  <si>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</si>
  <si>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</si>
  <si>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</si>
  <si>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</si>
  <si>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</si>
  <si>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</si>
  <si>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</si>
  <si>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</si>
  <si>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</si>
  <si>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</si>
  <si>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</si>
  <si>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</si>
  <si>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</si>
  <si>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</si>
  <si>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</si>
  <si>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</si>
  <si>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</si>
  <si>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</si>
  <si>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</si>
  <si>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</si>
  <si>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</si>
  <si>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</si>
  <si>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</si>
  <si>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</si>
  <si>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</si>
  <si>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</si>
  <si>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</si>
  <si>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</si>
  <si>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</si>
  <si>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</si>
  <si>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</si>
  <si>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</si>
  <si>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</si>
  <si>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</si>
  <si>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</si>
  <si>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</si>
  <si>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</si>
  <si>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</si>
  <si>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</si>
  <si>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</si>
  <si>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</si>
  <si>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</si>
  <si>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</si>
  <si>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</si>
  <si>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</si>
  <si>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</si>
  <si>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</si>
  <si>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</si>
  <si>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</si>
  <si>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</si>
  <si>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</si>
  <si>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</si>
  <si>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</si>
  <si>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</si>
  <si>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</si>
  <si>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</si>
  <si>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</si>
  <si>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</si>
  <si>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</si>
  <si>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</si>
  <si>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</si>
  <si>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</si>
  <si>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</si>
  <si>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</si>
  <si>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</si>
  <si>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</si>
  <si>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</si>
  <si>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</si>
  <si>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</si>
  <si>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</si>
  <si>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</si>
  <si>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</si>
  <si>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</si>
  <si>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</si>
  <si>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</si>
  <si>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</si>
  <si>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</si>
  <si>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</si>
  <si>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</si>
  <si>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</si>
  <si>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</si>
  <si>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</si>
  <si>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</si>
  <si>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</si>
  <si>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</si>
  <si>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</si>
  <si>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</si>
  <si>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</si>
  <si>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</si>
  <si>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</si>
  <si>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</si>
  <si>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</si>
  <si>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</si>
  <si>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</si>
  <si>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</si>
  <si>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</si>
  <si>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</si>
  <si>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</si>
  <si>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</si>
  <si>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</si>
  <si>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</si>
  <si>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</si>
  <si>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</si>
  <si>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</si>
  <si>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</si>
  <si>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</si>
  <si>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</si>
  <si>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</si>
  <si>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</si>
  <si>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</si>
  <si>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</si>
  <si>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</si>
  <si>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</si>
  <si>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</si>
  <si>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</si>
  <si>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</si>
  <si>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</si>
  <si>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</si>
  <si>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</si>
  <si>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</si>
  <si>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</si>
  <si>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</si>
  <si>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</si>
  <si>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</si>
  <si>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</si>
  <si>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</si>
  <si>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</si>
  <si>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</si>
  <si>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</si>
  <si>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</si>
  <si>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</si>
  <si>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</si>
  <si>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</si>
  <si>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</si>
  <si>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</si>
  <si>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</si>
  <si>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</si>
  <si>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</si>
  <si>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</si>
  <si>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</si>
  <si>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</si>
  <si>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</si>
  <si>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</si>
  <si>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</si>
  <si>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</si>
  <si>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</si>
  <si>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</si>
  <si>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</si>
  <si>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</si>
  <si>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</si>
  <si>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</si>
  <si>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</si>
  <si>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</si>
  <si>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</si>
  <si>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</si>
  <si>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</si>
  <si>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</si>
  <si>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</si>
  <si>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</si>
  <si>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</si>
  <si>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</si>
  <si>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</si>
  <si>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</si>
  <si>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</si>
  <si>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</si>
  <si>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</si>
  <si>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</si>
  <si>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</si>
  <si>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</si>
  <si>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</si>
  <si>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</si>
  <si>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</si>
  <si>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</si>
  <si>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</si>
  <si>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</si>
  <si>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</si>
  <si>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</si>
  <si>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</si>
  <si>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</si>
  <si>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</si>
  <si>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</si>
  <si>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</si>
  <si>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</si>
  <si>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</si>
  <si>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</si>
  <si>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</si>
  <si>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</si>
  <si>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</si>
  <si>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</si>
  <si>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</si>
  <si>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</si>
  <si>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</si>
  <si>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</si>
  <si>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</si>
  <si>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</si>
  <si>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</si>
  <si>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</si>
  <si>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</si>
  <si>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</si>
  <si>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</si>
  <si>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</si>
  <si>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</si>
  <si>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</si>
  <si>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</si>
  <si>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</si>
  <si>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</si>
  <si>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</si>
  <si>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</si>
  <si>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</si>
  <si>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</si>
  <si>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</si>
  <si>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</si>
  <si>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</si>
  <si>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</si>
  <si>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</si>
  <si>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</si>
  <si>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</si>
  <si>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</si>
  <si>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</si>
  <si>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</si>
  <si>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</si>
  <si>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</si>
  <si>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</si>
  <si>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</si>
  <si>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</si>
  <si>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</si>
  <si>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</si>
  <si>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</si>
  <si>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</si>
  <si>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</si>
  <si>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</si>
  <si>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</si>
  <si>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</si>
  <si>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</si>
  <si>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</si>
  <si>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</si>
  <si>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</si>
  <si>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</si>
  <si>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</si>
  <si>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</si>
  <si>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</si>
  <si>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</si>
  <si>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</si>
  <si>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</si>
  <si>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</si>
  <si>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</si>
  <si>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</si>
  <si>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</si>
  <si>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</si>
  <si>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</si>
  <si>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</si>
  <si>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</si>
  <si>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</si>
  <si>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</si>
  <si>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</si>
  <si>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</si>
  <si>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</si>
  <si>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</si>
  <si>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</si>
  <si>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</si>
  <si>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</si>
  <si>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</si>
  <si>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</si>
  <si>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</si>
  <si>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</si>
  <si>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</si>
  <si>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</si>
  <si>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</si>
  <si>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</si>
  <si>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</si>
  <si>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</si>
  <si>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</si>
  <si>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</si>
  <si>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</si>
  <si>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</si>
  <si>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</si>
  <si>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</si>
  <si>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</si>
  <si>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</si>
  <si>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</si>
  <si>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</si>
  <si>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</si>
  <si>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</si>
  <si>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</si>
  <si>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</si>
  <si>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</si>
  <si>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</si>
  <si>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</si>
  <si>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</si>
  <si>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</si>
  <si>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</si>
  <si>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</si>
  <si>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</si>
  <si>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</si>
  <si>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</si>
  <si>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</si>
  <si>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</si>
  <si>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</si>
  <si>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</si>
  <si>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</si>
  <si>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</si>
  <si>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</si>
  <si>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</si>
  <si>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</si>
  <si>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</si>
  <si>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</si>
  <si>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</si>
  <si>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</si>
  <si>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</si>
  <si>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</si>
  <si>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</si>
  <si>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</si>
  <si>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</si>
  <si>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</si>
  <si>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</si>
  <si>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</si>
  <si>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</si>
  <si>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</si>
  <si>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</si>
  <si>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</si>
  <si>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</si>
  <si>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</si>
  <si>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</si>
  <si>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</si>
  <si>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</si>
  <si>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</si>
  <si>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</si>
  <si>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</si>
  <si>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</si>
  <si>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</si>
  <si>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</si>
  <si>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</si>
  <si>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</si>
  <si>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</si>
  <si>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</si>
  <si>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</si>
  <si>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</si>
  <si>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</si>
  <si>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</si>
  <si>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</si>
  <si>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</si>
  <si>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</si>
  <si>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</si>
  <si>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</si>
  <si>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</si>
  <si>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</si>
  <si>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</si>
  <si>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</si>
  <si>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</si>
  <si>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</si>
  <si>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</si>
  <si>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</si>
  <si>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</si>
  <si>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</si>
  <si>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</si>
  <si>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</si>
  <si>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</si>
  <si>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</si>
  <si>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</si>
  <si>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</si>
  <si>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</si>
  <si>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</si>
  <si>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</si>
  <si>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</si>
  <si>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</si>
  <si>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</si>
  <si>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</si>
  <si>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</si>
  <si>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</si>
  <si>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</si>
  <si>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</si>
  <si>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</si>
  <si>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</si>
  <si>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</si>
  <si>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</si>
  <si>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</si>
  <si>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</si>
  <si>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</si>
  <si>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</si>
  <si>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</si>
  <si>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</si>
  <si>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</si>
  <si>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</si>
  <si>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</si>
  <si>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</si>
  <si>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</si>
  <si>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</si>
  <si>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</si>
  <si>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</si>
  <si>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</si>
  <si>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</si>
  <si>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</si>
  <si>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</si>
  <si>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</si>
  <si>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</si>
  <si>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</si>
  <si>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</si>
  <si>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</si>
  <si>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</si>
  <si>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</si>
  <si>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</si>
  <si>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</si>
  <si>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</si>
  <si>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</si>
  <si>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</si>
  <si>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</si>
  <si>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</si>
  <si>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</si>
  <si>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</si>
  <si>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</si>
  <si>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</si>
  <si>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</si>
  <si>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</si>
  <si>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</si>
  <si>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</si>
  <si>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</si>
  <si>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</si>
  <si>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</si>
  <si>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</si>
  <si>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</si>
  <si>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</si>
  <si>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</si>
  <si>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</si>
  <si>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</si>
  <si>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</si>
  <si>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</si>
  <si>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</si>
  <si>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</si>
  <si>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</si>
  <si>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</si>
  <si>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</si>
  <si>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</si>
  <si>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</si>
  <si>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</si>
  <si>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</si>
  <si>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</si>
  <si>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</si>
  <si>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</si>
  <si>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</si>
  <si>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</si>
  <si>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</si>
  <si>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</si>
  <si>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</si>
  <si>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</si>
  <si>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</si>
  <si>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</si>
  <si>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</si>
  <si>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</si>
  <si>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</si>
  <si>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</si>
  <si>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</si>
  <si>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</si>
  <si>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</si>
  <si>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</si>
  <si>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</si>
  <si>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</si>
  <si>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</si>
  <si>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</si>
  <si>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</si>
  <si>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</si>
  <si>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</si>
  <si>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</si>
  <si>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</si>
  <si>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</si>
  <si>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</si>
  <si>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</si>
  <si>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</si>
  <si>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</si>
  <si>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</si>
  <si>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</si>
  <si>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</si>
  <si>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</si>
  <si>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</si>
  <si>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</si>
  <si>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</si>
  <si>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</si>
  <si>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</si>
  <si>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</si>
  <si>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</si>
  <si>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</si>
  <si>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</si>
  <si>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</si>
  <si>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</si>
  <si>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</si>
  <si>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</si>
  <si>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</si>
  <si>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</si>
  <si>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</si>
  <si>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</si>
  <si>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</si>
  <si>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</si>
  <si>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</si>
  <si>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</si>
  <si>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</si>
  <si>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</si>
  <si>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</si>
  <si>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</si>
  <si>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</si>
  <si>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</si>
  <si>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</si>
  <si>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</si>
  <si>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</si>
  <si>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</si>
  <si>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</si>
  <si>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</si>
  <si>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</si>
  <si>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</si>
  <si>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</si>
  <si>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</si>
  <si>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</si>
  <si>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</si>
  <si>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</si>
  <si>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</si>
  <si>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</si>
  <si>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</si>
  <si>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</si>
  <si>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</si>
  <si>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</si>
  <si>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</si>
  <si>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</si>
  <si>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</si>
  <si>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</si>
  <si>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</si>
  <si>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</si>
  <si>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</si>
  <si>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</si>
  <si>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</si>
  <si>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</si>
  <si>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</si>
  <si>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</si>
  <si>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</si>
  <si>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</si>
  <si>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</si>
  <si>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</si>
  <si>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</si>
  <si>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</si>
  <si>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</si>
  <si>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</si>
  <si>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</si>
  <si>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</si>
  <si>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</si>
  <si>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</si>
  <si>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</si>
  <si>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</si>
  <si>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</si>
  <si>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</si>
  <si>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</si>
  <si>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</si>
  <si>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</si>
  <si>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</si>
  <si>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</si>
  <si>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</si>
  <si>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</si>
  <si>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</si>
  <si>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</si>
  <si>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</si>
  <si>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</si>
  <si>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</si>
  <si>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</si>
  <si>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</si>
  <si>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</si>
  <si>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</si>
  <si>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</si>
  <si>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</si>
  <si>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</si>
  <si>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</si>
  <si>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</si>
  <si>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</si>
  <si>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</si>
  <si>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</si>
  <si>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</si>
  <si>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</si>
  <si>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</si>
  <si>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</si>
  <si>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</si>
  <si>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</si>
  <si>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</si>
  <si>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</si>
  <si>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</si>
  <si>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</si>
  <si>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</si>
  <si>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</si>
  <si>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</si>
  <si>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</si>
  <si>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</si>
  <si>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</si>
  <si>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</si>
  <si>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</si>
  <si>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</si>
  <si>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</si>
  <si>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</si>
  <si>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</si>
  <si>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</si>
  <si>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</si>
  <si>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</si>
  <si>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</si>
  <si>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</si>
  <si>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</si>
  <si>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</si>
  <si>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</si>
  <si>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</si>
  <si>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</si>
  <si>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</si>
  <si>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</si>
  <si>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</si>
  <si>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</si>
  <si>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</si>
  <si>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</si>
  <si>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</si>
  <si>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</si>
  <si>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</si>
  <si>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</si>
  <si>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</si>
  <si>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</si>
  <si>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</si>
  <si>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</si>
  <si>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</si>
  <si>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</si>
  <si>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</si>
  <si>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</si>
  <si>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</si>
  <si>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</si>
  <si>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</si>
  <si>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</si>
  <si>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</si>
  <si>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</si>
  <si>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</si>
  <si>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</si>
  <si>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</si>
  <si>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</si>
  <si>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</si>
  <si>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</si>
  <si>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</si>
  <si>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</si>
  <si>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</si>
  <si>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</si>
  <si>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</si>
  <si>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</si>
  <si>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</si>
  <si>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</si>
  <si>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</si>
  <si>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</si>
  <si>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</si>
  <si>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</si>
  <si>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</si>
  <si>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</si>
  <si>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</si>
  <si>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</si>
  <si>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</si>
  <si>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</si>
  <si>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</si>
  <si>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</si>
  <si>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</si>
  <si>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</si>
  <si>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</si>
  <si>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</si>
  <si>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</si>
  <si>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</si>
  <si>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</si>
  <si>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</si>
  <si>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</si>
  <si>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</si>
  <si>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</si>
  <si>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</si>
  <si>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</si>
  <si>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</si>
  <si>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</si>
  <si>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</si>
  <si>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</si>
  <si>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</si>
  <si>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</si>
  <si>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</si>
  <si>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</si>
  <si>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</si>
  <si>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</si>
  <si>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</si>
  <si>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</si>
  <si>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</si>
  <si>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</si>
  <si>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</si>
  <si>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</si>
  <si>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</si>
  <si>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</si>
  <si>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</si>
  <si>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</si>
  <si>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</si>
  <si>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</si>
  <si>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</si>
  <si>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</si>
  <si>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</si>
  <si>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</si>
  <si>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</si>
  <si>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</si>
  <si>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</si>
  <si>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</si>
  <si>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</si>
  <si>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</si>
  <si>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</si>
  <si>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</si>
  <si>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</si>
  <si>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</si>
  <si>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</si>
  <si>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</si>
  <si>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</si>
  <si>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</si>
  <si>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</si>
  <si>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</si>
  <si>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</si>
  <si>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</si>
  <si>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</si>
  <si>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</si>
  <si>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</si>
  <si>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</si>
  <si>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</si>
  <si>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</si>
  <si>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</si>
  <si>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</si>
  <si>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</si>
  <si>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</si>
  <si>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</si>
  <si>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</si>
  <si>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</si>
  <si>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</si>
  <si>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</si>
  <si>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</si>
  <si>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</si>
  <si>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</si>
  <si>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</si>
  <si>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</si>
  <si>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</si>
  <si>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</si>
  <si>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</si>
  <si>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</si>
  <si>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</si>
  <si>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</si>
  <si>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</si>
  <si>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</si>
  <si>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</si>
  <si>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</si>
  <si>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</si>
  <si>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</si>
  <si>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</si>
  <si>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</si>
  <si>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</si>
  <si>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</si>
  <si>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</si>
  <si>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</si>
  <si>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</si>
  <si>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</si>
  <si>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</si>
  <si>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</si>
  <si>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</si>
  <si>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</si>
  <si>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</si>
  <si>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</si>
  <si>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</si>
  <si>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</si>
  <si>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</si>
  <si>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</si>
  <si>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</si>
  <si>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</si>
  <si>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</si>
  <si>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</si>
  <si>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</si>
  <si>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</si>
  <si>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</si>
  <si>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</si>
  <si>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</si>
  <si>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</si>
  <si>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</si>
  <si>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</si>
  <si>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</si>
  <si>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</si>
  <si>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</si>
  <si>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</si>
  <si>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</si>
  <si>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</si>
  <si>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</si>
  <si>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</si>
  <si>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</si>
  <si>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</si>
  <si>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</si>
  <si>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</si>
  <si>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</si>
  <si>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</si>
  <si>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</si>
  <si>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</si>
  <si>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</si>
  <si>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</si>
  <si>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</si>
  <si>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</si>
  <si>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</si>
  <si>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</si>
  <si>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</si>
  <si>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</si>
  <si>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</si>
  <si>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</si>
  <si>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</si>
  <si>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</si>
  <si>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</si>
  <si>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</si>
  <si>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</si>
  <si>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</si>
  <si>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</si>
  <si>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</si>
  <si>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</si>
  <si>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</si>
  <si>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</si>
  <si>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</si>
  <si>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</si>
  <si>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</si>
  <si>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</si>
  <si>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</si>
  <si>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</si>
  <si>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</si>
  <si>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</si>
  <si>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</si>
  <si>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</si>
  <si>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</si>
  <si>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</si>
  <si>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</si>
  <si>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</si>
  <si>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</si>
  <si>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</si>
  <si>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</si>
  <si>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</si>
  <si>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</si>
  <si>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</si>
  <si>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</si>
  <si>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</si>
  <si>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</si>
  <si>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</si>
  <si>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</si>
  <si>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</si>
  <si>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</si>
  <si>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</si>
  <si>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</si>
  <si>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</si>
  <si>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</si>
  <si>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</si>
  <si>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</si>
  <si>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</si>
  <si>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</si>
  <si>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</si>
  <si>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</si>
  <si>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</si>
  <si>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</si>
  <si>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</si>
  <si>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</si>
  <si>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</si>
  <si>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</si>
  <si>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</si>
  <si>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</si>
  <si>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</si>
  <si>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</si>
  <si>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</si>
  <si>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</si>
  <si>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</si>
  <si>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</si>
  <si>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</si>
  <si>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</si>
  <si>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</si>
  <si>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</si>
  <si>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</si>
  <si>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</si>
  <si>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</si>
  <si>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</si>
  <si>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</si>
  <si>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</si>
  <si>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</si>
  <si>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</si>
  <si>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</si>
  <si>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</si>
  <si>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</si>
  <si>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</si>
  <si>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</si>
  <si>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</si>
  <si>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</si>
  <si>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</si>
  <si>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</si>
  <si>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</si>
  <si>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</si>
  <si>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</si>
  <si>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</si>
  <si>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</si>
  <si>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</si>
  <si>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</si>
  <si>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</si>
  <si>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</si>
  <si>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</si>
  <si>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</si>
  <si>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</si>
  <si>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</si>
  <si>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</si>
  <si>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</si>
  <si>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</si>
  <si>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</si>
  <si>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</si>
  <si>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</si>
  <si>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</si>
  <si>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</si>
  <si>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</si>
  <si>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</si>
  <si>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</si>
  <si>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</si>
  <si>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</si>
  <si>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</si>
  <si>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</si>
  <si>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</si>
  <si>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</si>
  <si>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</si>
  <si>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</si>
  <si>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</si>
  <si>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</si>
  <si>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</si>
  <si>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</si>
  <si>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</si>
  <si>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</si>
  <si>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</si>
  <si>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</si>
  <si>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</si>
  <si>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</si>
  <si>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</si>
  <si>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</si>
  <si>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</si>
  <si>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</si>
  <si>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</si>
  <si>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</si>
  <si>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</si>
  <si>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</si>
  <si>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</si>
  <si>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</si>
  <si>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</si>
  <si>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</si>
  <si>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</si>
  <si>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</si>
  <si>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</si>
  <si>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</si>
  <si>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</si>
  <si>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</si>
  <si>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</si>
  <si>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</si>
  <si>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</si>
  <si>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</si>
  <si>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</si>
  <si>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</si>
  <si>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</si>
  <si>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</si>
  <si>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</si>
  <si>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</si>
  <si>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</si>
  <si>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</si>
  <si>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</si>
  <si>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</si>
  <si>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</si>
  <si>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</si>
  <si>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</si>
  <si>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</si>
  <si>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</si>
  <si>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</si>
  <si>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</si>
  <si>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</si>
  <si>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</si>
  <si>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</si>
  <si>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</si>
  <si>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</si>
  <si>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</si>
  <si>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</si>
  <si>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</si>
  <si>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</si>
  <si>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</si>
  <si>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</si>
  <si>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</si>
  <si>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</si>
  <si>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</si>
  <si>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</si>
  <si>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</si>
  <si>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</si>
  <si>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</si>
  <si>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</si>
  <si>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</si>
  <si>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</si>
  <si>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</si>
  <si>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</si>
  <si>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</si>
  <si>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</si>
  <si>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</si>
  <si>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</si>
  <si>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</si>
  <si>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</si>
  <si>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</si>
  <si>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</si>
  <si>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</si>
  <si>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</si>
  <si>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</si>
  <si>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</si>
  <si>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</si>
  <si>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</si>
  <si>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</si>
  <si>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</si>
  <si>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</si>
  <si>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</si>
  <si>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</si>
  <si>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</si>
  <si>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</si>
  <si>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</si>
  <si>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</si>
  <si>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</si>
  <si>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</si>
  <si>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</si>
  <si>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</si>
  <si>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</si>
  <si>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</si>
  <si>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</si>
  <si>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</si>
  <si>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</si>
  <si>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</si>
  <si>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</si>
  <si>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</si>
  <si>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</si>
  <si>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</si>
  <si>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</si>
  <si>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</si>
  <si>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</si>
  <si>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</si>
  <si>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</si>
  <si>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</si>
  <si>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</si>
  <si>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</si>
  <si>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</si>
  <si>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</si>
  <si>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</si>
  <si>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</si>
  <si>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</si>
  <si>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</si>
  <si>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</si>
  <si>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</si>
  <si>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</si>
  <si>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</si>
  <si>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</si>
  <si>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</si>
  <si>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</si>
  <si>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</si>
  <si>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</si>
  <si>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</si>
  <si>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</si>
  <si>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</si>
  <si>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</si>
  <si>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</si>
  <si>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</si>
  <si>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</si>
  <si>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</si>
  <si>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</si>
  <si>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</si>
  <si>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</si>
  <si>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</si>
  <si>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</si>
  <si>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</si>
  <si>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</si>
  <si>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</si>
  <si>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</si>
  <si>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</si>
  <si>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</si>
  <si>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</si>
  <si>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</si>
  <si>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</si>
  <si>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</si>
  <si>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</si>
  <si>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</si>
  <si>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</si>
  <si>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</si>
  <si>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</si>
  <si>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</si>
  <si>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</si>
  <si>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</si>
  <si>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</si>
  <si>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</si>
  <si>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</si>
  <si>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</si>
  <si>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</si>
  <si>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</si>
  <si>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</si>
  <si>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</si>
  <si>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</si>
  <si>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</si>
  <si>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</si>
  <si>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</si>
  <si>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</si>
  <si>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</si>
  <si>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</si>
  <si>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</si>
  <si>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</si>
  <si>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</si>
  <si>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</si>
  <si>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</si>
  <si>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</si>
  <si>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</si>
  <si>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</si>
  <si>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</si>
  <si>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</si>
  <si>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</si>
  <si>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</si>
  <si>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</si>
  <si>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</si>
  <si>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</si>
  <si>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</si>
  <si>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</si>
  <si>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</si>
  <si>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</si>
  <si>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</si>
  <si>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</si>
  <si>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</si>
  <si>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</si>
  <si>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</si>
  <si>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</si>
  <si>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</si>
  <si>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</si>
  <si>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</si>
  <si>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</si>
  <si>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</si>
  <si>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</si>
  <si>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</si>
  <si>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</si>
  <si>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</si>
  <si>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</si>
  <si>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</si>
  <si>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</si>
  <si>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</si>
  <si>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</si>
  <si>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</si>
  <si>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</si>
  <si>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</si>
  <si>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</si>
  <si>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</si>
  <si>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</si>
  <si>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</si>
  <si>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</si>
  <si>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</si>
  <si>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</si>
  <si>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</si>
  <si>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</si>
  <si>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</si>
  <si>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</si>
  <si>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</si>
  <si>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</si>
  <si>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</si>
  <si>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</si>
  <si>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</si>
  <si>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</si>
  <si>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</si>
  <si>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</si>
  <si>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</si>
  <si>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</si>
  <si>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</si>
  <si>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</si>
  <si>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</si>
  <si>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</si>
  <si>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</si>
  <si>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</si>
  <si>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</si>
  <si>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</si>
  <si>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</si>
  <si>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</si>
  <si>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</si>
  <si>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</si>
  <si>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</si>
  <si>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</si>
  <si>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</si>
  <si>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</si>
  <si>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</si>
  <si>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</si>
  <si>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</si>
  <si>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</si>
  <si>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</si>
  <si>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</si>
  <si>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</si>
  <si>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</si>
  <si>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</si>
  <si>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</si>
  <si>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</si>
  <si>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</si>
  <si>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</si>
  <si>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</si>
  <si>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</si>
  <si>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</si>
  <si>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</si>
  <si>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</si>
  <si>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</si>
  <si>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</si>
  <si>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</si>
  <si>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</si>
  <si>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</si>
  <si>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</si>
  <si>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</si>
  <si>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</si>
  <si>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</si>
  <si>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</si>
  <si>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</si>
  <si>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</si>
  <si>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</si>
  <si>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</si>
  <si>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</si>
  <si>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</si>
  <si>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</si>
  <si>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</si>
  <si>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</si>
  <si>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</si>
  <si>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</si>
  <si>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</si>
  <si>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</si>
  <si>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</si>
  <si>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</si>
  <si>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</si>
  <si>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</si>
  <si>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</si>
  <si>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</si>
  <si>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</si>
  <si>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</si>
  <si>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</si>
  <si>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</si>
  <si>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</si>
  <si>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</si>
  <si>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</si>
  <si>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</si>
  <si>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</si>
  <si>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</si>
  <si>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</si>
  <si>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</si>
  <si>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</si>
  <si>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</si>
  <si>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</si>
  <si>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</si>
  <si>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</si>
  <si>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</si>
  <si>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</si>
  <si>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</si>
  <si>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</si>
  <si>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</si>
  <si>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</si>
  <si>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</si>
  <si>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</si>
  <si>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</si>
  <si>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</si>
  <si>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</si>
  <si>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</si>
  <si>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</si>
  <si>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</si>
  <si>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</si>
  <si>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</si>
  <si>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</si>
  <si>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</si>
  <si>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</si>
  <si>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</si>
  <si>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</si>
  <si>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</si>
  <si>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</si>
  <si>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</si>
  <si>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</si>
  <si>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</si>
  <si>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</si>
  <si>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</si>
  <si>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</si>
  <si>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</si>
  <si>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</si>
  <si>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</si>
  <si>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</si>
  <si>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</si>
  <si>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</si>
  <si>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</si>
  <si>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</si>
  <si>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</si>
  <si>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</si>
  <si>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</si>
  <si>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</si>
  <si>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</si>
  <si>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</si>
  <si>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</si>
  <si>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</si>
  <si>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</si>
  <si>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</si>
  <si>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</si>
  <si>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</si>
  <si>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</si>
  <si>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</si>
  <si>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</si>
  <si>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</si>
  <si>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</si>
  <si>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</si>
  <si>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</si>
  <si>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</si>
  <si>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</si>
  <si>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</si>
  <si>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</si>
  <si>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</si>
  <si>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</si>
  <si>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</si>
  <si>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</si>
  <si>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</si>
  <si>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</si>
  <si>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</si>
  <si>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</si>
  <si>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</si>
  <si>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</si>
  <si>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</si>
  <si>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</si>
  <si>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</si>
  <si>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</si>
  <si>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</si>
  <si>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</si>
  <si>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</si>
  <si>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</si>
  <si>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</si>
  <si>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</si>
  <si>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</si>
  <si>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</si>
  <si>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</si>
  <si>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</si>
  <si>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</si>
  <si>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</si>
  <si>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</si>
  <si>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</si>
  <si>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</si>
  <si>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</si>
  <si>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</si>
  <si>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</si>
  <si>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</si>
  <si>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</si>
  <si>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</si>
  <si>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</si>
  <si>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</si>
  <si>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</si>
  <si>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</si>
  <si>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</si>
  <si>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</si>
  <si>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</si>
  <si>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</si>
  <si>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</si>
  <si>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</si>
  <si>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</si>
  <si>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</si>
  <si>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</si>
  <si>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</si>
  <si>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</si>
  <si>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</si>
  <si>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</si>
  <si>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</si>
  <si>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</si>
  <si>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</si>
  <si>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</si>
  <si>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</si>
  <si>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</si>
  <si>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</si>
  <si>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</si>
  <si>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</si>
  <si>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</si>
  <si>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</si>
  <si>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</si>
  <si>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</si>
  <si>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</si>
  <si>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</si>
  <si>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</si>
  <si>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</si>
  <si>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</si>
  <si>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</si>
  <si>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</si>
  <si>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</si>
  <si>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</si>
  <si>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</si>
  <si>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</si>
  <si>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</si>
  <si>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</si>
  <si>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</si>
  <si>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</si>
  <si>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</si>
  <si>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</si>
  <si>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</si>
  <si>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</si>
  <si>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</si>
  <si>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</si>
  <si>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</si>
  <si>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</si>
  <si>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</si>
  <si>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</si>
  <si>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</si>
  <si>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</si>
  <si>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</si>
  <si>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</si>
  <si>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</si>
  <si>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</si>
  <si>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</si>
  <si>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</si>
  <si>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</si>
  <si>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</si>
  <si>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</si>
  <si>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</si>
  <si>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</si>
  <si>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</si>
  <si>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</si>
  <si>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</si>
  <si>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</si>
  <si>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</si>
  <si>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</si>
  <si>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</si>
  <si>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</si>
  <si>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</si>
  <si>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</si>
  <si>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</si>
  <si>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</si>
  <si>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</si>
  <si>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</si>
  <si>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</si>
  <si>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</si>
  <si>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</si>
  <si>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</si>
  <si>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</si>
  <si>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</si>
  <si>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</si>
  <si>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</si>
  <si>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</si>
  <si>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</si>
  <si>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</si>
  <si>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</si>
  <si>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</si>
  <si>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</si>
  <si>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</si>
  <si>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</si>
  <si>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</si>
  <si>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</si>
  <si>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</si>
  <si>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</si>
  <si>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</si>
  <si>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</si>
  <si>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</si>
  <si>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</si>
  <si>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</si>
  <si>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</si>
  <si>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</si>
  <si>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</si>
  <si>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</si>
  <si>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</si>
  <si>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</si>
  <si>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</si>
  <si>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</si>
  <si>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</si>
  <si>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</si>
  <si>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</si>
  <si>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</si>
  <si>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</si>
  <si>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</si>
  <si>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</si>
  <si>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</si>
  <si>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</si>
  <si>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</si>
  <si>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</si>
  <si>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</si>
  <si>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</si>
  <si>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</si>
  <si>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</si>
  <si>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</si>
  <si>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</si>
  <si>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</si>
  <si>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</si>
  <si>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</si>
  <si>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</si>
  <si>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</si>
  <si>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</si>
  <si>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</si>
  <si>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</si>
  <si>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</si>
  <si>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</si>
  <si>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</si>
  <si>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</si>
  <si>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</si>
  <si>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</si>
  <si>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</si>
  <si>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</si>
  <si>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</si>
  <si>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</si>
  <si>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</si>
  <si>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</si>
  <si>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</si>
  <si>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</si>
  <si>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</si>
  <si>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</si>
  <si>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</si>
  <si>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</si>
  <si>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</si>
  <si>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</si>
  <si>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</si>
  <si>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</si>
  <si>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</si>
  <si>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</si>
  <si>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</si>
  <si>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</si>
  <si>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</si>
  <si>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</si>
  <si>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</si>
  <si>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</si>
  <si>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</si>
  <si>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</si>
  <si>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</si>
  <si>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</si>
  <si>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</si>
  <si>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</si>
  <si>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</si>
  <si>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</si>
  <si>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</si>
  <si>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</si>
  <si>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</si>
  <si>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</si>
  <si>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</si>
  <si>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</si>
  <si>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</si>
  <si>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</si>
  <si>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</si>
  <si>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</si>
  <si>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</si>
  <si>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</si>
  <si>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</si>
  <si>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</si>
  <si>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</si>
  <si>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</si>
  <si>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</si>
  <si>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</si>
  <si>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</si>
  <si>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</si>
  <si>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</si>
  <si>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</si>
  <si>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</si>
  <si>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</si>
  <si>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</si>
  <si>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</si>
  <si>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</si>
  <si>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</si>
  <si>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</si>
  <si>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</si>
  <si>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</si>
  <si>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</si>
  <si>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</si>
  <si>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</si>
  <si>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</si>
  <si>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</si>
  <si>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</si>
  <si>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</si>
  <si>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</si>
  <si>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</si>
  <si>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</si>
  <si>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</si>
  <si>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</si>
  <si>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</si>
  <si>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</si>
  <si>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</si>
  <si>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</si>
  <si>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</si>
  <si>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</si>
  <si>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</si>
  <si>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</si>
  <si>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</si>
  <si>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</si>
  <si>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</si>
  <si>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</si>
  <si>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</si>
  <si>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</si>
  <si>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</si>
  <si>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</si>
  <si>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</si>
  <si>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</si>
  <si>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</si>
  <si>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</si>
  <si>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</si>
  <si>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</si>
  <si>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</si>
  <si>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</si>
  <si>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</si>
  <si>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</si>
  <si>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</si>
  <si>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</si>
  <si>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</si>
  <si>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</si>
  <si>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</si>
  <si>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</si>
  <si>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</si>
  <si>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</si>
  <si>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</si>
  <si>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</si>
  <si>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</si>
  <si>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</si>
  <si>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</si>
  <si>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</si>
  <si>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</si>
  <si>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</si>
  <si>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</si>
  <si>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</si>
  <si>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</si>
  <si>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</si>
  <si>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</si>
  <si>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</si>
  <si>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</si>
  <si>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</si>
  <si>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</si>
  <si>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</si>
  <si>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</si>
  <si>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</si>
  <si>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</si>
  <si>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</si>
  <si>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</si>
  <si>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</si>
  <si>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</si>
  <si>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</si>
  <si>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</si>
  <si>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</si>
  <si>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</si>
  <si>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</si>
  <si>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</si>
  <si>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</si>
  <si>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</si>
  <si>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</si>
  <si>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</si>
  <si>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</si>
  <si>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</si>
  <si>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</si>
  <si>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</si>
  <si>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</si>
  <si>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</si>
  <si>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</si>
  <si>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</si>
  <si>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</si>
  <si>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</si>
  <si>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</si>
  <si>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</si>
  <si>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</si>
  <si>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</si>
  <si>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</si>
  <si>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</si>
  <si>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</si>
  <si>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</si>
  <si>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</si>
  <si>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</si>
  <si>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</si>
  <si>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</si>
  <si>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</si>
  <si>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</si>
  <si>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</si>
  <si>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</si>
  <si>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</si>
  <si>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</si>
  <si>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</si>
  <si>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</si>
  <si>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</si>
  <si>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</si>
  <si>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</si>
  <si>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</si>
  <si>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</si>
  <si>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</si>
  <si>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</si>
  <si>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</si>
  <si>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</si>
  <si>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</si>
  <si>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</si>
  <si>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</si>
  <si>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</si>
  <si>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</si>
  <si>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</si>
  <si>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</si>
  <si>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</si>
  <si>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</si>
  <si>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</si>
  <si>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</si>
  <si>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</si>
  <si>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</si>
  <si>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</si>
  <si>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</si>
  <si>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</si>
  <si>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</si>
  <si>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</si>
  <si>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</si>
  <si>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</si>
  <si>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</si>
  <si>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</si>
  <si>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</si>
  <si>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</si>
  <si>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</si>
  <si>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</si>
  <si>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</si>
  <si>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</si>
  <si>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</si>
  <si>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</si>
  <si>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</si>
  <si>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</si>
  <si>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</si>
  <si>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</si>
  <si>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</si>
  <si>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</si>
  <si>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</si>
  <si>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</si>
  <si>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</si>
  <si>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</si>
  <si>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</si>
  <si>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</si>
  <si>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</si>
  <si>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</si>
  <si>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</si>
  <si>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</si>
  <si>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</si>
  <si>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</si>
  <si>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</si>
  <si>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</si>
  <si>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</si>
  <si>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</si>
  <si>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</si>
  <si>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</si>
  <si>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</si>
  <si>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</si>
  <si>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</si>
  <si>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</si>
  <si>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</si>
  <si>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</si>
  <si>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</si>
  <si>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</si>
  <si>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</si>
  <si>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</si>
  <si>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</si>
  <si>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</si>
  <si>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</si>
  <si>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</si>
  <si>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</si>
  <si>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</si>
  <si>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</si>
  <si>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</si>
  <si>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</si>
  <si>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</si>
  <si>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</si>
  <si>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</si>
  <si>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</si>
  <si>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</si>
  <si>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</si>
  <si>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</si>
  <si>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</si>
  <si>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</si>
  <si>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</si>
  <si>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</si>
  <si>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</si>
  <si>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</si>
  <si>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</si>
  <si>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</si>
  <si>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</si>
  <si>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</si>
  <si>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</si>
  <si>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</si>
  <si>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</si>
  <si>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</si>
  <si>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</si>
  <si>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</si>
  <si>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</si>
  <si>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</si>
  <si>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</si>
  <si>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</si>
  <si>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</si>
  <si>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</si>
  <si>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</si>
  <si>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</si>
  <si>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</si>
  <si>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</si>
  <si>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</si>
  <si>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</si>
  <si>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</si>
  <si>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</si>
  <si>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</si>
  <si>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</si>
  <si>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</si>
  <si>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</si>
  <si>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</si>
  <si>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</si>
  <si>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</si>
  <si>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</si>
  <si>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</si>
  <si>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</si>
  <si>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</si>
  <si>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</si>
  <si>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</si>
  <si>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</si>
  <si>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</si>
  <si>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</si>
  <si>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</si>
  <si>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</si>
  <si>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</si>
  <si>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</si>
  <si>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</si>
  <si>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</si>
  <si>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</si>
  <si>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</si>
  <si>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</si>
  <si>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</si>
  <si>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</si>
  <si>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</si>
  <si>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</si>
  <si>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</si>
  <si>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</si>
  <si>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</si>
  <si>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</si>
  <si>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</si>
  <si>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</si>
  <si>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</si>
  <si>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</si>
  <si>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</si>
  <si>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</si>
  <si>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</si>
  <si>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</si>
  <si>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</si>
  <si>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</si>
  <si>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</si>
  <si>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</si>
  <si>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</si>
  <si>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</si>
  <si>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</si>
  <si>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</si>
  <si>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</si>
  <si>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</si>
  <si>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</si>
  <si>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</si>
  <si>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</si>
  <si>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</si>
  <si>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</si>
  <si>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</si>
  <si>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</si>
  <si>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</si>
  <si>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</si>
  <si>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</si>
  <si>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</si>
  <si>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</si>
  <si>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</si>
  <si>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</si>
  <si>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</si>
  <si>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</si>
  <si>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</si>
  <si>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</si>
  <si>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</si>
  <si>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</si>
  <si>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</si>
  <si>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</si>
  <si>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</si>
  <si>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</si>
  <si>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</si>
  <si>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</si>
  <si>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</si>
  <si>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</si>
  <si>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</si>
  <si>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</si>
  <si>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</si>
  <si>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</si>
  <si>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</si>
  <si>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</si>
  <si>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</si>
  <si>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</si>
  <si>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</si>
  <si>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</si>
  <si>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</si>
  <si>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</si>
  <si>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</si>
  <si>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</si>
  <si>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</si>
  <si>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</si>
  <si>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</si>
  <si>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</si>
  <si>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</si>
  <si>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</si>
  <si>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</si>
  <si>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</si>
  <si>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</si>
  <si>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</si>
  <si>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</si>
  <si>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</si>
  <si>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</si>
  <si>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</si>
  <si>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</si>
  <si>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</si>
  <si>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</si>
  <si>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</si>
  <si>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</si>
  <si>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</si>
  <si>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</si>
  <si>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</si>
  <si>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</si>
  <si>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</si>
  <si>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</si>
  <si>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</si>
  <si>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</si>
  <si>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</si>
  <si>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</si>
  <si>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</si>
  <si>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</si>
  <si>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</si>
  <si>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</si>
  <si>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</si>
  <si>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</si>
  <si>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</si>
  <si>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</si>
  <si>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</si>
  <si>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</si>
  <si>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</si>
  <si>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</si>
  <si>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</si>
  <si>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</si>
  <si>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</si>
  <si>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</si>
  <si>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</si>
  <si>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</si>
  <si>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</si>
  <si>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</si>
  <si>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</si>
  <si>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</si>
  <si>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</si>
  <si>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</si>
  <si>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</si>
  <si>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</si>
  <si>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</si>
  <si>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</si>
  <si>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</si>
  <si>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Row Labels</t>
  </si>
  <si>
    <t>Grand Total</t>
  </si>
  <si>
    <t>Count of Category</t>
  </si>
  <si>
    <t>Column Labels</t>
  </si>
  <si>
    <t>film &amp; video</t>
  </si>
  <si>
    <t>food</t>
  </si>
  <si>
    <t>games</t>
  </si>
  <si>
    <t>journalism</t>
  </si>
  <si>
    <t>music</t>
  </si>
  <si>
    <t>photography</t>
  </si>
  <si>
    <t>publishing</t>
  </si>
  <si>
    <t>technology</t>
  </si>
  <si>
    <t>theater</t>
  </si>
  <si>
    <t>(All)</t>
  </si>
  <si>
    <t>Count of state</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</si>
  <si>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</si>
  <si>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</si>
  <si>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</si>
  <si>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</si>
  <si>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</si>
  <si>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</si>
  <si>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</si>
  <si>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</si>
  <si>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</si>
  <si>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</si>
  <si>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</si>
  <si>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</si>
  <si>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</si>
  <si>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</si>
  <si>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</si>
  <si>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</si>
  <si>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</si>
  <si>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</si>
  <si>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</si>
  <si>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</si>
  <si>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</si>
  <si>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</si>
  <si>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</si>
  <si>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</si>
  <si>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</si>
  <si>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</si>
  <si>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</si>
  <si>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</si>
  <si>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</si>
  <si>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</si>
  <si>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</si>
  <si>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</si>
  <si>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</si>
  <si>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</si>
  <si>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</si>
  <si>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</si>
  <si>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</si>
  <si>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</si>
  <si>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</si>
  <si>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</si>
  <si>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</si>
  <si>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Date Created Conversion</t>
  </si>
  <si>
    <t>Date Ended Conversion</t>
  </si>
  <si>
    <t>May</t>
  </si>
  <si>
    <t>Jul</t>
  </si>
  <si>
    <t>Aug</t>
  </si>
  <si>
    <t>Sep</t>
  </si>
  <si>
    <t>Oct</t>
  </si>
  <si>
    <t>Nov</t>
  </si>
  <si>
    <t>Jan</t>
  </si>
  <si>
    <t>Feb</t>
  </si>
  <si>
    <t>Mar</t>
  </si>
  <si>
    <t>Apr</t>
  </si>
  <si>
    <t>Jun</t>
  </si>
  <si>
    <t>Dec</t>
  </si>
  <si>
    <t>Years</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</si>
  <si>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</si>
  <si>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</si>
  <si>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</si>
  <si>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</si>
  <si>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</si>
  <si>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</si>
  <si>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</si>
  <si>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</si>
  <si>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</si>
  <si>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</si>
  <si>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</si>
  <si>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</si>
  <si>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</si>
  <si>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</si>
  <si>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</si>
  <si>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</si>
  <si>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</si>
  <si>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</si>
  <si>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</si>
  <si>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</si>
  <si>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Min</t>
  </si>
  <si>
    <t>Max</t>
  </si>
  <si>
    <t>&gt;=0</t>
  </si>
  <si>
    <t>&gt;=50000</t>
  </si>
  <si>
    <t>&lt;1000</t>
  </si>
  <si>
    <t>&lt;9999999</t>
  </si>
  <si>
    <t>Successful Campaign</t>
  </si>
  <si>
    <t>Mean</t>
  </si>
  <si>
    <t>Median</t>
  </si>
  <si>
    <t>Minimun</t>
  </si>
  <si>
    <t>Fail Campaign</t>
  </si>
  <si>
    <t>Variance</t>
  </si>
  <si>
    <t>Standard Deviation</t>
  </si>
  <si>
    <t xml:space="preserve">From the graph, There is not ouliner number,so Mean and Medianare both more meaningful. </t>
  </si>
  <si>
    <t>The successful campaigh has more variability.It makes sence. Beacause the failed has less backer,so it has less variability.The successful  has different goal,the different goal has different amount of backers. That's why successful campaign has more variability.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</si>
</sst>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mmmm\ d\,\ yyyy;@"/>
  </numFmts>
  <fonts count="5" x14ac:knownFonts="1">
    <font>
      <sz val="11"/>
      <color theme="1"/>
      <name val="Calibri"/>
      <family val="2"/>
      <scheme val="minor"/>
    </font>
    <font>
      <b/>
      <sz val="11"/>
      <color theme="1"/>
      <name val="Calibri"/>
      <family val="2"/>
      <scheme val="minor"/>
    </font>
    <font>
      <sz val="11"/>
      <color theme="1"/>
      <name val="Calibri"/>
      <family val="2"/>
      <scheme val="minor"/>
    </font>
    <font>
      <b/>
      <sz val="36"/>
      <color theme="1"/>
      <name val="Calibri"/>
      <family val="2"/>
      <scheme val="minor"/>
    </font>
    <font>
      <sz val="36"/>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3">
    <border>
      <left/>
      <right/>
      <top/>
      <bottom/>
      <diagonal/>
    </border>
    <border>
      <left/>
      <right/>
      <top/>
      <bottom style="thin">
        <color theme="4" tint="0.39997558519241921"/>
      </bottom>
      <diagonal/>
    </border>
    <border>
      <left/>
      <right/>
      <top style="thin">
        <color theme="4" tint="0.39997558519241921"/>
      </top>
      <bottom/>
      <diagonal/>
    </border>
  </borders>
  <cellStyleXfs count="2">
    <xf numFmtId="0" fontId="0" fillId="0" borderId="0"/>
    <xf numFmtId="9" fontId="2" fillId="0" borderId="0" applyFont="0" applyFill="0" applyBorder="0" applyAlignment="0" applyProtection="0"/>
  </cellStyleXfs>
  <cellXfs count="21">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1" applyFont="1"/>
    <xf numFmtId="2" fontId="0" fillId="0" borderId="0" xfId="0" applyNumberFormat="1"/>
    <xf numFmtId="0" fontId="0" fillId="0" borderId="0" xfId="0" pivotButton="1"/>
    <xf numFmtId="0" fontId="0" fillId="0" borderId="0" xfId="0" applyAlignment="1">
      <alignment horizontal="left"/>
    </xf>
    <xf numFmtId="0" fontId="0" fillId="0" borderId="0" xfId="0" applyNumberFormat="1"/>
    <xf numFmtId="164" fontId="1" fillId="0" borderId="0" xfId="0" applyNumberFormat="1" applyFont="1" applyAlignment="1">
      <alignment horizontal="center"/>
    </xf>
    <xf numFmtId="164" fontId="0" fillId="0" borderId="0" xfId="0" applyNumberFormat="1"/>
    <xf numFmtId="164" fontId="0" fillId="0" borderId="0" xfId="0" applyNumberFormat="1" applyAlignment="1">
      <alignment horizontal="left"/>
    </xf>
    <xf numFmtId="0" fontId="3" fillId="0" borderId="0" xfId="0" applyFont="1" applyAlignment="1">
      <alignment horizontal="center"/>
    </xf>
    <xf numFmtId="0" fontId="4" fillId="0" borderId="0" xfId="0" applyFont="1"/>
    <xf numFmtId="0" fontId="4" fillId="0" borderId="0" xfId="0" applyFont="1" applyAlignment="1">
      <alignment wrapText="1"/>
    </xf>
    <xf numFmtId="0" fontId="1" fillId="2" borderId="1" xfId="0" applyFont="1" applyFill="1" applyBorder="1"/>
    <xf numFmtId="0" fontId="1" fillId="2" borderId="2" xfId="0" applyNumberFormat="1" applyFont="1" applyFill="1" applyBorder="1"/>
    <xf numFmtId="0" fontId="1" fillId="2" borderId="2" xfId="0" applyFont="1" applyFill="1" applyBorder="1" applyAlignment="1">
      <alignment horizontal="left"/>
    </xf>
    <xf numFmtId="9" fontId="4" fillId="0" borderId="0" xfId="0" applyNumberFormat="1" applyFont="1"/>
    <xf numFmtId="9" fontId="4" fillId="0" borderId="0" xfId="1" applyFont="1"/>
  </cellXfs>
  <cellStyles count="2">
    <cellStyle name="Normal" xfId="0" builtinId="0"/>
    <cellStyle name="Percent" xfId="1" builtinId="5"/>
  </cellStyles>
  <dxfs count="12">
    <dxf>
      <font>
        <color rgb="FF9C0006"/>
      </font>
      <fill>
        <patternFill>
          <bgColor rgb="FFFFC7CE"/>
        </patternFill>
      </fill>
    </dxf>
    <dxf>
      <font>
        <color rgb="FF9C5700"/>
      </font>
      <fill>
        <patternFill>
          <bgColor rgb="FFFFEB9C"/>
        </patternFill>
      </fill>
    </dxf>
    <dxf>
      <font>
        <color rgb="FF006100"/>
      </font>
      <fill>
        <patternFill>
          <bgColor rgb="FFC6EFCE"/>
        </patternFill>
      </fill>
    </dxf>
    <dxf>
      <fill>
        <patternFill>
          <bgColor rgb="FF00B050"/>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ill>
        <patternFill>
          <bgColor rgb="FF00B050"/>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ill>
        <patternFill>
          <bgColor rgb="FF00B05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[Homework_01-Excel_StarterBook.xlsx]Category Pivot!PivotTable5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Pivot'!$B$3:$B$4</c:f>
              <c:strCache>
                <c:ptCount val="1"/>
                <c:pt idx="0">
                  <c:v>successful</c:v>
                </c:pt>
              </c:strCache>
            </c:strRef>
          </c:tx>
          <c:spPr>
            <a:solidFill>
              <a:schemeClr val="accent1"/>
            </a:solidFill>
            <a:ln>
              <a:noFill/>
            </a:ln>
            <a:effectLst/>
          </c:spPr>
          <c:invertIfNegative val="0"/>
          <c:cat>
            <c:strRef>
              <c:f>'Category 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9E6F-0942-A35C-1B1E81FF266C}"/>
            </c:ext>
          </c:extLst>
        </c:ser>
        <c:ser>
          <c:idx val="1"/>
          <c:order val="1"/>
          <c:tx>
            <c:strRef>
              <c:f>'Category Pivot'!$C$3:$C$4</c:f>
              <c:strCache>
                <c:ptCount val="1"/>
                <c:pt idx="0">
                  <c:v>failed</c:v>
                </c:pt>
              </c:strCache>
            </c:strRef>
          </c:tx>
          <c:spPr>
            <a:solidFill>
              <a:schemeClr val="accent2"/>
            </a:solidFill>
            <a:ln>
              <a:noFill/>
            </a:ln>
            <a:effectLst/>
          </c:spPr>
          <c:invertIfNegative val="0"/>
          <c:cat>
            <c:strRef>
              <c:f>'Category 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9E6F-0942-A35C-1B1E81FF266C}"/>
            </c:ext>
          </c:extLst>
        </c:ser>
        <c:ser>
          <c:idx val="2"/>
          <c:order val="2"/>
          <c:tx>
            <c:strRef>
              <c:f>'Category Pivot'!$D$3:$D$4</c:f>
              <c:strCache>
                <c:ptCount val="1"/>
                <c:pt idx="0">
                  <c:v>canceled</c:v>
                </c:pt>
              </c:strCache>
            </c:strRef>
          </c:tx>
          <c:spPr>
            <a:solidFill>
              <a:schemeClr val="accent3"/>
            </a:solidFill>
            <a:ln>
              <a:noFill/>
            </a:ln>
            <a:effectLst/>
          </c:spPr>
          <c:invertIfNegative val="0"/>
          <c:cat>
            <c:strRef>
              <c:f>'Category 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2-9E6F-0942-A35C-1B1E81FF266C}"/>
            </c:ext>
          </c:extLst>
        </c:ser>
        <c:ser>
          <c:idx val="3"/>
          <c:order val="3"/>
          <c:tx>
            <c:strRef>
              <c:f>'Category Pivot'!$E$3:$E$4</c:f>
              <c:strCache>
                <c:ptCount val="1"/>
                <c:pt idx="0">
                  <c:v>live</c:v>
                </c:pt>
              </c:strCache>
            </c:strRef>
          </c:tx>
          <c:spPr>
            <a:solidFill>
              <a:schemeClr val="accent4"/>
            </a:solidFill>
            <a:ln>
              <a:noFill/>
            </a:ln>
            <a:effectLst/>
          </c:spPr>
          <c:invertIfNegative val="0"/>
          <c:cat>
            <c:strRef>
              <c:f>'Category 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Pivot'!$E$5:$E$14</c:f>
              <c:numCache>
                <c:formatCode>General</c:formatCode>
                <c:ptCount val="9"/>
                <c:pt idx="1">
                  <c:v>6</c:v>
                </c:pt>
                <c:pt idx="4">
                  <c:v>20</c:v>
                </c:pt>
                <c:pt idx="8">
                  <c:v>24</c:v>
                </c:pt>
              </c:numCache>
            </c:numRef>
          </c:val>
          <c:extLst>
            <c:ext xmlns:c16="http://schemas.microsoft.com/office/drawing/2014/chart" uri="{C3380CC4-5D6E-409C-BE32-E72D297353CC}">
              <c16:uniqueId val="{00000003-9E6F-0942-A35C-1B1E81FF266C}"/>
            </c:ext>
          </c:extLst>
        </c:ser>
        <c:dLbls>
          <c:showLegendKey val="0"/>
          <c:showVal val="0"/>
          <c:showCatName val="0"/>
          <c:showSerName val="0"/>
          <c:showPercent val="0"/>
          <c:showBubbleSize val="0"/>
        </c:dLbls>
        <c:gapWidth val="150"/>
        <c:overlap val="100"/>
        <c:axId val="1907605983"/>
        <c:axId val="1907389983"/>
      </c:barChart>
      <c:catAx>
        <c:axId val="19076059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7389983"/>
        <c:crosses val="autoZero"/>
        <c:auto val="1"/>
        <c:lblAlgn val="ctr"/>
        <c:lblOffset val="100"/>
        <c:noMultiLvlLbl val="0"/>
      </c:catAx>
      <c:valAx>
        <c:axId val="19073899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76059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[Homework_01-Excel_StarterBook.xlsx]Sub Category Pivot!PivotTable6</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 Category Pivot'!$B$4:$B$5</c:f>
              <c:strCache>
                <c:ptCount val="1"/>
                <c:pt idx="0">
                  <c:v>successful</c:v>
                </c:pt>
              </c:strCache>
            </c:strRef>
          </c:tx>
          <c:spPr>
            <a:solidFill>
              <a:schemeClr val="accent1"/>
            </a:solidFill>
            <a:ln>
              <a:noFill/>
            </a:ln>
            <a:effectLst/>
          </c:spPr>
          <c:invertIfNegative val="0"/>
          <c:cat>
            <c:strRef>
              <c:f>'Sub Category Pivot'!$A$6:$A$47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 Category Pivot'!$B$6:$B$47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676E-9641-8FED-F12F43E64E85}"/>
            </c:ext>
          </c:extLst>
        </c:ser>
        <c:ser>
          <c:idx val="1"/>
          <c:order val="1"/>
          <c:tx>
            <c:strRef>
              <c:f>'Sub Category Pivot'!$C$4:$C$5</c:f>
              <c:strCache>
                <c:ptCount val="1"/>
                <c:pt idx="0">
                  <c:v>failed</c:v>
                </c:pt>
              </c:strCache>
            </c:strRef>
          </c:tx>
          <c:spPr>
            <a:solidFill>
              <a:schemeClr val="accent2"/>
            </a:solidFill>
            <a:ln>
              <a:noFill/>
            </a:ln>
            <a:effectLst/>
          </c:spPr>
          <c:invertIfNegative val="0"/>
          <c:cat>
            <c:strRef>
              <c:f>'Sub Category Pivot'!$A$6:$A$47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 Category Pivot'!$C$6:$C$47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5-676E-9641-8FED-F12F43E64E85}"/>
            </c:ext>
          </c:extLst>
        </c:ser>
        <c:ser>
          <c:idx val="2"/>
          <c:order val="2"/>
          <c:tx>
            <c:strRef>
              <c:f>'Sub Category Pivot'!$D$4:$D$5</c:f>
              <c:strCache>
                <c:ptCount val="1"/>
                <c:pt idx="0">
                  <c:v>canceled</c:v>
                </c:pt>
              </c:strCache>
            </c:strRef>
          </c:tx>
          <c:spPr>
            <a:solidFill>
              <a:schemeClr val="accent3"/>
            </a:solidFill>
            <a:ln>
              <a:noFill/>
            </a:ln>
            <a:effectLst/>
          </c:spPr>
          <c:invertIfNegative val="0"/>
          <c:cat>
            <c:strRef>
              <c:f>'Sub Category Pivot'!$A$6:$A$47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 Category Pivot'!$D$6:$D$47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6-676E-9641-8FED-F12F43E64E85}"/>
            </c:ext>
          </c:extLst>
        </c:ser>
        <c:ser>
          <c:idx val="3"/>
          <c:order val="3"/>
          <c:tx>
            <c:strRef>
              <c:f>'Sub Category Pivot'!$E$4:$E$5</c:f>
              <c:strCache>
                <c:ptCount val="1"/>
                <c:pt idx="0">
                  <c:v>live</c:v>
                </c:pt>
              </c:strCache>
            </c:strRef>
          </c:tx>
          <c:spPr>
            <a:solidFill>
              <a:schemeClr val="accent4"/>
            </a:solidFill>
            <a:ln>
              <a:noFill/>
            </a:ln>
            <a:effectLst/>
          </c:spPr>
          <c:invertIfNegative val="0"/>
          <c:cat>
            <c:strRef>
              <c:f>'Sub Category Pivot'!$A$6:$A$47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 Category Pivot'!$E$6:$E$47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7-676E-9641-8FED-F12F43E64E85}"/>
            </c:ext>
          </c:extLst>
        </c:ser>
        <c:dLbls>
          <c:showLegendKey val="0"/>
          <c:showVal val="0"/>
          <c:showCatName val="0"/>
          <c:showSerName val="0"/>
          <c:showPercent val="0"/>
          <c:showBubbleSize val="0"/>
        </c:dLbls>
        <c:gapWidth val="150"/>
        <c:overlap val="100"/>
        <c:axId val="1661554319"/>
        <c:axId val="1661903087"/>
      </c:barChart>
      <c:catAx>
        <c:axId val="1661554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1903087"/>
        <c:crosses val="autoZero"/>
        <c:auto val="1"/>
        <c:lblAlgn val="ctr"/>
        <c:lblOffset val="100"/>
        <c:noMultiLvlLbl val="0"/>
      </c:catAx>
      <c:valAx>
        <c:axId val="16619030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15543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[Homework_01-Excel_StarterBook.xlsx]Date Pivot !PivotTable9</c:name>
    <c:fmtId val="1"/>
  </c:pivotSource>
  <c:chart>
    <c:autoTitleDeleted val="0"/>
    <c:pivotFmts>
      <c:pivotFmt>
        <c:idx val="0"/>
        <c:spPr>
          <a:ln w="31750" cap="rnd">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ln w="31750" cap="rnd">
            <a:solidFill>
              <a:schemeClr val="accent1"/>
            </a:solidFill>
            <a:round/>
          </a:ln>
          <a:effectLst/>
        </c:spPr>
        <c:marker>
          <c:symbol val="circle"/>
          <c:size val="17"/>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ln w="31750" cap="rnd">
            <a:solidFill>
              <a:schemeClr val="accent1"/>
            </a:solidFill>
            <a:round/>
          </a:ln>
          <a:effectLst/>
        </c:spPr>
        <c:marker>
          <c:symbol val="circle"/>
          <c:size val="17"/>
          <c:spPr>
            <a:solidFill>
              <a:schemeClr val="accent3"/>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31750" cap="rnd" cmpd="sng" algn="ctr">
            <a:solidFill>
              <a:schemeClr val="accent1"/>
            </a:solidFill>
            <a:round/>
          </a:ln>
          <a:effectLst/>
        </c:spPr>
        <c:marker>
          <c:spPr>
            <a:solidFill>
              <a:schemeClr val="accent1"/>
            </a:solidFill>
            <a:ln>
              <a:no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
          <c:w val="0.83375834917187075"/>
          <c:h val="0.91322355010192258"/>
        </c:manualLayout>
      </c:layout>
      <c:lineChart>
        <c:grouping val="standard"/>
        <c:varyColors val="0"/>
        <c:ser>
          <c:idx val="0"/>
          <c:order val="0"/>
          <c:tx>
            <c:strRef>
              <c:f>'Date Pivot '!$B$5:$B$6</c:f>
              <c:strCache>
                <c:ptCount val="1"/>
                <c:pt idx="0">
                  <c:v>canceled</c:v>
                </c:pt>
              </c:strCache>
            </c:strRef>
          </c:tx>
          <c:spPr>
            <a:ln w="31750" cap="rnd">
              <a:solidFill>
                <a:schemeClr val="accent1"/>
              </a:solidFill>
              <a:round/>
            </a:ln>
            <a:effectLst/>
          </c:spPr>
          <c:marker>
            <c:symbol val="circle"/>
            <c:size val="17"/>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'Date Pivot '!$A$7:$A$19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Pivot '!$B$7:$B$19</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1016-5041-8BAF-D529C7140907}"/>
            </c:ext>
          </c:extLst>
        </c:ser>
        <c:ser>
          <c:idx val="1"/>
          <c:order val="1"/>
          <c:tx>
            <c:strRef>
              <c:f>'Date Pivot '!$C$5:$C$6</c:f>
              <c:strCache>
                <c:ptCount val="1"/>
                <c:pt idx="0">
                  <c:v>failed</c:v>
                </c:pt>
              </c:strCache>
            </c:strRef>
          </c:tx>
          <c:spPr>
            <a:ln w="31750" cap="rnd">
              <a:solidFill>
                <a:schemeClr val="accent2"/>
              </a:solidFill>
              <a:round/>
            </a:ln>
            <a:effectLst/>
          </c:spPr>
          <c:marker>
            <c:symbol val="circle"/>
            <c:size val="17"/>
            <c:spPr>
              <a:solidFill>
                <a:schemeClr val="accent2"/>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'Date Pivot '!$A$7:$A$19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Pivot '!$C$7:$C$19</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1016-5041-8BAF-D529C7140907}"/>
            </c:ext>
          </c:extLst>
        </c:ser>
        <c:ser>
          <c:idx val="2"/>
          <c:order val="2"/>
          <c:tx>
            <c:strRef>
              <c:f>'Date Pivot '!$D$5:$D$6</c:f>
              <c:strCache>
                <c:ptCount val="1"/>
                <c:pt idx="0">
                  <c:v>successful</c:v>
                </c:pt>
              </c:strCache>
            </c:strRef>
          </c:tx>
          <c:spPr>
            <a:ln w="31750" cap="rnd">
              <a:solidFill>
                <a:schemeClr val="accent3"/>
              </a:solidFill>
              <a:round/>
            </a:ln>
            <a:effectLst/>
          </c:spPr>
          <c:marker>
            <c:symbol val="circle"/>
            <c:size val="17"/>
            <c:spPr>
              <a:solidFill>
                <a:schemeClr val="accent3"/>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'Date Pivot '!$A$7:$A$19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Pivot '!$D$7:$D$19</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2-1016-5041-8BAF-D529C7140907}"/>
            </c:ext>
          </c:extLst>
        </c:ser>
        <c:dLbls>
          <c:dLblPos val="ctr"/>
          <c:showLegendKey val="0"/>
          <c:showVal val="1"/>
          <c:showCatName val="0"/>
          <c:showSerName val="0"/>
          <c:showPercent val="0"/>
          <c:showBubbleSize val="0"/>
        </c:dLbls>
        <c:marker val="1"/>
        <c:smooth val="0"/>
        <c:axId val="1841294367"/>
        <c:axId val="1841117327"/>
      </c:lineChart>
      <c:catAx>
        <c:axId val="1841294367"/>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841117327"/>
        <c:crosses val="autoZero"/>
        <c:auto val="1"/>
        <c:lblAlgn val="ctr"/>
        <c:lblOffset val="100"/>
        <c:noMultiLvlLbl val="0"/>
      </c:catAx>
      <c:valAx>
        <c:axId val="1841117327"/>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1841294367"/>
        <c:crosses val="autoZero"/>
        <c:crossBetween val="between"/>
      </c:valAx>
      <c:spPr>
        <a:noFill/>
        <a:ln w="25400">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Outcomes</a:t>
            </a:r>
            <a:r>
              <a:rPr lang="en-US" baseline="0"/>
              <a:t> Based on Goal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Bonus1!$H$1</c:f>
              <c:strCache>
                <c:ptCount val="1"/>
                <c:pt idx="0">
                  <c:v>Percentage Successful</c:v>
                </c:pt>
              </c:strCache>
            </c:strRef>
          </c:tx>
          <c:spPr>
            <a:ln w="28575" cap="rnd">
              <a:solidFill>
                <a:schemeClr val="accent1"/>
              </a:solidFill>
              <a:round/>
            </a:ln>
            <a:effectLst/>
          </c:spPr>
          <c:marker>
            <c:symbol val="none"/>
          </c:marker>
          <c:cat>
            <c:strRef>
              <c:f>Bonus1!$A$2:$A$13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Bonus1!$H$2:$H$13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0.19545454545454546</c:v>
                </c:pt>
              </c:numCache>
            </c:numRef>
          </c:val>
          <c:smooth val="0"/>
          <c:extLst>
            <c:ext xmlns:c16="http://schemas.microsoft.com/office/drawing/2014/chart" uri="{C3380CC4-5D6E-409C-BE32-E72D297353CC}">
              <c16:uniqueId val="{00000000-5CCE-644E-ACAF-876BE13B82E2}"/>
            </c:ext>
          </c:extLst>
        </c:ser>
        <c:ser>
          <c:idx val="1"/>
          <c:order val="1"/>
          <c:tx>
            <c:strRef>
              <c:f>Bonus1!$I$1</c:f>
              <c:strCache>
                <c:ptCount val="1"/>
                <c:pt idx="0">
                  <c:v>Percentage Failed</c:v>
                </c:pt>
              </c:strCache>
            </c:strRef>
          </c:tx>
          <c:spPr>
            <a:ln w="28575" cap="rnd">
              <a:solidFill>
                <a:schemeClr val="accent2"/>
              </a:solidFill>
              <a:round/>
            </a:ln>
            <a:effectLst/>
          </c:spPr>
          <c:marker>
            <c:symbol val="none"/>
          </c:marker>
          <c:cat>
            <c:strRef>
              <c:f>Bonus1!$A$2:$A$13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Bonus1!$I$2:$I$13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0.58409090909090911</c:v>
                </c:pt>
              </c:numCache>
            </c:numRef>
          </c:val>
          <c:smooth val="0"/>
          <c:extLst>
            <c:ext xmlns:c16="http://schemas.microsoft.com/office/drawing/2014/chart" uri="{C3380CC4-5D6E-409C-BE32-E72D297353CC}">
              <c16:uniqueId val="{00000001-5CCE-644E-ACAF-876BE13B82E2}"/>
            </c:ext>
          </c:extLst>
        </c:ser>
        <c:ser>
          <c:idx val="2"/>
          <c:order val="2"/>
          <c:tx>
            <c:strRef>
              <c:f>Bonus1!$J$1</c:f>
              <c:strCache>
                <c:ptCount val="1"/>
                <c:pt idx="0">
                  <c:v>Percentage Canceled</c:v>
                </c:pt>
              </c:strCache>
            </c:strRef>
          </c:tx>
          <c:spPr>
            <a:ln w="28575" cap="rnd">
              <a:solidFill>
                <a:schemeClr val="accent3"/>
              </a:solidFill>
              <a:round/>
            </a:ln>
            <a:effectLst/>
          </c:spPr>
          <c:marker>
            <c:symbol val="none"/>
          </c:marker>
          <c:cat>
            <c:strRef>
              <c:f>Bonus1!$A$2:$A$13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Bonus1!$J$2:$J$13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0.22045454545454546</c:v>
                </c:pt>
              </c:numCache>
            </c:numRef>
          </c:val>
          <c:smooth val="0"/>
          <c:extLst>
            <c:ext xmlns:c16="http://schemas.microsoft.com/office/drawing/2014/chart" uri="{C3380CC4-5D6E-409C-BE32-E72D297353CC}">
              <c16:uniqueId val="{00000002-5CCE-644E-ACAF-876BE13B82E2}"/>
            </c:ext>
          </c:extLst>
        </c:ser>
        <c:dLbls>
          <c:showLegendKey val="0"/>
          <c:showVal val="0"/>
          <c:showCatName val="0"/>
          <c:showSerName val="0"/>
          <c:showPercent val="0"/>
          <c:showBubbleSize val="0"/>
        </c:dLbls>
        <c:smooth val="0"/>
        <c:axId val="1840155487"/>
        <c:axId val="1840200095"/>
      </c:lineChart>
      <c:catAx>
        <c:axId val="18401554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0200095"/>
        <c:crosses val="autoZero"/>
        <c:auto val="1"/>
        <c:lblAlgn val="ctr"/>
        <c:lblOffset val="100"/>
        <c:noMultiLvlLbl val="0"/>
      </c:catAx>
      <c:valAx>
        <c:axId val="184020009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015548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successful-backers_count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865594925634296"/>
          <c:y val="0.19483814523184603"/>
          <c:w val="0.86487510936132983"/>
          <c:h val="0.687338145231846"/>
        </c:manualLayout>
      </c:layout>
      <c:lineChart>
        <c:grouping val="standard"/>
        <c:varyColors val="0"/>
        <c:ser>
          <c:idx val="0"/>
          <c:order val="0"/>
          <c:tx>
            <c:strRef>
              <c:f>Bonus2!$B$1</c:f>
              <c:strCache>
                <c:ptCount val="1"/>
                <c:pt idx="0">
                  <c:v>backers_count</c:v>
                </c:pt>
              </c:strCache>
            </c:strRef>
          </c:tx>
          <c:spPr>
            <a:ln w="28575" cap="rnd">
              <a:solidFill>
                <a:schemeClr val="accent1"/>
              </a:solidFill>
              <a:round/>
            </a:ln>
            <a:effectLst/>
          </c:spPr>
          <c:marker>
            <c:symbol val="none"/>
          </c:marker>
          <c:val>
            <c:numRef>
              <c:f>Bonus2!$B$2:$B$2186</c:f>
              <c:numCache>
                <c:formatCode>General</c:formatCode>
                <c:ptCount val="2185"/>
                <c:pt idx="0">
                  <c:v>182</c:v>
                </c:pt>
                <c:pt idx="1">
                  <c:v>79</c:v>
                </c:pt>
                <c:pt idx="2">
                  <c:v>35</c:v>
                </c:pt>
                <c:pt idx="3">
                  <c:v>150</c:v>
                </c:pt>
                <c:pt idx="4">
                  <c:v>284</c:v>
                </c:pt>
                <c:pt idx="5">
                  <c:v>47</c:v>
                </c:pt>
                <c:pt idx="6">
                  <c:v>58</c:v>
                </c:pt>
                <c:pt idx="7">
                  <c:v>57</c:v>
                </c:pt>
                <c:pt idx="8">
                  <c:v>12</c:v>
                </c:pt>
                <c:pt idx="9">
                  <c:v>20</c:v>
                </c:pt>
                <c:pt idx="10">
                  <c:v>19</c:v>
                </c:pt>
                <c:pt idx="11">
                  <c:v>75</c:v>
                </c:pt>
                <c:pt idx="12">
                  <c:v>827</c:v>
                </c:pt>
                <c:pt idx="13">
                  <c:v>51</c:v>
                </c:pt>
                <c:pt idx="14">
                  <c:v>41</c:v>
                </c:pt>
                <c:pt idx="15">
                  <c:v>98</c:v>
                </c:pt>
                <c:pt idx="16">
                  <c:v>70</c:v>
                </c:pt>
                <c:pt idx="17">
                  <c:v>36</c:v>
                </c:pt>
                <c:pt idx="18">
                  <c:v>342</c:v>
                </c:pt>
                <c:pt idx="19">
                  <c:v>22</c:v>
                </c:pt>
                <c:pt idx="20">
                  <c:v>25</c:v>
                </c:pt>
                <c:pt idx="21">
                  <c:v>101</c:v>
                </c:pt>
                <c:pt idx="22">
                  <c:v>8</c:v>
                </c:pt>
                <c:pt idx="23">
                  <c:v>23</c:v>
                </c:pt>
                <c:pt idx="24">
                  <c:v>574</c:v>
                </c:pt>
                <c:pt idx="25">
                  <c:v>14</c:v>
                </c:pt>
                <c:pt idx="26">
                  <c:v>19</c:v>
                </c:pt>
                <c:pt idx="27">
                  <c:v>150</c:v>
                </c:pt>
                <c:pt idx="28">
                  <c:v>71</c:v>
                </c:pt>
                <c:pt idx="29">
                  <c:v>117</c:v>
                </c:pt>
                <c:pt idx="30">
                  <c:v>53</c:v>
                </c:pt>
                <c:pt idx="31">
                  <c:v>1</c:v>
                </c:pt>
                <c:pt idx="32">
                  <c:v>89</c:v>
                </c:pt>
                <c:pt idx="33">
                  <c:v>64</c:v>
                </c:pt>
                <c:pt idx="34">
                  <c:v>68</c:v>
                </c:pt>
                <c:pt idx="35">
                  <c:v>28</c:v>
                </c:pt>
                <c:pt idx="36">
                  <c:v>44</c:v>
                </c:pt>
                <c:pt idx="37">
                  <c:v>253</c:v>
                </c:pt>
                <c:pt idx="38">
                  <c:v>66</c:v>
                </c:pt>
                <c:pt idx="39">
                  <c:v>217</c:v>
                </c:pt>
                <c:pt idx="40">
                  <c:v>16</c:v>
                </c:pt>
                <c:pt idx="41">
                  <c:v>19</c:v>
                </c:pt>
                <c:pt idx="42">
                  <c:v>169</c:v>
                </c:pt>
                <c:pt idx="43">
                  <c:v>263</c:v>
                </c:pt>
                <c:pt idx="44">
                  <c:v>15</c:v>
                </c:pt>
                <c:pt idx="45">
                  <c:v>61</c:v>
                </c:pt>
                <c:pt idx="46">
                  <c:v>45</c:v>
                </c:pt>
                <c:pt idx="47">
                  <c:v>70</c:v>
                </c:pt>
                <c:pt idx="48">
                  <c:v>38</c:v>
                </c:pt>
                <c:pt idx="49">
                  <c:v>87</c:v>
                </c:pt>
                <c:pt idx="50">
                  <c:v>22</c:v>
                </c:pt>
                <c:pt idx="51">
                  <c:v>119</c:v>
                </c:pt>
                <c:pt idx="52">
                  <c:v>52</c:v>
                </c:pt>
                <c:pt idx="53">
                  <c:v>117</c:v>
                </c:pt>
                <c:pt idx="54">
                  <c:v>52</c:v>
                </c:pt>
                <c:pt idx="55">
                  <c:v>86</c:v>
                </c:pt>
                <c:pt idx="56">
                  <c:v>174</c:v>
                </c:pt>
                <c:pt idx="57">
                  <c:v>69</c:v>
                </c:pt>
                <c:pt idx="58">
                  <c:v>75</c:v>
                </c:pt>
                <c:pt idx="59">
                  <c:v>33</c:v>
                </c:pt>
                <c:pt idx="60">
                  <c:v>108</c:v>
                </c:pt>
                <c:pt idx="61">
                  <c:v>23</c:v>
                </c:pt>
                <c:pt idx="62">
                  <c:v>48</c:v>
                </c:pt>
                <c:pt idx="63">
                  <c:v>64</c:v>
                </c:pt>
                <c:pt idx="64">
                  <c:v>24</c:v>
                </c:pt>
                <c:pt idx="65">
                  <c:v>57</c:v>
                </c:pt>
                <c:pt idx="66">
                  <c:v>26</c:v>
                </c:pt>
                <c:pt idx="67">
                  <c:v>20</c:v>
                </c:pt>
                <c:pt idx="68">
                  <c:v>36</c:v>
                </c:pt>
                <c:pt idx="69">
                  <c:v>178</c:v>
                </c:pt>
                <c:pt idx="70">
                  <c:v>17</c:v>
                </c:pt>
                <c:pt idx="71">
                  <c:v>32</c:v>
                </c:pt>
                <c:pt idx="72">
                  <c:v>41</c:v>
                </c:pt>
                <c:pt idx="73">
                  <c:v>18</c:v>
                </c:pt>
                <c:pt idx="74">
                  <c:v>29</c:v>
                </c:pt>
                <c:pt idx="75">
                  <c:v>47</c:v>
                </c:pt>
                <c:pt idx="76">
                  <c:v>15</c:v>
                </c:pt>
                <c:pt idx="77">
                  <c:v>26</c:v>
                </c:pt>
                <c:pt idx="78">
                  <c:v>35</c:v>
                </c:pt>
                <c:pt idx="79">
                  <c:v>41</c:v>
                </c:pt>
                <c:pt idx="80">
                  <c:v>47</c:v>
                </c:pt>
                <c:pt idx="81">
                  <c:v>28</c:v>
                </c:pt>
                <c:pt idx="82">
                  <c:v>100</c:v>
                </c:pt>
                <c:pt idx="83">
                  <c:v>13</c:v>
                </c:pt>
                <c:pt idx="84">
                  <c:v>7</c:v>
                </c:pt>
                <c:pt idx="85">
                  <c:v>21</c:v>
                </c:pt>
                <c:pt idx="86">
                  <c:v>17</c:v>
                </c:pt>
                <c:pt idx="87">
                  <c:v>25</c:v>
                </c:pt>
                <c:pt idx="88">
                  <c:v>60</c:v>
                </c:pt>
                <c:pt idx="89">
                  <c:v>56</c:v>
                </c:pt>
                <c:pt idx="90">
                  <c:v>16</c:v>
                </c:pt>
                <c:pt idx="91">
                  <c:v>46</c:v>
                </c:pt>
                <c:pt idx="92">
                  <c:v>43</c:v>
                </c:pt>
                <c:pt idx="93">
                  <c:v>15</c:v>
                </c:pt>
                <c:pt idx="94">
                  <c:v>12</c:v>
                </c:pt>
                <c:pt idx="95">
                  <c:v>21</c:v>
                </c:pt>
                <c:pt idx="96">
                  <c:v>34</c:v>
                </c:pt>
                <c:pt idx="97">
                  <c:v>8</c:v>
                </c:pt>
                <c:pt idx="98">
                  <c:v>60</c:v>
                </c:pt>
                <c:pt idx="99">
                  <c:v>39</c:v>
                </c:pt>
                <c:pt idx="100">
                  <c:v>26</c:v>
                </c:pt>
                <c:pt idx="101">
                  <c:v>35</c:v>
                </c:pt>
                <c:pt idx="102">
                  <c:v>65</c:v>
                </c:pt>
                <c:pt idx="103">
                  <c:v>49</c:v>
                </c:pt>
                <c:pt idx="104">
                  <c:v>10</c:v>
                </c:pt>
                <c:pt idx="105">
                  <c:v>60</c:v>
                </c:pt>
                <c:pt idx="106">
                  <c:v>27</c:v>
                </c:pt>
                <c:pt idx="107">
                  <c:v>69</c:v>
                </c:pt>
                <c:pt idx="108">
                  <c:v>47</c:v>
                </c:pt>
                <c:pt idx="109">
                  <c:v>47</c:v>
                </c:pt>
                <c:pt idx="110">
                  <c:v>26</c:v>
                </c:pt>
                <c:pt idx="111">
                  <c:v>53</c:v>
                </c:pt>
                <c:pt idx="112">
                  <c:v>81</c:v>
                </c:pt>
                <c:pt idx="113">
                  <c:v>78</c:v>
                </c:pt>
                <c:pt idx="114">
                  <c:v>35</c:v>
                </c:pt>
                <c:pt idx="115">
                  <c:v>22</c:v>
                </c:pt>
                <c:pt idx="116">
                  <c:v>57</c:v>
                </c:pt>
                <c:pt idx="117">
                  <c:v>27</c:v>
                </c:pt>
                <c:pt idx="118">
                  <c:v>39</c:v>
                </c:pt>
                <c:pt idx="119">
                  <c:v>37</c:v>
                </c:pt>
                <c:pt idx="120">
                  <c:v>137</c:v>
                </c:pt>
                <c:pt idx="121">
                  <c:v>376</c:v>
                </c:pt>
                <c:pt idx="122">
                  <c:v>202</c:v>
                </c:pt>
                <c:pt idx="123">
                  <c:v>328</c:v>
                </c:pt>
                <c:pt idx="124">
                  <c:v>84</c:v>
                </c:pt>
                <c:pt idx="125">
                  <c:v>96</c:v>
                </c:pt>
                <c:pt idx="126">
                  <c:v>223</c:v>
                </c:pt>
                <c:pt idx="127">
                  <c:v>62</c:v>
                </c:pt>
                <c:pt idx="128">
                  <c:v>146</c:v>
                </c:pt>
                <c:pt idx="129">
                  <c:v>235</c:v>
                </c:pt>
                <c:pt idx="130">
                  <c:v>437</c:v>
                </c:pt>
                <c:pt idx="131">
                  <c:v>77</c:v>
                </c:pt>
                <c:pt idx="132">
                  <c:v>108</c:v>
                </c:pt>
                <c:pt idx="133">
                  <c:v>7</c:v>
                </c:pt>
                <c:pt idx="134">
                  <c:v>314</c:v>
                </c:pt>
                <c:pt idx="135">
                  <c:v>188</c:v>
                </c:pt>
                <c:pt idx="136">
                  <c:v>275</c:v>
                </c:pt>
                <c:pt idx="137">
                  <c:v>560</c:v>
                </c:pt>
                <c:pt idx="138">
                  <c:v>688</c:v>
                </c:pt>
                <c:pt idx="139">
                  <c:v>942</c:v>
                </c:pt>
                <c:pt idx="140">
                  <c:v>88</c:v>
                </c:pt>
                <c:pt idx="141">
                  <c:v>220</c:v>
                </c:pt>
                <c:pt idx="142">
                  <c:v>145</c:v>
                </c:pt>
                <c:pt idx="143">
                  <c:v>963</c:v>
                </c:pt>
                <c:pt idx="144">
                  <c:v>91</c:v>
                </c:pt>
                <c:pt idx="145">
                  <c:v>58</c:v>
                </c:pt>
                <c:pt idx="146">
                  <c:v>36</c:v>
                </c:pt>
                <c:pt idx="147">
                  <c:v>165</c:v>
                </c:pt>
                <c:pt idx="148">
                  <c:v>111</c:v>
                </c:pt>
                <c:pt idx="149">
                  <c:v>1596</c:v>
                </c:pt>
                <c:pt idx="150">
                  <c:v>61</c:v>
                </c:pt>
                <c:pt idx="151">
                  <c:v>287</c:v>
                </c:pt>
                <c:pt idx="152">
                  <c:v>65</c:v>
                </c:pt>
                <c:pt idx="153">
                  <c:v>118</c:v>
                </c:pt>
                <c:pt idx="154">
                  <c:v>113</c:v>
                </c:pt>
                <c:pt idx="155">
                  <c:v>332</c:v>
                </c:pt>
                <c:pt idx="156">
                  <c:v>62</c:v>
                </c:pt>
                <c:pt idx="157">
                  <c:v>951</c:v>
                </c:pt>
                <c:pt idx="158">
                  <c:v>415</c:v>
                </c:pt>
                <c:pt idx="159">
                  <c:v>305</c:v>
                </c:pt>
                <c:pt idx="160">
                  <c:v>2139</c:v>
                </c:pt>
                <c:pt idx="161">
                  <c:v>79</c:v>
                </c:pt>
                <c:pt idx="162">
                  <c:v>179</c:v>
                </c:pt>
                <c:pt idx="163">
                  <c:v>202</c:v>
                </c:pt>
                <c:pt idx="164">
                  <c:v>760</c:v>
                </c:pt>
                <c:pt idx="165">
                  <c:v>563</c:v>
                </c:pt>
                <c:pt idx="166">
                  <c:v>135</c:v>
                </c:pt>
                <c:pt idx="167">
                  <c:v>290</c:v>
                </c:pt>
                <c:pt idx="168">
                  <c:v>447</c:v>
                </c:pt>
                <c:pt idx="169">
                  <c:v>232</c:v>
                </c:pt>
                <c:pt idx="170">
                  <c:v>168</c:v>
                </c:pt>
                <c:pt idx="171">
                  <c:v>128</c:v>
                </c:pt>
                <c:pt idx="172">
                  <c:v>493</c:v>
                </c:pt>
                <c:pt idx="173">
                  <c:v>131</c:v>
                </c:pt>
                <c:pt idx="174">
                  <c:v>50</c:v>
                </c:pt>
                <c:pt idx="175">
                  <c:v>665</c:v>
                </c:pt>
                <c:pt idx="176">
                  <c:v>129</c:v>
                </c:pt>
                <c:pt idx="177">
                  <c:v>142</c:v>
                </c:pt>
                <c:pt idx="178">
                  <c:v>2436</c:v>
                </c:pt>
                <c:pt idx="179">
                  <c:v>244</c:v>
                </c:pt>
                <c:pt idx="180">
                  <c:v>298</c:v>
                </c:pt>
                <c:pt idx="181">
                  <c:v>251</c:v>
                </c:pt>
                <c:pt idx="182">
                  <c:v>108</c:v>
                </c:pt>
                <c:pt idx="183">
                  <c:v>82</c:v>
                </c:pt>
                <c:pt idx="184">
                  <c:v>74</c:v>
                </c:pt>
                <c:pt idx="185">
                  <c:v>189</c:v>
                </c:pt>
                <c:pt idx="186">
                  <c:v>80</c:v>
                </c:pt>
                <c:pt idx="187">
                  <c:v>576</c:v>
                </c:pt>
                <c:pt idx="188">
                  <c:v>202</c:v>
                </c:pt>
                <c:pt idx="189">
                  <c:v>238</c:v>
                </c:pt>
                <c:pt idx="190">
                  <c:v>36</c:v>
                </c:pt>
                <c:pt idx="191">
                  <c:v>150</c:v>
                </c:pt>
                <c:pt idx="192">
                  <c:v>146</c:v>
                </c:pt>
                <c:pt idx="193">
                  <c:v>222</c:v>
                </c:pt>
                <c:pt idx="194">
                  <c:v>120</c:v>
                </c:pt>
                <c:pt idx="195">
                  <c:v>126</c:v>
                </c:pt>
                <c:pt idx="196">
                  <c:v>158</c:v>
                </c:pt>
                <c:pt idx="197">
                  <c:v>316</c:v>
                </c:pt>
                <c:pt idx="198">
                  <c:v>284</c:v>
                </c:pt>
                <c:pt idx="199">
                  <c:v>51</c:v>
                </c:pt>
                <c:pt idx="200">
                  <c:v>158</c:v>
                </c:pt>
                <c:pt idx="201">
                  <c:v>337</c:v>
                </c:pt>
                <c:pt idx="202">
                  <c:v>186</c:v>
                </c:pt>
                <c:pt idx="203">
                  <c:v>58</c:v>
                </c:pt>
                <c:pt idx="204">
                  <c:v>82</c:v>
                </c:pt>
                <c:pt idx="205">
                  <c:v>736</c:v>
                </c:pt>
                <c:pt idx="206">
                  <c:v>1151</c:v>
                </c:pt>
                <c:pt idx="207">
                  <c:v>34</c:v>
                </c:pt>
                <c:pt idx="208">
                  <c:v>498</c:v>
                </c:pt>
                <c:pt idx="209">
                  <c:v>167</c:v>
                </c:pt>
                <c:pt idx="210">
                  <c:v>340</c:v>
                </c:pt>
                <c:pt idx="211">
                  <c:v>438</c:v>
                </c:pt>
                <c:pt idx="212">
                  <c:v>555</c:v>
                </c:pt>
                <c:pt idx="213">
                  <c:v>266</c:v>
                </c:pt>
                <c:pt idx="214">
                  <c:v>69</c:v>
                </c:pt>
                <c:pt idx="215">
                  <c:v>80</c:v>
                </c:pt>
                <c:pt idx="216">
                  <c:v>493</c:v>
                </c:pt>
                <c:pt idx="217">
                  <c:v>31</c:v>
                </c:pt>
                <c:pt idx="218">
                  <c:v>236</c:v>
                </c:pt>
                <c:pt idx="219">
                  <c:v>89</c:v>
                </c:pt>
                <c:pt idx="220">
                  <c:v>299</c:v>
                </c:pt>
                <c:pt idx="221">
                  <c:v>55</c:v>
                </c:pt>
                <c:pt idx="222">
                  <c:v>325</c:v>
                </c:pt>
                <c:pt idx="223">
                  <c:v>524</c:v>
                </c:pt>
                <c:pt idx="224">
                  <c:v>285</c:v>
                </c:pt>
                <c:pt idx="225">
                  <c:v>179</c:v>
                </c:pt>
                <c:pt idx="226">
                  <c:v>188</c:v>
                </c:pt>
                <c:pt idx="227">
                  <c:v>379</c:v>
                </c:pt>
                <c:pt idx="228">
                  <c:v>119</c:v>
                </c:pt>
                <c:pt idx="229">
                  <c:v>167</c:v>
                </c:pt>
                <c:pt idx="230">
                  <c:v>221</c:v>
                </c:pt>
                <c:pt idx="231">
                  <c:v>964</c:v>
                </c:pt>
                <c:pt idx="232">
                  <c:v>286</c:v>
                </c:pt>
                <c:pt idx="233">
                  <c:v>613</c:v>
                </c:pt>
                <c:pt idx="234">
                  <c:v>29</c:v>
                </c:pt>
                <c:pt idx="235">
                  <c:v>165</c:v>
                </c:pt>
                <c:pt idx="236">
                  <c:v>97</c:v>
                </c:pt>
                <c:pt idx="237">
                  <c:v>303</c:v>
                </c:pt>
                <c:pt idx="238">
                  <c:v>267</c:v>
                </c:pt>
                <c:pt idx="239">
                  <c:v>302</c:v>
                </c:pt>
                <c:pt idx="240">
                  <c:v>87</c:v>
                </c:pt>
                <c:pt idx="241">
                  <c:v>354</c:v>
                </c:pt>
                <c:pt idx="242">
                  <c:v>86</c:v>
                </c:pt>
                <c:pt idx="243">
                  <c:v>26</c:v>
                </c:pt>
                <c:pt idx="244">
                  <c:v>113</c:v>
                </c:pt>
                <c:pt idx="245">
                  <c:v>65</c:v>
                </c:pt>
                <c:pt idx="246">
                  <c:v>134</c:v>
                </c:pt>
                <c:pt idx="247">
                  <c:v>119</c:v>
                </c:pt>
                <c:pt idx="248">
                  <c:v>159</c:v>
                </c:pt>
                <c:pt idx="249">
                  <c:v>167</c:v>
                </c:pt>
                <c:pt idx="250">
                  <c:v>43</c:v>
                </c:pt>
                <c:pt idx="251">
                  <c:v>1062</c:v>
                </c:pt>
                <c:pt idx="252">
                  <c:v>9</c:v>
                </c:pt>
                <c:pt idx="253">
                  <c:v>89</c:v>
                </c:pt>
                <c:pt idx="254">
                  <c:v>174</c:v>
                </c:pt>
                <c:pt idx="255">
                  <c:v>14</c:v>
                </c:pt>
                <c:pt idx="256">
                  <c:v>48</c:v>
                </c:pt>
                <c:pt idx="257">
                  <c:v>133</c:v>
                </c:pt>
                <c:pt idx="258">
                  <c:v>83</c:v>
                </c:pt>
                <c:pt idx="259">
                  <c:v>149</c:v>
                </c:pt>
                <c:pt idx="260">
                  <c:v>49</c:v>
                </c:pt>
                <c:pt idx="261">
                  <c:v>251</c:v>
                </c:pt>
                <c:pt idx="262">
                  <c:v>22</c:v>
                </c:pt>
                <c:pt idx="263">
                  <c:v>48</c:v>
                </c:pt>
                <c:pt idx="264">
                  <c:v>383</c:v>
                </c:pt>
                <c:pt idx="265">
                  <c:v>237</c:v>
                </c:pt>
                <c:pt idx="266">
                  <c:v>13</c:v>
                </c:pt>
                <c:pt idx="267">
                  <c:v>562</c:v>
                </c:pt>
                <c:pt idx="268">
                  <c:v>71</c:v>
                </c:pt>
                <c:pt idx="269">
                  <c:v>1510</c:v>
                </c:pt>
                <c:pt idx="270">
                  <c:v>14</c:v>
                </c:pt>
                <c:pt idx="271">
                  <c:v>193</c:v>
                </c:pt>
                <c:pt idx="272">
                  <c:v>206</c:v>
                </c:pt>
                <c:pt idx="273">
                  <c:v>351</c:v>
                </c:pt>
                <c:pt idx="274">
                  <c:v>50</c:v>
                </c:pt>
                <c:pt idx="275">
                  <c:v>184</c:v>
                </c:pt>
                <c:pt idx="276">
                  <c:v>196</c:v>
                </c:pt>
                <c:pt idx="277">
                  <c:v>229</c:v>
                </c:pt>
                <c:pt idx="278">
                  <c:v>67</c:v>
                </c:pt>
                <c:pt idx="279">
                  <c:v>95</c:v>
                </c:pt>
                <c:pt idx="280">
                  <c:v>62</c:v>
                </c:pt>
                <c:pt idx="281">
                  <c:v>73</c:v>
                </c:pt>
                <c:pt idx="282">
                  <c:v>43</c:v>
                </c:pt>
                <c:pt idx="283">
                  <c:v>70</c:v>
                </c:pt>
                <c:pt idx="284">
                  <c:v>271</c:v>
                </c:pt>
                <c:pt idx="285">
                  <c:v>55</c:v>
                </c:pt>
                <c:pt idx="286">
                  <c:v>35</c:v>
                </c:pt>
                <c:pt idx="287">
                  <c:v>22</c:v>
                </c:pt>
                <c:pt idx="288">
                  <c:v>38</c:v>
                </c:pt>
                <c:pt idx="289">
                  <c:v>15</c:v>
                </c:pt>
                <c:pt idx="290">
                  <c:v>7</c:v>
                </c:pt>
                <c:pt idx="291">
                  <c:v>241</c:v>
                </c:pt>
                <c:pt idx="292">
                  <c:v>55</c:v>
                </c:pt>
                <c:pt idx="293">
                  <c:v>171</c:v>
                </c:pt>
                <c:pt idx="294">
                  <c:v>208</c:v>
                </c:pt>
                <c:pt idx="295">
                  <c:v>21</c:v>
                </c:pt>
                <c:pt idx="296">
                  <c:v>25</c:v>
                </c:pt>
                <c:pt idx="297">
                  <c:v>52</c:v>
                </c:pt>
                <c:pt idx="298">
                  <c:v>104</c:v>
                </c:pt>
                <c:pt idx="299">
                  <c:v>73</c:v>
                </c:pt>
                <c:pt idx="300">
                  <c:v>34</c:v>
                </c:pt>
                <c:pt idx="301">
                  <c:v>56</c:v>
                </c:pt>
                <c:pt idx="302">
                  <c:v>31</c:v>
                </c:pt>
                <c:pt idx="303">
                  <c:v>84</c:v>
                </c:pt>
                <c:pt idx="304">
                  <c:v>130</c:v>
                </c:pt>
                <c:pt idx="305">
                  <c:v>12</c:v>
                </c:pt>
                <c:pt idx="306">
                  <c:v>23</c:v>
                </c:pt>
                <c:pt idx="307">
                  <c:v>158</c:v>
                </c:pt>
                <c:pt idx="308">
                  <c:v>30</c:v>
                </c:pt>
                <c:pt idx="309">
                  <c:v>18</c:v>
                </c:pt>
                <c:pt idx="310">
                  <c:v>29</c:v>
                </c:pt>
                <c:pt idx="311">
                  <c:v>31</c:v>
                </c:pt>
                <c:pt idx="312">
                  <c:v>173</c:v>
                </c:pt>
                <c:pt idx="313">
                  <c:v>17</c:v>
                </c:pt>
                <c:pt idx="314">
                  <c:v>48</c:v>
                </c:pt>
                <c:pt idx="315">
                  <c:v>59</c:v>
                </c:pt>
                <c:pt idx="316">
                  <c:v>39</c:v>
                </c:pt>
                <c:pt idx="317">
                  <c:v>59</c:v>
                </c:pt>
                <c:pt idx="318">
                  <c:v>60</c:v>
                </c:pt>
                <c:pt idx="319">
                  <c:v>20</c:v>
                </c:pt>
                <c:pt idx="320">
                  <c:v>2</c:v>
                </c:pt>
                <c:pt idx="321">
                  <c:v>315</c:v>
                </c:pt>
                <c:pt idx="322">
                  <c:v>2174</c:v>
                </c:pt>
                <c:pt idx="323">
                  <c:v>152</c:v>
                </c:pt>
                <c:pt idx="324">
                  <c:v>1021</c:v>
                </c:pt>
                <c:pt idx="325">
                  <c:v>237</c:v>
                </c:pt>
                <c:pt idx="326">
                  <c:v>27</c:v>
                </c:pt>
                <c:pt idx="327">
                  <c:v>17</c:v>
                </c:pt>
                <c:pt idx="328">
                  <c:v>27</c:v>
                </c:pt>
                <c:pt idx="329">
                  <c:v>82</c:v>
                </c:pt>
                <c:pt idx="330">
                  <c:v>48</c:v>
                </c:pt>
                <c:pt idx="331">
                  <c:v>105</c:v>
                </c:pt>
                <c:pt idx="332">
                  <c:v>28</c:v>
                </c:pt>
                <c:pt idx="333">
                  <c:v>1107</c:v>
                </c:pt>
                <c:pt idx="334">
                  <c:v>1013</c:v>
                </c:pt>
                <c:pt idx="335">
                  <c:v>274</c:v>
                </c:pt>
                <c:pt idx="336">
                  <c:v>87</c:v>
                </c:pt>
                <c:pt idx="337">
                  <c:v>99</c:v>
                </c:pt>
                <c:pt idx="338">
                  <c:v>276</c:v>
                </c:pt>
                <c:pt idx="339">
                  <c:v>21</c:v>
                </c:pt>
                <c:pt idx="340">
                  <c:v>41</c:v>
                </c:pt>
                <c:pt idx="341">
                  <c:v>119</c:v>
                </c:pt>
                <c:pt idx="342">
                  <c:v>153</c:v>
                </c:pt>
                <c:pt idx="343">
                  <c:v>100</c:v>
                </c:pt>
                <c:pt idx="344">
                  <c:v>143</c:v>
                </c:pt>
                <c:pt idx="345">
                  <c:v>140</c:v>
                </c:pt>
                <c:pt idx="346">
                  <c:v>35</c:v>
                </c:pt>
                <c:pt idx="347">
                  <c:v>149</c:v>
                </c:pt>
                <c:pt idx="348">
                  <c:v>130</c:v>
                </c:pt>
                <c:pt idx="349">
                  <c:v>120</c:v>
                </c:pt>
                <c:pt idx="350">
                  <c:v>265</c:v>
                </c:pt>
                <c:pt idx="351">
                  <c:v>71</c:v>
                </c:pt>
                <c:pt idx="352">
                  <c:v>13</c:v>
                </c:pt>
                <c:pt idx="353">
                  <c:v>169</c:v>
                </c:pt>
                <c:pt idx="354">
                  <c:v>57</c:v>
                </c:pt>
                <c:pt idx="355">
                  <c:v>229</c:v>
                </c:pt>
                <c:pt idx="356">
                  <c:v>108</c:v>
                </c:pt>
                <c:pt idx="357">
                  <c:v>108</c:v>
                </c:pt>
                <c:pt idx="358">
                  <c:v>41</c:v>
                </c:pt>
                <c:pt idx="359">
                  <c:v>139</c:v>
                </c:pt>
                <c:pt idx="360">
                  <c:v>19</c:v>
                </c:pt>
                <c:pt idx="361">
                  <c:v>94</c:v>
                </c:pt>
                <c:pt idx="362">
                  <c:v>23</c:v>
                </c:pt>
                <c:pt idx="363">
                  <c:v>15</c:v>
                </c:pt>
                <c:pt idx="364">
                  <c:v>62</c:v>
                </c:pt>
                <c:pt idx="365">
                  <c:v>74</c:v>
                </c:pt>
                <c:pt idx="366">
                  <c:v>97</c:v>
                </c:pt>
                <c:pt idx="367">
                  <c:v>55</c:v>
                </c:pt>
                <c:pt idx="368">
                  <c:v>44</c:v>
                </c:pt>
                <c:pt idx="369">
                  <c:v>110</c:v>
                </c:pt>
                <c:pt idx="370">
                  <c:v>59</c:v>
                </c:pt>
                <c:pt idx="371">
                  <c:v>62</c:v>
                </c:pt>
                <c:pt idx="372">
                  <c:v>105</c:v>
                </c:pt>
                <c:pt idx="373">
                  <c:v>26</c:v>
                </c:pt>
                <c:pt idx="374">
                  <c:v>49</c:v>
                </c:pt>
                <c:pt idx="375">
                  <c:v>68</c:v>
                </c:pt>
                <c:pt idx="376">
                  <c:v>22</c:v>
                </c:pt>
                <c:pt idx="377">
                  <c:v>18</c:v>
                </c:pt>
                <c:pt idx="378">
                  <c:v>19</c:v>
                </c:pt>
                <c:pt idx="379">
                  <c:v>99</c:v>
                </c:pt>
                <c:pt idx="380">
                  <c:v>27</c:v>
                </c:pt>
                <c:pt idx="381">
                  <c:v>25</c:v>
                </c:pt>
                <c:pt idx="382">
                  <c:v>14</c:v>
                </c:pt>
                <c:pt idx="383">
                  <c:v>35</c:v>
                </c:pt>
                <c:pt idx="384">
                  <c:v>10</c:v>
                </c:pt>
                <c:pt idx="385">
                  <c:v>29</c:v>
                </c:pt>
                <c:pt idx="386">
                  <c:v>44</c:v>
                </c:pt>
                <c:pt idx="387">
                  <c:v>17</c:v>
                </c:pt>
                <c:pt idx="388">
                  <c:v>34</c:v>
                </c:pt>
                <c:pt idx="389">
                  <c:v>14</c:v>
                </c:pt>
                <c:pt idx="390">
                  <c:v>156</c:v>
                </c:pt>
                <c:pt idx="391">
                  <c:v>128</c:v>
                </c:pt>
                <c:pt idx="392">
                  <c:v>60</c:v>
                </c:pt>
                <c:pt idx="393">
                  <c:v>32</c:v>
                </c:pt>
                <c:pt idx="394">
                  <c:v>53</c:v>
                </c:pt>
                <c:pt idx="395">
                  <c:v>184</c:v>
                </c:pt>
                <c:pt idx="396">
                  <c:v>90</c:v>
                </c:pt>
                <c:pt idx="397">
                  <c:v>71</c:v>
                </c:pt>
                <c:pt idx="398">
                  <c:v>87</c:v>
                </c:pt>
                <c:pt idx="399">
                  <c:v>28</c:v>
                </c:pt>
                <c:pt idx="400">
                  <c:v>56</c:v>
                </c:pt>
                <c:pt idx="401">
                  <c:v>51</c:v>
                </c:pt>
                <c:pt idx="402">
                  <c:v>75</c:v>
                </c:pt>
                <c:pt idx="403">
                  <c:v>38</c:v>
                </c:pt>
                <c:pt idx="404">
                  <c:v>18</c:v>
                </c:pt>
                <c:pt idx="405">
                  <c:v>54</c:v>
                </c:pt>
                <c:pt idx="406">
                  <c:v>71</c:v>
                </c:pt>
                <c:pt idx="407">
                  <c:v>57</c:v>
                </c:pt>
                <c:pt idx="408">
                  <c:v>43</c:v>
                </c:pt>
                <c:pt idx="409">
                  <c:v>52</c:v>
                </c:pt>
                <c:pt idx="410">
                  <c:v>27</c:v>
                </c:pt>
                <c:pt idx="411">
                  <c:v>12</c:v>
                </c:pt>
                <c:pt idx="412">
                  <c:v>33</c:v>
                </c:pt>
                <c:pt idx="413">
                  <c:v>96</c:v>
                </c:pt>
                <c:pt idx="414">
                  <c:v>28</c:v>
                </c:pt>
                <c:pt idx="415">
                  <c:v>43</c:v>
                </c:pt>
                <c:pt idx="416">
                  <c:v>205</c:v>
                </c:pt>
                <c:pt idx="417">
                  <c:v>23</c:v>
                </c:pt>
                <c:pt idx="418">
                  <c:v>19</c:v>
                </c:pt>
                <c:pt idx="419">
                  <c:v>14</c:v>
                </c:pt>
                <c:pt idx="420">
                  <c:v>38</c:v>
                </c:pt>
                <c:pt idx="421">
                  <c:v>78</c:v>
                </c:pt>
                <c:pt idx="422">
                  <c:v>69</c:v>
                </c:pt>
                <c:pt idx="423">
                  <c:v>33</c:v>
                </c:pt>
                <c:pt idx="424">
                  <c:v>54</c:v>
                </c:pt>
                <c:pt idx="425">
                  <c:v>99</c:v>
                </c:pt>
                <c:pt idx="426">
                  <c:v>49</c:v>
                </c:pt>
                <c:pt idx="427">
                  <c:v>11</c:v>
                </c:pt>
                <c:pt idx="428">
                  <c:v>38</c:v>
                </c:pt>
                <c:pt idx="429">
                  <c:v>16</c:v>
                </c:pt>
                <c:pt idx="430">
                  <c:v>32</c:v>
                </c:pt>
                <c:pt idx="431">
                  <c:v>20</c:v>
                </c:pt>
                <c:pt idx="432">
                  <c:v>154</c:v>
                </c:pt>
                <c:pt idx="433">
                  <c:v>41</c:v>
                </c:pt>
                <c:pt idx="434">
                  <c:v>75</c:v>
                </c:pt>
                <c:pt idx="435">
                  <c:v>40</c:v>
                </c:pt>
                <c:pt idx="436">
                  <c:v>46</c:v>
                </c:pt>
                <c:pt idx="437">
                  <c:v>62</c:v>
                </c:pt>
                <c:pt idx="438">
                  <c:v>61</c:v>
                </c:pt>
                <c:pt idx="439">
                  <c:v>96</c:v>
                </c:pt>
                <c:pt idx="440">
                  <c:v>190</c:v>
                </c:pt>
                <c:pt idx="441">
                  <c:v>94</c:v>
                </c:pt>
                <c:pt idx="442">
                  <c:v>39</c:v>
                </c:pt>
                <c:pt idx="443">
                  <c:v>127</c:v>
                </c:pt>
                <c:pt idx="444">
                  <c:v>159</c:v>
                </c:pt>
                <c:pt idx="445">
                  <c:v>177</c:v>
                </c:pt>
                <c:pt idx="446">
                  <c:v>47</c:v>
                </c:pt>
                <c:pt idx="447">
                  <c:v>1</c:v>
                </c:pt>
                <c:pt idx="448">
                  <c:v>16</c:v>
                </c:pt>
                <c:pt idx="449">
                  <c:v>115</c:v>
                </c:pt>
                <c:pt idx="450">
                  <c:v>133</c:v>
                </c:pt>
                <c:pt idx="451">
                  <c:v>70</c:v>
                </c:pt>
                <c:pt idx="452">
                  <c:v>62</c:v>
                </c:pt>
                <c:pt idx="453">
                  <c:v>10</c:v>
                </c:pt>
                <c:pt idx="454">
                  <c:v>499</c:v>
                </c:pt>
                <c:pt idx="455">
                  <c:v>47</c:v>
                </c:pt>
                <c:pt idx="456">
                  <c:v>28</c:v>
                </c:pt>
                <c:pt idx="457">
                  <c:v>24</c:v>
                </c:pt>
                <c:pt idx="458">
                  <c:v>76</c:v>
                </c:pt>
                <c:pt idx="459">
                  <c:v>98</c:v>
                </c:pt>
                <c:pt idx="460">
                  <c:v>30</c:v>
                </c:pt>
                <c:pt idx="461">
                  <c:v>478</c:v>
                </c:pt>
                <c:pt idx="462">
                  <c:v>74</c:v>
                </c:pt>
                <c:pt idx="463">
                  <c:v>131</c:v>
                </c:pt>
                <c:pt idx="464">
                  <c:v>61</c:v>
                </c:pt>
                <c:pt idx="465">
                  <c:v>1071</c:v>
                </c:pt>
                <c:pt idx="466">
                  <c:v>122</c:v>
                </c:pt>
                <c:pt idx="467">
                  <c:v>111</c:v>
                </c:pt>
                <c:pt idx="468">
                  <c:v>255</c:v>
                </c:pt>
                <c:pt idx="469">
                  <c:v>141</c:v>
                </c:pt>
                <c:pt idx="470">
                  <c:v>159</c:v>
                </c:pt>
                <c:pt idx="471">
                  <c:v>99</c:v>
                </c:pt>
                <c:pt idx="472">
                  <c:v>96</c:v>
                </c:pt>
                <c:pt idx="473">
                  <c:v>27</c:v>
                </c:pt>
                <c:pt idx="474">
                  <c:v>166</c:v>
                </c:pt>
                <c:pt idx="475">
                  <c:v>76</c:v>
                </c:pt>
                <c:pt idx="476">
                  <c:v>211</c:v>
                </c:pt>
                <c:pt idx="477">
                  <c:v>21</c:v>
                </c:pt>
                <c:pt idx="478">
                  <c:v>61</c:v>
                </c:pt>
                <c:pt idx="479">
                  <c:v>30</c:v>
                </c:pt>
                <c:pt idx="480">
                  <c:v>375</c:v>
                </c:pt>
                <c:pt idx="481">
                  <c:v>111</c:v>
                </c:pt>
                <c:pt idx="482">
                  <c:v>123</c:v>
                </c:pt>
                <c:pt idx="483">
                  <c:v>70</c:v>
                </c:pt>
                <c:pt idx="484">
                  <c:v>85</c:v>
                </c:pt>
                <c:pt idx="485">
                  <c:v>86</c:v>
                </c:pt>
                <c:pt idx="486">
                  <c:v>13</c:v>
                </c:pt>
                <c:pt idx="487">
                  <c:v>33</c:v>
                </c:pt>
                <c:pt idx="488">
                  <c:v>15</c:v>
                </c:pt>
                <c:pt idx="489">
                  <c:v>273</c:v>
                </c:pt>
                <c:pt idx="490">
                  <c:v>714</c:v>
                </c:pt>
                <c:pt idx="491">
                  <c:v>170</c:v>
                </c:pt>
                <c:pt idx="492">
                  <c:v>512</c:v>
                </c:pt>
                <c:pt idx="493">
                  <c:v>314</c:v>
                </c:pt>
                <c:pt idx="494">
                  <c:v>167</c:v>
                </c:pt>
                <c:pt idx="495">
                  <c:v>9</c:v>
                </c:pt>
                <c:pt idx="496">
                  <c:v>103</c:v>
                </c:pt>
                <c:pt idx="497">
                  <c:v>111</c:v>
                </c:pt>
                <c:pt idx="498">
                  <c:v>271</c:v>
                </c:pt>
                <c:pt idx="499">
                  <c:v>101</c:v>
                </c:pt>
                <c:pt idx="500">
                  <c:v>57</c:v>
                </c:pt>
                <c:pt idx="501">
                  <c:v>62</c:v>
                </c:pt>
                <c:pt idx="502">
                  <c:v>32</c:v>
                </c:pt>
                <c:pt idx="503">
                  <c:v>141</c:v>
                </c:pt>
                <c:pt idx="504">
                  <c:v>75</c:v>
                </c:pt>
                <c:pt idx="505">
                  <c:v>46</c:v>
                </c:pt>
                <c:pt idx="506">
                  <c:v>103</c:v>
                </c:pt>
                <c:pt idx="507">
                  <c:v>6</c:v>
                </c:pt>
                <c:pt idx="508">
                  <c:v>83</c:v>
                </c:pt>
                <c:pt idx="509">
                  <c:v>108</c:v>
                </c:pt>
                <c:pt idx="510">
                  <c:v>25</c:v>
                </c:pt>
                <c:pt idx="511">
                  <c:v>549</c:v>
                </c:pt>
                <c:pt idx="512">
                  <c:v>222</c:v>
                </c:pt>
                <c:pt idx="513">
                  <c:v>183</c:v>
                </c:pt>
                <c:pt idx="514">
                  <c:v>89</c:v>
                </c:pt>
                <c:pt idx="515">
                  <c:v>253</c:v>
                </c:pt>
                <c:pt idx="516">
                  <c:v>140</c:v>
                </c:pt>
                <c:pt idx="517">
                  <c:v>103</c:v>
                </c:pt>
                <c:pt idx="518">
                  <c:v>138</c:v>
                </c:pt>
                <c:pt idx="519">
                  <c:v>191</c:v>
                </c:pt>
                <c:pt idx="520">
                  <c:v>45</c:v>
                </c:pt>
                <c:pt idx="521">
                  <c:v>17</c:v>
                </c:pt>
                <c:pt idx="522">
                  <c:v>31</c:v>
                </c:pt>
                <c:pt idx="523">
                  <c:v>50</c:v>
                </c:pt>
                <c:pt idx="524">
                  <c:v>59</c:v>
                </c:pt>
                <c:pt idx="525">
                  <c:v>81</c:v>
                </c:pt>
                <c:pt idx="526">
                  <c:v>508</c:v>
                </c:pt>
                <c:pt idx="527">
                  <c:v>74</c:v>
                </c:pt>
                <c:pt idx="528">
                  <c:v>141</c:v>
                </c:pt>
                <c:pt idx="529">
                  <c:v>711</c:v>
                </c:pt>
                <c:pt idx="530">
                  <c:v>141</c:v>
                </c:pt>
                <c:pt idx="531">
                  <c:v>109</c:v>
                </c:pt>
                <c:pt idx="532">
                  <c:v>361</c:v>
                </c:pt>
                <c:pt idx="533">
                  <c:v>176</c:v>
                </c:pt>
                <c:pt idx="534">
                  <c:v>670</c:v>
                </c:pt>
                <c:pt idx="535">
                  <c:v>96</c:v>
                </c:pt>
                <c:pt idx="536">
                  <c:v>74</c:v>
                </c:pt>
                <c:pt idx="537">
                  <c:v>52</c:v>
                </c:pt>
                <c:pt idx="538">
                  <c:v>105</c:v>
                </c:pt>
                <c:pt idx="539">
                  <c:v>41</c:v>
                </c:pt>
                <c:pt idx="540">
                  <c:v>34</c:v>
                </c:pt>
                <c:pt idx="541">
                  <c:v>66</c:v>
                </c:pt>
                <c:pt idx="542">
                  <c:v>50</c:v>
                </c:pt>
                <c:pt idx="543">
                  <c:v>159</c:v>
                </c:pt>
                <c:pt idx="544">
                  <c:v>182</c:v>
                </c:pt>
                <c:pt idx="545">
                  <c:v>206</c:v>
                </c:pt>
                <c:pt idx="546">
                  <c:v>169</c:v>
                </c:pt>
                <c:pt idx="547">
                  <c:v>31</c:v>
                </c:pt>
                <c:pt idx="548">
                  <c:v>28</c:v>
                </c:pt>
                <c:pt idx="549">
                  <c:v>54</c:v>
                </c:pt>
                <c:pt idx="550">
                  <c:v>467</c:v>
                </c:pt>
                <c:pt idx="551">
                  <c:v>389</c:v>
                </c:pt>
                <c:pt idx="552">
                  <c:v>68</c:v>
                </c:pt>
                <c:pt idx="553">
                  <c:v>413</c:v>
                </c:pt>
                <c:pt idx="554">
                  <c:v>190</c:v>
                </c:pt>
                <c:pt idx="555">
                  <c:v>189</c:v>
                </c:pt>
                <c:pt idx="556">
                  <c:v>130</c:v>
                </c:pt>
                <c:pt idx="557">
                  <c:v>74</c:v>
                </c:pt>
                <c:pt idx="558">
                  <c:v>274</c:v>
                </c:pt>
                <c:pt idx="559">
                  <c:v>22</c:v>
                </c:pt>
                <c:pt idx="560">
                  <c:v>31</c:v>
                </c:pt>
                <c:pt idx="561">
                  <c:v>63</c:v>
                </c:pt>
                <c:pt idx="562">
                  <c:v>20</c:v>
                </c:pt>
                <c:pt idx="563">
                  <c:v>25</c:v>
                </c:pt>
                <c:pt idx="564">
                  <c:v>61</c:v>
                </c:pt>
                <c:pt idx="565">
                  <c:v>52</c:v>
                </c:pt>
                <c:pt idx="566">
                  <c:v>86</c:v>
                </c:pt>
                <c:pt idx="567">
                  <c:v>42</c:v>
                </c:pt>
                <c:pt idx="568">
                  <c:v>52</c:v>
                </c:pt>
                <c:pt idx="569">
                  <c:v>120</c:v>
                </c:pt>
                <c:pt idx="570">
                  <c:v>22</c:v>
                </c:pt>
                <c:pt idx="571">
                  <c:v>64</c:v>
                </c:pt>
                <c:pt idx="572">
                  <c:v>23</c:v>
                </c:pt>
                <c:pt idx="573">
                  <c:v>238</c:v>
                </c:pt>
                <c:pt idx="574">
                  <c:v>33</c:v>
                </c:pt>
                <c:pt idx="575">
                  <c:v>32</c:v>
                </c:pt>
                <c:pt idx="576">
                  <c:v>24</c:v>
                </c:pt>
                <c:pt idx="577">
                  <c:v>29</c:v>
                </c:pt>
                <c:pt idx="578">
                  <c:v>50</c:v>
                </c:pt>
                <c:pt idx="579">
                  <c:v>108</c:v>
                </c:pt>
                <c:pt idx="580">
                  <c:v>139</c:v>
                </c:pt>
                <c:pt idx="581">
                  <c:v>7</c:v>
                </c:pt>
                <c:pt idx="582">
                  <c:v>149</c:v>
                </c:pt>
                <c:pt idx="583">
                  <c:v>31</c:v>
                </c:pt>
                <c:pt idx="584">
                  <c:v>26</c:v>
                </c:pt>
                <c:pt idx="585">
                  <c:v>172</c:v>
                </c:pt>
                <c:pt idx="586">
                  <c:v>78</c:v>
                </c:pt>
                <c:pt idx="587">
                  <c:v>120</c:v>
                </c:pt>
                <c:pt idx="588">
                  <c:v>227</c:v>
                </c:pt>
                <c:pt idx="589">
                  <c:v>42</c:v>
                </c:pt>
                <c:pt idx="590">
                  <c:v>64</c:v>
                </c:pt>
                <c:pt idx="591">
                  <c:v>121</c:v>
                </c:pt>
                <c:pt idx="592">
                  <c:v>87</c:v>
                </c:pt>
                <c:pt idx="593">
                  <c:v>65</c:v>
                </c:pt>
                <c:pt idx="594">
                  <c:v>49</c:v>
                </c:pt>
                <c:pt idx="595">
                  <c:v>19</c:v>
                </c:pt>
                <c:pt idx="596">
                  <c:v>81</c:v>
                </c:pt>
                <c:pt idx="597">
                  <c:v>264</c:v>
                </c:pt>
                <c:pt idx="598">
                  <c:v>25</c:v>
                </c:pt>
                <c:pt idx="599">
                  <c:v>5</c:v>
                </c:pt>
                <c:pt idx="600">
                  <c:v>144</c:v>
                </c:pt>
                <c:pt idx="601">
                  <c:v>92</c:v>
                </c:pt>
                <c:pt idx="602">
                  <c:v>147</c:v>
                </c:pt>
                <c:pt idx="603">
                  <c:v>90</c:v>
                </c:pt>
                <c:pt idx="604">
                  <c:v>87</c:v>
                </c:pt>
                <c:pt idx="605">
                  <c:v>406</c:v>
                </c:pt>
                <c:pt idx="606">
                  <c:v>20</c:v>
                </c:pt>
                <c:pt idx="607">
                  <c:v>70</c:v>
                </c:pt>
                <c:pt idx="608">
                  <c:v>16</c:v>
                </c:pt>
                <c:pt idx="609">
                  <c:v>52</c:v>
                </c:pt>
                <c:pt idx="610">
                  <c:v>66</c:v>
                </c:pt>
                <c:pt idx="611">
                  <c:v>109</c:v>
                </c:pt>
                <c:pt idx="612">
                  <c:v>168</c:v>
                </c:pt>
                <c:pt idx="613">
                  <c:v>31</c:v>
                </c:pt>
                <c:pt idx="614">
                  <c:v>133</c:v>
                </c:pt>
                <c:pt idx="615">
                  <c:v>151</c:v>
                </c:pt>
                <c:pt idx="616">
                  <c:v>5</c:v>
                </c:pt>
                <c:pt idx="617">
                  <c:v>73</c:v>
                </c:pt>
                <c:pt idx="618">
                  <c:v>148</c:v>
                </c:pt>
                <c:pt idx="619">
                  <c:v>93</c:v>
                </c:pt>
                <c:pt idx="620">
                  <c:v>63</c:v>
                </c:pt>
                <c:pt idx="621">
                  <c:v>134</c:v>
                </c:pt>
                <c:pt idx="622">
                  <c:v>14</c:v>
                </c:pt>
                <c:pt idx="623">
                  <c:v>78</c:v>
                </c:pt>
                <c:pt idx="624">
                  <c:v>112</c:v>
                </c:pt>
                <c:pt idx="625">
                  <c:v>34</c:v>
                </c:pt>
                <c:pt idx="626">
                  <c:v>19</c:v>
                </c:pt>
                <c:pt idx="627">
                  <c:v>13</c:v>
                </c:pt>
                <c:pt idx="628">
                  <c:v>104</c:v>
                </c:pt>
                <c:pt idx="629">
                  <c:v>52</c:v>
                </c:pt>
                <c:pt idx="630">
                  <c:v>17</c:v>
                </c:pt>
                <c:pt idx="631">
                  <c:v>82</c:v>
                </c:pt>
                <c:pt idx="632">
                  <c:v>73</c:v>
                </c:pt>
                <c:pt idx="633">
                  <c:v>158</c:v>
                </c:pt>
                <c:pt idx="634">
                  <c:v>65</c:v>
                </c:pt>
                <c:pt idx="635">
                  <c:v>184</c:v>
                </c:pt>
                <c:pt idx="636">
                  <c:v>34</c:v>
                </c:pt>
                <c:pt idx="637">
                  <c:v>240</c:v>
                </c:pt>
                <c:pt idx="638">
                  <c:v>113</c:v>
                </c:pt>
                <c:pt idx="639">
                  <c:v>66</c:v>
                </c:pt>
                <c:pt idx="640">
                  <c:v>340</c:v>
                </c:pt>
                <c:pt idx="641">
                  <c:v>150</c:v>
                </c:pt>
                <c:pt idx="642">
                  <c:v>25</c:v>
                </c:pt>
                <c:pt idx="643">
                  <c:v>234</c:v>
                </c:pt>
                <c:pt idx="644">
                  <c:v>2602</c:v>
                </c:pt>
                <c:pt idx="645">
                  <c:v>248</c:v>
                </c:pt>
                <c:pt idx="646">
                  <c:v>600</c:v>
                </c:pt>
                <c:pt idx="647">
                  <c:v>293</c:v>
                </c:pt>
                <c:pt idx="648">
                  <c:v>321</c:v>
                </c:pt>
                <c:pt idx="649">
                  <c:v>81</c:v>
                </c:pt>
                <c:pt idx="650">
                  <c:v>343</c:v>
                </c:pt>
                <c:pt idx="651">
                  <c:v>336</c:v>
                </c:pt>
                <c:pt idx="652">
                  <c:v>47</c:v>
                </c:pt>
                <c:pt idx="653">
                  <c:v>76</c:v>
                </c:pt>
                <c:pt idx="654">
                  <c:v>441</c:v>
                </c:pt>
                <c:pt idx="655">
                  <c:v>916</c:v>
                </c:pt>
                <c:pt idx="656">
                  <c:v>369</c:v>
                </c:pt>
                <c:pt idx="657">
                  <c:v>20242</c:v>
                </c:pt>
                <c:pt idx="658">
                  <c:v>71</c:v>
                </c:pt>
                <c:pt idx="659">
                  <c:v>635</c:v>
                </c:pt>
                <c:pt idx="660">
                  <c:v>885</c:v>
                </c:pt>
                <c:pt idx="661">
                  <c:v>329</c:v>
                </c:pt>
                <c:pt idx="662">
                  <c:v>71</c:v>
                </c:pt>
                <c:pt idx="663">
                  <c:v>269</c:v>
                </c:pt>
                <c:pt idx="664">
                  <c:v>345</c:v>
                </c:pt>
                <c:pt idx="665">
                  <c:v>43</c:v>
                </c:pt>
                <c:pt idx="666">
                  <c:v>33</c:v>
                </c:pt>
                <c:pt idx="667">
                  <c:v>211</c:v>
                </c:pt>
                <c:pt idx="668">
                  <c:v>196</c:v>
                </c:pt>
                <c:pt idx="669">
                  <c:v>405</c:v>
                </c:pt>
                <c:pt idx="670">
                  <c:v>206</c:v>
                </c:pt>
                <c:pt idx="671">
                  <c:v>335</c:v>
                </c:pt>
                <c:pt idx="672">
                  <c:v>215</c:v>
                </c:pt>
                <c:pt idx="673">
                  <c:v>176</c:v>
                </c:pt>
                <c:pt idx="674">
                  <c:v>555</c:v>
                </c:pt>
                <c:pt idx="675">
                  <c:v>116</c:v>
                </c:pt>
                <c:pt idx="676">
                  <c:v>615</c:v>
                </c:pt>
                <c:pt idx="677">
                  <c:v>236</c:v>
                </c:pt>
                <c:pt idx="678">
                  <c:v>145</c:v>
                </c:pt>
                <c:pt idx="679">
                  <c:v>167</c:v>
                </c:pt>
                <c:pt idx="680">
                  <c:v>235</c:v>
                </c:pt>
                <c:pt idx="681">
                  <c:v>452</c:v>
                </c:pt>
                <c:pt idx="682">
                  <c:v>241</c:v>
                </c:pt>
                <c:pt idx="683">
                  <c:v>28</c:v>
                </c:pt>
                <c:pt idx="684">
                  <c:v>140</c:v>
                </c:pt>
                <c:pt idx="685">
                  <c:v>280</c:v>
                </c:pt>
                <c:pt idx="686">
                  <c:v>70</c:v>
                </c:pt>
                <c:pt idx="687">
                  <c:v>160</c:v>
                </c:pt>
                <c:pt idx="688">
                  <c:v>141</c:v>
                </c:pt>
                <c:pt idx="689">
                  <c:v>874</c:v>
                </c:pt>
                <c:pt idx="690">
                  <c:v>73</c:v>
                </c:pt>
                <c:pt idx="691">
                  <c:v>294</c:v>
                </c:pt>
                <c:pt idx="692">
                  <c:v>740</c:v>
                </c:pt>
                <c:pt idx="693">
                  <c:v>369</c:v>
                </c:pt>
                <c:pt idx="694">
                  <c:v>110</c:v>
                </c:pt>
                <c:pt idx="695">
                  <c:v>455</c:v>
                </c:pt>
                <c:pt idx="696">
                  <c:v>224</c:v>
                </c:pt>
                <c:pt idx="697">
                  <c:v>46</c:v>
                </c:pt>
                <c:pt idx="698">
                  <c:v>284</c:v>
                </c:pt>
                <c:pt idx="699">
                  <c:v>98</c:v>
                </c:pt>
                <c:pt idx="700">
                  <c:v>56</c:v>
                </c:pt>
                <c:pt idx="701">
                  <c:v>32</c:v>
                </c:pt>
                <c:pt idx="702">
                  <c:v>30</c:v>
                </c:pt>
                <c:pt idx="703">
                  <c:v>70</c:v>
                </c:pt>
                <c:pt idx="704">
                  <c:v>44</c:v>
                </c:pt>
                <c:pt idx="705">
                  <c:v>92</c:v>
                </c:pt>
                <c:pt idx="706">
                  <c:v>205</c:v>
                </c:pt>
                <c:pt idx="707">
                  <c:v>23</c:v>
                </c:pt>
                <c:pt idx="708">
                  <c:v>4</c:v>
                </c:pt>
                <c:pt idx="709">
                  <c:v>112</c:v>
                </c:pt>
                <c:pt idx="710">
                  <c:v>27</c:v>
                </c:pt>
                <c:pt idx="711">
                  <c:v>11</c:v>
                </c:pt>
                <c:pt idx="712">
                  <c:v>26</c:v>
                </c:pt>
                <c:pt idx="713">
                  <c:v>77</c:v>
                </c:pt>
                <c:pt idx="714">
                  <c:v>136</c:v>
                </c:pt>
                <c:pt idx="715">
                  <c:v>157</c:v>
                </c:pt>
                <c:pt idx="716">
                  <c:v>158</c:v>
                </c:pt>
                <c:pt idx="717">
                  <c:v>27</c:v>
                </c:pt>
                <c:pt idx="718">
                  <c:v>23</c:v>
                </c:pt>
                <c:pt idx="719">
                  <c:v>17</c:v>
                </c:pt>
                <c:pt idx="720">
                  <c:v>37</c:v>
                </c:pt>
                <c:pt idx="721">
                  <c:v>65</c:v>
                </c:pt>
                <c:pt idx="722">
                  <c:v>18</c:v>
                </c:pt>
                <c:pt idx="723">
                  <c:v>25</c:v>
                </c:pt>
                <c:pt idx="724">
                  <c:v>104</c:v>
                </c:pt>
                <c:pt idx="725">
                  <c:v>108</c:v>
                </c:pt>
                <c:pt idx="726">
                  <c:v>38</c:v>
                </c:pt>
                <c:pt idx="727">
                  <c:v>88</c:v>
                </c:pt>
                <c:pt idx="728">
                  <c:v>82</c:v>
                </c:pt>
                <c:pt idx="729">
                  <c:v>126</c:v>
                </c:pt>
                <c:pt idx="730">
                  <c:v>133</c:v>
                </c:pt>
                <c:pt idx="731">
                  <c:v>47</c:v>
                </c:pt>
                <c:pt idx="732">
                  <c:v>58</c:v>
                </c:pt>
                <c:pt idx="733">
                  <c:v>32</c:v>
                </c:pt>
                <c:pt idx="734">
                  <c:v>37</c:v>
                </c:pt>
                <c:pt idx="735">
                  <c:v>87</c:v>
                </c:pt>
                <c:pt idx="736">
                  <c:v>15</c:v>
                </c:pt>
                <c:pt idx="737">
                  <c:v>27</c:v>
                </c:pt>
                <c:pt idx="738">
                  <c:v>19</c:v>
                </c:pt>
                <c:pt idx="739">
                  <c:v>17</c:v>
                </c:pt>
                <c:pt idx="740">
                  <c:v>26</c:v>
                </c:pt>
                <c:pt idx="741">
                  <c:v>28</c:v>
                </c:pt>
                <c:pt idx="742">
                  <c:v>37</c:v>
                </c:pt>
                <c:pt idx="743">
                  <c:v>128</c:v>
                </c:pt>
                <c:pt idx="744">
                  <c:v>10</c:v>
                </c:pt>
                <c:pt idx="745">
                  <c:v>83</c:v>
                </c:pt>
                <c:pt idx="746">
                  <c:v>46</c:v>
                </c:pt>
                <c:pt idx="747">
                  <c:v>90</c:v>
                </c:pt>
                <c:pt idx="748">
                  <c:v>81</c:v>
                </c:pt>
                <c:pt idx="749">
                  <c:v>32</c:v>
                </c:pt>
                <c:pt idx="750">
                  <c:v>20</c:v>
                </c:pt>
                <c:pt idx="751">
                  <c:v>70</c:v>
                </c:pt>
                <c:pt idx="752">
                  <c:v>168</c:v>
                </c:pt>
                <c:pt idx="753">
                  <c:v>34</c:v>
                </c:pt>
                <c:pt idx="754">
                  <c:v>48</c:v>
                </c:pt>
                <c:pt idx="755">
                  <c:v>48</c:v>
                </c:pt>
                <c:pt idx="756">
                  <c:v>221</c:v>
                </c:pt>
                <c:pt idx="757">
                  <c:v>107</c:v>
                </c:pt>
                <c:pt idx="758">
                  <c:v>45</c:v>
                </c:pt>
                <c:pt idx="759">
                  <c:v>36</c:v>
                </c:pt>
                <c:pt idx="760">
                  <c:v>101</c:v>
                </c:pt>
                <c:pt idx="761">
                  <c:v>62</c:v>
                </c:pt>
                <c:pt idx="762">
                  <c:v>32</c:v>
                </c:pt>
                <c:pt idx="763">
                  <c:v>89</c:v>
                </c:pt>
                <c:pt idx="764">
                  <c:v>93</c:v>
                </c:pt>
                <c:pt idx="765">
                  <c:v>98</c:v>
                </c:pt>
                <c:pt idx="766">
                  <c:v>82</c:v>
                </c:pt>
                <c:pt idx="767">
                  <c:v>116</c:v>
                </c:pt>
                <c:pt idx="768">
                  <c:v>52</c:v>
                </c:pt>
                <c:pt idx="769">
                  <c:v>23</c:v>
                </c:pt>
                <c:pt idx="770">
                  <c:v>77</c:v>
                </c:pt>
                <c:pt idx="771">
                  <c:v>49</c:v>
                </c:pt>
                <c:pt idx="772">
                  <c:v>59</c:v>
                </c:pt>
                <c:pt idx="773">
                  <c:v>113</c:v>
                </c:pt>
                <c:pt idx="774">
                  <c:v>34</c:v>
                </c:pt>
                <c:pt idx="775">
                  <c:v>42</c:v>
                </c:pt>
                <c:pt idx="776">
                  <c:v>42</c:v>
                </c:pt>
                <c:pt idx="777">
                  <c:v>49</c:v>
                </c:pt>
                <c:pt idx="778">
                  <c:v>56</c:v>
                </c:pt>
                <c:pt idx="779">
                  <c:v>25</c:v>
                </c:pt>
                <c:pt idx="780">
                  <c:v>52</c:v>
                </c:pt>
                <c:pt idx="781">
                  <c:v>34</c:v>
                </c:pt>
                <c:pt idx="782">
                  <c:v>67</c:v>
                </c:pt>
                <c:pt idx="783">
                  <c:v>70</c:v>
                </c:pt>
                <c:pt idx="784">
                  <c:v>89</c:v>
                </c:pt>
                <c:pt idx="785">
                  <c:v>107</c:v>
                </c:pt>
                <c:pt idx="786">
                  <c:v>159</c:v>
                </c:pt>
                <c:pt idx="787">
                  <c:v>181</c:v>
                </c:pt>
                <c:pt idx="788">
                  <c:v>131</c:v>
                </c:pt>
                <c:pt idx="789">
                  <c:v>125</c:v>
                </c:pt>
                <c:pt idx="790">
                  <c:v>61</c:v>
                </c:pt>
                <c:pt idx="791">
                  <c:v>90</c:v>
                </c:pt>
                <c:pt idx="792">
                  <c:v>35</c:v>
                </c:pt>
                <c:pt idx="793">
                  <c:v>90</c:v>
                </c:pt>
                <c:pt idx="794">
                  <c:v>4</c:v>
                </c:pt>
                <c:pt idx="795">
                  <c:v>120</c:v>
                </c:pt>
                <c:pt idx="796">
                  <c:v>14</c:v>
                </c:pt>
                <c:pt idx="797">
                  <c:v>27</c:v>
                </c:pt>
                <c:pt idx="798">
                  <c:v>49</c:v>
                </c:pt>
                <c:pt idx="799">
                  <c:v>102</c:v>
                </c:pt>
                <c:pt idx="800">
                  <c:v>3</c:v>
                </c:pt>
                <c:pt idx="801">
                  <c:v>25</c:v>
                </c:pt>
                <c:pt idx="802">
                  <c:v>118</c:v>
                </c:pt>
                <c:pt idx="803">
                  <c:v>57</c:v>
                </c:pt>
                <c:pt idx="804">
                  <c:v>11</c:v>
                </c:pt>
                <c:pt idx="805">
                  <c:v>33</c:v>
                </c:pt>
                <c:pt idx="806">
                  <c:v>40</c:v>
                </c:pt>
                <c:pt idx="807">
                  <c:v>50</c:v>
                </c:pt>
                <c:pt idx="808">
                  <c:v>38</c:v>
                </c:pt>
                <c:pt idx="809">
                  <c:v>96</c:v>
                </c:pt>
                <c:pt idx="810">
                  <c:v>48</c:v>
                </c:pt>
                <c:pt idx="811">
                  <c:v>33</c:v>
                </c:pt>
                <c:pt idx="812">
                  <c:v>226</c:v>
                </c:pt>
                <c:pt idx="813">
                  <c:v>14</c:v>
                </c:pt>
                <c:pt idx="814">
                  <c:v>20</c:v>
                </c:pt>
                <c:pt idx="815">
                  <c:v>25</c:v>
                </c:pt>
                <c:pt idx="816">
                  <c:v>90</c:v>
                </c:pt>
                <c:pt idx="817">
                  <c:v>11</c:v>
                </c:pt>
                <c:pt idx="818">
                  <c:v>55</c:v>
                </c:pt>
                <c:pt idx="819">
                  <c:v>30</c:v>
                </c:pt>
                <c:pt idx="820">
                  <c:v>28</c:v>
                </c:pt>
                <c:pt idx="821">
                  <c:v>45</c:v>
                </c:pt>
                <c:pt idx="822">
                  <c:v>13</c:v>
                </c:pt>
                <c:pt idx="823">
                  <c:v>40</c:v>
                </c:pt>
                <c:pt idx="824">
                  <c:v>21</c:v>
                </c:pt>
                <c:pt idx="825">
                  <c:v>134</c:v>
                </c:pt>
                <c:pt idx="826">
                  <c:v>20</c:v>
                </c:pt>
                <c:pt idx="827">
                  <c:v>19</c:v>
                </c:pt>
                <c:pt idx="828">
                  <c:v>209</c:v>
                </c:pt>
                <c:pt idx="829">
                  <c:v>38</c:v>
                </c:pt>
                <c:pt idx="830">
                  <c:v>24</c:v>
                </c:pt>
                <c:pt idx="831">
                  <c:v>8</c:v>
                </c:pt>
                <c:pt idx="832">
                  <c:v>179</c:v>
                </c:pt>
                <c:pt idx="833">
                  <c:v>26</c:v>
                </c:pt>
                <c:pt idx="834">
                  <c:v>131</c:v>
                </c:pt>
                <c:pt idx="835">
                  <c:v>14</c:v>
                </c:pt>
                <c:pt idx="836">
                  <c:v>174</c:v>
                </c:pt>
                <c:pt idx="837">
                  <c:v>191</c:v>
                </c:pt>
                <c:pt idx="838">
                  <c:v>38</c:v>
                </c:pt>
                <c:pt idx="839">
                  <c:v>22</c:v>
                </c:pt>
                <c:pt idx="840">
                  <c:v>149</c:v>
                </c:pt>
                <c:pt idx="841">
                  <c:v>56</c:v>
                </c:pt>
                <c:pt idx="842">
                  <c:v>19</c:v>
                </c:pt>
                <c:pt idx="843">
                  <c:v>70</c:v>
                </c:pt>
                <c:pt idx="844">
                  <c:v>81</c:v>
                </c:pt>
                <c:pt idx="845">
                  <c:v>32</c:v>
                </c:pt>
                <c:pt idx="846">
                  <c:v>26</c:v>
                </c:pt>
                <c:pt idx="847">
                  <c:v>105</c:v>
                </c:pt>
                <c:pt idx="848">
                  <c:v>29</c:v>
                </c:pt>
                <c:pt idx="849">
                  <c:v>8</c:v>
                </c:pt>
                <c:pt idx="850">
                  <c:v>89</c:v>
                </c:pt>
                <c:pt idx="851">
                  <c:v>44</c:v>
                </c:pt>
                <c:pt idx="852">
                  <c:v>246</c:v>
                </c:pt>
                <c:pt idx="853">
                  <c:v>120</c:v>
                </c:pt>
                <c:pt idx="854">
                  <c:v>26</c:v>
                </c:pt>
                <c:pt idx="855">
                  <c:v>45</c:v>
                </c:pt>
                <c:pt idx="856">
                  <c:v>20</c:v>
                </c:pt>
                <c:pt idx="857">
                  <c:v>47</c:v>
                </c:pt>
                <c:pt idx="858">
                  <c:v>13</c:v>
                </c:pt>
                <c:pt idx="859">
                  <c:v>183</c:v>
                </c:pt>
                <c:pt idx="860">
                  <c:v>21</c:v>
                </c:pt>
                <c:pt idx="861">
                  <c:v>42</c:v>
                </c:pt>
                <c:pt idx="862">
                  <c:v>54</c:v>
                </c:pt>
                <c:pt idx="863">
                  <c:v>38</c:v>
                </c:pt>
                <c:pt idx="864">
                  <c:v>64</c:v>
                </c:pt>
                <c:pt idx="865">
                  <c:v>13</c:v>
                </c:pt>
                <c:pt idx="866">
                  <c:v>33</c:v>
                </c:pt>
                <c:pt idx="867">
                  <c:v>52</c:v>
                </c:pt>
                <c:pt idx="868">
                  <c:v>107</c:v>
                </c:pt>
                <c:pt idx="869">
                  <c:v>11</c:v>
                </c:pt>
                <c:pt idx="870">
                  <c:v>34</c:v>
                </c:pt>
                <c:pt idx="871">
                  <c:v>75</c:v>
                </c:pt>
                <c:pt idx="872">
                  <c:v>26</c:v>
                </c:pt>
                <c:pt idx="873">
                  <c:v>50</c:v>
                </c:pt>
                <c:pt idx="874">
                  <c:v>80</c:v>
                </c:pt>
                <c:pt idx="875">
                  <c:v>110</c:v>
                </c:pt>
                <c:pt idx="876">
                  <c:v>77</c:v>
                </c:pt>
                <c:pt idx="877">
                  <c:v>50</c:v>
                </c:pt>
                <c:pt idx="878">
                  <c:v>145</c:v>
                </c:pt>
                <c:pt idx="879">
                  <c:v>29</c:v>
                </c:pt>
                <c:pt idx="880">
                  <c:v>114</c:v>
                </c:pt>
                <c:pt idx="881">
                  <c:v>96</c:v>
                </c:pt>
                <c:pt idx="882">
                  <c:v>31</c:v>
                </c:pt>
                <c:pt idx="883">
                  <c:v>4883</c:v>
                </c:pt>
                <c:pt idx="884">
                  <c:v>95</c:v>
                </c:pt>
                <c:pt idx="885">
                  <c:v>2478</c:v>
                </c:pt>
                <c:pt idx="886">
                  <c:v>1789</c:v>
                </c:pt>
                <c:pt idx="887">
                  <c:v>680</c:v>
                </c:pt>
                <c:pt idx="888">
                  <c:v>70</c:v>
                </c:pt>
                <c:pt idx="889">
                  <c:v>23</c:v>
                </c:pt>
                <c:pt idx="890">
                  <c:v>4245</c:v>
                </c:pt>
                <c:pt idx="891">
                  <c:v>943</c:v>
                </c:pt>
                <c:pt idx="892">
                  <c:v>1876</c:v>
                </c:pt>
                <c:pt idx="893">
                  <c:v>834</c:v>
                </c:pt>
                <c:pt idx="894">
                  <c:v>682</c:v>
                </c:pt>
                <c:pt idx="895">
                  <c:v>147</c:v>
                </c:pt>
                <c:pt idx="896">
                  <c:v>415</c:v>
                </c:pt>
                <c:pt idx="897">
                  <c:v>290</c:v>
                </c:pt>
                <c:pt idx="898">
                  <c:v>365</c:v>
                </c:pt>
                <c:pt idx="899">
                  <c:v>660</c:v>
                </c:pt>
                <c:pt idx="900">
                  <c:v>1356</c:v>
                </c:pt>
                <c:pt idx="901">
                  <c:v>424</c:v>
                </c:pt>
                <c:pt idx="902">
                  <c:v>33</c:v>
                </c:pt>
                <c:pt idx="903">
                  <c:v>1633</c:v>
                </c:pt>
                <c:pt idx="904">
                  <c:v>306</c:v>
                </c:pt>
                <c:pt idx="905">
                  <c:v>205</c:v>
                </c:pt>
                <c:pt idx="906">
                  <c:v>1281</c:v>
                </c:pt>
                <c:pt idx="907">
                  <c:v>103</c:v>
                </c:pt>
                <c:pt idx="908">
                  <c:v>1513</c:v>
                </c:pt>
                <c:pt idx="909">
                  <c:v>405</c:v>
                </c:pt>
                <c:pt idx="910">
                  <c:v>510</c:v>
                </c:pt>
                <c:pt idx="911">
                  <c:v>1887</c:v>
                </c:pt>
                <c:pt idx="912">
                  <c:v>701</c:v>
                </c:pt>
                <c:pt idx="913">
                  <c:v>3863</c:v>
                </c:pt>
                <c:pt idx="914">
                  <c:v>238</c:v>
                </c:pt>
                <c:pt idx="915">
                  <c:v>2051</c:v>
                </c:pt>
                <c:pt idx="916">
                  <c:v>402</c:v>
                </c:pt>
                <c:pt idx="917">
                  <c:v>253</c:v>
                </c:pt>
                <c:pt idx="918">
                  <c:v>473</c:v>
                </c:pt>
                <c:pt idx="919">
                  <c:v>821</c:v>
                </c:pt>
                <c:pt idx="920">
                  <c:v>388</c:v>
                </c:pt>
                <c:pt idx="921">
                  <c:v>813</c:v>
                </c:pt>
                <c:pt idx="922">
                  <c:v>1945</c:v>
                </c:pt>
                <c:pt idx="923">
                  <c:v>1637</c:v>
                </c:pt>
                <c:pt idx="924">
                  <c:v>1375</c:v>
                </c:pt>
                <c:pt idx="925">
                  <c:v>17</c:v>
                </c:pt>
                <c:pt idx="926">
                  <c:v>354</c:v>
                </c:pt>
                <c:pt idx="927">
                  <c:v>191</c:v>
                </c:pt>
                <c:pt idx="928">
                  <c:v>303</c:v>
                </c:pt>
                <c:pt idx="929">
                  <c:v>137</c:v>
                </c:pt>
                <c:pt idx="930">
                  <c:v>41</c:v>
                </c:pt>
                <c:pt idx="931">
                  <c:v>398</c:v>
                </c:pt>
                <c:pt idx="932">
                  <c:v>1737</c:v>
                </c:pt>
                <c:pt idx="933">
                  <c:v>971</c:v>
                </c:pt>
                <c:pt idx="934">
                  <c:v>183</c:v>
                </c:pt>
                <c:pt idx="935">
                  <c:v>4562</c:v>
                </c:pt>
                <c:pt idx="936">
                  <c:v>26457</c:v>
                </c:pt>
                <c:pt idx="937">
                  <c:v>162</c:v>
                </c:pt>
                <c:pt idx="938">
                  <c:v>479</c:v>
                </c:pt>
                <c:pt idx="939">
                  <c:v>426</c:v>
                </c:pt>
                <c:pt idx="940">
                  <c:v>450</c:v>
                </c:pt>
                <c:pt idx="941">
                  <c:v>1780</c:v>
                </c:pt>
                <c:pt idx="942">
                  <c:v>122</c:v>
                </c:pt>
                <c:pt idx="943">
                  <c:v>95</c:v>
                </c:pt>
                <c:pt idx="944">
                  <c:v>325</c:v>
                </c:pt>
                <c:pt idx="945">
                  <c:v>353</c:v>
                </c:pt>
                <c:pt idx="946">
                  <c:v>105</c:v>
                </c:pt>
                <c:pt idx="947">
                  <c:v>729</c:v>
                </c:pt>
                <c:pt idx="948">
                  <c:v>454</c:v>
                </c:pt>
                <c:pt idx="949">
                  <c:v>539</c:v>
                </c:pt>
                <c:pt idx="950">
                  <c:v>79</c:v>
                </c:pt>
                <c:pt idx="951">
                  <c:v>94</c:v>
                </c:pt>
                <c:pt idx="952">
                  <c:v>625</c:v>
                </c:pt>
                <c:pt idx="953">
                  <c:v>508</c:v>
                </c:pt>
                <c:pt idx="954">
                  <c:v>531</c:v>
                </c:pt>
                <c:pt idx="955">
                  <c:v>158</c:v>
                </c:pt>
                <c:pt idx="956">
                  <c:v>508</c:v>
                </c:pt>
                <c:pt idx="957">
                  <c:v>644</c:v>
                </c:pt>
                <c:pt idx="958">
                  <c:v>848</c:v>
                </c:pt>
                <c:pt idx="959">
                  <c:v>429</c:v>
                </c:pt>
                <c:pt idx="960">
                  <c:v>204</c:v>
                </c:pt>
                <c:pt idx="961">
                  <c:v>379</c:v>
                </c:pt>
                <c:pt idx="962">
                  <c:v>271</c:v>
                </c:pt>
                <c:pt idx="963">
                  <c:v>120</c:v>
                </c:pt>
                <c:pt idx="964">
                  <c:v>140</c:v>
                </c:pt>
                <c:pt idx="965">
                  <c:v>193</c:v>
                </c:pt>
                <c:pt idx="966">
                  <c:v>180</c:v>
                </c:pt>
                <c:pt idx="967">
                  <c:v>263</c:v>
                </c:pt>
                <c:pt idx="968">
                  <c:v>217</c:v>
                </c:pt>
                <c:pt idx="969">
                  <c:v>443</c:v>
                </c:pt>
                <c:pt idx="970">
                  <c:v>1373</c:v>
                </c:pt>
                <c:pt idx="971">
                  <c:v>742</c:v>
                </c:pt>
                <c:pt idx="972">
                  <c:v>170</c:v>
                </c:pt>
                <c:pt idx="973">
                  <c:v>242</c:v>
                </c:pt>
                <c:pt idx="974">
                  <c:v>541</c:v>
                </c:pt>
                <c:pt idx="975">
                  <c:v>121</c:v>
                </c:pt>
                <c:pt idx="976">
                  <c:v>621</c:v>
                </c:pt>
                <c:pt idx="977">
                  <c:v>101</c:v>
                </c:pt>
                <c:pt idx="978">
                  <c:v>554</c:v>
                </c:pt>
                <c:pt idx="979">
                  <c:v>666</c:v>
                </c:pt>
                <c:pt idx="980">
                  <c:v>410</c:v>
                </c:pt>
                <c:pt idx="981">
                  <c:v>375</c:v>
                </c:pt>
                <c:pt idx="982">
                  <c:v>1364</c:v>
                </c:pt>
                <c:pt idx="983">
                  <c:v>35</c:v>
                </c:pt>
                <c:pt idx="984">
                  <c:v>203</c:v>
                </c:pt>
                <c:pt idx="985">
                  <c:v>49</c:v>
                </c:pt>
                <c:pt idx="986">
                  <c:v>5812</c:v>
                </c:pt>
                <c:pt idx="987">
                  <c:v>1556</c:v>
                </c:pt>
                <c:pt idx="988">
                  <c:v>65</c:v>
                </c:pt>
                <c:pt idx="989">
                  <c:v>10</c:v>
                </c:pt>
                <c:pt idx="990">
                  <c:v>76</c:v>
                </c:pt>
                <c:pt idx="991">
                  <c:v>263</c:v>
                </c:pt>
                <c:pt idx="992">
                  <c:v>1530</c:v>
                </c:pt>
                <c:pt idx="993">
                  <c:v>278</c:v>
                </c:pt>
                <c:pt idx="994">
                  <c:v>350</c:v>
                </c:pt>
                <c:pt idx="995">
                  <c:v>470</c:v>
                </c:pt>
                <c:pt idx="996">
                  <c:v>3</c:v>
                </c:pt>
                <c:pt idx="997">
                  <c:v>8200</c:v>
                </c:pt>
                <c:pt idx="998">
                  <c:v>8359</c:v>
                </c:pt>
                <c:pt idx="999">
                  <c:v>188</c:v>
                </c:pt>
                <c:pt idx="1000">
                  <c:v>48</c:v>
                </c:pt>
                <c:pt idx="1001">
                  <c:v>607</c:v>
                </c:pt>
                <c:pt idx="1002">
                  <c:v>50</c:v>
                </c:pt>
                <c:pt idx="1003">
                  <c:v>55</c:v>
                </c:pt>
                <c:pt idx="1004">
                  <c:v>38</c:v>
                </c:pt>
                <c:pt idx="1005">
                  <c:v>25</c:v>
                </c:pt>
                <c:pt idx="1006">
                  <c:v>46</c:v>
                </c:pt>
                <c:pt idx="1007">
                  <c:v>83</c:v>
                </c:pt>
                <c:pt idx="1008">
                  <c:v>35</c:v>
                </c:pt>
                <c:pt idx="1009">
                  <c:v>25</c:v>
                </c:pt>
                <c:pt idx="1010">
                  <c:v>75</c:v>
                </c:pt>
                <c:pt idx="1011">
                  <c:v>62</c:v>
                </c:pt>
                <c:pt idx="1012">
                  <c:v>160</c:v>
                </c:pt>
                <c:pt idx="1013">
                  <c:v>246</c:v>
                </c:pt>
                <c:pt idx="1014">
                  <c:v>55</c:v>
                </c:pt>
                <c:pt idx="1015">
                  <c:v>23</c:v>
                </c:pt>
                <c:pt idx="1016">
                  <c:v>72</c:v>
                </c:pt>
                <c:pt idx="1017">
                  <c:v>22</c:v>
                </c:pt>
                <c:pt idx="1018">
                  <c:v>14</c:v>
                </c:pt>
                <c:pt idx="1019">
                  <c:v>38</c:v>
                </c:pt>
                <c:pt idx="1020">
                  <c:v>32</c:v>
                </c:pt>
                <c:pt idx="1021">
                  <c:v>63</c:v>
                </c:pt>
                <c:pt idx="1022">
                  <c:v>27</c:v>
                </c:pt>
                <c:pt idx="1023">
                  <c:v>44</c:v>
                </c:pt>
                <c:pt idx="1024">
                  <c:v>38</c:v>
                </c:pt>
                <c:pt idx="1025">
                  <c:v>115</c:v>
                </c:pt>
                <c:pt idx="1026">
                  <c:v>37</c:v>
                </c:pt>
                <c:pt idx="1027">
                  <c:v>99</c:v>
                </c:pt>
                <c:pt idx="1028">
                  <c:v>44</c:v>
                </c:pt>
                <c:pt idx="1029">
                  <c:v>58</c:v>
                </c:pt>
                <c:pt idx="1030">
                  <c:v>191</c:v>
                </c:pt>
                <c:pt idx="1031">
                  <c:v>40</c:v>
                </c:pt>
                <c:pt idx="1032">
                  <c:v>38</c:v>
                </c:pt>
                <c:pt idx="1033">
                  <c:v>39</c:v>
                </c:pt>
                <c:pt idx="1034">
                  <c:v>11</c:v>
                </c:pt>
                <c:pt idx="1035">
                  <c:v>107</c:v>
                </c:pt>
                <c:pt idx="1036">
                  <c:v>147</c:v>
                </c:pt>
                <c:pt idx="1037">
                  <c:v>36</c:v>
                </c:pt>
                <c:pt idx="1038">
                  <c:v>92</c:v>
                </c:pt>
                <c:pt idx="1039">
                  <c:v>35</c:v>
                </c:pt>
                <c:pt idx="1040">
                  <c:v>17</c:v>
                </c:pt>
                <c:pt idx="1041">
                  <c:v>22</c:v>
                </c:pt>
                <c:pt idx="1042">
                  <c:v>69</c:v>
                </c:pt>
                <c:pt idx="1043">
                  <c:v>13</c:v>
                </c:pt>
                <c:pt idx="1044">
                  <c:v>58</c:v>
                </c:pt>
                <c:pt idx="1045">
                  <c:v>44</c:v>
                </c:pt>
                <c:pt idx="1046">
                  <c:v>83</c:v>
                </c:pt>
                <c:pt idx="1047">
                  <c:v>117</c:v>
                </c:pt>
                <c:pt idx="1048">
                  <c:v>32</c:v>
                </c:pt>
                <c:pt idx="1049">
                  <c:v>8</c:v>
                </c:pt>
                <c:pt idx="1050">
                  <c:v>340</c:v>
                </c:pt>
                <c:pt idx="1051">
                  <c:v>7</c:v>
                </c:pt>
                <c:pt idx="1052">
                  <c:v>19</c:v>
                </c:pt>
                <c:pt idx="1053">
                  <c:v>47</c:v>
                </c:pt>
                <c:pt idx="1054">
                  <c:v>13</c:v>
                </c:pt>
                <c:pt idx="1055">
                  <c:v>90</c:v>
                </c:pt>
                <c:pt idx="1056">
                  <c:v>63</c:v>
                </c:pt>
                <c:pt idx="1057">
                  <c:v>26</c:v>
                </c:pt>
                <c:pt idx="1058">
                  <c:v>71</c:v>
                </c:pt>
                <c:pt idx="1059">
                  <c:v>38</c:v>
                </c:pt>
                <c:pt idx="1060">
                  <c:v>859</c:v>
                </c:pt>
                <c:pt idx="1061">
                  <c:v>21</c:v>
                </c:pt>
                <c:pt idx="1062">
                  <c:v>78</c:v>
                </c:pt>
                <c:pt idx="1063">
                  <c:v>53</c:v>
                </c:pt>
                <c:pt idx="1064">
                  <c:v>356</c:v>
                </c:pt>
                <c:pt idx="1065">
                  <c:v>279</c:v>
                </c:pt>
                <c:pt idx="1066">
                  <c:v>266</c:v>
                </c:pt>
                <c:pt idx="1067">
                  <c:v>623</c:v>
                </c:pt>
                <c:pt idx="1068">
                  <c:v>392</c:v>
                </c:pt>
                <c:pt idx="1069">
                  <c:v>3562</c:v>
                </c:pt>
                <c:pt idx="1070">
                  <c:v>514</c:v>
                </c:pt>
                <c:pt idx="1071">
                  <c:v>88</c:v>
                </c:pt>
                <c:pt idx="1072">
                  <c:v>537</c:v>
                </c:pt>
                <c:pt idx="1073">
                  <c:v>25</c:v>
                </c:pt>
                <c:pt idx="1074">
                  <c:v>3238</c:v>
                </c:pt>
                <c:pt idx="1075">
                  <c:v>897</c:v>
                </c:pt>
                <c:pt idx="1076">
                  <c:v>878</c:v>
                </c:pt>
                <c:pt idx="1077">
                  <c:v>115</c:v>
                </c:pt>
                <c:pt idx="1078">
                  <c:v>234</c:v>
                </c:pt>
                <c:pt idx="1079">
                  <c:v>4330</c:v>
                </c:pt>
                <c:pt idx="1080">
                  <c:v>651</c:v>
                </c:pt>
                <c:pt idx="1081">
                  <c:v>251</c:v>
                </c:pt>
                <c:pt idx="1082">
                  <c:v>263</c:v>
                </c:pt>
                <c:pt idx="1083">
                  <c:v>28</c:v>
                </c:pt>
                <c:pt idx="1084">
                  <c:v>721</c:v>
                </c:pt>
                <c:pt idx="1085">
                  <c:v>50</c:v>
                </c:pt>
                <c:pt idx="1086">
                  <c:v>73</c:v>
                </c:pt>
                <c:pt idx="1087">
                  <c:v>27</c:v>
                </c:pt>
                <c:pt idx="1088">
                  <c:v>34</c:v>
                </c:pt>
                <c:pt idx="1089">
                  <c:v>7</c:v>
                </c:pt>
                <c:pt idx="1090">
                  <c:v>24</c:v>
                </c:pt>
                <c:pt idx="1091">
                  <c:v>15</c:v>
                </c:pt>
                <c:pt idx="1092">
                  <c:v>72</c:v>
                </c:pt>
                <c:pt idx="1093">
                  <c:v>120</c:v>
                </c:pt>
                <c:pt idx="1094">
                  <c:v>123</c:v>
                </c:pt>
                <c:pt idx="1095">
                  <c:v>1</c:v>
                </c:pt>
                <c:pt idx="1096">
                  <c:v>24</c:v>
                </c:pt>
                <c:pt idx="1097">
                  <c:v>33</c:v>
                </c:pt>
                <c:pt idx="1098">
                  <c:v>14</c:v>
                </c:pt>
                <c:pt idx="1099">
                  <c:v>9</c:v>
                </c:pt>
                <c:pt idx="1100">
                  <c:v>76</c:v>
                </c:pt>
                <c:pt idx="1101">
                  <c:v>19</c:v>
                </c:pt>
                <c:pt idx="1102">
                  <c:v>69</c:v>
                </c:pt>
                <c:pt idx="1103">
                  <c:v>218</c:v>
                </c:pt>
                <c:pt idx="1104">
                  <c:v>30</c:v>
                </c:pt>
                <c:pt idx="1105">
                  <c:v>100</c:v>
                </c:pt>
                <c:pt idx="1106">
                  <c:v>296</c:v>
                </c:pt>
                <c:pt idx="1107">
                  <c:v>1204</c:v>
                </c:pt>
                <c:pt idx="1108">
                  <c:v>321</c:v>
                </c:pt>
                <c:pt idx="1109">
                  <c:v>301</c:v>
                </c:pt>
                <c:pt idx="1110">
                  <c:v>144</c:v>
                </c:pt>
                <c:pt idx="1111">
                  <c:v>539</c:v>
                </c:pt>
                <c:pt idx="1112">
                  <c:v>498</c:v>
                </c:pt>
                <c:pt idx="1113">
                  <c:v>1113</c:v>
                </c:pt>
                <c:pt idx="1114">
                  <c:v>988</c:v>
                </c:pt>
                <c:pt idx="1115">
                  <c:v>391</c:v>
                </c:pt>
                <c:pt idx="1116">
                  <c:v>28</c:v>
                </c:pt>
                <c:pt idx="1117">
                  <c:v>147</c:v>
                </c:pt>
                <c:pt idx="1118">
                  <c:v>680</c:v>
                </c:pt>
                <c:pt idx="1119">
                  <c:v>983</c:v>
                </c:pt>
                <c:pt idx="1120">
                  <c:v>79</c:v>
                </c:pt>
                <c:pt idx="1121">
                  <c:v>426</c:v>
                </c:pt>
                <c:pt idx="1122">
                  <c:v>96</c:v>
                </c:pt>
                <c:pt idx="1123">
                  <c:v>163</c:v>
                </c:pt>
                <c:pt idx="1124">
                  <c:v>2525</c:v>
                </c:pt>
                <c:pt idx="1125">
                  <c:v>2035</c:v>
                </c:pt>
                <c:pt idx="1126">
                  <c:v>290</c:v>
                </c:pt>
                <c:pt idx="1127">
                  <c:v>1980</c:v>
                </c:pt>
                <c:pt idx="1128">
                  <c:v>57</c:v>
                </c:pt>
                <c:pt idx="1129">
                  <c:v>380</c:v>
                </c:pt>
                <c:pt idx="1130">
                  <c:v>128</c:v>
                </c:pt>
                <c:pt idx="1131">
                  <c:v>180</c:v>
                </c:pt>
                <c:pt idx="1132">
                  <c:v>571</c:v>
                </c:pt>
                <c:pt idx="1133">
                  <c:v>480</c:v>
                </c:pt>
                <c:pt idx="1134">
                  <c:v>249</c:v>
                </c:pt>
                <c:pt idx="1135">
                  <c:v>84</c:v>
                </c:pt>
                <c:pt idx="1136">
                  <c:v>197</c:v>
                </c:pt>
                <c:pt idx="1137">
                  <c:v>271</c:v>
                </c:pt>
                <c:pt idx="1138">
                  <c:v>50</c:v>
                </c:pt>
                <c:pt idx="1139">
                  <c:v>169</c:v>
                </c:pt>
                <c:pt idx="1140">
                  <c:v>205</c:v>
                </c:pt>
                <c:pt idx="1141">
                  <c:v>206</c:v>
                </c:pt>
                <c:pt idx="1142">
                  <c:v>84</c:v>
                </c:pt>
                <c:pt idx="1143">
                  <c:v>210</c:v>
                </c:pt>
                <c:pt idx="1144">
                  <c:v>181</c:v>
                </c:pt>
                <c:pt idx="1145">
                  <c:v>60</c:v>
                </c:pt>
                <c:pt idx="1146">
                  <c:v>445</c:v>
                </c:pt>
                <c:pt idx="1147">
                  <c:v>17</c:v>
                </c:pt>
                <c:pt idx="1148">
                  <c:v>194</c:v>
                </c:pt>
                <c:pt idx="1149">
                  <c:v>404</c:v>
                </c:pt>
                <c:pt idx="1150">
                  <c:v>194</c:v>
                </c:pt>
                <c:pt idx="1151">
                  <c:v>902</c:v>
                </c:pt>
                <c:pt idx="1152">
                  <c:v>1670</c:v>
                </c:pt>
                <c:pt idx="1153">
                  <c:v>1328</c:v>
                </c:pt>
                <c:pt idx="1154">
                  <c:v>944</c:v>
                </c:pt>
                <c:pt idx="1155">
                  <c:v>147</c:v>
                </c:pt>
                <c:pt idx="1156">
                  <c:v>99</c:v>
                </c:pt>
                <c:pt idx="1157">
                  <c:v>79</c:v>
                </c:pt>
                <c:pt idx="1158">
                  <c:v>75</c:v>
                </c:pt>
                <c:pt idx="1159">
                  <c:v>207</c:v>
                </c:pt>
                <c:pt idx="1160">
                  <c:v>102</c:v>
                </c:pt>
                <c:pt idx="1161">
                  <c:v>32</c:v>
                </c:pt>
                <c:pt idx="1162">
                  <c:v>480</c:v>
                </c:pt>
                <c:pt idx="1163">
                  <c:v>11</c:v>
                </c:pt>
                <c:pt idx="1164">
                  <c:v>12</c:v>
                </c:pt>
                <c:pt idx="1165">
                  <c:v>48</c:v>
                </c:pt>
                <c:pt idx="1166">
                  <c:v>59</c:v>
                </c:pt>
                <c:pt idx="1167">
                  <c:v>79</c:v>
                </c:pt>
                <c:pt idx="1168">
                  <c:v>14</c:v>
                </c:pt>
                <c:pt idx="1169">
                  <c:v>106</c:v>
                </c:pt>
                <c:pt idx="1170">
                  <c:v>25</c:v>
                </c:pt>
                <c:pt idx="1171">
                  <c:v>25</c:v>
                </c:pt>
                <c:pt idx="1172">
                  <c:v>29</c:v>
                </c:pt>
                <c:pt idx="1173">
                  <c:v>43</c:v>
                </c:pt>
                <c:pt idx="1174">
                  <c:v>46</c:v>
                </c:pt>
                <c:pt idx="1175">
                  <c:v>27</c:v>
                </c:pt>
                <c:pt idx="1176">
                  <c:v>112</c:v>
                </c:pt>
                <c:pt idx="1177">
                  <c:v>34</c:v>
                </c:pt>
                <c:pt idx="1178">
                  <c:v>145</c:v>
                </c:pt>
                <c:pt idx="1179">
                  <c:v>19</c:v>
                </c:pt>
                <c:pt idx="1180">
                  <c:v>288</c:v>
                </c:pt>
                <c:pt idx="1181">
                  <c:v>14</c:v>
                </c:pt>
                <c:pt idx="1182">
                  <c:v>7</c:v>
                </c:pt>
                <c:pt idx="1183">
                  <c:v>211</c:v>
                </c:pt>
                <c:pt idx="1184">
                  <c:v>85</c:v>
                </c:pt>
                <c:pt idx="1185">
                  <c:v>103</c:v>
                </c:pt>
                <c:pt idx="1186">
                  <c:v>113</c:v>
                </c:pt>
                <c:pt idx="1187">
                  <c:v>167</c:v>
                </c:pt>
                <c:pt idx="1188">
                  <c:v>73</c:v>
                </c:pt>
                <c:pt idx="1189">
                  <c:v>75</c:v>
                </c:pt>
                <c:pt idx="1190">
                  <c:v>614</c:v>
                </c:pt>
                <c:pt idx="1191">
                  <c:v>107</c:v>
                </c:pt>
                <c:pt idx="1192">
                  <c:v>1224</c:v>
                </c:pt>
                <c:pt idx="1193">
                  <c:v>104</c:v>
                </c:pt>
                <c:pt idx="1194">
                  <c:v>79</c:v>
                </c:pt>
                <c:pt idx="1195">
                  <c:v>157</c:v>
                </c:pt>
                <c:pt idx="1196">
                  <c:v>50</c:v>
                </c:pt>
                <c:pt idx="1197">
                  <c:v>64</c:v>
                </c:pt>
                <c:pt idx="1198">
                  <c:v>200</c:v>
                </c:pt>
                <c:pt idx="1199">
                  <c:v>22</c:v>
                </c:pt>
                <c:pt idx="1200">
                  <c:v>163</c:v>
                </c:pt>
                <c:pt idx="1201">
                  <c:v>77</c:v>
                </c:pt>
                <c:pt idx="1202">
                  <c:v>89</c:v>
                </c:pt>
                <c:pt idx="1203">
                  <c:v>3355</c:v>
                </c:pt>
                <c:pt idx="1204">
                  <c:v>537</c:v>
                </c:pt>
                <c:pt idx="1205">
                  <c:v>125</c:v>
                </c:pt>
                <c:pt idx="1206">
                  <c:v>163</c:v>
                </c:pt>
                <c:pt idx="1207">
                  <c:v>283</c:v>
                </c:pt>
                <c:pt idx="1208">
                  <c:v>352</c:v>
                </c:pt>
                <c:pt idx="1209">
                  <c:v>94</c:v>
                </c:pt>
                <c:pt idx="1210">
                  <c:v>67</c:v>
                </c:pt>
                <c:pt idx="1211">
                  <c:v>221</c:v>
                </c:pt>
                <c:pt idx="1212">
                  <c:v>2165</c:v>
                </c:pt>
                <c:pt idx="1213">
                  <c:v>179</c:v>
                </c:pt>
                <c:pt idx="1214">
                  <c:v>123</c:v>
                </c:pt>
                <c:pt idx="1215">
                  <c:v>1104</c:v>
                </c:pt>
                <c:pt idx="1216">
                  <c:v>403</c:v>
                </c:pt>
                <c:pt idx="1217">
                  <c:v>109</c:v>
                </c:pt>
                <c:pt idx="1218">
                  <c:v>372</c:v>
                </c:pt>
                <c:pt idx="1219">
                  <c:v>311</c:v>
                </c:pt>
                <c:pt idx="1220">
                  <c:v>61</c:v>
                </c:pt>
                <c:pt idx="1221">
                  <c:v>115</c:v>
                </c:pt>
                <c:pt idx="1222">
                  <c:v>111</c:v>
                </c:pt>
                <c:pt idx="1223">
                  <c:v>337</c:v>
                </c:pt>
                <c:pt idx="1224">
                  <c:v>9</c:v>
                </c:pt>
                <c:pt idx="1225">
                  <c:v>120</c:v>
                </c:pt>
                <c:pt idx="1226">
                  <c:v>102</c:v>
                </c:pt>
                <c:pt idx="1227">
                  <c:v>186</c:v>
                </c:pt>
                <c:pt idx="1228">
                  <c:v>15</c:v>
                </c:pt>
                <c:pt idx="1229">
                  <c:v>67</c:v>
                </c:pt>
                <c:pt idx="1230">
                  <c:v>130</c:v>
                </c:pt>
                <c:pt idx="1231">
                  <c:v>16</c:v>
                </c:pt>
                <c:pt idx="1232">
                  <c:v>67</c:v>
                </c:pt>
                <c:pt idx="1233">
                  <c:v>124</c:v>
                </c:pt>
                <c:pt idx="1234">
                  <c:v>80</c:v>
                </c:pt>
                <c:pt idx="1235">
                  <c:v>282</c:v>
                </c:pt>
                <c:pt idx="1236">
                  <c:v>68</c:v>
                </c:pt>
                <c:pt idx="1237">
                  <c:v>86</c:v>
                </c:pt>
                <c:pt idx="1238">
                  <c:v>115</c:v>
                </c:pt>
                <c:pt idx="1239">
                  <c:v>75</c:v>
                </c:pt>
                <c:pt idx="1240">
                  <c:v>43</c:v>
                </c:pt>
                <c:pt idx="1241">
                  <c:v>48</c:v>
                </c:pt>
                <c:pt idx="1242">
                  <c:v>52</c:v>
                </c:pt>
                <c:pt idx="1243">
                  <c:v>43</c:v>
                </c:pt>
                <c:pt idx="1244">
                  <c:v>58</c:v>
                </c:pt>
                <c:pt idx="1245">
                  <c:v>47</c:v>
                </c:pt>
                <c:pt idx="1246">
                  <c:v>36</c:v>
                </c:pt>
                <c:pt idx="1247">
                  <c:v>17</c:v>
                </c:pt>
                <c:pt idx="1248">
                  <c:v>104</c:v>
                </c:pt>
                <c:pt idx="1249">
                  <c:v>47</c:v>
                </c:pt>
                <c:pt idx="1250">
                  <c:v>38</c:v>
                </c:pt>
                <c:pt idx="1251">
                  <c:v>81</c:v>
                </c:pt>
                <c:pt idx="1252">
                  <c:v>55</c:v>
                </c:pt>
                <c:pt idx="1253">
                  <c:v>41</c:v>
                </c:pt>
                <c:pt idx="1254">
                  <c:v>79</c:v>
                </c:pt>
                <c:pt idx="1255">
                  <c:v>16</c:v>
                </c:pt>
                <c:pt idx="1256">
                  <c:v>8</c:v>
                </c:pt>
                <c:pt idx="1257">
                  <c:v>95</c:v>
                </c:pt>
                <c:pt idx="1258">
                  <c:v>25</c:v>
                </c:pt>
                <c:pt idx="1259">
                  <c:v>19</c:v>
                </c:pt>
                <c:pt idx="1260">
                  <c:v>90</c:v>
                </c:pt>
                <c:pt idx="1261">
                  <c:v>41</c:v>
                </c:pt>
                <c:pt idx="1262">
                  <c:v>30</c:v>
                </c:pt>
                <c:pt idx="1263">
                  <c:v>38</c:v>
                </c:pt>
                <c:pt idx="1264">
                  <c:v>65</c:v>
                </c:pt>
                <c:pt idx="1265">
                  <c:v>75</c:v>
                </c:pt>
                <c:pt idx="1266">
                  <c:v>16</c:v>
                </c:pt>
                <c:pt idx="1267">
                  <c:v>10</c:v>
                </c:pt>
                <c:pt idx="1268">
                  <c:v>27</c:v>
                </c:pt>
                <c:pt idx="1269">
                  <c:v>259</c:v>
                </c:pt>
                <c:pt idx="1270">
                  <c:v>39</c:v>
                </c:pt>
                <c:pt idx="1271">
                  <c:v>42</c:v>
                </c:pt>
                <c:pt idx="1272">
                  <c:v>10</c:v>
                </c:pt>
                <c:pt idx="1273">
                  <c:v>56</c:v>
                </c:pt>
                <c:pt idx="1274">
                  <c:v>20</c:v>
                </c:pt>
                <c:pt idx="1275">
                  <c:v>170</c:v>
                </c:pt>
                <c:pt idx="1276">
                  <c:v>29</c:v>
                </c:pt>
                <c:pt idx="1277">
                  <c:v>132</c:v>
                </c:pt>
                <c:pt idx="1278">
                  <c:v>27</c:v>
                </c:pt>
                <c:pt idx="1279">
                  <c:v>26</c:v>
                </c:pt>
                <c:pt idx="1280">
                  <c:v>43</c:v>
                </c:pt>
                <c:pt idx="1281">
                  <c:v>80</c:v>
                </c:pt>
                <c:pt idx="1282">
                  <c:v>33</c:v>
                </c:pt>
                <c:pt idx="1283">
                  <c:v>71</c:v>
                </c:pt>
                <c:pt idx="1284">
                  <c:v>81</c:v>
                </c:pt>
                <c:pt idx="1285">
                  <c:v>76</c:v>
                </c:pt>
                <c:pt idx="1286">
                  <c:v>48</c:v>
                </c:pt>
                <c:pt idx="1287">
                  <c:v>61</c:v>
                </c:pt>
                <c:pt idx="1288">
                  <c:v>60</c:v>
                </c:pt>
                <c:pt idx="1289">
                  <c:v>136</c:v>
                </c:pt>
                <c:pt idx="1290">
                  <c:v>14</c:v>
                </c:pt>
                <c:pt idx="1291">
                  <c:v>78</c:v>
                </c:pt>
                <c:pt idx="1292">
                  <c:v>4</c:v>
                </c:pt>
                <c:pt idx="1293">
                  <c:v>11</c:v>
                </c:pt>
                <c:pt idx="1294">
                  <c:v>185</c:v>
                </c:pt>
                <c:pt idx="1295">
                  <c:v>59</c:v>
                </c:pt>
                <c:pt idx="1296">
                  <c:v>27</c:v>
                </c:pt>
                <c:pt idx="1297">
                  <c:v>63</c:v>
                </c:pt>
                <c:pt idx="1298">
                  <c:v>13</c:v>
                </c:pt>
                <c:pt idx="1299">
                  <c:v>13</c:v>
                </c:pt>
                <c:pt idx="1300">
                  <c:v>57</c:v>
                </c:pt>
                <c:pt idx="1301">
                  <c:v>61</c:v>
                </c:pt>
                <c:pt idx="1302">
                  <c:v>65</c:v>
                </c:pt>
                <c:pt idx="1303">
                  <c:v>134</c:v>
                </c:pt>
                <c:pt idx="1304">
                  <c:v>37</c:v>
                </c:pt>
                <c:pt idx="1305">
                  <c:v>37</c:v>
                </c:pt>
                <c:pt idx="1306">
                  <c:v>150</c:v>
                </c:pt>
                <c:pt idx="1307">
                  <c:v>56</c:v>
                </c:pt>
                <c:pt idx="1308">
                  <c:v>18</c:v>
                </c:pt>
                <c:pt idx="1309">
                  <c:v>60</c:v>
                </c:pt>
                <c:pt idx="1310">
                  <c:v>67</c:v>
                </c:pt>
                <c:pt idx="1311">
                  <c:v>35</c:v>
                </c:pt>
                <c:pt idx="1312">
                  <c:v>34</c:v>
                </c:pt>
                <c:pt idx="1313">
                  <c:v>36</c:v>
                </c:pt>
                <c:pt idx="1314">
                  <c:v>18</c:v>
                </c:pt>
                <c:pt idx="1315">
                  <c:v>25</c:v>
                </c:pt>
                <c:pt idx="1316">
                  <c:v>21</c:v>
                </c:pt>
                <c:pt idx="1317">
                  <c:v>151</c:v>
                </c:pt>
                <c:pt idx="1318">
                  <c:v>489</c:v>
                </c:pt>
                <c:pt idx="1319">
                  <c:v>50</c:v>
                </c:pt>
                <c:pt idx="1320">
                  <c:v>321</c:v>
                </c:pt>
                <c:pt idx="1321">
                  <c:v>1762</c:v>
                </c:pt>
                <c:pt idx="1322">
                  <c:v>385</c:v>
                </c:pt>
                <c:pt idx="1323">
                  <c:v>398</c:v>
                </c:pt>
                <c:pt idx="1324">
                  <c:v>304</c:v>
                </c:pt>
                <c:pt idx="1325">
                  <c:v>676</c:v>
                </c:pt>
                <c:pt idx="1326">
                  <c:v>577</c:v>
                </c:pt>
                <c:pt idx="1327">
                  <c:v>3663</c:v>
                </c:pt>
                <c:pt idx="1328">
                  <c:v>294</c:v>
                </c:pt>
                <c:pt idx="1329">
                  <c:v>28</c:v>
                </c:pt>
                <c:pt idx="1330">
                  <c:v>100</c:v>
                </c:pt>
                <c:pt idx="1331">
                  <c:v>72</c:v>
                </c:pt>
                <c:pt idx="1332">
                  <c:v>238</c:v>
                </c:pt>
                <c:pt idx="1333">
                  <c:v>159</c:v>
                </c:pt>
                <c:pt idx="1334">
                  <c:v>77</c:v>
                </c:pt>
                <c:pt idx="1335">
                  <c:v>53</c:v>
                </c:pt>
                <c:pt idx="1336">
                  <c:v>1251</c:v>
                </c:pt>
                <c:pt idx="1337">
                  <c:v>465</c:v>
                </c:pt>
                <c:pt idx="1338">
                  <c:v>74</c:v>
                </c:pt>
                <c:pt idx="1339">
                  <c:v>62</c:v>
                </c:pt>
                <c:pt idx="1340">
                  <c:v>3468</c:v>
                </c:pt>
                <c:pt idx="1341">
                  <c:v>52</c:v>
                </c:pt>
                <c:pt idx="1342">
                  <c:v>50</c:v>
                </c:pt>
                <c:pt idx="1343">
                  <c:v>45</c:v>
                </c:pt>
                <c:pt idx="1344">
                  <c:v>21</c:v>
                </c:pt>
                <c:pt idx="1345">
                  <c:v>100</c:v>
                </c:pt>
                <c:pt idx="1346">
                  <c:v>81</c:v>
                </c:pt>
                <c:pt idx="1347">
                  <c:v>286</c:v>
                </c:pt>
                <c:pt idx="1348">
                  <c:v>42</c:v>
                </c:pt>
                <c:pt idx="1349">
                  <c:v>199</c:v>
                </c:pt>
                <c:pt idx="1350">
                  <c:v>25</c:v>
                </c:pt>
                <c:pt idx="1351">
                  <c:v>84</c:v>
                </c:pt>
                <c:pt idx="1352">
                  <c:v>50</c:v>
                </c:pt>
                <c:pt idx="1353">
                  <c:v>26</c:v>
                </c:pt>
                <c:pt idx="1354">
                  <c:v>14</c:v>
                </c:pt>
                <c:pt idx="1355">
                  <c:v>49</c:v>
                </c:pt>
                <c:pt idx="1356">
                  <c:v>69</c:v>
                </c:pt>
                <c:pt idx="1357">
                  <c:v>60</c:v>
                </c:pt>
                <c:pt idx="1358">
                  <c:v>80</c:v>
                </c:pt>
                <c:pt idx="1359">
                  <c:v>56</c:v>
                </c:pt>
                <c:pt idx="1360">
                  <c:v>104</c:v>
                </c:pt>
                <c:pt idx="1361">
                  <c:v>46</c:v>
                </c:pt>
                <c:pt idx="1362">
                  <c:v>206</c:v>
                </c:pt>
                <c:pt idx="1363">
                  <c:v>18</c:v>
                </c:pt>
                <c:pt idx="1364">
                  <c:v>28</c:v>
                </c:pt>
                <c:pt idx="1365">
                  <c:v>11</c:v>
                </c:pt>
                <c:pt idx="1366">
                  <c:v>263</c:v>
                </c:pt>
                <c:pt idx="1367">
                  <c:v>394</c:v>
                </c:pt>
                <c:pt idx="1368">
                  <c:v>1049</c:v>
                </c:pt>
                <c:pt idx="1369">
                  <c:v>308</c:v>
                </c:pt>
                <c:pt idx="1370">
                  <c:v>1088</c:v>
                </c:pt>
                <c:pt idx="1371">
                  <c:v>73</c:v>
                </c:pt>
                <c:pt idx="1372">
                  <c:v>143</c:v>
                </c:pt>
                <c:pt idx="1373">
                  <c:v>1420</c:v>
                </c:pt>
                <c:pt idx="1374">
                  <c:v>305</c:v>
                </c:pt>
                <c:pt idx="1375">
                  <c:v>551</c:v>
                </c:pt>
                <c:pt idx="1376">
                  <c:v>187</c:v>
                </c:pt>
                <c:pt idx="1377">
                  <c:v>325</c:v>
                </c:pt>
                <c:pt idx="1378">
                  <c:v>148</c:v>
                </c:pt>
                <c:pt idx="1379">
                  <c:v>69</c:v>
                </c:pt>
                <c:pt idx="1380">
                  <c:v>173</c:v>
                </c:pt>
                <c:pt idx="1381">
                  <c:v>269</c:v>
                </c:pt>
                <c:pt idx="1382">
                  <c:v>185</c:v>
                </c:pt>
                <c:pt idx="1383">
                  <c:v>176</c:v>
                </c:pt>
                <c:pt idx="1384">
                  <c:v>1019</c:v>
                </c:pt>
                <c:pt idx="1385">
                  <c:v>113</c:v>
                </c:pt>
                <c:pt idx="1386">
                  <c:v>404</c:v>
                </c:pt>
                <c:pt idx="1387">
                  <c:v>707</c:v>
                </c:pt>
                <c:pt idx="1388">
                  <c:v>392</c:v>
                </c:pt>
                <c:pt idx="1389">
                  <c:v>23</c:v>
                </c:pt>
                <c:pt idx="1390">
                  <c:v>682</c:v>
                </c:pt>
                <c:pt idx="1391">
                  <c:v>37</c:v>
                </c:pt>
                <c:pt idx="1392">
                  <c:v>146</c:v>
                </c:pt>
                <c:pt idx="1393">
                  <c:v>119</c:v>
                </c:pt>
                <c:pt idx="1394">
                  <c:v>163</c:v>
                </c:pt>
                <c:pt idx="1395">
                  <c:v>339</c:v>
                </c:pt>
                <c:pt idx="1396">
                  <c:v>58</c:v>
                </c:pt>
                <c:pt idx="1397">
                  <c:v>456</c:v>
                </c:pt>
                <c:pt idx="1398">
                  <c:v>15</c:v>
                </c:pt>
                <c:pt idx="1399">
                  <c:v>191</c:v>
                </c:pt>
                <c:pt idx="1400">
                  <c:v>17</c:v>
                </c:pt>
                <c:pt idx="1401">
                  <c:v>28</c:v>
                </c:pt>
                <c:pt idx="1402">
                  <c:v>18</c:v>
                </c:pt>
                <c:pt idx="1403">
                  <c:v>61</c:v>
                </c:pt>
                <c:pt idx="1404">
                  <c:v>108</c:v>
                </c:pt>
                <c:pt idx="1405">
                  <c:v>142</c:v>
                </c:pt>
                <c:pt idx="1406">
                  <c:v>74</c:v>
                </c:pt>
                <c:pt idx="1407">
                  <c:v>38</c:v>
                </c:pt>
                <c:pt idx="1408">
                  <c:v>20</c:v>
                </c:pt>
                <c:pt idx="1409">
                  <c:v>24</c:v>
                </c:pt>
                <c:pt idx="1410">
                  <c:v>66</c:v>
                </c:pt>
                <c:pt idx="1411">
                  <c:v>28</c:v>
                </c:pt>
                <c:pt idx="1412">
                  <c:v>24</c:v>
                </c:pt>
                <c:pt idx="1413">
                  <c:v>73</c:v>
                </c:pt>
                <c:pt idx="1414">
                  <c:v>3</c:v>
                </c:pt>
                <c:pt idx="1415">
                  <c:v>20</c:v>
                </c:pt>
                <c:pt idx="1416">
                  <c:v>21</c:v>
                </c:pt>
                <c:pt idx="1417">
                  <c:v>94</c:v>
                </c:pt>
                <c:pt idx="1418">
                  <c:v>139</c:v>
                </c:pt>
                <c:pt idx="1419">
                  <c:v>130</c:v>
                </c:pt>
                <c:pt idx="1420">
                  <c:v>31</c:v>
                </c:pt>
                <c:pt idx="1421">
                  <c:v>13</c:v>
                </c:pt>
                <c:pt idx="1422">
                  <c:v>90</c:v>
                </c:pt>
                <c:pt idx="1423">
                  <c:v>141</c:v>
                </c:pt>
                <c:pt idx="1424">
                  <c:v>23</c:v>
                </c:pt>
                <c:pt idx="1425">
                  <c:v>18</c:v>
                </c:pt>
                <c:pt idx="1426">
                  <c:v>76</c:v>
                </c:pt>
                <c:pt idx="1427">
                  <c:v>93</c:v>
                </c:pt>
                <c:pt idx="1428">
                  <c:v>69</c:v>
                </c:pt>
                <c:pt idx="1429">
                  <c:v>21</c:v>
                </c:pt>
                <c:pt idx="1430">
                  <c:v>57</c:v>
                </c:pt>
                <c:pt idx="1431">
                  <c:v>108</c:v>
                </c:pt>
                <c:pt idx="1432">
                  <c:v>83</c:v>
                </c:pt>
                <c:pt idx="1433">
                  <c:v>96</c:v>
                </c:pt>
                <c:pt idx="1434">
                  <c:v>64</c:v>
                </c:pt>
                <c:pt idx="1435">
                  <c:v>14</c:v>
                </c:pt>
                <c:pt idx="1436">
                  <c:v>169</c:v>
                </c:pt>
                <c:pt idx="1437">
                  <c:v>33</c:v>
                </c:pt>
                <c:pt idx="1438">
                  <c:v>102</c:v>
                </c:pt>
                <c:pt idx="1439">
                  <c:v>104</c:v>
                </c:pt>
                <c:pt idx="1440">
                  <c:v>20</c:v>
                </c:pt>
                <c:pt idx="1441">
                  <c:v>35</c:v>
                </c:pt>
                <c:pt idx="1442">
                  <c:v>94</c:v>
                </c:pt>
                <c:pt idx="1443">
                  <c:v>14</c:v>
                </c:pt>
                <c:pt idx="1444">
                  <c:v>15</c:v>
                </c:pt>
                <c:pt idx="1445">
                  <c:v>51</c:v>
                </c:pt>
                <c:pt idx="1446">
                  <c:v>19</c:v>
                </c:pt>
                <c:pt idx="1447">
                  <c:v>23</c:v>
                </c:pt>
                <c:pt idx="1448">
                  <c:v>97</c:v>
                </c:pt>
                <c:pt idx="1449">
                  <c:v>76</c:v>
                </c:pt>
                <c:pt idx="1450">
                  <c:v>11</c:v>
                </c:pt>
                <c:pt idx="1451">
                  <c:v>52</c:v>
                </c:pt>
                <c:pt idx="1452">
                  <c:v>95</c:v>
                </c:pt>
                <c:pt idx="1453">
                  <c:v>35</c:v>
                </c:pt>
                <c:pt idx="1454">
                  <c:v>21</c:v>
                </c:pt>
                <c:pt idx="1455">
                  <c:v>93</c:v>
                </c:pt>
                <c:pt idx="1456">
                  <c:v>11</c:v>
                </c:pt>
                <c:pt idx="1457">
                  <c:v>21</c:v>
                </c:pt>
                <c:pt idx="1458">
                  <c:v>54</c:v>
                </c:pt>
                <c:pt idx="1459">
                  <c:v>31</c:v>
                </c:pt>
                <c:pt idx="1460">
                  <c:v>132</c:v>
                </c:pt>
                <c:pt idx="1461">
                  <c:v>3</c:v>
                </c:pt>
                <c:pt idx="1462">
                  <c:v>6</c:v>
                </c:pt>
                <c:pt idx="1463">
                  <c:v>10</c:v>
                </c:pt>
                <c:pt idx="1464">
                  <c:v>147</c:v>
                </c:pt>
                <c:pt idx="1465">
                  <c:v>199</c:v>
                </c:pt>
                <c:pt idx="1466">
                  <c:v>50</c:v>
                </c:pt>
                <c:pt idx="1467">
                  <c:v>21</c:v>
                </c:pt>
                <c:pt idx="1468">
                  <c:v>24</c:v>
                </c:pt>
                <c:pt idx="1469">
                  <c:v>32</c:v>
                </c:pt>
                <c:pt idx="1470">
                  <c:v>62</c:v>
                </c:pt>
                <c:pt idx="1471">
                  <c:v>9</c:v>
                </c:pt>
                <c:pt idx="1472">
                  <c:v>38</c:v>
                </c:pt>
                <c:pt idx="1473">
                  <c:v>54</c:v>
                </c:pt>
                <c:pt idx="1474">
                  <c:v>37</c:v>
                </c:pt>
                <c:pt idx="1475">
                  <c:v>39</c:v>
                </c:pt>
                <c:pt idx="1476">
                  <c:v>34</c:v>
                </c:pt>
                <c:pt idx="1477">
                  <c:v>55</c:v>
                </c:pt>
                <c:pt idx="1478">
                  <c:v>32</c:v>
                </c:pt>
                <c:pt idx="1479">
                  <c:v>25</c:v>
                </c:pt>
                <c:pt idx="1480">
                  <c:v>33</c:v>
                </c:pt>
                <c:pt idx="1481">
                  <c:v>108</c:v>
                </c:pt>
                <c:pt idx="1482">
                  <c:v>20</c:v>
                </c:pt>
                <c:pt idx="1483">
                  <c:v>98</c:v>
                </c:pt>
                <c:pt idx="1484">
                  <c:v>196</c:v>
                </c:pt>
                <c:pt idx="1485">
                  <c:v>39</c:v>
                </c:pt>
                <c:pt idx="1486">
                  <c:v>128</c:v>
                </c:pt>
                <c:pt idx="1487">
                  <c:v>71</c:v>
                </c:pt>
                <c:pt idx="1488">
                  <c:v>47</c:v>
                </c:pt>
                <c:pt idx="1489">
                  <c:v>17</c:v>
                </c:pt>
                <c:pt idx="1490">
                  <c:v>91</c:v>
                </c:pt>
                <c:pt idx="1491">
                  <c:v>43</c:v>
                </c:pt>
                <c:pt idx="1492">
                  <c:v>17</c:v>
                </c:pt>
                <c:pt idx="1493">
                  <c:v>33</c:v>
                </c:pt>
                <c:pt idx="1494">
                  <c:v>87</c:v>
                </c:pt>
                <c:pt idx="1495">
                  <c:v>113</c:v>
                </c:pt>
                <c:pt idx="1496">
                  <c:v>14</c:v>
                </c:pt>
                <c:pt idx="1497">
                  <c:v>30</c:v>
                </c:pt>
                <c:pt idx="1498">
                  <c:v>16</c:v>
                </c:pt>
                <c:pt idx="1499">
                  <c:v>46</c:v>
                </c:pt>
                <c:pt idx="1500">
                  <c:v>24</c:v>
                </c:pt>
                <c:pt idx="1501">
                  <c:v>97</c:v>
                </c:pt>
                <c:pt idx="1502">
                  <c:v>59</c:v>
                </c:pt>
                <c:pt idx="1503">
                  <c:v>1095</c:v>
                </c:pt>
                <c:pt idx="1504">
                  <c:v>218</c:v>
                </c:pt>
                <c:pt idx="1505">
                  <c:v>111</c:v>
                </c:pt>
                <c:pt idx="1506">
                  <c:v>56</c:v>
                </c:pt>
                <c:pt idx="1507">
                  <c:v>265</c:v>
                </c:pt>
                <c:pt idx="1508">
                  <c:v>28</c:v>
                </c:pt>
                <c:pt idx="1509">
                  <c:v>364</c:v>
                </c:pt>
                <c:pt idx="1510">
                  <c:v>27</c:v>
                </c:pt>
                <c:pt idx="1511">
                  <c:v>93</c:v>
                </c:pt>
                <c:pt idx="1512">
                  <c:v>64</c:v>
                </c:pt>
                <c:pt idx="1513">
                  <c:v>22</c:v>
                </c:pt>
                <c:pt idx="1514">
                  <c:v>59</c:v>
                </c:pt>
                <c:pt idx="1515">
                  <c:v>249</c:v>
                </c:pt>
                <c:pt idx="1516">
                  <c:v>392</c:v>
                </c:pt>
                <c:pt idx="1517">
                  <c:v>115</c:v>
                </c:pt>
                <c:pt idx="1518">
                  <c:v>433</c:v>
                </c:pt>
                <c:pt idx="1519">
                  <c:v>20</c:v>
                </c:pt>
                <c:pt idx="1520">
                  <c:v>8</c:v>
                </c:pt>
                <c:pt idx="1521">
                  <c:v>175</c:v>
                </c:pt>
                <c:pt idx="1522">
                  <c:v>104</c:v>
                </c:pt>
                <c:pt idx="1523">
                  <c:v>17</c:v>
                </c:pt>
                <c:pt idx="1524">
                  <c:v>277</c:v>
                </c:pt>
                <c:pt idx="1525">
                  <c:v>118</c:v>
                </c:pt>
                <c:pt idx="1526">
                  <c:v>97</c:v>
                </c:pt>
                <c:pt idx="1527">
                  <c:v>20</c:v>
                </c:pt>
                <c:pt idx="1528">
                  <c:v>26</c:v>
                </c:pt>
                <c:pt idx="1529">
                  <c:v>128</c:v>
                </c:pt>
                <c:pt idx="1530">
                  <c:v>15</c:v>
                </c:pt>
                <c:pt idx="1531">
                  <c:v>25</c:v>
                </c:pt>
                <c:pt idx="1532">
                  <c:v>55</c:v>
                </c:pt>
                <c:pt idx="1533">
                  <c:v>107</c:v>
                </c:pt>
                <c:pt idx="1534">
                  <c:v>557</c:v>
                </c:pt>
                <c:pt idx="1535">
                  <c:v>40</c:v>
                </c:pt>
                <c:pt idx="1536">
                  <c:v>36</c:v>
                </c:pt>
                <c:pt idx="1537">
                  <c:v>159</c:v>
                </c:pt>
                <c:pt idx="1538">
                  <c:v>41</c:v>
                </c:pt>
                <c:pt idx="1539">
                  <c:v>226</c:v>
                </c:pt>
                <c:pt idx="1540">
                  <c:v>30</c:v>
                </c:pt>
                <c:pt idx="1541">
                  <c:v>103</c:v>
                </c:pt>
                <c:pt idx="1542">
                  <c:v>62</c:v>
                </c:pt>
                <c:pt idx="1543">
                  <c:v>6</c:v>
                </c:pt>
                <c:pt idx="1544">
                  <c:v>182</c:v>
                </c:pt>
                <c:pt idx="1545">
                  <c:v>145</c:v>
                </c:pt>
                <c:pt idx="1546">
                  <c:v>25</c:v>
                </c:pt>
                <c:pt idx="1547">
                  <c:v>320</c:v>
                </c:pt>
                <c:pt idx="1548">
                  <c:v>99</c:v>
                </c:pt>
                <c:pt idx="1549">
                  <c:v>348</c:v>
                </c:pt>
                <c:pt idx="1550">
                  <c:v>41</c:v>
                </c:pt>
                <c:pt idx="1551">
                  <c:v>29</c:v>
                </c:pt>
                <c:pt idx="1552">
                  <c:v>25</c:v>
                </c:pt>
                <c:pt idx="1553">
                  <c:v>23</c:v>
                </c:pt>
                <c:pt idx="1554">
                  <c:v>1260</c:v>
                </c:pt>
                <c:pt idx="1555">
                  <c:v>307</c:v>
                </c:pt>
                <c:pt idx="1556">
                  <c:v>329</c:v>
                </c:pt>
                <c:pt idx="1557">
                  <c:v>32</c:v>
                </c:pt>
                <c:pt idx="1558">
                  <c:v>27</c:v>
                </c:pt>
                <c:pt idx="1559">
                  <c:v>236</c:v>
                </c:pt>
                <c:pt idx="1560">
                  <c:v>42</c:v>
                </c:pt>
                <c:pt idx="1561">
                  <c:v>95</c:v>
                </c:pt>
                <c:pt idx="1562">
                  <c:v>37</c:v>
                </c:pt>
                <c:pt idx="1563">
                  <c:v>128</c:v>
                </c:pt>
                <c:pt idx="1564">
                  <c:v>156</c:v>
                </c:pt>
                <c:pt idx="1565">
                  <c:v>64</c:v>
                </c:pt>
                <c:pt idx="1566">
                  <c:v>58</c:v>
                </c:pt>
                <c:pt idx="1567">
                  <c:v>20</c:v>
                </c:pt>
                <c:pt idx="1568">
                  <c:v>47</c:v>
                </c:pt>
                <c:pt idx="1569">
                  <c:v>54</c:v>
                </c:pt>
                <c:pt idx="1570">
                  <c:v>9</c:v>
                </c:pt>
                <c:pt idx="1571">
                  <c:v>213</c:v>
                </c:pt>
                <c:pt idx="1572">
                  <c:v>57</c:v>
                </c:pt>
                <c:pt idx="1573">
                  <c:v>25</c:v>
                </c:pt>
                <c:pt idx="1574">
                  <c:v>104</c:v>
                </c:pt>
                <c:pt idx="1575">
                  <c:v>34</c:v>
                </c:pt>
                <c:pt idx="1576">
                  <c:v>67</c:v>
                </c:pt>
                <c:pt idx="1577">
                  <c:v>241</c:v>
                </c:pt>
                <c:pt idx="1578">
                  <c:v>123</c:v>
                </c:pt>
                <c:pt idx="1579">
                  <c:v>302</c:v>
                </c:pt>
                <c:pt idx="1580">
                  <c:v>89</c:v>
                </c:pt>
                <c:pt idx="1581">
                  <c:v>41</c:v>
                </c:pt>
                <c:pt idx="1582">
                  <c:v>69</c:v>
                </c:pt>
                <c:pt idx="1583">
                  <c:v>52</c:v>
                </c:pt>
                <c:pt idx="1584">
                  <c:v>57</c:v>
                </c:pt>
                <c:pt idx="1585">
                  <c:v>74</c:v>
                </c:pt>
                <c:pt idx="1586">
                  <c:v>63</c:v>
                </c:pt>
                <c:pt idx="1587">
                  <c:v>72</c:v>
                </c:pt>
                <c:pt idx="1588">
                  <c:v>71</c:v>
                </c:pt>
                <c:pt idx="1589">
                  <c:v>21</c:v>
                </c:pt>
                <c:pt idx="1590">
                  <c:v>930</c:v>
                </c:pt>
                <c:pt idx="1591">
                  <c:v>55</c:v>
                </c:pt>
                <c:pt idx="1592">
                  <c:v>61</c:v>
                </c:pt>
                <c:pt idx="1593">
                  <c:v>82</c:v>
                </c:pt>
                <c:pt idx="1594">
                  <c:v>71</c:v>
                </c:pt>
                <c:pt idx="1595">
                  <c:v>117</c:v>
                </c:pt>
                <c:pt idx="1596">
                  <c:v>29</c:v>
                </c:pt>
                <c:pt idx="1597">
                  <c:v>74</c:v>
                </c:pt>
                <c:pt idx="1598">
                  <c:v>23</c:v>
                </c:pt>
                <c:pt idx="1599">
                  <c:v>60</c:v>
                </c:pt>
                <c:pt idx="1600">
                  <c:v>55</c:v>
                </c:pt>
                <c:pt idx="1601">
                  <c:v>51</c:v>
                </c:pt>
                <c:pt idx="1602">
                  <c:v>78</c:v>
                </c:pt>
                <c:pt idx="1603">
                  <c:v>62</c:v>
                </c:pt>
                <c:pt idx="1604">
                  <c:v>45</c:v>
                </c:pt>
                <c:pt idx="1605">
                  <c:v>15</c:v>
                </c:pt>
                <c:pt idx="1606">
                  <c:v>151</c:v>
                </c:pt>
                <c:pt idx="1607">
                  <c:v>68</c:v>
                </c:pt>
                <c:pt idx="1608">
                  <c:v>46</c:v>
                </c:pt>
                <c:pt idx="1609">
                  <c:v>24</c:v>
                </c:pt>
                <c:pt idx="1610">
                  <c:v>70</c:v>
                </c:pt>
                <c:pt idx="1611">
                  <c:v>244</c:v>
                </c:pt>
                <c:pt idx="1612">
                  <c:v>82</c:v>
                </c:pt>
                <c:pt idx="1613">
                  <c:v>226</c:v>
                </c:pt>
                <c:pt idx="1614">
                  <c:v>60</c:v>
                </c:pt>
                <c:pt idx="1615">
                  <c:v>322</c:v>
                </c:pt>
                <c:pt idx="1616">
                  <c:v>94</c:v>
                </c:pt>
                <c:pt idx="1617">
                  <c:v>47</c:v>
                </c:pt>
                <c:pt idx="1618">
                  <c:v>115</c:v>
                </c:pt>
                <c:pt idx="1619">
                  <c:v>134</c:v>
                </c:pt>
                <c:pt idx="1620">
                  <c:v>35</c:v>
                </c:pt>
                <c:pt idx="1621">
                  <c:v>104</c:v>
                </c:pt>
                <c:pt idx="1622">
                  <c:v>184</c:v>
                </c:pt>
                <c:pt idx="1623">
                  <c:v>119</c:v>
                </c:pt>
                <c:pt idx="1624">
                  <c:v>59</c:v>
                </c:pt>
                <c:pt idx="1625">
                  <c:v>113</c:v>
                </c:pt>
                <c:pt idx="1626">
                  <c:v>84</c:v>
                </c:pt>
                <c:pt idx="1627">
                  <c:v>74</c:v>
                </c:pt>
                <c:pt idx="1628">
                  <c:v>216</c:v>
                </c:pt>
                <c:pt idx="1629">
                  <c:v>39</c:v>
                </c:pt>
                <c:pt idx="1630">
                  <c:v>21</c:v>
                </c:pt>
                <c:pt idx="1631">
                  <c:v>30</c:v>
                </c:pt>
                <c:pt idx="1632">
                  <c:v>37</c:v>
                </c:pt>
                <c:pt idx="1633">
                  <c:v>202</c:v>
                </c:pt>
                <c:pt idx="1634">
                  <c:v>37</c:v>
                </c:pt>
                <c:pt idx="1635">
                  <c:v>28</c:v>
                </c:pt>
                <c:pt idx="1636">
                  <c:v>26</c:v>
                </c:pt>
                <c:pt idx="1637">
                  <c:v>61</c:v>
                </c:pt>
                <c:pt idx="1638">
                  <c:v>115</c:v>
                </c:pt>
                <c:pt idx="1639">
                  <c:v>181</c:v>
                </c:pt>
                <c:pt idx="1640">
                  <c:v>110</c:v>
                </c:pt>
                <c:pt idx="1641">
                  <c:v>269</c:v>
                </c:pt>
                <c:pt idx="1642">
                  <c:v>79</c:v>
                </c:pt>
                <c:pt idx="1643">
                  <c:v>104</c:v>
                </c:pt>
                <c:pt idx="1644">
                  <c:v>34</c:v>
                </c:pt>
                <c:pt idx="1645">
                  <c:v>167</c:v>
                </c:pt>
                <c:pt idx="1646">
                  <c:v>183</c:v>
                </c:pt>
                <c:pt idx="1647">
                  <c:v>71</c:v>
                </c:pt>
                <c:pt idx="1648">
                  <c:v>69</c:v>
                </c:pt>
                <c:pt idx="1649">
                  <c:v>270</c:v>
                </c:pt>
                <c:pt idx="1650">
                  <c:v>193</c:v>
                </c:pt>
                <c:pt idx="1651">
                  <c:v>57</c:v>
                </c:pt>
                <c:pt idx="1652">
                  <c:v>200</c:v>
                </c:pt>
                <c:pt idx="1653">
                  <c:v>88</c:v>
                </c:pt>
                <c:pt idx="1654">
                  <c:v>213</c:v>
                </c:pt>
                <c:pt idx="1655">
                  <c:v>20</c:v>
                </c:pt>
                <c:pt idx="1656">
                  <c:v>50</c:v>
                </c:pt>
                <c:pt idx="1657">
                  <c:v>115</c:v>
                </c:pt>
                <c:pt idx="1658">
                  <c:v>186</c:v>
                </c:pt>
                <c:pt idx="1659">
                  <c:v>18</c:v>
                </c:pt>
                <c:pt idx="1660">
                  <c:v>176</c:v>
                </c:pt>
                <c:pt idx="1661">
                  <c:v>41</c:v>
                </c:pt>
                <c:pt idx="1662">
                  <c:v>75</c:v>
                </c:pt>
                <c:pt idx="1663">
                  <c:v>97</c:v>
                </c:pt>
                <c:pt idx="1664">
                  <c:v>73</c:v>
                </c:pt>
                <c:pt idx="1665">
                  <c:v>49</c:v>
                </c:pt>
                <c:pt idx="1666">
                  <c:v>134</c:v>
                </c:pt>
                <c:pt idx="1667">
                  <c:v>68</c:v>
                </c:pt>
                <c:pt idx="1668">
                  <c:v>49</c:v>
                </c:pt>
                <c:pt idx="1669">
                  <c:v>63</c:v>
                </c:pt>
                <c:pt idx="1670">
                  <c:v>163</c:v>
                </c:pt>
                <c:pt idx="1671">
                  <c:v>288</c:v>
                </c:pt>
                <c:pt idx="1672">
                  <c:v>42</c:v>
                </c:pt>
                <c:pt idx="1673">
                  <c:v>70</c:v>
                </c:pt>
                <c:pt idx="1674">
                  <c:v>30</c:v>
                </c:pt>
                <c:pt idx="1675">
                  <c:v>51</c:v>
                </c:pt>
                <c:pt idx="1676">
                  <c:v>145</c:v>
                </c:pt>
                <c:pt idx="1677">
                  <c:v>21</c:v>
                </c:pt>
                <c:pt idx="1678">
                  <c:v>286</c:v>
                </c:pt>
                <c:pt idx="1679">
                  <c:v>12</c:v>
                </c:pt>
                <c:pt idx="1680">
                  <c:v>100</c:v>
                </c:pt>
                <c:pt idx="1681">
                  <c:v>100</c:v>
                </c:pt>
                <c:pt idx="1682">
                  <c:v>34</c:v>
                </c:pt>
                <c:pt idx="1683">
                  <c:v>63</c:v>
                </c:pt>
                <c:pt idx="1684">
                  <c:v>30</c:v>
                </c:pt>
                <c:pt idx="1685">
                  <c:v>47</c:v>
                </c:pt>
                <c:pt idx="1686">
                  <c:v>237</c:v>
                </c:pt>
                <c:pt idx="1687">
                  <c:v>47</c:v>
                </c:pt>
                <c:pt idx="1688">
                  <c:v>15</c:v>
                </c:pt>
                <c:pt idx="1689">
                  <c:v>81</c:v>
                </c:pt>
                <c:pt idx="1690">
                  <c:v>122</c:v>
                </c:pt>
                <c:pt idx="1691">
                  <c:v>34</c:v>
                </c:pt>
                <c:pt idx="1692">
                  <c:v>207</c:v>
                </c:pt>
                <c:pt idx="1693">
                  <c:v>25</c:v>
                </c:pt>
                <c:pt idx="1694">
                  <c:v>72</c:v>
                </c:pt>
                <c:pt idx="1695">
                  <c:v>14</c:v>
                </c:pt>
                <c:pt idx="1696">
                  <c:v>15</c:v>
                </c:pt>
                <c:pt idx="1697">
                  <c:v>91</c:v>
                </c:pt>
                <c:pt idx="1698">
                  <c:v>24</c:v>
                </c:pt>
                <c:pt idx="1699">
                  <c:v>27</c:v>
                </c:pt>
                <c:pt idx="1700">
                  <c:v>47</c:v>
                </c:pt>
                <c:pt idx="1701">
                  <c:v>44</c:v>
                </c:pt>
                <c:pt idx="1702">
                  <c:v>72</c:v>
                </c:pt>
                <c:pt idx="1703">
                  <c:v>63</c:v>
                </c:pt>
                <c:pt idx="1704">
                  <c:v>88</c:v>
                </c:pt>
                <c:pt idx="1705">
                  <c:v>70</c:v>
                </c:pt>
                <c:pt idx="1706">
                  <c:v>50</c:v>
                </c:pt>
                <c:pt idx="1707">
                  <c:v>35</c:v>
                </c:pt>
                <c:pt idx="1708">
                  <c:v>175</c:v>
                </c:pt>
                <c:pt idx="1709">
                  <c:v>20</c:v>
                </c:pt>
                <c:pt idx="1710">
                  <c:v>54</c:v>
                </c:pt>
                <c:pt idx="1711">
                  <c:v>20</c:v>
                </c:pt>
                <c:pt idx="1712">
                  <c:v>57</c:v>
                </c:pt>
                <c:pt idx="1713">
                  <c:v>31</c:v>
                </c:pt>
                <c:pt idx="1714">
                  <c:v>31</c:v>
                </c:pt>
                <c:pt idx="1715">
                  <c:v>45</c:v>
                </c:pt>
                <c:pt idx="1716">
                  <c:v>41</c:v>
                </c:pt>
                <c:pt idx="1717">
                  <c:v>29</c:v>
                </c:pt>
                <c:pt idx="1718">
                  <c:v>58</c:v>
                </c:pt>
                <c:pt idx="1719">
                  <c:v>89</c:v>
                </c:pt>
                <c:pt idx="1720">
                  <c:v>125</c:v>
                </c:pt>
                <c:pt idx="1721">
                  <c:v>18</c:v>
                </c:pt>
                <c:pt idx="1722">
                  <c:v>32</c:v>
                </c:pt>
                <c:pt idx="1723">
                  <c:v>16</c:v>
                </c:pt>
                <c:pt idx="1724">
                  <c:v>38</c:v>
                </c:pt>
                <c:pt idx="1725">
                  <c:v>15</c:v>
                </c:pt>
                <c:pt idx="1726">
                  <c:v>23</c:v>
                </c:pt>
                <c:pt idx="1727">
                  <c:v>49</c:v>
                </c:pt>
                <c:pt idx="1728">
                  <c:v>10</c:v>
                </c:pt>
                <c:pt idx="1729">
                  <c:v>15</c:v>
                </c:pt>
                <c:pt idx="1730">
                  <c:v>57</c:v>
                </c:pt>
                <c:pt idx="1731">
                  <c:v>33</c:v>
                </c:pt>
                <c:pt idx="1732">
                  <c:v>9</c:v>
                </c:pt>
                <c:pt idx="1733">
                  <c:v>26</c:v>
                </c:pt>
                <c:pt idx="1734">
                  <c:v>69</c:v>
                </c:pt>
                <c:pt idx="1735">
                  <c:v>65</c:v>
                </c:pt>
                <c:pt idx="1736">
                  <c:v>83</c:v>
                </c:pt>
                <c:pt idx="1737">
                  <c:v>111</c:v>
                </c:pt>
                <c:pt idx="1738">
                  <c:v>46</c:v>
                </c:pt>
                <c:pt idx="1739">
                  <c:v>63</c:v>
                </c:pt>
                <c:pt idx="1740">
                  <c:v>9</c:v>
                </c:pt>
                <c:pt idx="1741">
                  <c:v>34</c:v>
                </c:pt>
                <c:pt idx="1742">
                  <c:v>112</c:v>
                </c:pt>
                <c:pt idx="1743">
                  <c:v>47</c:v>
                </c:pt>
                <c:pt idx="1744">
                  <c:v>38</c:v>
                </c:pt>
                <c:pt idx="1745">
                  <c:v>28</c:v>
                </c:pt>
                <c:pt idx="1746">
                  <c:v>78</c:v>
                </c:pt>
                <c:pt idx="1747">
                  <c:v>23</c:v>
                </c:pt>
                <c:pt idx="1748">
                  <c:v>40</c:v>
                </c:pt>
                <c:pt idx="1749">
                  <c:v>13</c:v>
                </c:pt>
                <c:pt idx="1750">
                  <c:v>18</c:v>
                </c:pt>
                <c:pt idx="1751">
                  <c:v>22</c:v>
                </c:pt>
                <c:pt idx="1752">
                  <c:v>79</c:v>
                </c:pt>
                <c:pt idx="1753">
                  <c:v>14</c:v>
                </c:pt>
                <c:pt idx="1754">
                  <c:v>51</c:v>
                </c:pt>
                <c:pt idx="1755">
                  <c:v>54</c:v>
                </c:pt>
                <c:pt idx="1756">
                  <c:v>70</c:v>
                </c:pt>
                <c:pt idx="1757">
                  <c:v>44</c:v>
                </c:pt>
                <c:pt idx="1758">
                  <c:v>55</c:v>
                </c:pt>
                <c:pt idx="1759">
                  <c:v>15</c:v>
                </c:pt>
                <c:pt idx="1760">
                  <c:v>27</c:v>
                </c:pt>
                <c:pt idx="1761">
                  <c:v>21</c:v>
                </c:pt>
                <c:pt idx="1762">
                  <c:v>162</c:v>
                </c:pt>
                <c:pt idx="1763">
                  <c:v>23</c:v>
                </c:pt>
                <c:pt idx="1764">
                  <c:v>72</c:v>
                </c:pt>
                <c:pt idx="1765">
                  <c:v>68</c:v>
                </c:pt>
                <c:pt idx="1766">
                  <c:v>20</c:v>
                </c:pt>
                <c:pt idx="1767">
                  <c:v>26</c:v>
                </c:pt>
                <c:pt idx="1768">
                  <c:v>72</c:v>
                </c:pt>
                <c:pt idx="1769">
                  <c:v>3</c:v>
                </c:pt>
                <c:pt idx="1770">
                  <c:v>18</c:v>
                </c:pt>
                <c:pt idx="1771">
                  <c:v>30</c:v>
                </c:pt>
                <c:pt idx="1772">
                  <c:v>23</c:v>
                </c:pt>
                <c:pt idx="1773">
                  <c:v>54</c:v>
                </c:pt>
                <c:pt idx="1774">
                  <c:v>26</c:v>
                </c:pt>
                <c:pt idx="1775">
                  <c:v>9</c:v>
                </c:pt>
                <c:pt idx="1776">
                  <c:v>27</c:v>
                </c:pt>
                <c:pt idx="1777">
                  <c:v>30</c:v>
                </c:pt>
                <c:pt idx="1778">
                  <c:v>52</c:v>
                </c:pt>
                <c:pt idx="1779">
                  <c:v>17</c:v>
                </c:pt>
                <c:pt idx="1780">
                  <c:v>19</c:v>
                </c:pt>
                <c:pt idx="1781">
                  <c:v>77</c:v>
                </c:pt>
                <c:pt idx="1782">
                  <c:v>21</c:v>
                </c:pt>
                <c:pt idx="1783">
                  <c:v>38</c:v>
                </c:pt>
                <c:pt idx="1784">
                  <c:v>28</c:v>
                </c:pt>
                <c:pt idx="1785">
                  <c:v>48</c:v>
                </c:pt>
                <c:pt idx="1786">
                  <c:v>46</c:v>
                </c:pt>
                <c:pt idx="1787">
                  <c:v>30</c:v>
                </c:pt>
                <c:pt idx="1788">
                  <c:v>64</c:v>
                </c:pt>
                <c:pt idx="1789">
                  <c:v>15</c:v>
                </c:pt>
                <c:pt idx="1790">
                  <c:v>41</c:v>
                </c:pt>
                <c:pt idx="1791">
                  <c:v>35</c:v>
                </c:pt>
                <c:pt idx="1792">
                  <c:v>45</c:v>
                </c:pt>
                <c:pt idx="1793">
                  <c:v>62</c:v>
                </c:pt>
                <c:pt idx="1794">
                  <c:v>22</c:v>
                </c:pt>
                <c:pt idx="1795">
                  <c:v>18</c:v>
                </c:pt>
                <c:pt idx="1796">
                  <c:v>12</c:v>
                </c:pt>
                <c:pt idx="1797">
                  <c:v>44</c:v>
                </c:pt>
                <c:pt idx="1798">
                  <c:v>27</c:v>
                </c:pt>
                <c:pt idx="1799">
                  <c:v>38</c:v>
                </c:pt>
                <c:pt idx="1800">
                  <c:v>28</c:v>
                </c:pt>
                <c:pt idx="1801">
                  <c:v>24</c:v>
                </c:pt>
                <c:pt idx="1802">
                  <c:v>65</c:v>
                </c:pt>
                <c:pt idx="1803">
                  <c:v>46</c:v>
                </c:pt>
                <c:pt idx="1804">
                  <c:v>85</c:v>
                </c:pt>
                <c:pt idx="1805">
                  <c:v>66</c:v>
                </c:pt>
                <c:pt idx="1806">
                  <c:v>165</c:v>
                </c:pt>
                <c:pt idx="1807">
                  <c:v>17</c:v>
                </c:pt>
                <c:pt idx="1808">
                  <c:v>3</c:v>
                </c:pt>
                <c:pt idx="1809">
                  <c:v>17</c:v>
                </c:pt>
                <c:pt idx="1810">
                  <c:v>91</c:v>
                </c:pt>
                <c:pt idx="1811">
                  <c:v>67</c:v>
                </c:pt>
                <c:pt idx="1812">
                  <c:v>18</c:v>
                </c:pt>
                <c:pt idx="1813">
                  <c:v>21</c:v>
                </c:pt>
                <c:pt idx="1814">
                  <c:v>40</c:v>
                </c:pt>
                <c:pt idx="1815">
                  <c:v>78</c:v>
                </c:pt>
                <c:pt idx="1816">
                  <c:v>26</c:v>
                </c:pt>
                <c:pt idx="1817">
                  <c:v>14</c:v>
                </c:pt>
                <c:pt idx="1818">
                  <c:v>44</c:v>
                </c:pt>
                <c:pt idx="1819">
                  <c:v>9</c:v>
                </c:pt>
                <c:pt idx="1820">
                  <c:v>30</c:v>
                </c:pt>
                <c:pt idx="1821">
                  <c:v>45</c:v>
                </c:pt>
                <c:pt idx="1822">
                  <c:v>56</c:v>
                </c:pt>
                <c:pt idx="1823">
                  <c:v>46</c:v>
                </c:pt>
                <c:pt idx="1824">
                  <c:v>34</c:v>
                </c:pt>
                <c:pt idx="1825">
                  <c:v>98</c:v>
                </c:pt>
                <c:pt idx="1826">
                  <c:v>46</c:v>
                </c:pt>
                <c:pt idx="1827">
                  <c:v>10</c:v>
                </c:pt>
                <c:pt idx="1828">
                  <c:v>76</c:v>
                </c:pt>
                <c:pt idx="1829">
                  <c:v>104</c:v>
                </c:pt>
                <c:pt idx="1830">
                  <c:v>87</c:v>
                </c:pt>
                <c:pt idx="1831">
                  <c:v>29</c:v>
                </c:pt>
                <c:pt idx="1832">
                  <c:v>51</c:v>
                </c:pt>
                <c:pt idx="1833">
                  <c:v>12</c:v>
                </c:pt>
                <c:pt idx="1834">
                  <c:v>72</c:v>
                </c:pt>
                <c:pt idx="1835">
                  <c:v>21</c:v>
                </c:pt>
                <c:pt idx="1836">
                  <c:v>42</c:v>
                </c:pt>
                <c:pt idx="1837">
                  <c:v>71</c:v>
                </c:pt>
                <c:pt idx="1838">
                  <c:v>168</c:v>
                </c:pt>
                <c:pt idx="1839">
                  <c:v>19</c:v>
                </c:pt>
                <c:pt idx="1840">
                  <c:v>37</c:v>
                </c:pt>
                <c:pt idx="1841">
                  <c:v>36</c:v>
                </c:pt>
                <c:pt idx="1842">
                  <c:v>14</c:v>
                </c:pt>
                <c:pt idx="1843">
                  <c:v>18</c:v>
                </c:pt>
                <c:pt idx="1844">
                  <c:v>82</c:v>
                </c:pt>
                <c:pt idx="1845">
                  <c:v>43</c:v>
                </c:pt>
                <c:pt idx="1846">
                  <c:v>8</c:v>
                </c:pt>
                <c:pt idx="1847">
                  <c:v>45</c:v>
                </c:pt>
                <c:pt idx="1848">
                  <c:v>20</c:v>
                </c:pt>
                <c:pt idx="1849">
                  <c:v>31</c:v>
                </c:pt>
                <c:pt idx="1850">
                  <c:v>25</c:v>
                </c:pt>
                <c:pt idx="1851">
                  <c:v>14</c:v>
                </c:pt>
                <c:pt idx="1852">
                  <c:v>45</c:v>
                </c:pt>
                <c:pt idx="1853">
                  <c:v>20</c:v>
                </c:pt>
                <c:pt idx="1854">
                  <c:v>39</c:v>
                </c:pt>
                <c:pt idx="1855">
                  <c:v>16</c:v>
                </c:pt>
                <c:pt idx="1856">
                  <c:v>37</c:v>
                </c:pt>
                <c:pt idx="1857">
                  <c:v>14</c:v>
                </c:pt>
                <c:pt idx="1858">
                  <c:v>21</c:v>
                </c:pt>
                <c:pt idx="1859">
                  <c:v>69</c:v>
                </c:pt>
                <c:pt idx="1860">
                  <c:v>16</c:v>
                </c:pt>
                <c:pt idx="1861">
                  <c:v>55</c:v>
                </c:pt>
                <c:pt idx="1862">
                  <c:v>27</c:v>
                </c:pt>
                <c:pt idx="1863">
                  <c:v>36</c:v>
                </c:pt>
                <c:pt idx="1864">
                  <c:v>19</c:v>
                </c:pt>
                <c:pt idx="1865">
                  <c:v>12</c:v>
                </c:pt>
                <c:pt idx="1866">
                  <c:v>17</c:v>
                </c:pt>
                <c:pt idx="1867">
                  <c:v>114</c:v>
                </c:pt>
                <c:pt idx="1868">
                  <c:v>93</c:v>
                </c:pt>
                <c:pt idx="1869">
                  <c:v>36</c:v>
                </c:pt>
                <c:pt idx="1870">
                  <c:v>61</c:v>
                </c:pt>
                <c:pt idx="1871">
                  <c:v>47</c:v>
                </c:pt>
                <c:pt idx="1872">
                  <c:v>17</c:v>
                </c:pt>
                <c:pt idx="1873">
                  <c:v>63</c:v>
                </c:pt>
                <c:pt idx="1874">
                  <c:v>9</c:v>
                </c:pt>
                <c:pt idx="1875">
                  <c:v>30</c:v>
                </c:pt>
                <c:pt idx="1876">
                  <c:v>23</c:v>
                </c:pt>
                <c:pt idx="1877">
                  <c:v>33</c:v>
                </c:pt>
                <c:pt idx="1878">
                  <c:v>39</c:v>
                </c:pt>
                <c:pt idx="1879">
                  <c:v>17</c:v>
                </c:pt>
                <c:pt idx="1880">
                  <c:v>6</c:v>
                </c:pt>
                <c:pt idx="1881">
                  <c:v>39</c:v>
                </c:pt>
                <c:pt idx="1882">
                  <c:v>57</c:v>
                </c:pt>
                <c:pt idx="1883">
                  <c:v>56</c:v>
                </c:pt>
                <c:pt idx="1884">
                  <c:v>13</c:v>
                </c:pt>
                <c:pt idx="1885">
                  <c:v>95</c:v>
                </c:pt>
                <c:pt idx="1886">
                  <c:v>80</c:v>
                </c:pt>
                <c:pt idx="1887">
                  <c:v>133</c:v>
                </c:pt>
                <c:pt idx="1888">
                  <c:v>44</c:v>
                </c:pt>
                <c:pt idx="1889">
                  <c:v>30</c:v>
                </c:pt>
                <c:pt idx="1890">
                  <c:v>56</c:v>
                </c:pt>
                <c:pt idx="1891">
                  <c:v>66</c:v>
                </c:pt>
                <c:pt idx="1892">
                  <c:v>29</c:v>
                </c:pt>
                <c:pt idx="1893">
                  <c:v>72</c:v>
                </c:pt>
                <c:pt idx="1894">
                  <c:v>27</c:v>
                </c:pt>
                <c:pt idx="1895">
                  <c:v>10</c:v>
                </c:pt>
                <c:pt idx="1896">
                  <c:v>35</c:v>
                </c:pt>
                <c:pt idx="1897">
                  <c:v>29</c:v>
                </c:pt>
                <c:pt idx="1898">
                  <c:v>13</c:v>
                </c:pt>
                <c:pt idx="1899">
                  <c:v>72</c:v>
                </c:pt>
                <c:pt idx="1900">
                  <c:v>78</c:v>
                </c:pt>
                <c:pt idx="1901">
                  <c:v>49</c:v>
                </c:pt>
                <c:pt idx="1902">
                  <c:v>42</c:v>
                </c:pt>
                <c:pt idx="1903">
                  <c:v>35</c:v>
                </c:pt>
                <c:pt idx="1904">
                  <c:v>42</c:v>
                </c:pt>
                <c:pt idx="1905">
                  <c:v>42</c:v>
                </c:pt>
                <c:pt idx="1906">
                  <c:v>31</c:v>
                </c:pt>
                <c:pt idx="1907">
                  <c:v>38</c:v>
                </c:pt>
                <c:pt idx="1908">
                  <c:v>8</c:v>
                </c:pt>
                <c:pt idx="1909">
                  <c:v>39</c:v>
                </c:pt>
                <c:pt idx="1910">
                  <c:v>29</c:v>
                </c:pt>
                <c:pt idx="1911">
                  <c:v>72</c:v>
                </c:pt>
                <c:pt idx="1912">
                  <c:v>15</c:v>
                </c:pt>
                <c:pt idx="1913">
                  <c:v>33</c:v>
                </c:pt>
                <c:pt idx="1914">
                  <c:v>15</c:v>
                </c:pt>
                <c:pt idx="1915">
                  <c:v>19</c:v>
                </c:pt>
                <c:pt idx="1916">
                  <c:v>17</c:v>
                </c:pt>
                <c:pt idx="1917">
                  <c:v>44</c:v>
                </c:pt>
                <c:pt idx="1918">
                  <c:v>10</c:v>
                </c:pt>
                <c:pt idx="1919">
                  <c:v>46</c:v>
                </c:pt>
                <c:pt idx="1920">
                  <c:v>11</c:v>
                </c:pt>
                <c:pt idx="1921">
                  <c:v>13</c:v>
                </c:pt>
                <c:pt idx="1922">
                  <c:v>33</c:v>
                </c:pt>
                <c:pt idx="1923">
                  <c:v>28</c:v>
                </c:pt>
                <c:pt idx="1924">
                  <c:v>21</c:v>
                </c:pt>
                <c:pt idx="1925">
                  <c:v>13</c:v>
                </c:pt>
                <c:pt idx="1926">
                  <c:v>34</c:v>
                </c:pt>
                <c:pt idx="1927">
                  <c:v>80</c:v>
                </c:pt>
                <c:pt idx="1928">
                  <c:v>74</c:v>
                </c:pt>
                <c:pt idx="1929">
                  <c:v>7</c:v>
                </c:pt>
                <c:pt idx="1930">
                  <c:v>34</c:v>
                </c:pt>
                <c:pt idx="1931">
                  <c:v>86</c:v>
                </c:pt>
                <c:pt idx="1932">
                  <c:v>37</c:v>
                </c:pt>
                <c:pt idx="1933">
                  <c:v>18</c:v>
                </c:pt>
                <c:pt idx="1934">
                  <c:v>22</c:v>
                </c:pt>
                <c:pt idx="1935">
                  <c:v>26</c:v>
                </c:pt>
                <c:pt idx="1936">
                  <c:v>27</c:v>
                </c:pt>
                <c:pt idx="1937">
                  <c:v>8</c:v>
                </c:pt>
                <c:pt idx="1938">
                  <c:v>204</c:v>
                </c:pt>
                <c:pt idx="1939">
                  <c:v>46</c:v>
                </c:pt>
                <c:pt idx="1940">
                  <c:v>17</c:v>
                </c:pt>
                <c:pt idx="1941">
                  <c:v>28</c:v>
                </c:pt>
                <c:pt idx="1942">
                  <c:v>83</c:v>
                </c:pt>
                <c:pt idx="1943">
                  <c:v>13</c:v>
                </c:pt>
                <c:pt idx="1944">
                  <c:v>8</c:v>
                </c:pt>
                <c:pt idx="1945">
                  <c:v>32</c:v>
                </c:pt>
                <c:pt idx="1946">
                  <c:v>85</c:v>
                </c:pt>
                <c:pt idx="1947">
                  <c:v>29</c:v>
                </c:pt>
                <c:pt idx="1948">
                  <c:v>24</c:v>
                </c:pt>
                <c:pt idx="1949">
                  <c:v>8</c:v>
                </c:pt>
                <c:pt idx="1950">
                  <c:v>19</c:v>
                </c:pt>
                <c:pt idx="1951">
                  <c:v>336</c:v>
                </c:pt>
                <c:pt idx="1952">
                  <c:v>13</c:v>
                </c:pt>
                <c:pt idx="1953">
                  <c:v>42</c:v>
                </c:pt>
                <c:pt idx="1954">
                  <c:v>64</c:v>
                </c:pt>
                <c:pt idx="1955">
                  <c:v>25</c:v>
                </c:pt>
                <c:pt idx="1956">
                  <c:v>20</c:v>
                </c:pt>
                <c:pt idx="1957">
                  <c:v>104</c:v>
                </c:pt>
                <c:pt idx="1958">
                  <c:v>53</c:v>
                </c:pt>
                <c:pt idx="1959">
                  <c:v>14</c:v>
                </c:pt>
                <c:pt idx="1960">
                  <c:v>20</c:v>
                </c:pt>
                <c:pt idx="1961">
                  <c:v>558</c:v>
                </c:pt>
                <c:pt idx="1962">
                  <c:v>22</c:v>
                </c:pt>
                <c:pt idx="1963">
                  <c:v>24</c:v>
                </c:pt>
                <c:pt idx="1964">
                  <c:v>74</c:v>
                </c:pt>
                <c:pt idx="1965">
                  <c:v>54</c:v>
                </c:pt>
                <c:pt idx="1966">
                  <c:v>31</c:v>
                </c:pt>
                <c:pt idx="1967">
                  <c:v>25</c:v>
                </c:pt>
                <c:pt idx="1968">
                  <c:v>17</c:v>
                </c:pt>
                <c:pt idx="1969">
                  <c:v>12</c:v>
                </c:pt>
                <c:pt idx="1970">
                  <c:v>38</c:v>
                </c:pt>
                <c:pt idx="1971">
                  <c:v>41</c:v>
                </c:pt>
                <c:pt idx="1972">
                  <c:v>19</c:v>
                </c:pt>
                <c:pt idx="1973">
                  <c:v>41</c:v>
                </c:pt>
                <c:pt idx="1974">
                  <c:v>26</c:v>
                </c:pt>
                <c:pt idx="1975">
                  <c:v>25</c:v>
                </c:pt>
                <c:pt idx="1976">
                  <c:v>9</c:v>
                </c:pt>
                <c:pt idx="1977">
                  <c:v>78</c:v>
                </c:pt>
                <c:pt idx="1978">
                  <c:v>45</c:v>
                </c:pt>
                <c:pt idx="1979">
                  <c:v>102</c:v>
                </c:pt>
                <c:pt idx="1980">
                  <c:v>5</c:v>
                </c:pt>
                <c:pt idx="1981">
                  <c:v>27</c:v>
                </c:pt>
                <c:pt idx="1982">
                  <c:v>37</c:v>
                </c:pt>
                <c:pt idx="1983">
                  <c:v>14</c:v>
                </c:pt>
                <c:pt idx="1984">
                  <c:v>27</c:v>
                </c:pt>
                <c:pt idx="1985">
                  <c:v>45</c:v>
                </c:pt>
                <c:pt idx="1986">
                  <c:v>49</c:v>
                </c:pt>
                <c:pt idx="1987">
                  <c:v>24</c:v>
                </c:pt>
                <c:pt idx="1988">
                  <c:v>112</c:v>
                </c:pt>
                <c:pt idx="1989">
                  <c:v>23</c:v>
                </c:pt>
                <c:pt idx="1990">
                  <c:v>54</c:v>
                </c:pt>
                <c:pt idx="1991">
                  <c:v>28</c:v>
                </c:pt>
                <c:pt idx="1992">
                  <c:v>11</c:v>
                </c:pt>
                <c:pt idx="1993">
                  <c:v>62</c:v>
                </c:pt>
                <c:pt idx="1994">
                  <c:v>73</c:v>
                </c:pt>
                <c:pt idx="1995">
                  <c:v>18</c:v>
                </c:pt>
                <c:pt idx="1996">
                  <c:v>35</c:v>
                </c:pt>
                <c:pt idx="1997">
                  <c:v>43</c:v>
                </c:pt>
                <c:pt idx="1998">
                  <c:v>36</c:v>
                </c:pt>
                <c:pt idx="1999">
                  <c:v>62</c:v>
                </c:pt>
                <c:pt idx="2000">
                  <c:v>15</c:v>
                </c:pt>
                <c:pt idx="2001">
                  <c:v>33</c:v>
                </c:pt>
                <c:pt idx="2002">
                  <c:v>27</c:v>
                </c:pt>
                <c:pt idx="2003">
                  <c:v>17</c:v>
                </c:pt>
                <c:pt idx="2004">
                  <c:v>4</c:v>
                </c:pt>
                <c:pt idx="2005">
                  <c:v>53</c:v>
                </c:pt>
                <c:pt idx="2006">
                  <c:v>49</c:v>
                </c:pt>
                <c:pt idx="2007">
                  <c:v>57</c:v>
                </c:pt>
                <c:pt idx="2008">
                  <c:v>69</c:v>
                </c:pt>
                <c:pt idx="2009">
                  <c:v>15</c:v>
                </c:pt>
                <c:pt idx="2010">
                  <c:v>64</c:v>
                </c:pt>
                <c:pt idx="2011">
                  <c:v>20</c:v>
                </c:pt>
                <c:pt idx="2012">
                  <c:v>27</c:v>
                </c:pt>
                <c:pt idx="2013">
                  <c:v>21</c:v>
                </c:pt>
                <c:pt idx="2014">
                  <c:v>31</c:v>
                </c:pt>
                <c:pt idx="2015">
                  <c:v>51</c:v>
                </c:pt>
                <c:pt idx="2016">
                  <c:v>57</c:v>
                </c:pt>
                <c:pt idx="2017">
                  <c:v>20</c:v>
                </c:pt>
                <c:pt idx="2018">
                  <c:v>71</c:v>
                </c:pt>
                <c:pt idx="2019">
                  <c:v>72</c:v>
                </c:pt>
                <c:pt idx="2020">
                  <c:v>45</c:v>
                </c:pt>
                <c:pt idx="2021">
                  <c:v>51</c:v>
                </c:pt>
                <c:pt idx="2022">
                  <c:v>56</c:v>
                </c:pt>
                <c:pt idx="2023">
                  <c:v>17</c:v>
                </c:pt>
                <c:pt idx="2024">
                  <c:v>197</c:v>
                </c:pt>
                <c:pt idx="2025">
                  <c:v>70</c:v>
                </c:pt>
                <c:pt idx="2026">
                  <c:v>21</c:v>
                </c:pt>
                <c:pt idx="2027">
                  <c:v>34</c:v>
                </c:pt>
                <c:pt idx="2028">
                  <c:v>39</c:v>
                </c:pt>
                <c:pt idx="2029">
                  <c:v>78</c:v>
                </c:pt>
                <c:pt idx="2030">
                  <c:v>48</c:v>
                </c:pt>
                <c:pt idx="2031">
                  <c:v>29</c:v>
                </c:pt>
                <c:pt idx="2032">
                  <c:v>73</c:v>
                </c:pt>
                <c:pt idx="2033">
                  <c:v>8</c:v>
                </c:pt>
                <c:pt idx="2034">
                  <c:v>17</c:v>
                </c:pt>
                <c:pt idx="2035">
                  <c:v>9</c:v>
                </c:pt>
                <c:pt idx="2036">
                  <c:v>17</c:v>
                </c:pt>
                <c:pt idx="2037">
                  <c:v>33</c:v>
                </c:pt>
                <c:pt idx="2038">
                  <c:v>38</c:v>
                </c:pt>
                <c:pt idx="2039">
                  <c:v>79</c:v>
                </c:pt>
                <c:pt idx="2040">
                  <c:v>46</c:v>
                </c:pt>
                <c:pt idx="2041">
                  <c:v>20</c:v>
                </c:pt>
                <c:pt idx="2042">
                  <c:v>20</c:v>
                </c:pt>
                <c:pt idx="2043">
                  <c:v>13</c:v>
                </c:pt>
                <c:pt idx="2044">
                  <c:v>22</c:v>
                </c:pt>
                <c:pt idx="2045">
                  <c:v>36</c:v>
                </c:pt>
                <c:pt idx="2046">
                  <c:v>40</c:v>
                </c:pt>
                <c:pt idx="2047">
                  <c:v>9</c:v>
                </c:pt>
                <c:pt idx="2048">
                  <c:v>19</c:v>
                </c:pt>
                <c:pt idx="2049">
                  <c:v>14</c:v>
                </c:pt>
                <c:pt idx="2050">
                  <c:v>38</c:v>
                </c:pt>
                <c:pt idx="2051">
                  <c:v>58</c:v>
                </c:pt>
                <c:pt idx="2052">
                  <c:v>28</c:v>
                </c:pt>
                <c:pt idx="2053">
                  <c:v>17</c:v>
                </c:pt>
                <c:pt idx="2054">
                  <c:v>12</c:v>
                </c:pt>
                <c:pt idx="2055">
                  <c:v>40</c:v>
                </c:pt>
                <c:pt idx="2056">
                  <c:v>57</c:v>
                </c:pt>
                <c:pt idx="2057">
                  <c:v>114</c:v>
                </c:pt>
                <c:pt idx="2058">
                  <c:v>31</c:v>
                </c:pt>
                <c:pt idx="2059">
                  <c:v>3</c:v>
                </c:pt>
                <c:pt idx="2060">
                  <c:v>16</c:v>
                </c:pt>
                <c:pt idx="2061">
                  <c:v>199</c:v>
                </c:pt>
                <c:pt idx="2062">
                  <c:v>31</c:v>
                </c:pt>
                <c:pt idx="2063">
                  <c:v>30</c:v>
                </c:pt>
                <c:pt idx="2064">
                  <c:v>34</c:v>
                </c:pt>
                <c:pt idx="2065">
                  <c:v>18</c:v>
                </c:pt>
                <c:pt idx="2066">
                  <c:v>67</c:v>
                </c:pt>
                <c:pt idx="2067">
                  <c:v>66</c:v>
                </c:pt>
                <c:pt idx="2068">
                  <c:v>23</c:v>
                </c:pt>
                <c:pt idx="2069">
                  <c:v>126</c:v>
                </c:pt>
                <c:pt idx="2070">
                  <c:v>6</c:v>
                </c:pt>
                <c:pt idx="2071">
                  <c:v>25</c:v>
                </c:pt>
                <c:pt idx="2072">
                  <c:v>39</c:v>
                </c:pt>
                <c:pt idx="2073">
                  <c:v>62</c:v>
                </c:pt>
                <c:pt idx="2074">
                  <c:v>31</c:v>
                </c:pt>
                <c:pt idx="2075">
                  <c:v>274</c:v>
                </c:pt>
                <c:pt idx="2076">
                  <c:v>17</c:v>
                </c:pt>
                <c:pt idx="2077">
                  <c:v>14</c:v>
                </c:pt>
                <c:pt idx="2078">
                  <c:v>60</c:v>
                </c:pt>
                <c:pt idx="2079">
                  <c:v>33</c:v>
                </c:pt>
                <c:pt idx="2080">
                  <c:v>78</c:v>
                </c:pt>
                <c:pt idx="2081">
                  <c:v>30</c:v>
                </c:pt>
                <c:pt idx="2082">
                  <c:v>136</c:v>
                </c:pt>
                <c:pt idx="2083">
                  <c:v>40</c:v>
                </c:pt>
                <c:pt idx="2084">
                  <c:v>18</c:v>
                </c:pt>
                <c:pt idx="2085">
                  <c:v>39</c:v>
                </c:pt>
                <c:pt idx="2086">
                  <c:v>21</c:v>
                </c:pt>
                <c:pt idx="2087">
                  <c:v>30</c:v>
                </c:pt>
                <c:pt idx="2088">
                  <c:v>27</c:v>
                </c:pt>
                <c:pt idx="2089">
                  <c:v>35</c:v>
                </c:pt>
                <c:pt idx="2090">
                  <c:v>13</c:v>
                </c:pt>
                <c:pt idx="2091">
                  <c:v>23</c:v>
                </c:pt>
                <c:pt idx="2092">
                  <c:v>39</c:v>
                </c:pt>
                <c:pt idx="2093">
                  <c:v>35</c:v>
                </c:pt>
                <c:pt idx="2094">
                  <c:v>27</c:v>
                </c:pt>
                <c:pt idx="2095">
                  <c:v>21</c:v>
                </c:pt>
                <c:pt idx="2096">
                  <c:v>104</c:v>
                </c:pt>
                <c:pt idx="2097">
                  <c:v>19</c:v>
                </c:pt>
                <c:pt idx="2098">
                  <c:v>97</c:v>
                </c:pt>
                <c:pt idx="2099">
                  <c:v>27</c:v>
                </c:pt>
                <c:pt idx="2100">
                  <c:v>24</c:v>
                </c:pt>
                <c:pt idx="2101">
                  <c:v>13</c:v>
                </c:pt>
                <c:pt idx="2102">
                  <c:v>46</c:v>
                </c:pt>
                <c:pt idx="2103">
                  <c:v>4</c:v>
                </c:pt>
                <c:pt idx="2104">
                  <c:v>40</c:v>
                </c:pt>
                <c:pt idx="2105">
                  <c:v>44</c:v>
                </c:pt>
                <c:pt idx="2106">
                  <c:v>35</c:v>
                </c:pt>
                <c:pt idx="2107">
                  <c:v>63</c:v>
                </c:pt>
                <c:pt idx="2108">
                  <c:v>89</c:v>
                </c:pt>
                <c:pt idx="2109">
                  <c:v>15</c:v>
                </c:pt>
                <c:pt idx="2110">
                  <c:v>46</c:v>
                </c:pt>
                <c:pt idx="2111">
                  <c:v>33</c:v>
                </c:pt>
                <c:pt idx="2112">
                  <c:v>52</c:v>
                </c:pt>
                <c:pt idx="2113">
                  <c:v>7</c:v>
                </c:pt>
                <c:pt idx="2114">
                  <c:v>28</c:v>
                </c:pt>
                <c:pt idx="2115">
                  <c:v>11</c:v>
                </c:pt>
                <c:pt idx="2116">
                  <c:v>15</c:v>
                </c:pt>
                <c:pt idx="2117">
                  <c:v>30</c:v>
                </c:pt>
                <c:pt idx="2118">
                  <c:v>27</c:v>
                </c:pt>
                <c:pt idx="2119">
                  <c:v>28</c:v>
                </c:pt>
                <c:pt idx="2120">
                  <c:v>17</c:v>
                </c:pt>
                <c:pt idx="2121">
                  <c:v>50</c:v>
                </c:pt>
                <c:pt idx="2122">
                  <c:v>26</c:v>
                </c:pt>
                <c:pt idx="2123">
                  <c:v>88</c:v>
                </c:pt>
                <c:pt idx="2124">
                  <c:v>91</c:v>
                </c:pt>
                <c:pt idx="2125">
                  <c:v>3</c:v>
                </c:pt>
                <c:pt idx="2126">
                  <c:v>28</c:v>
                </c:pt>
                <c:pt idx="2127">
                  <c:v>77</c:v>
                </c:pt>
                <c:pt idx="2128">
                  <c:v>27</c:v>
                </c:pt>
                <c:pt idx="2129">
                  <c:v>107</c:v>
                </c:pt>
                <c:pt idx="2130">
                  <c:v>96</c:v>
                </c:pt>
                <c:pt idx="2131">
                  <c:v>56</c:v>
                </c:pt>
                <c:pt idx="2132">
                  <c:v>58</c:v>
                </c:pt>
                <c:pt idx="2133">
                  <c:v>15</c:v>
                </c:pt>
                <c:pt idx="2134">
                  <c:v>20</c:v>
                </c:pt>
                <c:pt idx="2135">
                  <c:v>38</c:v>
                </c:pt>
                <c:pt idx="2136">
                  <c:v>33</c:v>
                </c:pt>
                <c:pt idx="2137">
                  <c:v>57</c:v>
                </c:pt>
                <c:pt idx="2138">
                  <c:v>25</c:v>
                </c:pt>
                <c:pt idx="2139">
                  <c:v>14</c:v>
                </c:pt>
                <c:pt idx="2140">
                  <c:v>94</c:v>
                </c:pt>
                <c:pt idx="2141">
                  <c:v>59</c:v>
                </c:pt>
                <c:pt idx="2142">
                  <c:v>36</c:v>
                </c:pt>
                <c:pt idx="2143">
                  <c:v>115</c:v>
                </c:pt>
                <c:pt idx="2144">
                  <c:v>30</c:v>
                </c:pt>
                <c:pt idx="2145">
                  <c:v>52</c:v>
                </c:pt>
                <c:pt idx="2146">
                  <c:v>27</c:v>
                </c:pt>
                <c:pt idx="2147">
                  <c:v>24</c:v>
                </c:pt>
                <c:pt idx="2148">
                  <c:v>10</c:v>
                </c:pt>
                <c:pt idx="2149">
                  <c:v>30</c:v>
                </c:pt>
                <c:pt idx="2150">
                  <c:v>71</c:v>
                </c:pt>
                <c:pt idx="2151">
                  <c:v>10</c:v>
                </c:pt>
                <c:pt idx="2152">
                  <c:v>24</c:v>
                </c:pt>
                <c:pt idx="2153">
                  <c:v>38</c:v>
                </c:pt>
                <c:pt idx="2154">
                  <c:v>26</c:v>
                </c:pt>
                <c:pt idx="2155">
                  <c:v>19</c:v>
                </c:pt>
                <c:pt idx="2156">
                  <c:v>11</c:v>
                </c:pt>
                <c:pt idx="2157">
                  <c:v>27</c:v>
                </c:pt>
                <c:pt idx="2158">
                  <c:v>34</c:v>
                </c:pt>
                <c:pt idx="2159">
                  <c:v>20</c:v>
                </c:pt>
                <c:pt idx="2160">
                  <c:v>37</c:v>
                </c:pt>
                <c:pt idx="2161">
                  <c:v>20</c:v>
                </c:pt>
                <c:pt idx="2162">
                  <c:v>10</c:v>
                </c:pt>
                <c:pt idx="2163">
                  <c:v>26</c:v>
                </c:pt>
                <c:pt idx="2164">
                  <c:v>20</c:v>
                </c:pt>
                <c:pt idx="2165">
                  <c:v>46</c:v>
                </c:pt>
                <c:pt idx="2166">
                  <c:v>76</c:v>
                </c:pt>
                <c:pt idx="2167">
                  <c:v>41</c:v>
                </c:pt>
                <c:pt idx="2168">
                  <c:v>7</c:v>
                </c:pt>
                <c:pt idx="2169">
                  <c:v>49</c:v>
                </c:pt>
                <c:pt idx="2170">
                  <c:v>26</c:v>
                </c:pt>
                <c:pt idx="2171">
                  <c:v>65</c:v>
                </c:pt>
                <c:pt idx="2172">
                  <c:v>28</c:v>
                </c:pt>
                <c:pt idx="2173">
                  <c:v>8</c:v>
                </c:pt>
                <c:pt idx="2174">
                  <c:v>3</c:v>
                </c:pt>
                <c:pt idx="2175">
                  <c:v>9</c:v>
                </c:pt>
                <c:pt idx="2176">
                  <c:v>9</c:v>
                </c:pt>
                <c:pt idx="2177">
                  <c:v>20</c:v>
                </c:pt>
                <c:pt idx="2178">
                  <c:v>57</c:v>
                </c:pt>
                <c:pt idx="2179">
                  <c:v>8</c:v>
                </c:pt>
                <c:pt idx="2180">
                  <c:v>14</c:v>
                </c:pt>
                <c:pt idx="2181">
                  <c:v>17</c:v>
                </c:pt>
                <c:pt idx="2182">
                  <c:v>100</c:v>
                </c:pt>
                <c:pt idx="2183">
                  <c:v>32</c:v>
                </c:pt>
                <c:pt idx="2184">
                  <c:v>3</c:v>
                </c:pt>
              </c:numCache>
            </c:numRef>
          </c:val>
          <c:smooth val="0"/>
          <c:extLst>
            <c:ext xmlns:c16="http://schemas.microsoft.com/office/drawing/2014/chart" uri="{C3380CC4-5D6E-409C-BE32-E72D297353CC}">
              <c16:uniqueId val="{00000000-198C-6A4B-8B9C-ACD8EF4F5CB5}"/>
            </c:ext>
          </c:extLst>
        </c:ser>
        <c:dLbls>
          <c:showLegendKey val="0"/>
          <c:showVal val="0"/>
          <c:showCatName val="0"/>
          <c:showSerName val="0"/>
          <c:showPercent val="0"/>
          <c:showBubbleSize val="0"/>
        </c:dLbls>
        <c:smooth val="0"/>
        <c:axId val="605052832"/>
        <c:axId val="605053232"/>
      </c:lineChart>
      <c:catAx>
        <c:axId val="605052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5053232"/>
        <c:crosses val="autoZero"/>
        <c:auto val="1"/>
        <c:lblAlgn val="ctr"/>
        <c:lblOffset val="100"/>
        <c:noMultiLvlLbl val="0"/>
      </c:catAx>
      <c:valAx>
        <c:axId val="6050532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50528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Failed_backers_count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013779527559057E-2"/>
          <c:y val="0.14578709018193725"/>
          <c:w val="0.85220844269466312"/>
          <c:h val="0.72094879008048629"/>
        </c:manualLayout>
      </c:layout>
      <c:scatterChart>
        <c:scatterStyle val="lineMarker"/>
        <c:varyColors val="0"/>
        <c:ser>
          <c:idx val="0"/>
          <c:order val="0"/>
          <c:tx>
            <c:strRef>
              <c:f>Bonus2!$E$1</c:f>
              <c:strCache>
                <c:ptCount val="1"/>
                <c:pt idx="0">
                  <c:v>backers_count</c:v>
                </c:pt>
              </c:strCache>
            </c:strRef>
          </c:tx>
          <c:spPr>
            <a:ln w="19050" cap="rnd">
              <a:noFill/>
              <a:round/>
            </a:ln>
            <a:effectLst/>
          </c:spPr>
          <c:marker>
            <c:symbol val="circle"/>
            <c:size val="5"/>
            <c:spPr>
              <a:solidFill>
                <a:schemeClr val="accent1"/>
              </a:solidFill>
              <a:ln w="9525">
                <a:solidFill>
                  <a:schemeClr val="accent1"/>
                </a:solidFill>
              </a:ln>
              <a:effectLst/>
            </c:spPr>
          </c:marker>
          <c:yVal>
            <c:numRef>
              <c:f>Bonus2!$E$2:$E$2186</c:f>
              <c:numCache>
                <c:formatCode>General</c:formatCode>
                <c:ptCount val="2185"/>
                <c:pt idx="0">
                  <c:v>0</c:v>
                </c:pt>
                <c:pt idx="1">
                  <c:v>1</c:v>
                </c:pt>
                <c:pt idx="2">
                  <c:v>10</c:v>
                </c:pt>
                <c:pt idx="3">
                  <c:v>0</c:v>
                </c:pt>
                <c:pt idx="4">
                  <c:v>7</c:v>
                </c:pt>
                <c:pt idx="5">
                  <c:v>0</c:v>
                </c:pt>
                <c:pt idx="6">
                  <c:v>1</c:v>
                </c:pt>
                <c:pt idx="7">
                  <c:v>2</c:v>
                </c:pt>
                <c:pt idx="8">
                  <c:v>3</c:v>
                </c:pt>
                <c:pt idx="9">
                  <c:v>10</c:v>
                </c:pt>
                <c:pt idx="10">
                  <c:v>10</c:v>
                </c:pt>
                <c:pt idx="11">
                  <c:v>1</c:v>
                </c:pt>
                <c:pt idx="12">
                  <c:v>0</c:v>
                </c:pt>
                <c:pt idx="13">
                  <c:v>0</c:v>
                </c:pt>
                <c:pt idx="14">
                  <c:v>0</c:v>
                </c:pt>
                <c:pt idx="15">
                  <c:v>26</c:v>
                </c:pt>
                <c:pt idx="16">
                  <c:v>0</c:v>
                </c:pt>
                <c:pt idx="17">
                  <c:v>7</c:v>
                </c:pt>
                <c:pt idx="18">
                  <c:v>0</c:v>
                </c:pt>
                <c:pt idx="19">
                  <c:v>2</c:v>
                </c:pt>
                <c:pt idx="20">
                  <c:v>13</c:v>
                </c:pt>
                <c:pt idx="21">
                  <c:v>4</c:v>
                </c:pt>
                <c:pt idx="22">
                  <c:v>0</c:v>
                </c:pt>
                <c:pt idx="23">
                  <c:v>12</c:v>
                </c:pt>
                <c:pt idx="24">
                  <c:v>2</c:v>
                </c:pt>
                <c:pt idx="25">
                  <c:v>10</c:v>
                </c:pt>
                <c:pt idx="26">
                  <c:v>0</c:v>
                </c:pt>
                <c:pt idx="27">
                  <c:v>5</c:v>
                </c:pt>
                <c:pt idx="28">
                  <c:v>0</c:v>
                </c:pt>
                <c:pt idx="29">
                  <c:v>5</c:v>
                </c:pt>
                <c:pt idx="30">
                  <c:v>1</c:v>
                </c:pt>
                <c:pt idx="31">
                  <c:v>3</c:v>
                </c:pt>
                <c:pt idx="32">
                  <c:v>3</c:v>
                </c:pt>
                <c:pt idx="33">
                  <c:v>0</c:v>
                </c:pt>
                <c:pt idx="34">
                  <c:v>3</c:v>
                </c:pt>
                <c:pt idx="35">
                  <c:v>0</c:v>
                </c:pt>
                <c:pt idx="36">
                  <c:v>19</c:v>
                </c:pt>
                <c:pt idx="37">
                  <c:v>8</c:v>
                </c:pt>
                <c:pt idx="38">
                  <c:v>6</c:v>
                </c:pt>
                <c:pt idx="39">
                  <c:v>0</c:v>
                </c:pt>
                <c:pt idx="40">
                  <c:v>18</c:v>
                </c:pt>
                <c:pt idx="41">
                  <c:v>7</c:v>
                </c:pt>
                <c:pt idx="42">
                  <c:v>0</c:v>
                </c:pt>
                <c:pt idx="43">
                  <c:v>8</c:v>
                </c:pt>
                <c:pt idx="44">
                  <c:v>1293</c:v>
                </c:pt>
                <c:pt idx="45">
                  <c:v>17</c:v>
                </c:pt>
                <c:pt idx="46">
                  <c:v>0</c:v>
                </c:pt>
                <c:pt idx="47">
                  <c:v>13</c:v>
                </c:pt>
                <c:pt idx="48">
                  <c:v>0</c:v>
                </c:pt>
                <c:pt idx="49">
                  <c:v>0</c:v>
                </c:pt>
                <c:pt idx="50">
                  <c:v>33</c:v>
                </c:pt>
                <c:pt idx="51">
                  <c:v>12</c:v>
                </c:pt>
                <c:pt idx="52">
                  <c:v>1</c:v>
                </c:pt>
                <c:pt idx="53">
                  <c:v>1</c:v>
                </c:pt>
                <c:pt idx="54">
                  <c:v>1</c:v>
                </c:pt>
                <c:pt idx="55">
                  <c:v>1</c:v>
                </c:pt>
                <c:pt idx="56">
                  <c:v>84</c:v>
                </c:pt>
                <c:pt idx="57">
                  <c:v>38</c:v>
                </c:pt>
                <c:pt idx="58">
                  <c:v>1</c:v>
                </c:pt>
                <c:pt idx="59">
                  <c:v>76</c:v>
                </c:pt>
                <c:pt idx="60">
                  <c:v>3</c:v>
                </c:pt>
                <c:pt idx="61">
                  <c:v>0</c:v>
                </c:pt>
                <c:pt idx="62">
                  <c:v>2</c:v>
                </c:pt>
                <c:pt idx="63">
                  <c:v>0</c:v>
                </c:pt>
                <c:pt idx="64">
                  <c:v>0</c:v>
                </c:pt>
                <c:pt idx="65">
                  <c:v>0</c:v>
                </c:pt>
                <c:pt idx="66">
                  <c:v>2</c:v>
                </c:pt>
                <c:pt idx="67">
                  <c:v>0</c:v>
                </c:pt>
                <c:pt idx="68">
                  <c:v>0</c:v>
                </c:pt>
                <c:pt idx="69">
                  <c:v>0</c:v>
                </c:pt>
                <c:pt idx="70">
                  <c:v>2</c:v>
                </c:pt>
                <c:pt idx="71">
                  <c:v>0</c:v>
                </c:pt>
                <c:pt idx="72">
                  <c:v>7</c:v>
                </c:pt>
                <c:pt idx="73">
                  <c:v>0</c:v>
                </c:pt>
                <c:pt idx="74">
                  <c:v>5</c:v>
                </c:pt>
                <c:pt idx="75">
                  <c:v>0</c:v>
                </c:pt>
                <c:pt idx="76">
                  <c:v>0</c:v>
                </c:pt>
                <c:pt idx="77">
                  <c:v>1</c:v>
                </c:pt>
                <c:pt idx="78">
                  <c:v>0</c:v>
                </c:pt>
                <c:pt idx="79">
                  <c:v>5</c:v>
                </c:pt>
                <c:pt idx="80">
                  <c:v>3</c:v>
                </c:pt>
                <c:pt idx="81">
                  <c:v>6</c:v>
                </c:pt>
                <c:pt idx="82">
                  <c:v>12</c:v>
                </c:pt>
                <c:pt idx="83">
                  <c:v>13</c:v>
                </c:pt>
                <c:pt idx="84">
                  <c:v>5</c:v>
                </c:pt>
                <c:pt idx="85">
                  <c:v>2</c:v>
                </c:pt>
                <c:pt idx="86">
                  <c:v>8</c:v>
                </c:pt>
                <c:pt idx="87">
                  <c:v>0</c:v>
                </c:pt>
                <c:pt idx="88">
                  <c:v>13</c:v>
                </c:pt>
                <c:pt idx="89">
                  <c:v>0</c:v>
                </c:pt>
                <c:pt idx="90">
                  <c:v>5</c:v>
                </c:pt>
                <c:pt idx="91">
                  <c:v>8</c:v>
                </c:pt>
                <c:pt idx="92">
                  <c:v>8</c:v>
                </c:pt>
                <c:pt idx="93">
                  <c:v>0</c:v>
                </c:pt>
                <c:pt idx="94">
                  <c:v>2</c:v>
                </c:pt>
                <c:pt idx="95">
                  <c:v>3</c:v>
                </c:pt>
                <c:pt idx="96">
                  <c:v>0</c:v>
                </c:pt>
                <c:pt idx="97">
                  <c:v>0</c:v>
                </c:pt>
                <c:pt idx="98">
                  <c:v>11</c:v>
                </c:pt>
                <c:pt idx="99">
                  <c:v>0</c:v>
                </c:pt>
                <c:pt idx="100">
                  <c:v>1</c:v>
                </c:pt>
                <c:pt idx="101">
                  <c:v>0</c:v>
                </c:pt>
                <c:pt idx="102">
                  <c:v>17</c:v>
                </c:pt>
                <c:pt idx="103">
                  <c:v>2</c:v>
                </c:pt>
                <c:pt idx="104">
                  <c:v>1</c:v>
                </c:pt>
                <c:pt idx="105">
                  <c:v>2</c:v>
                </c:pt>
                <c:pt idx="106">
                  <c:v>16</c:v>
                </c:pt>
                <c:pt idx="107">
                  <c:v>1</c:v>
                </c:pt>
                <c:pt idx="108">
                  <c:v>4</c:v>
                </c:pt>
                <c:pt idx="109">
                  <c:v>5</c:v>
                </c:pt>
                <c:pt idx="110">
                  <c:v>7</c:v>
                </c:pt>
                <c:pt idx="111">
                  <c:v>0</c:v>
                </c:pt>
                <c:pt idx="112">
                  <c:v>12</c:v>
                </c:pt>
                <c:pt idx="113">
                  <c:v>2</c:v>
                </c:pt>
                <c:pt idx="114">
                  <c:v>5</c:v>
                </c:pt>
                <c:pt idx="115">
                  <c:v>2</c:v>
                </c:pt>
                <c:pt idx="116">
                  <c:v>3</c:v>
                </c:pt>
                <c:pt idx="117">
                  <c:v>0</c:v>
                </c:pt>
                <c:pt idx="118">
                  <c:v>49</c:v>
                </c:pt>
                <c:pt idx="119">
                  <c:v>1</c:v>
                </c:pt>
                <c:pt idx="120">
                  <c:v>2</c:v>
                </c:pt>
                <c:pt idx="121">
                  <c:v>0</c:v>
                </c:pt>
                <c:pt idx="122">
                  <c:v>0</c:v>
                </c:pt>
                <c:pt idx="123">
                  <c:v>11</c:v>
                </c:pt>
                <c:pt idx="124">
                  <c:v>1</c:v>
                </c:pt>
                <c:pt idx="125">
                  <c:v>8</c:v>
                </c:pt>
                <c:pt idx="126">
                  <c:v>5</c:v>
                </c:pt>
                <c:pt idx="127">
                  <c:v>39</c:v>
                </c:pt>
                <c:pt idx="128">
                  <c:v>0</c:v>
                </c:pt>
                <c:pt idx="129">
                  <c:v>0</c:v>
                </c:pt>
                <c:pt idx="130">
                  <c:v>2</c:v>
                </c:pt>
                <c:pt idx="131">
                  <c:v>170</c:v>
                </c:pt>
                <c:pt idx="132">
                  <c:v>5</c:v>
                </c:pt>
                <c:pt idx="133">
                  <c:v>14</c:v>
                </c:pt>
                <c:pt idx="134">
                  <c:v>1</c:v>
                </c:pt>
                <c:pt idx="135">
                  <c:v>0</c:v>
                </c:pt>
                <c:pt idx="136">
                  <c:v>124</c:v>
                </c:pt>
                <c:pt idx="137">
                  <c:v>0</c:v>
                </c:pt>
                <c:pt idx="138">
                  <c:v>0</c:v>
                </c:pt>
                <c:pt idx="139">
                  <c:v>55</c:v>
                </c:pt>
                <c:pt idx="140">
                  <c:v>140</c:v>
                </c:pt>
                <c:pt idx="141">
                  <c:v>21</c:v>
                </c:pt>
                <c:pt idx="142">
                  <c:v>1</c:v>
                </c:pt>
                <c:pt idx="143">
                  <c:v>147</c:v>
                </c:pt>
                <c:pt idx="144">
                  <c:v>11</c:v>
                </c:pt>
                <c:pt idx="145">
                  <c:v>125</c:v>
                </c:pt>
                <c:pt idx="146">
                  <c:v>1</c:v>
                </c:pt>
                <c:pt idx="147">
                  <c:v>0</c:v>
                </c:pt>
                <c:pt idx="148">
                  <c:v>0</c:v>
                </c:pt>
                <c:pt idx="149">
                  <c:v>3</c:v>
                </c:pt>
                <c:pt idx="150">
                  <c:v>0</c:v>
                </c:pt>
                <c:pt idx="151">
                  <c:v>0</c:v>
                </c:pt>
                <c:pt idx="152">
                  <c:v>0</c:v>
                </c:pt>
                <c:pt idx="153">
                  <c:v>0</c:v>
                </c:pt>
                <c:pt idx="154">
                  <c:v>3</c:v>
                </c:pt>
                <c:pt idx="155">
                  <c:v>0</c:v>
                </c:pt>
                <c:pt idx="156">
                  <c:v>1</c:v>
                </c:pt>
                <c:pt idx="157">
                  <c:v>3</c:v>
                </c:pt>
                <c:pt idx="158">
                  <c:v>22</c:v>
                </c:pt>
                <c:pt idx="159">
                  <c:v>26</c:v>
                </c:pt>
                <c:pt idx="160">
                  <c:v>4</c:v>
                </c:pt>
                <c:pt idx="161">
                  <c:v>0</c:v>
                </c:pt>
                <c:pt idx="162">
                  <c:v>4</c:v>
                </c:pt>
                <c:pt idx="163">
                  <c:v>9</c:v>
                </c:pt>
                <c:pt idx="164">
                  <c:v>5</c:v>
                </c:pt>
                <c:pt idx="165">
                  <c:v>14</c:v>
                </c:pt>
                <c:pt idx="166">
                  <c:v>1</c:v>
                </c:pt>
                <c:pt idx="167">
                  <c:v>10</c:v>
                </c:pt>
                <c:pt idx="168">
                  <c:v>3</c:v>
                </c:pt>
                <c:pt idx="169">
                  <c:v>1</c:v>
                </c:pt>
                <c:pt idx="170">
                  <c:v>0</c:v>
                </c:pt>
                <c:pt idx="171">
                  <c:v>5</c:v>
                </c:pt>
                <c:pt idx="172">
                  <c:v>2</c:v>
                </c:pt>
                <c:pt idx="173">
                  <c:v>68</c:v>
                </c:pt>
                <c:pt idx="174">
                  <c:v>3</c:v>
                </c:pt>
                <c:pt idx="175">
                  <c:v>34</c:v>
                </c:pt>
                <c:pt idx="176">
                  <c:v>0</c:v>
                </c:pt>
                <c:pt idx="177">
                  <c:v>3</c:v>
                </c:pt>
                <c:pt idx="178">
                  <c:v>0</c:v>
                </c:pt>
                <c:pt idx="179">
                  <c:v>70</c:v>
                </c:pt>
                <c:pt idx="180">
                  <c:v>1</c:v>
                </c:pt>
                <c:pt idx="181">
                  <c:v>1</c:v>
                </c:pt>
                <c:pt idx="182">
                  <c:v>1</c:v>
                </c:pt>
                <c:pt idx="183">
                  <c:v>2</c:v>
                </c:pt>
                <c:pt idx="184">
                  <c:v>2</c:v>
                </c:pt>
                <c:pt idx="185">
                  <c:v>34</c:v>
                </c:pt>
                <c:pt idx="186">
                  <c:v>2</c:v>
                </c:pt>
                <c:pt idx="187">
                  <c:v>0</c:v>
                </c:pt>
                <c:pt idx="188">
                  <c:v>1</c:v>
                </c:pt>
                <c:pt idx="189">
                  <c:v>8</c:v>
                </c:pt>
                <c:pt idx="190">
                  <c:v>4</c:v>
                </c:pt>
                <c:pt idx="191">
                  <c:v>28</c:v>
                </c:pt>
                <c:pt idx="192">
                  <c:v>0</c:v>
                </c:pt>
                <c:pt idx="193">
                  <c:v>6</c:v>
                </c:pt>
                <c:pt idx="194">
                  <c:v>22</c:v>
                </c:pt>
                <c:pt idx="195">
                  <c:v>0</c:v>
                </c:pt>
                <c:pt idx="196">
                  <c:v>1</c:v>
                </c:pt>
                <c:pt idx="197">
                  <c:v>20</c:v>
                </c:pt>
                <c:pt idx="198">
                  <c:v>0</c:v>
                </c:pt>
                <c:pt idx="199">
                  <c:v>1</c:v>
                </c:pt>
                <c:pt idx="200">
                  <c:v>3</c:v>
                </c:pt>
                <c:pt idx="201">
                  <c:v>2</c:v>
                </c:pt>
                <c:pt idx="202">
                  <c:v>0</c:v>
                </c:pt>
                <c:pt idx="203">
                  <c:v>2</c:v>
                </c:pt>
                <c:pt idx="204">
                  <c:v>1</c:v>
                </c:pt>
                <c:pt idx="205">
                  <c:v>0</c:v>
                </c:pt>
                <c:pt idx="206">
                  <c:v>1</c:v>
                </c:pt>
                <c:pt idx="207">
                  <c:v>0</c:v>
                </c:pt>
                <c:pt idx="208">
                  <c:v>5</c:v>
                </c:pt>
                <c:pt idx="209">
                  <c:v>1</c:v>
                </c:pt>
                <c:pt idx="210">
                  <c:v>1</c:v>
                </c:pt>
                <c:pt idx="211">
                  <c:v>2</c:v>
                </c:pt>
                <c:pt idx="212">
                  <c:v>0</c:v>
                </c:pt>
                <c:pt idx="213">
                  <c:v>9</c:v>
                </c:pt>
                <c:pt idx="214">
                  <c:v>4</c:v>
                </c:pt>
                <c:pt idx="215">
                  <c:v>4</c:v>
                </c:pt>
                <c:pt idx="216">
                  <c:v>1</c:v>
                </c:pt>
                <c:pt idx="217">
                  <c:v>1</c:v>
                </c:pt>
                <c:pt idx="218">
                  <c:v>7</c:v>
                </c:pt>
                <c:pt idx="219">
                  <c:v>5</c:v>
                </c:pt>
                <c:pt idx="220">
                  <c:v>1</c:v>
                </c:pt>
                <c:pt idx="221">
                  <c:v>0</c:v>
                </c:pt>
                <c:pt idx="222">
                  <c:v>0</c:v>
                </c:pt>
                <c:pt idx="223">
                  <c:v>1</c:v>
                </c:pt>
                <c:pt idx="224">
                  <c:v>2</c:v>
                </c:pt>
                <c:pt idx="225">
                  <c:v>0</c:v>
                </c:pt>
                <c:pt idx="226">
                  <c:v>4</c:v>
                </c:pt>
                <c:pt idx="227">
                  <c:v>7</c:v>
                </c:pt>
                <c:pt idx="228">
                  <c:v>2</c:v>
                </c:pt>
                <c:pt idx="229">
                  <c:v>1</c:v>
                </c:pt>
                <c:pt idx="230">
                  <c:v>9</c:v>
                </c:pt>
                <c:pt idx="231">
                  <c:v>2</c:v>
                </c:pt>
                <c:pt idx="232">
                  <c:v>1</c:v>
                </c:pt>
                <c:pt idx="233">
                  <c:v>7</c:v>
                </c:pt>
                <c:pt idx="234">
                  <c:v>2</c:v>
                </c:pt>
                <c:pt idx="235">
                  <c:v>8</c:v>
                </c:pt>
                <c:pt idx="236">
                  <c:v>2</c:v>
                </c:pt>
                <c:pt idx="237">
                  <c:v>2</c:v>
                </c:pt>
                <c:pt idx="238">
                  <c:v>7</c:v>
                </c:pt>
                <c:pt idx="239">
                  <c:v>2</c:v>
                </c:pt>
                <c:pt idx="240">
                  <c:v>18</c:v>
                </c:pt>
                <c:pt idx="241">
                  <c:v>9</c:v>
                </c:pt>
                <c:pt idx="242">
                  <c:v>4</c:v>
                </c:pt>
                <c:pt idx="243">
                  <c:v>7</c:v>
                </c:pt>
                <c:pt idx="244">
                  <c:v>29</c:v>
                </c:pt>
                <c:pt idx="245">
                  <c:v>12</c:v>
                </c:pt>
                <c:pt idx="246">
                  <c:v>4</c:v>
                </c:pt>
                <c:pt idx="247">
                  <c:v>28</c:v>
                </c:pt>
                <c:pt idx="248">
                  <c:v>25</c:v>
                </c:pt>
                <c:pt idx="249">
                  <c:v>28</c:v>
                </c:pt>
                <c:pt idx="250">
                  <c:v>310</c:v>
                </c:pt>
                <c:pt idx="251">
                  <c:v>15</c:v>
                </c:pt>
                <c:pt idx="252">
                  <c:v>215</c:v>
                </c:pt>
                <c:pt idx="253">
                  <c:v>3</c:v>
                </c:pt>
                <c:pt idx="254">
                  <c:v>2</c:v>
                </c:pt>
                <c:pt idx="255">
                  <c:v>26</c:v>
                </c:pt>
                <c:pt idx="256">
                  <c:v>24</c:v>
                </c:pt>
                <c:pt idx="257">
                  <c:v>96</c:v>
                </c:pt>
                <c:pt idx="258">
                  <c:v>17</c:v>
                </c:pt>
                <c:pt idx="259">
                  <c:v>94</c:v>
                </c:pt>
                <c:pt idx="260">
                  <c:v>129</c:v>
                </c:pt>
                <c:pt idx="261">
                  <c:v>1</c:v>
                </c:pt>
                <c:pt idx="262">
                  <c:v>4</c:v>
                </c:pt>
                <c:pt idx="263">
                  <c:v>3</c:v>
                </c:pt>
                <c:pt idx="264">
                  <c:v>135</c:v>
                </c:pt>
                <c:pt idx="265">
                  <c:v>10</c:v>
                </c:pt>
                <c:pt idx="266">
                  <c:v>0</c:v>
                </c:pt>
                <c:pt idx="267">
                  <c:v>6</c:v>
                </c:pt>
                <c:pt idx="268">
                  <c:v>36</c:v>
                </c:pt>
                <c:pt idx="269">
                  <c:v>336</c:v>
                </c:pt>
                <c:pt idx="270">
                  <c:v>34</c:v>
                </c:pt>
                <c:pt idx="271">
                  <c:v>10</c:v>
                </c:pt>
                <c:pt idx="272">
                  <c:v>201</c:v>
                </c:pt>
                <c:pt idx="273">
                  <c:v>296</c:v>
                </c:pt>
                <c:pt idx="274">
                  <c:v>7</c:v>
                </c:pt>
                <c:pt idx="275">
                  <c:v>7</c:v>
                </c:pt>
                <c:pt idx="276">
                  <c:v>1</c:v>
                </c:pt>
                <c:pt idx="277">
                  <c:v>114</c:v>
                </c:pt>
                <c:pt idx="278">
                  <c:v>29</c:v>
                </c:pt>
                <c:pt idx="279">
                  <c:v>890</c:v>
                </c:pt>
                <c:pt idx="280">
                  <c:v>31</c:v>
                </c:pt>
                <c:pt idx="281">
                  <c:v>21</c:v>
                </c:pt>
                <c:pt idx="282">
                  <c:v>37</c:v>
                </c:pt>
                <c:pt idx="283">
                  <c:v>7</c:v>
                </c:pt>
                <c:pt idx="284">
                  <c:v>4</c:v>
                </c:pt>
                <c:pt idx="285">
                  <c:v>5</c:v>
                </c:pt>
                <c:pt idx="286">
                  <c:v>0</c:v>
                </c:pt>
                <c:pt idx="287">
                  <c:v>456</c:v>
                </c:pt>
                <c:pt idx="288">
                  <c:v>369</c:v>
                </c:pt>
                <c:pt idx="289">
                  <c:v>2</c:v>
                </c:pt>
                <c:pt idx="290">
                  <c:v>0</c:v>
                </c:pt>
                <c:pt idx="291">
                  <c:v>338</c:v>
                </c:pt>
                <c:pt idx="292">
                  <c:v>4</c:v>
                </c:pt>
                <c:pt idx="293">
                  <c:v>1</c:v>
                </c:pt>
                <c:pt idx="294">
                  <c:v>28</c:v>
                </c:pt>
                <c:pt idx="295">
                  <c:v>12</c:v>
                </c:pt>
                <c:pt idx="296">
                  <c:v>16</c:v>
                </c:pt>
                <c:pt idx="297">
                  <c:v>4</c:v>
                </c:pt>
                <c:pt idx="298">
                  <c:v>4</c:v>
                </c:pt>
                <c:pt idx="299">
                  <c:v>10</c:v>
                </c:pt>
                <c:pt idx="300">
                  <c:v>0</c:v>
                </c:pt>
                <c:pt idx="301">
                  <c:v>6</c:v>
                </c:pt>
                <c:pt idx="302">
                  <c:v>0</c:v>
                </c:pt>
                <c:pt idx="303">
                  <c:v>1</c:v>
                </c:pt>
                <c:pt idx="304">
                  <c:v>0</c:v>
                </c:pt>
                <c:pt idx="305">
                  <c:v>44</c:v>
                </c:pt>
                <c:pt idx="306">
                  <c:v>0</c:v>
                </c:pt>
                <c:pt idx="307">
                  <c:v>3</c:v>
                </c:pt>
                <c:pt idx="308">
                  <c:v>0</c:v>
                </c:pt>
                <c:pt idx="309">
                  <c:v>52</c:v>
                </c:pt>
                <c:pt idx="310">
                  <c:v>0</c:v>
                </c:pt>
                <c:pt idx="311">
                  <c:v>1</c:v>
                </c:pt>
                <c:pt idx="312">
                  <c:v>1</c:v>
                </c:pt>
                <c:pt idx="313">
                  <c:v>2</c:v>
                </c:pt>
                <c:pt idx="314">
                  <c:v>9</c:v>
                </c:pt>
                <c:pt idx="315">
                  <c:v>5</c:v>
                </c:pt>
                <c:pt idx="316">
                  <c:v>57</c:v>
                </c:pt>
                <c:pt idx="317">
                  <c:v>3</c:v>
                </c:pt>
                <c:pt idx="318">
                  <c:v>1</c:v>
                </c:pt>
                <c:pt idx="319">
                  <c:v>6</c:v>
                </c:pt>
                <c:pt idx="320">
                  <c:v>48</c:v>
                </c:pt>
                <c:pt idx="321">
                  <c:v>2</c:v>
                </c:pt>
                <c:pt idx="322">
                  <c:v>4</c:v>
                </c:pt>
                <c:pt idx="323">
                  <c:v>5</c:v>
                </c:pt>
                <c:pt idx="324">
                  <c:v>79</c:v>
                </c:pt>
                <c:pt idx="325">
                  <c:v>2</c:v>
                </c:pt>
                <c:pt idx="326">
                  <c:v>11</c:v>
                </c:pt>
                <c:pt idx="327">
                  <c:v>11</c:v>
                </c:pt>
                <c:pt idx="328">
                  <c:v>1</c:v>
                </c:pt>
                <c:pt idx="329">
                  <c:v>3</c:v>
                </c:pt>
                <c:pt idx="330">
                  <c:v>5</c:v>
                </c:pt>
                <c:pt idx="331">
                  <c:v>12</c:v>
                </c:pt>
                <c:pt idx="332">
                  <c:v>2</c:v>
                </c:pt>
                <c:pt idx="333">
                  <c:v>5</c:v>
                </c:pt>
                <c:pt idx="334">
                  <c:v>21</c:v>
                </c:pt>
                <c:pt idx="335">
                  <c:v>0</c:v>
                </c:pt>
                <c:pt idx="336">
                  <c:v>45</c:v>
                </c:pt>
                <c:pt idx="337">
                  <c:v>29</c:v>
                </c:pt>
                <c:pt idx="338">
                  <c:v>2</c:v>
                </c:pt>
                <c:pt idx="339">
                  <c:v>30</c:v>
                </c:pt>
                <c:pt idx="340">
                  <c:v>8</c:v>
                </c:pt>
                <c:pt idx="341">
                  <c:v>1</c:v>
                </c:pt>
                <c:pt idx="342">
                  <c:v>14</c:v>
                </c:pt>
                <c:pt idx="343">
                  <c:v>24</c:v>
                </c:pt>
                <c:pt idx="344">
                  <c:v>2</c:v>
                </c:pt>
                <c:pt idx="345">
                  <c:v>21</c:v>
                </c:pt>
                <c:pt idx="346">
                  <c:v>7</c:v>
                </c:pt>
                <c:pt idx="347">
                  <c:v>0</c:v>
                </c:pt>
                <c:pt idx="348">
                  <c:v>4</c:v>
                </c:pt>
                <c:pt idx="349">
                  <c:v>32</c:v>
                </c:pt>
                <c:pt idx="350">
                  <c:v>4</c:v>
                </c:pt>
                <c:pt idx="351">
                  <c:v>9</c:v>
                </c:pt>
                <c:pt idx="352">
                  <c:v>17</c:v>
                </c:pt>
                <c:pt idx="353">
                  <c:v>5</c:v>
                </c:pt>
                <c:pt idx="354">
                  <c:v>53</c:v>
                </c:pt>
                <c:pt idx="355">
                  <c:v>7</c:v>
                </c:pt>
                <c:pt idx="356">
                  <c:v>72</c:v>
                </c:pt>
                <c:pt idx="357">
                  <c:v>0</c:v>
                </c:pt>
                <c:pt idx="358">
                  <c:v>2</c:v>
                </c:pt>
                <c:pt idx="359">
                  <c:v>8</c:v>
                </c:pt>
                <c:pt idx="360">
                  <c:v>2</c:v>
                </c:pt>
                <c:pt idx="361">
                  <c:v>0</c:v>
                </c:pt>
                <c:pt idx="362">
                  <c:v>3</c:v>
                </c:pt>
                <c:pt idx="363">
                  <c:v>4</c:v>
                </c:pt>
                <c:pt idx="364">
                  <c:v>3</c:v>
                </c:pt>
                <c:pt idx="365">
                  <c:v>6</c:v>
                </c:pt>
                <c:pt idx="366">
                  <c:v>0</c:v>
                </c:pt>
                <c:pt idx="367">
                  <c:v>0</c:v>
                </c:pt>
                <c:pt idx="368">
                  <c:v>0</c:v>
                </c:pt>
                <c:pt idx="369">
                  <c:v>8</c:v>
                </c:pt>
                <c:pt idx="370">
                  <c:v>5</c:v>
                </c:pt>
                <c:pt idx="371">
                  <c:v>0</c:v>
                </c:pt>
                <c:pt idx="372">
                  <c:v>2</c:v>
                </c:pt>
                <c:pt idx="373">
                  <c:v>24</c:v>
                </c:pt>
                <c:pt idx="374">
                  <c:v>0</c:v>
                </c:pt>
                <c:pt idx="375">
                  <c:v>9</c:v>
                </c:pt>
                <c:pt idx="376">
                  <c:v>0</c:v>
                </c:pt>
                <c:pt idx="377">
                  <c:v>1</c:v>
                </c:pt>
                <c:pt idx="378">
                  <c:v>10</c:v>
                </c:pt>
                <c:pt idx="379">
                  <c:v>1</c:v>
                </c:pt>
                <c:pt idx="380">
                  <c:v>0</c:v>
                </c:pt>
                <c:pt idx="381">
                  <c:v>20</c:v>
                </c:pt>
                <c:pt idx="382">
                  <c:v>30</c:v>
                </c:pt>
                <c:pt idx="383">
                  <c:v>6</c:v>
                </c:pt>
                <c:pt idx="384">
                  <c:v>15</c:v>
                </c:pt>
                <c:pt idx="385">
                  <c:v>5</c:v>
                </c:pt>
                <c:pt idx="386">
                  <c:v>0</c:v>
                </c:pt>
                <c:pt idx="387">
                  <c:v>0</c:v>
                </c:pt>
                <c:pt idx="388">
                  <c:v>28</c:v>
                </c:pt>
                <c:pt idx="389">
                  <c:v>0</c:v>
                </c:pt>
                <c:pt idx="390">
                  <c:v>5</c:v>
                </c:pt>
                <c:pt idx="391">
                  <c:v>7</c:v>
                </c:pt>
                <c:pt idx="392">
                  <c:v>30</c:v>
                </c:pt>
                <c:pt idx="393">
                  <c:v>2</c:v>
                </c:pt>
                <c:pt idx="394">
                  <c:v>30</c:v>
                </c:pt>
                <c:pt idx="395">
                  <c:v>2</c:v>
                </c:pt>
                <c:pt idx="396">
                  <c:v>0</c:v>
                </c:pt>
                <c:pt idx="397">
                  <c:v>2</c:v>
                </c:pt>
                <c:pt idx="398">
                  <c:v>1</c:v>
                </c:pt>
                <c:pt idx="399">
                  <c:v>2</c:v>
                </c:pt>
                <c:pt idx="400">
                  <c:v>14</c:v>
                </c:pt>
                <c:pt idx="401">
                  <c:v>31</c:v>
                </c:pt>
                <c:pt idx="402">
                  <c:v>16</c:v>
                </c:pt>
                <c:pt idx="403">
                  <c:v>12</c:v>
                </c:pt>
                <c:pt idx="404">
                  <c:v>96</c:v>
                </c:pt>
                <c:pt idx="405">
                  <c:v>16</c:v>
                </c:pt>
                <c:pt idx="406">
                  <c:v>5</c:v>
                </c:pt>
                <c:pt idx="407">
                  <c:v>0</c:v>
                </c:pt>
                <c:pt idx="408">
                  <c:v>8</c:v>
                </c:pt>
                <c:pt idx="409">
                  <c:v>7</c:v>
                </c:pt>
                <c:pt idx="410">
                  <c:v>24</c:v>
                </c:pt>
                <c:pt idx="411">
                  <c:v>121</c:v>
                </c:pt>
                <c:pt idx="412">
                  <c:v>196</c:v>
                </c:pt>
                <c:pt idx="413">
                  <c:v>5</c:v>
                </c:pt>
                <c:pt idx="414">
                  <c:v>73</c:v>
                </c:pt>
                <c:pt idx="415">
                  <c:v>93</c:v>
                </c:pt>
                <c:pt idx="416">
                  <c:v>17</c:v>
                </c:pt>
                <c:pt idx="417">
                  <c:v>7</c:v>
                </c:pt>
                <c:pt idx="418">
                  <c:v>17</c:v>
                </c:pt>
                <c:pt idx="419">
                  <c:v>171</c:v>
                </c:pt>
                <c:pt idx="420">
                  <c:v>188</c:v>
                </c:pt>
                <c:pt idx="421">
                  <c:v>110</c:v>
                </c:pt>
                <c:pt idx="422">
                  <c:v>37</c:v>
                </c:pt>
                <c:pt idx="423">
                  <c:v>9</c:v>
                </c:pt>
                <c:pt idx="424">
                  <c:v>29</c:v>
                </c:pt>
                <c:pt idx="425">
                  <c:v>6</c:v>
                </c:pt>
                <c:pt idx="426">
                  <c:v>30</c:v>
                </c:pt>
                <c:pt idx="427">
                  <c:v>81</c:v>
                </c:pt>
                <c:pt idx="428">
                  <c:v>4</c:v>
                </c:pt>
                <c:pt idx="429">
                  <c:v>11</c:v>
                </c:pt>
                <c:pt idx="430">
                  <c:v>14</c:v>
                </c:pt>
                <c:pt idx="431">
                  <c:v>5</c:v>
                </c:pt>
                <c:pt idx="432">
                  <c:v>45</c:v>
                </c:pt>
                <c:pt idx="433">
                  <c:v>8</c:v>
                </c:pt>
                <c:pt idx="434">
                  <c:v>3</c:v>
                </c:pt>
                <c:pt idx="435">
                  <c:v>24</c:v>
                </c:pt>
                <c:pt idx="436">
                  <c:v>18</c:v>
                </c:pt>
                <c:pt idx="437">
                  <c:v>12</c:v>
                </c:pt>
                <c:pt idx="438">
                  <c:v>123</c:v>
                </c:pt>
                <c:pt idx="439">
                  <c:v>96</c:v>
                </c:pt>
                <c:pt idx="440">
                  <c:v>31</c:v>
                </c:pt>
                <c:pt idx="441">
                  <c:v>4</c:v>
                </c:pt>
                <c:pt idx="442">
                  <c:v>3</c:v>
                </c:pt>
                <c:pt idx="443">
                  <c:v>179</c:v>
                </c:pt>
                <c:pt idx="444">
                  <c:v>3</c:v>
                </c:pt>
                <c:pt idx="445">
                  <c:v>23</c:v>
                </c:pt>
                <c:pt idx="446">
                  <c:v>23</c:v>
                </c:pt>
                <c:pt idx="447">
                  <c:v>41</c:v>
                </c:pt>
                <c:pt idx="448">
                  <c:v>0</c:v>
                </c:pt>
                <c:pt idx="449">
                  <c:v>32</c:v>
                </c:pt>
                <c:pt idx="450">
                  <c:v>2</c:v>
                </c:pt>
                <c:pt idx="451">
                  <c:v>7</c:v>
                </c:pt>
                <c:pt idx="452">
                  <c:v>4</c:v>
                </c:pt>
                <c:pt idx="453">
                  <c:v>196</c:v>
                </c:pt>
                <c:pt idx="454">
                  <c:v>11</c:v>
                </c:pt>
                <c:pt idx="455">
                  <c:v>9</c:v>
                </c:pt>
                <c:pt idx="456">
                  <c:v>5</c:v>
                </c:pt>
                <c:pt idx="457">
                  <c:v>8</c:v>
                </c:pt>
                <c:pt idx="458">
                  <c:v>229</c:v>
                </c:pt>
                <c:pt idx="459">
                  <c:v>40</c:v>
                </c:pt>
                <c:pt idx="460">
                  <c:v>123</c:v>
                </c:pt>
                <c:pt idx="461">
                  <c:v>5</c:v>
                </c:pt>
                <c:pt idx="462">
                  <c:v>148</c:v>
                </c:pt>
                <c:pt idx="463">
                  <c:v>10</c:v>
                </c:pt>
                <c:pt idx="464">
                  <c:v>4</c:v>
                </c:pt>
                <c:pt idx="465">
                  <c:v>21</c:v>
                </c:pt>
                <c:pt idx="466">
                  <c:v>2</c:v>
                </c:pt>
                <c:pt idx="467">
                  <c:v>0</c:v>
                </c:pt>
                <c:pt idx="468">
                  <c:v>4</c:v>
                </c:pt>
                <c:pt idx="469">
                  <c:v>1</c:v>
                </c:pt>
                <c:pt idx="470">
                  <c:v>30</c:v>
                </c:pt>
                <c:pt idx="471">
                  <c:v>3</c:v>
                </c:pt>
                <c:pt idx="472">
                  <c:v>975</c:v>
                </c:pt>
                <c:pt idx="473">
                  <c:v>167</c:v>
                </c:pt>
                <c:pt idx="474">
                  <c:v>5</c:v>
                </c:pt>
                <c:pt idx="475">
                  <c:v>18</c:v>
                </c:pt>
                <c:pt idx="476">
                  <c:v>98</c:v>
                </c:pt>
                <c:pt idx="477">
                  <c:v>4</c:v>
                </c:pt>
                <c:pt idx="478">
                  <c:v>3</c:v>
                </c:pt>
                <c:pt idx="479">
                  <c:v>1</c:v>
                </c:pt>
                <c:pt idx="480">
                  <c:v>0</c:v>
                </c:pt>
                <c:pt idx="481">
                  <c:v>9</c:v>
                </c:pt>
                <c:pt idx="482">
                  <c:v>2</c:v>
                </c:pt>
                <c:pt idx="483">
                  <c:v>0</c:v>
                </c:pt>
                <c:pt idx="484">
                  <c:v>147</c:v>
                </c:pt>
                <c:pt idx="485">
                  <c:v>49</c:v>
                </c:pt>
                <c:pt idx="486">
                  <c:v>1</c:v>
                </c:pt>
                <c:pt idx="487">
                  <c:v>2</c:v>
                </c:pt>
                <c:pt idx="488">
                  <c:v>7</c:v>
                </c:pt>
                <c:pt idx="489">
                  <c:v>4</c:v>
                </c:pt>
                <c:pt idx="490">
                  <c:v>27</c:v>
                </c:pt>
                <c:pt idx="491">
                  <c:v>94</c:v>
                </c:pt>
                <c:pt idx="492">
                  <c:v>29</c:v>
                </c:pt>
                <c:pt idx="493">
                  <c:v>7</c:v>
                </c:pt>
                <c:pt idx="494">
                  <c:v>22</c:v>
                </c:pt>
                <c:pt idx="495">
                  <c:v>1</c:v>
                </c:pt>
                <c:pt idx="496">
                  <c:v>10</c:v>
                </c:pt>
                <c:pt idx="497">
                  <c:v>6</c:v>
                </c:pt>
                <c:pt idx="498">
                  <c:v>24</c:v>
                </c:pt>
                <c:pt idx="499">
                  <c:v>15</c:v>
                </c:pt>
                <c:pt idx="500">
                  <c:v>37</c:v>
                </c:pt>
                <c:pt idx="501">
                  <c:v>20</c:v>
                </c:pt>
                <c:pt idx="502">
                  <c:v>7</c:v>
                </c:pt>
                <c:pt idx="503">
                  <c:v>0</c:v>
                </c:pt>
                <c:pt idx="504">
                  <c:v>21</c:v>
                </c:pt>
                <c:pt idx="505">
                  <c:v>3</c:v>
                </c:pt>
                <c:pt idx="506">
                  <c:v>11</c:v>
                </c:pt>
                <c:pt idx="507">
                  <c:v>1</c:v>
                </c:pt>
                <c:pt idx="508">
                  <c:v>312</c:v>
                </c:pt>
                <c:pt idx="509">
                  <c:v>1</c:v>
                </c:pt>
                <c:pt idx="510">
                  <c:v>3</c:v>
                </c:pt>
                <c:pt idx="511">
                  <c:v>4</c:v>
                </c:pt>
                <c:pt idx="512">
                  <c:v>10</c:v>
                </c:pt>
                <c:pt idx="513">
                  <c:v>8</c:v>
                </c:pt>
                <c:pt idx="514">
                  <c:v>3</c:v>
                </c:pt>
                <c:pt idx="515">
                  <c:v>1</c:v>
                </c:pt>
                <c:pt idx="516">
                  <c:v>0</c:v>
                </c:pt>
                <c:pt idx="517">
                  <c:v>5</c:v>
                </c:pt>
                <c:pt idx="518">
                  <c:v>0</c:v>
                </c:pt>
                <c:pt idx="519">
                  <c:v>3</c:v>
                </c:pt>
                <c:pt idx="520">
                  <c:v>7</c:v>
                </c:pt>
                <c:pt idx="521">
                  <c:v>0</c:v>
                </c:pt>
                <c:pt idx="522">
                  <c:v>2</c:v>
                </c:pt>
                <c:pt idx="523">
                  <c:v>23</c:v>
                </c:pt>
                <c:pt idx="524">
                  <c:v>1</c:v>
                </c:pt>
                <c:pt idx="525">
                  <c:v>2</c:v>
                </c:pt>
                <c:pt idx="526">
                  <c:v>3</c:v>
                </c:pt>
                <c:pt idx="527">
                  <c:v>0</c:v>
                </c:pt>
                <c:pt idx="528">
                  <c:v>13</c:v>
                </c:pt>
                <c:pt idx="529">
                  <c:v>1</c:v>
                </c:pt>
                <c:pt idx="530">
                  <c:v>1</c:v>
                </c:pt>
                <c:pt idx="531">
                  <c:v>1</c:v>
                </c:pt>
                <c:pt idx="532">
                  <c:v>6</c:v>
                </c:pt>
                <c:pt idx="533">
                  <c:v>39</c:v>
                </c:pt>
                <c:pt idx="534">
                  <c:v>4</c:v>
                </c:pt>
                <c:pt idx="535">
                  <c:v>1</c:v>
                </c:pt>
                <c:pt idx="536">
                  <c:v>0</c:v>
                </c:pt>
                <c:pt idx="537">
                  <c:v>0</c:v>
                </c:pt>
                <c:pt idx="538">
                  <c:v>0</c:v>
                </c:pt>
                <c:pt idx="539">
                  <c:v>8</c:v>
                </c:pt>
                <c:pt idx="540">
                  <c:v>0</c:v>
                </c:pt>
                <c:pt idx="541">
                  <c:v>1</c:v>
                </c:pt>
                <c:pt idx="542">
                  <c:v>12</c:v>
                </c:pt>
                <c:pt idx="543">
                  <c:v>0</c:v>
                </c:pt>
                <c:pt idx="544">
                  <c:v>3</c:v>
                </c:pt>
                <c:pt idx="545">
                  <c:v>2</c:v>
                </c:pt>
                <c:pt idx="546">
                  <c:v>6</c:v>
                </c:pt>
                <c:pt idx="547">
                  <c:v>0</c:v>
                </c:pt>
                <c:pt idx="548">
                  <c:v>15</c:v>
                </c:pt>
                <c:pt idx="549">
                  <c:v>1</c:v>
                </c:pt>
                <c:pt idx="550">
                  <c:v>3</c:v>
                </c:pt>
                <c:pt idx="551">
                  <c:v>8</c:v>
                </c:pt>
                <c:pt idx="552">
                  <c:v>0</c:v>
                </c:pt>
                <c:pt idx="553">
                  <c:v>3</c:v>
                </c:pt>
                <c:pt idx="554">
                  <c:v>3</c:v>
                </c:pt>
                <c:pt idx="555">
                  <c:v>0</c:v>
                </c:pt>
                <c:pt idx="556">
                  <c:v>19</c:v>
                </c:pt>
                <c:pt idx="557">
                  <c:v>0</c:v>
                </c:pt>
                <c:pt idx="558">
                  <c:v>2</c:v>
                </c:pt>
                <c:pt idx="559">
                  <c:v>0</c:v>
                </c:pt>
                <c:pt idx="560">
                  <c:v>0</c:v>
                </c:pt>
                <c:pt idx="561">
                  <c:v>25</c:v>
                </c:pt>
                <c:pt idx="562">
                  <c:v>8</c:v>
                </c:pt>
                <c:pt idx="563">
                  <c:v>16</c:v>
                </c:pt>
                <c:pt idx="564">
                  <c:v>3</c:v>
                </c:pt>
                <c:pt idx="565">
                  <c:v>3</c:v>
                </c:pt>
                <c:pt idx="566">
                  <c:v>2</c:v>
                </c:pt>
                <c:pt idx="567">
                  <c:v>1</c:v>
                </c:pt>
                <c:pt idx="568">
                  <c:v>0</c:v>
                </c:pt>
                <c:pt idx="569">
                  <c:v>1</c:v>
                </c:pt>
                <c:pt idx="570">
                  <c:v>19</c:v>
                </c:pt>
                <c:pt idx="571">
                  <c:v>9</c:v>
                </c:pt>
                <c:pt idx="572">
                  <c:v>1</c:v>
                </c:pt>
                <c:pt idx="573">
                  <c:v>0</c:v>
                </c:pt>
                <c:pt idx="574">
                  <c:v>1</c:v>
                </c:pt>
                <c:pt idx="575">
                  <c:v>5</c:v>
                </c:pt>
                <c:pt idx="576">
                  <c:v>85</c:v>
                </c:pt>
                <c:pt idx="577">
                  <c:v>3</c:v>
                </c:pt>
                <c:pt idx="578">
                  <c:v>4</c:v>
                </c:pt>
                <c:pt idx="579">
                  <c:v>3</c:v>
                </c:pt>
                <c:pt idx="580">
                  <c:v>5</c:v>
                </c:pt>
                <c:pt idx="581">
                  <c:v>17</c:v>
                </c:pt>
                <c:pt idx="582">
                  <c:v>3</c:v>
                </c:pt>
                <c:pt idx="583">
                  <c:v>2</c:v>
                </c:pt>
                <c:pt idx="584">
                  <c:v>6</c:v>
                </c:pt>
                <c:pt idx="585">
                  <c:v>0</c:v>
                </c:pt>
                <c:pt idx="586">
                  <c:v>1</c:v>
                </c:pt>
                <c:pt idx="587">
                  <c:v>3</c:v>
                </c:pt>
                <c:pt idx="588">
                  <c:v>13</c:v>
                </c:pt>
                <c:pt idx="589">
                  <c:v>1</c:v>
                </c:pt>
                <c:pt idx="590">
                  <c:v>1</c:v>
                </c:pt>
                <c:pt idx="591">
                  <c:v>9</c:v>
                </c:pt>
                <c:pt idx="592">
                  <c:v>0</c:v>
                </c:pt>
                <c:pt idx="593">
                  <c:v>2</c:v>
                </c:pt>
                <c:pt idx="594">
                  <c:v>1</c:v>
                </c:pt>
                <c:pt idx="595">
                  <c:v>10</c:v>
                </c:pt>
                <c:pt idx="596">
                  <c:v>3</c:v>
                </c:pt>
                <c:pt idx="597">
                  <c:v>2</c:v>
                </c:pt>
                <c:pt idx="598">
                  <c:v>2</c:v>
                </c:pt>
                <c:pt idx="599">
                  <c:v>1</c:v>
                </c:pt>
                <c:pt idx="600">
                  <c:v>14</c:v>
                </c:pt>
                <c:pt idx="601">
                  <c:v>0</c:v>
                </c:pt>
                <c:pt idx="602">
                  <c:v>0</c:v>
                </c:pt>
                <c:pt idx="603">
                  <c:v>4</c:v>
                </c:pt>
                <c:pt idx="604">
                  <c:v>3</c:v>
                </c:pt>
                <c:pt idx="605">
                  <c:v>0</c:v>
                </c:pt>
                <c:pt idx="606">
                  <c:v>5</c:v>
                </c:pt>
                <c:pt idx="607">
                  <c:v>47</c:v>
                </c:pt>
                <c:pt idx="608">
                  <c:v>0</c:v>
                </c:pt>
                <c:pt idx="609">
                  <c:v>10</c:v>
                </c:pt>
                <c:pt idx="610">
                  <c:v>11</c:v>
                </c:pt>
                <c:pt idx="611">
                  <c:v>2</c:v>
                </c:pt>
                <c:pt idx="612">
                  <c:v>2</c:v>
                </c:pt>
                <c:pt idx="613">
                  <c:v>22</c:v>
                </c:pt>
                <c:pt idx="614">
                  <c:v>8</c:v>
                </c:pt>
                <c:pt idx="615">
                  <c:v>6</c:v>
                </c:pt>
                <c:pt idx="616">
                  <c:v>1</c:v>
                </c:pt>
                <c:pt idx="617">
                  <c:v>3</c:v>
                </c:pt>
                <c:pt idx="618">
                  <c:v>0</c:v>
                </c:pt>
                <c:pt idx="619">
                  <c:v>0</c:v>
                </c:pt>
                <c:pt idx="620">
                  <c:v>0</c:v>
                </c:pt>
                <c:pt idx="621">
                  <c:v>0</c:v>
                </c:pt>
                <c:pt idx="622">
                  <c:v>0</c:v>
                </c:pt>
                <c:pt idx="623">
                  <c:v>3</c:v>
                </c:pt>
                <c:pt idx="624">
                  <c:v>0</c:v>
                </c:pt>
                <c:pt idx="625">
                  <c:v>0</c:v>
                </c:pt>
                <c:pt idx="626">
                  <c:v>1</c:v>
                </c:pt>
                <c:pt idx="627">
                  <c:v>6</c:v>
                </c:pt>
                <c:pt idx="628">
                  <c:v>1</c:v>
                </c:pt>
                <c:pt idx="629">
                  <c:v>2</c:v>
                </c:pt>
                <c:pt idx="630">
                  <c:v>0</c:v>
                </c:pt>
                <c:pt idx="631">
                  <c:v>3</c:v>
                </c:pt>
                <c:pt idx="632">
                  <c:v>3</c:v>
                </c:pt>
                <c:pt idx="633">
                  <c:v>0</c:v>
                </c:pt>
                <c:pt idx="634">
                  <c:v>6</c:v>
                </c:pt>
                <c:pt idx="635">
                  <c:v>0</c:v>
                </c:pt>
                <c:pt idx="636">
                  <c:v>19</c:v>
                </c:pt>
                <c:pt idx="637">
                  <c:v>1</c:v>
                </c:pt>
                <c:pt idx="638">
                  <c:v>2</c:v>
                </c:pt>
                <c:pt idx="639">
                  <c:v>0</c:v>
                </c:pt>
                <c:pt idx="640">
                  <c:v>11</c:v>
                </c:pt>
                <c:pt idx="641">
                  <c:v>0</c:v>
                </c:pt>
                <c:pt idx="642">
                  <c:v>0</c:v>
                </c:pt>
                <c:pt idx="643">
                  <c:v>1</c:v>
                </c:pt>
                <c:pt idx="644">
                  <c:v>3</c:v>
                </c:pt>
                <c:pt idx="645">
                  <c:v>1</c:v>
                </c:pt>
                <c:pt idx="646">
                  <c:v>15</c:v>
                </c:pt>
                <c:pt idx="647">
                  <c:v>2</c:v>
                </c:pt>
                <c:pt idx="648">
                  <c:v>1</c:v>
                </c:pt>
                <c:pt idx="649">
                  <c:v>1</c:v>
                </c:pt>
                <c:pt idx="650">
                  <c:v>0</c:v>
                </c:pt>
                <c:pt idx="651">
                  <c:v>1</c:v>
                </c:pt>
                <c:pt idx="652">
                  <c:v>11</c:v>
                </c:pt>
                <c:pt idx="653">
                  <c:v>0</c:v>
                </c:pt>
                <c:pt idx="654">
                  <c:v>1</c:v>
                </c:pt>
                <c:pt idx="655">
                  <c:v>6</c:v>
                </c:pt>
                <c:pt idx="656">
                  <c:v>7</c:v>
                </c:pt>
                <c:pt idx="657">
                  <c:v>0</c:v>
                </c:pt>
                <c:pt idx="658">
                  <c:v>16</c:v>
                </c:pt>
                <c:pt idx="659">
                  <c:v>0</c:v>
                </c:pt>
                <c:pt idx="660">
                  <c:v>0</c:v>
                </c:pt>
                <c:pt idx="661">
                  <c:v>0</c:v>
                </c:pt>
                <c:pt idx="662">
                  <c:v>12</c:v>
                </c:pt>
                <c:pt idx="663">
                  <c:v>1</c:v>
                </c:pt>
                <c:pt idx="664">
                  <c:v>3</c:v>
                </c:pt>
                <c:pt idx="665">
                  <c:v>1</c:v>
                </c:pt>
                <c:pt idx="666">
                  <c:v>4</c:v>
                </c:pt>
                <c:pt idx="667">
                  <c:v>1</c:v>
                </c:pt>
                <c:pt idx="668">
                  <c:v>3</c:v>
                </c:pt>
                <c:pt idx="669">
                  <c:v>1</c:v>
                </c:pt>
                <c:pt idx="670">
                  <c:v>0</c:v>
                </c:pt>
                <c:pt idx="671">
                  <c:v>12</c:v>
                </c:pt>
                <c:pt idx="672">
                  <c:v>0</c:v>
                </c:pt>
                <c:pt idx="673">
                  <c:v>1</c:v>
                </c:pt>
                <c:pt idx="674">
                  <c:v>0</c:v>
                </c:pt>
                <c:pt idx="675">
                  <c:v>0</c:v>
                </c:pt>
                <c:pt idx="676">
                  <c:v>2</c:v>
                </c:pt>
                <c:pt idx="677">
                  <c:v>92</c:v>
                </c:pt>
                <c:pt idx="678">
                  <c:v>0</c:v>
                </c:pt>
                <c:pt idx="679">
                  <c:v>3</c:v>
                </c:pt>
                <c:pt idx="680">
                  <c:v>10</c:v>
                </c:pt>
                <c:pt idx="681">
                  <c:v>7</c:v>
                </c:pt>
                <c:pt idx="682">
                  <c:v>3</c:v>
                </c:pt>
                <c:pt idx="683">
                  <c:v>0</c:v>
                </c:pt>
                <c:pt idx="684">
                  <c:v>1</c:v>
                </c:pt>
                <c:pt idx="685">
                  <c:v>0</c:v>
                </c:pt>
                <c:pt idx="686">
                  <c:v>9</c:v>
                </c:pt>
                <c:pt idx="687">
                  <c:v>2</c:v>
                </c:pt>
                <c:pt idx="688">
                  <c:v>1</c:v>
                </c:pt>
                <c:pt idx="689">
                  <c:v>2</c:v>
                </c:pt>
                <c:pt idx="690">
                  <c:v>11</c:v>
                </c:pt>
                <c:pt idx="691">
                  <c:v>0</c:v>
                </c:pt>
                <c:pt idx="692">
                  <c:v>0</c:v>
                </c:pt>
                <c:pt idx="693">
                  <c:v>9</c:v>
                </c:pt>
                <c:pt idx="694">
                  <c:v>0</c:v>
                </c:pt>
                <c:pt idx="695">
                  <c:v>4</c:v>
                </c:pt>
                <c:pt idx="696">
                  <c:v>1</c:v>
                </c:pt>
                <c:pt idx="697">
                  <c:v>2</c:v>
                </c:pt>
                <c:pt idx="698">
                  <c:v>0</c:v>
                </c:pt>
                <c:pt idx="699">
                  <c:v>1</c:v>
                </c:pt>
                <c:pt idx="700">
                  <c:v>17</c:v>
                </c:pt>
                <c:pt idx="701">
                  <c:v>2</c:v>
                </c:pt>
                <c:pt idx="702">
                  <c:v>3</c:v>
                </c:pt>
                <c:pt idx="703">
                  <c:v>41</c:v>
                </c:pt>
                <c:pt idx="704">
                  <c:v>2</c:v>
                </c:pt>
                <c:pt idx="705">
                  <c:v>3</c:v>
                </c:pt>
                <c:pt idx="706">
                  <c:v>8</c:v>
                </c:pt>
                <c:pt idx="707">
                  <c:v>0</c:v>
                </c:pt>
                <c:pt idx="708">
                  <c:v>1</c:v>
                </c:pt>
                <c:pt idx="709">
                  <c:v>3</c:v>
                </c:pt>
                <c:pt idx="710">
                  <c:v>4</c:v>
                </c:pt>
                <c:pt idx="711">
                  <c:v>9</c:v>
                </c:pt>
                <c:pt idx="712">
                  <c:v>16</c:v>
                </c:pt>
                <c:pt idx="713">
                  <c:v>1</c:v>
                </c:pt>
                <c:pt idx="714">
                  <c:v>7</c:v>
                </c:pt>
                <c:pt idx="715">
                  <c:v>0</c:v>
                </c:pt>
                <c:pt idx="716">
                  <c:v>0</c:v>
                </c:pt>
                <c:pt idx="717">
                  <c:v>0</c:v>
                </c:pt>
                <c:pt idx="718">
                  <c:v>0</c:v>
                </c:pt>
                <c:pt idx="719">
                  <c:v>0</c:v>
                </c:pt>
                <c:pt idx="720">
                  <c:v>1</c:v>
                </c:pt>
                <c:pt idx="721">
                  <c:v>2</c:v>
                </c:pt>
                <c:pt idx="722">
                  <c:v>1</c:v>
                </c:pt>
                <c:pt idx="723">
                  <c:v>15</c:v>
                </c:pt>
                <c:pt idx="724">
                  <c:v>1</c:v>
                </c:pt>
                <c:pt idx="725">
                  <c:v>1</c:v>
                </c:pt>
                <c:pt idx="726">
                  <c:v>0</c:v>
                </c:pt>
                <c:pt idx="727">
                  <c:v>39</c:v>
                </c:pt>
                <c:pt idx="728">
                  <c:v>103</c:v>
                </c:pt>
                <c:pt idx="729">
                  <c:v>0</c:v>
                </c:pt>
                <c:pt idx="730">
                  <c:v>39</c:v>
                </c:pt>
                <c:pt idx="731">
                  <c:v>15</c:v>
                </c:pt>
                <c:pt idx="732">
                  <c:v>22</c:v>
                </c:pt>
                <c:pt idx="733">
                  <c:v>92</c:v>
                </c:pt>
                <c:pt idx="734">
                  <c:v>25</c:v>
                </c:pt>
                <c:pt idx="735">
                  <c:v>19</c:v>
                </c:pt>
                <c:pt idx="736">
                  <c:v>19</c:v>
                </c:pt>
                <c:pt idx="737">
                  <c:v>13</c:v>
                </c:pt>
                <c:pt idx="738">
                  <c:v>124</c:v>
                </c:pt>
                <c:pt idx="739">
                  <c:v>4</c:v>
                </c:pt>
                <c:pt idx="740">
                  <c:v>10</c:v>
                </c:pt>
                <c:pt idx="741">
                  <c:v>15</c:v>
                </c:pt>
                <c:pt idx="742">
                  <c:v>38</c:v>
                </c:pt>
                <c:pt idx="743">
                  <c:v>152</c:v>
                </c:pt>
                <c:pt idx="744">
                  <c:v>24</c:v>
                </c:pt>
                <c:pt idx="745">
                  <c:v>76</c:v>
                </c:pt>
                <c:pt idx="746">
                  <c:v>185</c:v>
                </c:pt>
                <c:pt idx="747">
                  <c:v>33</c:v>
                </c:pt>
                <c:pt idx="748">
                  <c:v>108</c:v>
                </c:pt>
                <c:pt idx="749">
                  <c:v>29</c:v>
                </c:pt>
                <c:pt idx="750">
                  <c:v>24</c:v>
                </c:pt>
                <c:pt idx="751">
                  <c:v>4</c:v>
                </c:pt>
                <c:pt idx="752">
                  <c:v>4</c:v>
                </c:pt>
                <c:pt idx="753">
                  <c:v>15</c:v>
                </c:pt>
                <c:pt idx="754">
                  <c:v>4</c:v>
                </c:pt>
                <c:pt idx="755">
                  <c:v>139</c:v>
                </c:pt>
                <c:pt idx="756">
                  <c:v>2</c:v>
                </c:pt>
                <c:pt idx="757">
                  <c:v>18</c:v>
                </c:pt>
                <c:pt idx="758">
                  <c:v>81</c:v>
                </c:pt>
                <c:pt idx="759">
                  <c:v>86</c:v>
                </c:pt>
                <c:pt idx="760">
                  <c:v>140</c:v>
                </c:pt>
                <c:pt idx="761">
                  <c:v>37</c:v>
                </c:pt>
                <c:pt idx="762">
                  <c:v>6</c:v>
                </c:pt>
                <c:pt idx="763">
                  <c:v>113</c:v>
                </c:pt>
                <c:pt idx="764">
                  <c:v>37</c:v>
                </c:pt>
                <c:pt idx="765">
                  <c:v>18</c:v>
                </c:pt>
                <c:pt idx="766">
                  <c:v>75</c:v>
                </c:pt>
                <c:pt idx="767">
                  <c:v>52</c:v>
                </c:pt>
                <c:pt idx="768">
                  <c:v>122</c:v>
                </c:pt>
                <c:pt idx="769">
                  <c:v>8</c:v>
                </c:pt>
                <c:pt idx="770">
                  <c:v>8</c:v>
                </c:pt>
                <c:pt idx="771">
                  <c:v>96</c:v>
                </c:pt>
                <c:pt idx="772">
                  <c:v>9</c:v>
                </c:pt>
                <c:pt idx="773">
                  <c:v>2</c:v>
                </c:pt>
                <c:pt idx="774">
                  <c:v>26</c:v>
                </c:pt>
                <c:pt idx="775">
                  <c:v>23</c:v>
                </c:pt>
                <c:pt idx="776">
                  <c:v>0</c:v>
                </c:pt>
                <c:pt idx="777">
                  <c:v>140</c:v>
                </c:pt>
                <c:pt idx="778">
                  <c:v>0</c:v>
                </c:pt>
                <c:pt idx="779">
                  <c:v>6</c:v>
                </c:pt>
                <c:pt idx="780">
                  <c:v>100</c:v>
                </c:pt>
                <c:pt idx="781">
                  <c:v>0</c:v>
                </c:pt>
                <c:pt idx="782">
                  <c:v>4</c:v>
                </c:pt>
                <c:pt idx="783">
                  <c:v>8</c:v>
                </c:pt>
                <c:pt idx="784">
                  <c:v>0</c:v>
                </c:pt>
                <c:pt idx="785">
                  <c:v>16</c:v>
                </c:pt>
                <c:pt idx="786">
                  <c:v>2</c:v>
                </c:pt>
                <c:pt idx="787">
                  <c:v>48</c:v>
                </c:pt>
                <c:pt idx="788">
                  <c:v>2</c:v>
                </c:pt>
                <c:pt idx="789">
                  <c:v>2</c:v>
                </c:pt>
                <c:pt idx="790">
                  <c:v>1</c:v>
                </c:pt>
                <c:pt idx="791">
                  <c:v>17</c:v>
                </c:pt>
                <c:pt idx="792">
                  <c:v>0</c:v>
                </c:pt>
                <c:pt idx="793">
                  <c:v>11</c:v>
                </c:pt>
                <c:pt idx="794">
                  <c:v>95</c:v>
                </c:pt>
                <c:pt idx="795">
                  <c:v>13</c:v>
                </c:pt>
                <c:pt idx="796">
                  <c:v>2</c:v>
                </c:pt>
                <c:pt idx="797">
                  <c:v>2</c:v>
                </c:pt>
                <c:pt idx="798">
                  <c:v>3</c:v>
                </c:pt>
                <c:pt idx="799">
                  <c:v>0</c:v>
                </c:pt>
                <c:pt idx="800">
                  <c:v>0</c:v>
                </c:pt>
                <c:pt idx="801">
                  <c:v>0</c:v>
                </c:pt>
                <c:pt idx="802">
                  <c:v>2</c:v>
                </c:pt>
                <c:pt idx="803">
                  <c:v>24</c:v>
                </c:pt>
                <c:pt idx="804">
                  <c:v>25</c:v>
                </c:pt>
                <c:pt idx="805">
                  <c:v>3</c:v>
                </c:pt>
                <c:pt idx="806">
                  <c:v>41</c:v>
                </c:pt>
                <c:pt idx="807">
                  <c:v>2</c:v>
                </c:pt>
                <c:pt idx="808">
                  <c:v>4</c:v>
                </c:pt>
                <c:pt idx="809">
                  <c:v>99</c:v>
                </c:pt>
                <c:pt idx="810">
                  <c:v>4</c:v>
                </c:pt>
                <c:pt idx="811">
                  <c:v>4</c:v>
                </c:pt>
                <c:pt idx="812">
                  <c:v>38</c:v>
                </c:pt>
                <c:pt idx="813">
                  <c:v>285</c:v>
                </c:pt>
                <c:pt idx="814">
                  <c:v>1</c:v>
                </c:pt>
                <c:pt idx="815">
                  <c:v>42</c:v>
                </c:pt>
                <c:pt idx="816">
                  <c:v>26</c:v>
                </c:pt>
                <c:pt idx="817">
                  <c:v>2</c:v>
                </c:pt>
                <c:pt idx="818">
                  <c:v>4</c:v>
                </c:pt>
                <c:pt idx="819">
                  <c:v>6</c:v>
                </c:pt>
                <c:pt idx="820">
                  <c:v>70</c:v>
                </c:pt>
                <c:pt idx="821">
                  <c:v>9</c:v>
                </c:pt>
                <c:pt idx="822">
                  <c:v>8</c:v>
                </c:pt>
                <c:pt idx="823">
                  <c:v>105</c:v>
                </c:pt>
                <c:pt idx="824">
                  <c:v>12</c:v>
                </c:pt>
                <c:pt idx="825">
                  <c:v>0</c:v>
                </c:pt>
                <c:pt idx="826">
                  <c:v>16</c:v>
                </c:pt>
                <c:pt idx="827">
                  <c:v>7</c:v>
                </c:pt>
                <c:pt idx="828">
                  <c:v>4</c:v>
                </c:pt>
                <c:pt idx="829">
                  <c:v>1</c:v>
                </c:pt>
                <c:pt idx="830">
                  <c:v>28</c:v>
                </c:pt>
                <c:pt idx="831">
                  <c:v>1</c:v>
                </c:pt>
                <c:pt idx="832">
                  <c:v>1</c:v>
                </c:pt>
                <c:pt idx="833">
                  <c:v>5</c:v>
                </c:pt>
                <c:pt idx="834">
                  <c:v>3</c:v>
                </c:pt>
                <c:pt idx="835">
                  <c:v>2</c:v>
                </c:pt>
                <c:pt idx="836">
                  <c:v>0</c:v>
                </c:pt>
                <c:pt idx="837">
                  <c:v>0</c:v>
                </c:pt>
                <c:pt idx="838">
                  <c:v>3</c:v>
                </c:pt>
                <c:pt idx="839">
                  <c:v>0</c:v>
                </c:pt>
                <c:pt idx="840">
                  <c:v>0</c:v>
                </c:pt>
                <c:pt idx="841">
                  <c:v>3</c:v>
                </c:pt>
                <c:pt idx="842">
                  <c:v>7</c:v>
                </c:pt>
                <c:pt idx="843">
                  <c:v>25</c:v>
                </c:pt>
                <c:pt idx="844">
                  <c:v>10</c:v>
                </c:pt>
                <c:pt idx="845">
                  <c:v>3</c:v>
                </c:pt>
                <c:pt idx="846">
                  <c:v>5</c:v>
                </c:pt>
                <c:pt idx="847">
                  <c:v>5</c:v>
                </c:pt>
                <c:pt idx="848">
                  <c:v>27</c:v>
                </c:pt>
                <c:pt idx="849">
                  <c:v>2</c:v>
                </c:pt>
                <c:pt idx="850">
                  <c:v>236</c:v>
                </c:pt>
                <c:pt idx="851">
                  <c:v>1</c:v>
                </c:pt>
                <c:pt idx="852">
                  <c:v>12</c:v>
                </c:pt>
                <c:pt idx="853">
                  <c:v>4</c:v>
                </c:pt>
                <c:pt idx="854">
                  <c:v>3</c:v>
                </c:pt>
                <c:pt idx="855">
                  <c:v>99</c:v>
                </c:pt>
                <c:pt idx="856">
                  <c:v>3</c:v>
                </c:pt>
                <c:pt idx="857">
                  <c:v>3</c:v>
                </c:pt>
                <c:pt idx="858">
                  <c:v>22</c:v>
                </c:pt>
                <c:pt idx="859">
                  <c:v>4</c:v>
                </c:pt>
                <c:pt idx="860">
                  <c:v>534</c:v>
                </c:pt>
                <c:pt idx="861">
                  <c:v>12</c:v>
                </c:pt>
                <c:pt idx="862">
                  <c:v>56</c:v>
                </c:pt>
                <c:pt idx="863">
                  <c:v>11</c:v>
                </c:pt>
                <c:pt idx="864">
                  <c:v>0</c:v>
                </c:pt>
                <c:pt idx="865">
                  <c:v>12</c:v>
                </c:pt>
                <c:pt idx="866">
                  <c:v>5</c:v>
                </c:pt>
                <c:pt idx="867">
                  <c:v>24</c:v>
                </c:pt>
                <c:pt idx="868">
                  <c:v>89</c:v>
                </c:pt>
                <c:pt idx="869">
                  <c:v>1</c:v>
                </c:pt>
                <c:pt idx="870">
                  <c:v>55</c:v>
                </c:pt>
                <c:pt idx="871">
                  <c:v>2</c:v>
                </c:pt>
                <c:pt idx="872">
                  <c:v>0</c:v>
                </c:pt>
                <c:pt idx="873">
                  <c:v>4</c:v>
                </c:pt>
                <c:pt idx="874">
                  <c:v>6</c:v>
                </c:pt>
                <c:pt idx="875">
                  <c:v>4</c:v>
                </c:pt>
                <c:pt idx="876">
                  <c:v>4</c:v>
                </c:pt>
                <c:pt idx="877">
                  <c:v>2</c:v>
                </c:pt>
                <c:pt idx="878">
                  <c:v>5</c:v>
                </c:pt>
                <c:pt idx="879">
                  <c:v>83</c:v>
                </c:pt>
                <c:pt idx="880">
                  <c:v>57</c:v>
                </c:pt>
                <c:pt idx="881">
                  <c:v>311</c:v>
                </c:pt>
                <c:pt idx="882">
                  <c:v>2</c:v>
                </c:pt>
                <c:pt idx="883">
                  <c:v>16</c:v>
                </c:pt>
                <c:pt idx="884">
                  <c:v>9</c:v>
                </c:pt>
                <c:pt idx="885">
                  <c:v>1</c:v>
                </c:pt>
                <c:pt idx="886">
                  <c:v>12</c:v>
                </c:pt>
                <c:pt idx="887">
                  <c:v>0</c:v>
                </c:pt>
                <c:pt idx="888">
                  <c:v>20</c:v>
                </c:pt>
                <c:pt idx="889">
                  <c:v>16</c:v>
                </c:pt>
                <c:pt idx="890">
                  <c:v>33</c:v>
                </c:pt>
                <c:pt idx="891">
                  <c:v>2</c:v>
                </c:pt>
                <c:pt idx="892">
                  <c:v>6</c:v>
                </c:pt>
                <c:pt idx="893">
                  <c:v>0</c:v>
                </c:pt>
                <c:pt idx="894">
                  <c:v>3</c:v>
                </c:pt>
                <c:pt idx="895">
                  <c:v>0</c:v>
                </c:pt>
                <c:pt idx="896">
                  <c:v>3</c:v>
                </c:pt>
                <c:pt idx="897">
                  <c:v>13</c:v>
                </c:pt>
                <c:pt idx="898">
                  <c:v>6</c:v>
                </c:pt>
                <c:pt idx="899">
                  <c:v>1</c:v>
                </c:pt>
                <c:pt idx="900">
                  <c:v>0</c:v>
                </c:pt>
                <c:pt idx="901">
                  <c:v>5</c:v>
                </c:pt>
                <c:pt idx="902">
                  <c:v>0</c:v>
                </c:pt>
                <c:pt idx="903">
                  <c:v>36</c:v>
                </c:pt>
                <c:pt idx="904">
                  <c:v>1</c:v>
                </c:pt>
                <c:pt idx="905">
                  <c:v>1</c:v>
                </c:pt>
                <c:pt idx="906">
                  <c:v>1</c:v>
                </c:pt>
                <c:pt idx="907">
                  <c:v>9</c:v>
                </c:pt>
                <c:pt idx="908">
                  <c:v>1</c:v>
                </c:pt>
                <c:pt idx="909">
                  <c:v>0</c:v>
                </c:pt>
                <c:pt idx="910">
                  <c:v>1</c:v>
                </c:pt>
                <c:pt idx="911">
                  <c:v>1</c:v>
                </c:pt>
                <c:pt idx="912">
                  <c:v>4</c:v>
                </c:pt>
                <c:pt idx="913">
                  <c:v>2</c:v>
                </c:pt>
                <c:pt idx="914">
                  <c:v>2</c:v>
                </c:pt>
                <c:pt idx="915">
                  <c:v>2</c:v>
                </c:pt>
                <c:pt idx="916">
                  <c:v>0</c:v>
                </c:pt>
                <c:pt idx="917">
                  <c:v>2</c:v>
                </c:pt>
                <c:pt idx="918">
                  <c:v>4</c:v>
                </c:pt>
                <c:pt idx="919">
                  <c:v>2</c:v>
                </c:pt>
                <c:pt idx="920">
                  <c:v>0</c:v>
                </c:pt>
                <c:pt idx="921">
                  <c:v>1</c:v>
                </c:pt>
                <c:pt idx="922">
                  <c:v>0</c:v>
                </c:pt>
                <c:pt idx="923">
                  <c:v>2</c:v>
                </c:pt>
                <c:pt idx="924">
                  <c:v>7</c:v>
                </c:pt>
                <c:pt idx="925">
                  <c:v>5</c:v>
                </c:pt>
                <c:pt idx="926">
                  <c:v>0</c:v>
                </c:pt>
                <c:pt idx="927">
                  <c:v>0</c:v>
                </c:pt>
                <c:pt idx="928">
                  <c:v>0</c:v>
                </c:pt>
                <c:pt idx="929">
                  <c:v>2</c:v>
                </c:pt>
                <c:pt idx="930">
                  <c:v>0</c:v>
                </c:pt>
                <c:pt idx="931">
                  <c:v>0</c:v>
                </c:pt>
                <c:pt idx="932">
                  <c:v>28</c:v>
                </c:pt>
                <c:pt idx="933">
                  <c:v>2</c:v>
                </c:pt>
                <c:pt idx="934">
                  <c:v>0</c:v>
                </c:pt>
                <c:pt idx="935">
                  <c:v>0</c:v>
                </c:pt>
                <c:pt idx="936">
                  <c:v>0</c:v>
                </c:pt>
                <c:pt idx="937">
                  <c:v>4</c:v>
                </c:pt>
                <c:pt idx="938">
                  <c:v>12</c:v>
                </c:pt>
                <c:pt idx="939">
                  <c:v>0</c:v>
                </c:pt>
                <c:pt idx="940">
                  <c:v>33</c:v>
                </c:pt>
                <c:pt idx="941">
                  <c:v>0</c:v>
                </c:pt>
                <c:pt idx="942">
                  <c:v>4</c:v>
                </c:pt>
                <c:pt idx="943">
                  <c:v>0</c:v>
                </c:pt>
                <c:pt idx="944">
                  <c:v>11</c:v>
                </c:pt>
                <c:pt idx="945">
                  <c:v>1</c:v>
                </c:pt>
                <c:pt idx="946">
                  <c:v>5</c:v>
                </c:pt>
                <c:pt idx="947">
                  <c:v>0</c:v>
                </c:pt>
                <c:pt idx="948">
                  <c:v>1</c:v>
                </c:pt>
                <c:pt idx="949">
                  <c:v>1</c:v>
                </c:pt>
                <c:pt idx="950">
                  <c:v>6</c:v>
                </c:pt>
                <c:pt idx="951">
                  <c:v>8</c:v>
                </c:pt>
                <c:pt idx="952">
                  <c:v>1</c:v>
                </c:pt>
                <c:pt idx="953">
                  <c:v>0</c:v>
                </c:pt>
                <c:pt idx="954">
                  <c:v>2</c:v>
                </c:pt>
                <c:pt idx="955">
                  <c:v>1</c:v>
                </c:pt>
                <c:pt idx="956">
                  <c:v>0</c:v>
                </c:pt>
                <c:pt idx="957">
                  <c:v>1</c:v>
                </c:pt>
                <c:pt idx="958">
                  <c:v>19</c:v>
                </c:pt>
                <c:pt idx="959">
                  <c:v>27</c:v>
                </c:pt>
                <c:pt idx="960">
                  <c:v>7</c:v>
                </c:pt>
                <c:pt idx="961">
                  <c:v>14</c:v>
                </c:pt>
                <c:pt idx="962">
                  <c:v>5</c:v>
                </c:pt>
                <c:pt idx="963">
                  <c:v>30</c:v>
                </c:pt>
                <c:pt idx="964">
                  <c:v>1</c:v>
                </c:pt>
                <c:pt idx="965">
                  <c:v>0</c:v>
                </c:pt>
                <c:pt idx="966">
                  <c:v>60</c:v>
                </c:pt>
                <c:pt idx="967">
                  <c:v>84</c:v>
                </c:pt>
                <c:pt idx="968">
                  <c:v>47</c:v>
                </c:pt>
                <c:pt idx="969">
                  <c:v>66</c:v>
                </c:pt>
                <c:pt idx="970">
                  <c:v>171</c:v>
                </c:pt>
                <c:pt idx="971">
                  <c:v>29</c:v>
                </c:pt>
                <c:pt idx="972">
                  <c:v>9</c:v>
                </c:pt>
                <c:pt idx="973">
                  <c:v>27</c:v>
                </c:pt>
                <c:pt idx="974">
                  <c:v>2</c:v>
                </c:pt>
                <c:pt idx="975">
                  <c:v>3</c:v>
                </c:pt>
                <c:pt idx="976">
                  <c:v>4</c:v>
                </c:pt>
                <c:pt idx="977">
                  <c:v>2</c:v>
                </c:pt>
                <c:pt idx="978">
                  <c:v>20</c:v>
                </c:pt>
                <c:pt idx="979">
                  <c:v>3</c:v>
                </c:pt>
                <c:pt idx="980">
                  <c:v>4</c:v>
                </c:pt>
                <c:pt idx="981">
                  <c:v>1</c:v>
                </c:pt>
                <c:pt idx="982">
                  <c:v>0</c:v>
                </c:pt>
                <c:pt idx="983">
                  <c:v>0</c:v>
                </c:pt>
                <c:pt idx="984">
                  <c:v>14</c:v>
                </c:pt>
                <c:pt idx="985">
                  <c:v>1</c:v>
                </c:pt>
                <c:pt idx="986">
                  <c:v>118</c:v>
                </c:pt>
                <c:pt idx="987">
                  <c:v>2</c:v>
                </c:pt>
                <c:pt idx="988">
                  <c:v>1</c:v>
                </c:pt>
                <c:pt idx="989">
                  <c:v>3</c:v>
                </c:pt>
                <c:pt idx="990">
                  <c:v>1</c:v>
                </c:pt>
                <c:pt idx="991">
                  <c:v>3</c:v>
                </c:pt>
                <c:pt idx="992">
                  <c:v>38</c:v>
                </c:pt>
                <c:pt idx="993">
                  <c:v>52</c:v>
                </c:pt>
                <c:pt idx="994">
                  <c:v>2</c:v>
                </c:pt>
                <c:pt idx="995">
                  <c:v>0</c:v>
                </c:pt>
                <c:pt idx="996">
                  <c:v>4</c:v>
                </c:pt>
                <c:pt idx="997">
                  <c:v>4</c:v>
                </c:pt>
                <c:pt idx="998">
                  <c:v>18</c:v>
                </c:pt>
                <c:pt idx="999">
                  <c:v>0</c:v>
                </c:pt>
                <c:pt idx="1000">
                  <c:v>22</c:v>
                </c:pt>
                <c:pt idx="1001">
                  <c:v>49</c:v>
                </c:pt>
                <c:pt idx="1002">
                  <c:v>19</c:v>
                </c:pt>
                <c:pt idx="1003">
                  <c:v>4</c:v>
                </c:pt>
                <c:pt idx="1004">
                  <c:v>4</c:v>
                </c:pt>
                <c:pt idx="1005">
                  <c:v>2</c:v>
                </c:pt>
                <c:pt idx="1006">
                  <c:v>0</c:v>
                </c:pt>
                <c:pt idx="1007">
                  <c:v>0</c:v>
                </c:pt>
                <c:pt idx="1008">
                  <c:v>14</c:v>
                </c:pt>
                <c:pt idx="1009">
                  <c:v>8</c:v>
                </c:pt>
                <c:pt idx="1010">
                  <c:v>0</c:v>
                </c:pt>
                <c:pt idx="1011">
                  <c:v>15</c:v>
                </c:pt>
                <c:pt idx="1012">
                  <c:v>33</c:v>
                </c:pt>
                <c:pt idx="1013">
                  <c:v>2</c:v>
                </c:pt>
                <c:pt idx="1014">
                  <c:v>6</c:v>
                </c:pt>
                <c:pt idx="1015">
                  <c:v>2</c:v>
                </c:pt>
                <c:pt idx="1016">
                  <c:v>0</c:v>
                </c:pt>
                <c:pt idx="1017">
                  <c:v>4</c:v>
                </c:pt>
                <c:pt idx="1018">
                  <c:v>1</c:v>
                </c:pt>
                <c:pt idx="1019">
                  <c:v>3</c:v>
                </c:pt>
                <c:pt idx="1020">
                  <c:v>4</c:v>
                </c:pt>
                <c:pt idx="1021">
                  <c:v>0</c:v>
                </c:pt>
                <c:pt idx="1022">
                  <c:v>4</c:v>
                </c:pt>
                <c:pt idx="1023">
                  <c:v>3</c:v>
                </c:pt>
                <c:pt idx="1024">
                  <c:v>34</c:v>
                </c:pt>
                <c:pt idx="1025">
                  <c:v>2</c:v>
                </c:pt>
                <c:pt idx="1026">
                  <c:v>33</c:v>
                </c:pt>
                <c:pt idx="1027">
                  <c:v>0</c:v>
                </c:pt>
                <c:pt idx="1028">
                  <c:v>0</c:v>
                </c:pt>
                <c:pt idx="1029">
                  <c:v>1</c:v>
                </c:pt>
                <c:pt idx="1030">
                  <c:v>13</c:v>
                </c:pt>
                <c:pt idx="1031">
                  <c:v>2</c:v>
                </c:pt>
                <c:pt idx="1032">
                  <c:v>36</c:v>
                </c:pt>
                <c:pt idx="1033">
                  <c:v>1</c:v>
                </c:pt>
                <c:pt idx="1034">
                  <c:v>15</c:v>
                </c:pt>
                <c:pt idx="1035">
                  <c:v>1</c:v>
                </c:pt>
                <c:pt idx="1036">
                  <c:v>0</c:v>
                </c:pt>
                <c:pt idx="1037">
                  <c:v>1</c:v>
                </c:pt>
                <c:pt idx="1038">
                  <c:v>0</c:v>
                </c:pt>
                <c:pt idx="1039">
                  <c:v>0</c:v>
                </c:pt>
                <c:pt idx="1040">
                  <c:v>1</c:v>
                </c:pt>
                <c:pt idx="1041">
                  <c:v>39</c:v>
                </c:pt>
                <c:pt idx="1042">
                  <c:v>0</c:v>
                </c:pt>
                <c:pt idx="1043">
                  <c:v>0</c:v>
                </c:pt>
                <c:pt idx="1044">
                  <c:v>3</c:v>
                </c:pt>
                <c:pt idx="1045">
                  <c:v>1</c:v>
                </c:pt>
                <c:pt idx="1046">
                  <c:v>13</c:v>
                </c:pt>
                <c:pt idx="1047">
                  <c:v>0</c:v>
                </c:pt>
                <c:pt idx="1048">
                  <c:v>6</c:v>
                </c:pt>
                <c:pt idx="1049">
                  <c:v>0</c:v>
                </c:pt>
                <c:pt idx="1050">
                  <c:v>14</c:v>
                </c:pt>
                <c:pt idx="1051">
                  <c:v>5</c:v>
                </c:pt>
                <c:pt idx="1052">
                  <c:v>6</c:v>
                </c:pt>
                <c:pt idx="1053">
                  <c:v>15</c:v>
                </c:pt>
                <c:pt idx="1054">
                  <c:v>0</c:v>
                </c:pt>
                <c:pt idx="1055">
                  <c:v>1</c:v>
                </c:pt>
                <c:pt idx="1056">
                  <c:v>9</c:v>
                </c:pt>
                <c:pt idx="1057">
                  <c:v>3</c:v>
                </c:pt>
                <c:pt idx="1058">
                  <c:v>3</c:v>
                </c:pt>
                <c:pt idx="1059">
                  <c:v>1</c:v>
                </c:pt>
                <c:pt idx="1060">
                  <c:v>3</c:v>
                </c:pt>
                <c:pt idx="1061">
                  <c:v>0</c:v>
                </c:pt>
                <c:pt idx="1062">
                  <c:v>2</c:v>
                </c:pt>
                <c:pt idx="1063">
                  <c:v>10</c:v>
                </c:pt>
                <c:pt idx="1064">
                  <c:v>60</c:v>
                </c:pt>
                <c:pt idx="1065">
                  <c:v>5</c:v>
                </c:pt>
                <c:pt idx="1066">
                  <c:v>9</c:v>
                </c:pt>
                <c:pt idx="1067">
                  <c:v>13</c:v>
                </c:pt>
                <c:pt idx="1068">
                  <c:v>0</c:v>
                </c:pt>
                <c:pt idx="1069">
                  <c:v>8</c:v>
                </c:pt>
                <c:pt idx="1070">
                  <c:v>3</c:v>
                </c:pt>
                <c:pt idx="1071">
                  <c:v>3</c:v>
                </c:pt>
                <c:pt idx="1072">
                  <c:v>0</c:v>
                </c:pt>
                <c:pt idx="1073">
                  <c:v>6</c:v>
                </c:pt>
                <c:pt idx="1074">
                  <c:v>4</c:v>
                </c:pt>
                <c:pt idx="1075">
                  <c:v>1</c:v>
                </c:pt>
                <c:pt idx="1076">
                  <c:v>29</c:v>
                </c:pt>
                <c:pt idx="1077">
                  <c:v>0</c:v>
                </c:pt>
                <c:pt idx="1078">
                  <c:v>4</c:v>
                </c:pt>
                <c:pt idx="1079">
                  <c:v>5</c:v>
                </c:pt>
                <c:pt idx="1080">
                  <c:v>4</c:v>
                </c:pt>
                <c:pt idx="1081">
                  <c:v>5</c:v>
                </c:pt>
                <c:pt idx="1082">
                  <c:v>1</c:v>
                </c:pt>
                <c:pt idx="1083">
                  <c:v>1</c:v>
                </c:pt>
                <c:pt idx="1084">
                  <c:v>0</c:v>
                </c:pt>
                <c:pt idx="1085">
                  <c:v>14</c:v>
                </c:pt>
                <c:pt idx="1086">
                  <c:v>3</c:v>
                </c:pt>
                <c:pt idx="1087">
                  <c:v>10</c:v>
                </c:pt>
                <c:pt idx="1088">
                  <c:v>17</c:v>
                </c:pt>
                <c:pt idx="1089">
                  <c:v>2</c:v>
                </c:pt>
                <c:pt idx="1090">
                  <c:v>0</c:v>
                </c:pt>
                <c:pt idx="1091">
                  <c:v>4</c:v>
                </c:pt>
                <c:pt idx="1092">
                  <c:v>12</c:v>
                </c:pt>
                <c:pt idx="1093">
                  <c:v>3</c:v>
                </c:pt>
                <c:pt idx="1094">
                  <c:v>12</c:v>
                </c:pt>
                <c:pt idx="1095">
                  <c:v>0</c:v>
                </c:pt>
                <c:pt idx="1096">
                  <c:v>7</c:v>
                </c:pt>
                <c:pt idx="1097">
                  <c:v>2</c:v>
                </c:pt>
                <c:pt idx="1098">
                  <c:v>1</c:v>
                </c:pt>
                <c:pt idx="1099">
                  <c:v>4</c:v>
                </c:pt>
                <c:pt idx="1100">
                  <c:v>4</c:v>
                </c:pt>
                <c:pt idx="1101">
                  <c:v>17</c:v>
                </c:pt>
                <c:pt idx="1102">
                  <c:v>7</c:v>
                </c:pt>
                <c:pt idx="1103">
                  <c:v>2</c:v>
                </c:pt>
                <c:pt idx="1104">
                  <c:v>5</c:v>
                </c:pt>
                <c:pt idx="1105">
                  <c:v>1</c:v>
                </c:pt>
                <c:pt idx="1106">
                  <c:v>1</c:v>
                </c:pt>
                <c:pt idx="1107">
                  <c:v>14</c:v>
                </c:pt>
                <c:pt idx="1108">
                  <c:v>26</c:v>
                </c:pt>
                <c:pt idx="1109">
                  <c:v>2</c:v>
                </c:pt>
                <c:pt idx="1110">
                  <c:v>1</c:v>
                </c:pt>
                <c:pt idx="1111">
                  <c:v>3</c:v>
                </c:pt>
                <c:pt idx="1112">
                  <c:v>7</c:v>
                </c:pt>
                <c:pt idx="1113">
                  <c:v>9</c:v>
                </c:pt>
                <c:pt idx="1114">
                  <c:v>20</c:v>
                </c:pt>
                <c:pt idx="1115">
                  <c:v>6</c:v>
                </c:pt>
                <c:pt idx="1116">
                  <c:v>13</c:v>
                </c:pt>
                <c:pt idx="1117">
                  <c:v>1</c:v>
                </c:pt>
                <c:pt idx="1118">
                  <c:v>202</c:v>
                </c:pt>
                <c:pt idx="1119">
                  <c:v>0</c:v>
                </c:pt>
                <c:pt idx="1120">
                  <c:v>1</c:v>
                </c:pt>
                <c:pt idx="1121">
                  <c:v>0</c:v>
                </c:pt>
                <c:pt idx="1122">
                  <c:v>2</c:v>
                </c:pt>
                <c:pt idx="1123">
                  <c:v>13</c:v>
                </c:pt>
                <c:pt idx="1124">
                  <c:v>9</c:v>
                </c:pt>
                <c:pt idx="1125">
                  <c:v>2</c:v>
                </c:pt>
                <c:pt idx="1126">
                  <c:v>0</c:v>
                </c:pt>
                <c:pt idx="1127">
                  <c:v>35</c:v>
                </c:pt>
                <c:pt idx="1128">
                  <c:v>2</c:v>
                </c:pt>
                <c:pt idx="1129">
                  <c:v>3</c:v>
                </c:pt>
                <c:pt idx="1130">
                  <c:v>0</c:v>
                </c:pt>
                <c:pt idx="1131">
                  <c:v>1</c:v>
                </c:pt>
                <c:pt idx="1132">
                  <c:v>0</c:v>
                </c:pt>
                <c:pt idx="1133">
                  <c:v>0</c:v>
                </c:pt>
                <c:pt idx="1134">
                  <c:v>3</c:v>
                </c:pt>
                <c:pt idx="1135">
                  <c:v>11</c:v>
                </c:pt>
                <c:pt idx="1136">
                  <c:v>6</c:v>
                </c:pt>
                <c:pt idx="1137">
                  <c:v>0</c:v>
                </c:pt>
                <c:pt idx="1138">
                  <c:v>67</c:v>
                </c:pt>
                <c:pt idx="1139">
                  <c:v>23</c:v>
                </c:pt>
                <c:pt idx="1140">
                  <c:v>72</c:v>
                </c:pt>
                <c:pt idx="1141">
                  <c:v>2</c:v>
                </c:pt>
                <c:pt idx="1142">
                  <c:v>15</c:v>
                </c:pt>
                <c:pt idx="1143">
                  <c:v>1</c:v>
                </c:pt>
                <c:pt idx="1144">
                  <c:v>2</c:v>
                </c:pt>
                <c:pt idx="1145">
                  <c:v>7</c:v>
                </c:pt>
                <c:pt idx="1146">
                  <c:v>16</c:v>
                </c:pt>
                <c:pt idx="1147">
                  <c:v>117</c:v>
                </c:pt>
                <c:pt idx="1148">
                  <c:v>2</c:v>
                </c:pt>
                <c:pt idx="1149">
                  <c:v>7</c:v>
                </c:pt>
                <c:pt idx="1150">
                  <c:v>3</c:v>
                </c:pt>
                <c:pt idx="1151">
                  <c:v>20</c:v>
                </c:pt>
                <c:pt idx="1152">
                  <c:v>50</c:v>
                </c:pt>
                <c:pt idx="1153">
                  <c:v>2</c:v>
                </c:pt>
                <c:pt idx="1154">
                  <c:v>3</c:v>
                </c:pt>
                <c:pt idx="1155">
                  <c:v>27</c:v>
                </c:pt>
                <c:pt idx="1156">
                  <c:v>7</c:v>
                </c:pt>
                <c:pt idx="1157">
                  <c:v>5</c:v>
                </c:pt>
                <c:pt idx="1158">
                  <c:v>0</c:v>
                </c:pt>
                <c:pt idx="1159">
                  <c:v>3</c:v>
                </c:pt>
                <c:pt idx="1160">
                  <c:v>6</c:v>
                </c:pt>
                <c:pt idx="1161">
                  <c:v>9</c:v>
                </c:pt>
                <c:pt idx="1162">
                  <c:v>3</c:v>
                </c:pt>
                <c:pt idx="1163">
                  <c:v>2</c:v>
                </c:pt>
                <c:pt idx="1164">
                  <c:v>3</c:v>
                </c:pt>
                <c:pt idx="1165">
                  <c:v>45</c:v>
                </c:pt>
                <c:pt idx="1166">
                  <c:v>9</c:v>
                </c:pt>
                <c:pt idx="1167">
                  <c:v>9</c:v>
                </c:pt>
                <c:pt idx="1168">
                  <c:v>21</c:v>
                </c:pt>
                <c:pt idx="1169">
                  <c:v>17</c:v>
                </c:pt>
                <c:pt idx="1170">
                  <c:v>1</c:v>
                </c:pt>
                <c:pt idx="1171">
                  <c:v>1</c:v>
                </c:pt>
                <c:pt idx="1172">
                  <c:v>14</c:v>
                </c:pt>
                <c:pt idx="1173">
                  <c:v>42</c:v>
                </c:pt>
                <c:pt idx="1174">
                  <c:v>27</c:v>
                </c:pt>
                <c:pt idx="1175">
                  <c:v>5</c:v>
                </c:pt>
                <c:pt idx="1176">
                  <c:v>13</c:v>
                </c:pt>
                <c:pt idx="1177">
                  <c:v>12</c:v>
                </c:pt>
                <c:pt idx="1178">
                  <c:v>90</c:v>
                </c:pt>
                <c:pt idx="1179">
                  <c:v>2</c:v>
                </c:pt>
                <c:pt idx="1180">
                  <c:v>5</c:v>
                </c:pt>
                <c:pt idx="1181">
                  <c:v>31</c:v>
                </c:pt>
                <c:pt idx="1182">
                  <c:v>4</c:v>
                </c:pt>
                <c:pt idx="1183">
                  <c:v>29</c:v>
                </c:pt>
                <c:pt idx="1184">
                  <c:v>2</c:v>
                </c:pt>
                <c:pt idx="1185">
                  <c:v>114</c:v>
                </c:pt>
                <c:pt idx="1186">
                  <c:v>1</c:v>
                </c:pt>
                <c:pt idx="1187">
                  <c:v>76</c:v>
                </c:pt>
                <c:pt idx="1188">
                  <c:v>9</c:v>
                </c:pt>
                <c:pt idx="1189">
                  <c:v>37</c:v>
                </c:pt>
                <c:pt idx="1190">
                  <c:v>0</c:v>
                </c:pt>
                <c:pt idx="1191">
                  <c:v>1</c:v>
                </c:pt>
                <c:pt idx="1192">
                  <c:v>10</c:v>
                </c:pt>
                <c:pt idx="1193">
                  <c:v>1</c:v>
                </c:pt>
                <c:pt idx="1194">
                  <c:v>2</c:v>
                </c:pt>
                <c:pt idx="1195">
                  <c:v>1</c:v>
                </c:pt>
                <c:pt idx="1196">
                  <c:v>10</c:v>
                </c:pt>
                <c:pt idx="1197">
                  <c:v>9</c:v>
                </c:pt>
                <c:pt idx="1198">
                  <c:v>19</c:v>
                </c:pt>
                <c:pt idx="1199">
                  <c:v>0</c:v>
                </c:pt>
                <c:pt idx="1200">
                  <c:v>4</c:v>
                </c:pt>
                <c:pt idx="1201">
                  <c:v>8</c:v>
                </c:pt>
                <c:pt idx="1202">
                  <c:v>24</c:v>
                </c:pt>
                <c:pt idx="1203">
                  <c:v>0</c:v>
                </c:pt>
                <c:pt idx="1204">
                  <c:v>39</c:v>
                </c:pt>
                <c:pt idx="1205">
                  <c:v>6</c:v>
                </c:pt>
                <c:pt idx="1206">
                  <c:v>4</c:v>
                </c:pt>
                <c:pt idx="1207">
                  <c:v>3</c:v>
                </c:pt>
                <c:pt idx="1208">
                  <c:v>53</c:v>
                </c:pt>
                <c:pt idx="1209">
                  <c:v>1</c:v>
                </c:pt>
                <c:pt idx="1210">
                  <c:v>2</c:v>
                </c:pt>
                <c:pt idx="1211">
                  <c:v>25</c:v>
                </c:pt>
                <c:pt idx="1212">
                  <c:v>6</c:v>
                </c:pt>
                <c:pt idx="1213">
                  <c:v>0</c:v>
                </c:pt>
                <c:pt idx="1214">
                  <c:v>12</c:v>
                </c:pt>
                <c:pt idx="1215">
                  <c:v>0</c:v>
                </c:pt>
                <c:pt idx="1216">
                  <c:v>36</c:v>
                </c:pt>
                <c:pt idx="1217">
                  <c:v>0</c:v>
                </c:pt>
                <c:pt idx="1218">
                  <c:v>2</c:v>
                </c:pt>
                <c:pt idx="1219">
                  <c:v>1</c:v>
                </c:pt>
                <c:pt idx="1220">
                  <c:v>59</c:v>
                </c:pt>
                <c:pt idx="1221">
                  <c:v>1</c:v>
                </c:pt>
                <c:pt idx="1222">
                  <c:v>31</c:v>
                </c:pt>
                <c:pt idx="1223">
                  <c:v>18</c:v>
                </c:pt>
                <c:pt idx="1224">
                  <c:v>10</c:v>
                </c:pt>
                <c:pt idx="1225">
                  <c:v>0</c:v>
                </c:pt>
                <c:pt idx="1226">
                  <c:v>14</c:v>
                </c:pt>
                <c:pt idx="1227">
                  <c:v>2</c:v>
                </c:pt>
                <c:pt idx="1228">
                  <c:v>1</c:v>
                </c:pt>
                <c:pt idx="1229">
                  <c:v>3</c:v>
                </c:pt>
                <c:pt idx="1230">
                  <c:v>0</c:v>
                </c:pt>
                <c:pt idx="1231">
                  <c:v>2</c:v>
                </c:pt>
                <c:pt idx="1232">
                  <c:v>0</c:v>
                </c:pt>
                <c:pt idx="1233">
                  <c:v>12</c:v>
                </c:pt>
                <c:pt idx="1234">
                  <c:v>1</c:v>
                </c:pt>
                <c:pt idx="1235">
                  <c:v>8</c:v>
                </c:pt>
                <c:pt idx="1236">
                  <c:v>2</c:v>
                </c:pt>
                <c:pt idx="1237">
                  <c:v>31</c:v>
                </c:pt>
                <c:pt idx="1238">
                  <c:v>5</c:v>
                </c:pt>
                <c:pt idx="1239">
                  <c:v>1</c:v>
                </c:pt>
                <c:pt idx="1240">
                  <c:v>12</c:v>
                </c:pt>
                <c:pt idx="1241">
                  <c:v>4</c:v>
                </c:pt>
                <c:pt idx="1242">
                  <c:v>0</c:v>
                </c:pt>
                <c:pt idx="1243">
                  <c:v>7</c:v>
                </c:pt>
                <c:pt idx="1244">
                  <c:v>2</c:v>
                </c:pt>
                <c:pt idx="1245">
                  <c:v>1</c:v>
                </c:pt>
                <c:pt idx="1246">
                  <c:v>4</c:v>
                </c:pt>
                <c:pt idx="1247">
                  <c:v>6</c:v>
                </c:pt>
                <c:pt idx="1248">
                  <c:v>8</c:v>
                </c:pt>
                <c:pt idx="1249">
                  <c:v>14</c:v>
                </c:pt>
                <c:pt idx="1250">
                  <c:v>0</c:v>
                </c:pt>
                <c:pt idx="1251">
                  <c:v>4</c:v>
                </c:pt>
                <c:pt idx="1252">
                  <c:v>0</c:v>
                </c:pt>
                <c:pt idx="1253">
                  <c:v>0</c:v>
                </c:pt>
                <c:pt idx="1254">
                  <c:v>1</c:v>
                </c:pt>
                <c:pt idx="1255">
                  <c:v>1</c:v>
                </c:pt>
                <c:pt idx="1256">
                  <c:v>1</c:v>
                </c:pt>
                <c:pt idx="1257">
                  <c:v>1</c:v>
                </c:pt>
                <c:pt idx="1258">
                  <c:v>4</c:v>
                </c:pt>
                <c:pt idx="1259">
                  <c:v>0</c:v>
                </c:pt>
                <c:pt idx="1260">
                  <c:v>0</c:v>
                </c:pt>
                <c:pt idx="1261">
                  <c:v>2</c:v>
                </c:pt>
                <c:pt idx="1262">
                  <c:v>24</c:v>
                </c:pt>
                <c:pt idx="1263">
                  <c:v>1</c:v>
                </c:pt>
                <c:pt idx="1264">
                  <c:v>2</c:v>
                </c:pt>
                <c:pt idx="1265">
                  <c:v>1</c:v>
                </c:pt>
                <c:pt idx="1266">
                  <c:v>37</c:v>
                </c:pt>
                <c:pt idx="1267">
                  <c:v>5</c:v>
                </c:pt>
                <c:pt idx="1268">
                  <c:v>4</c:v>
                </c:pt>
                <c:pt idx="1269">
                  <c:v>16</c:v>
                </c:pt>
                <c:pt idx="1270">
                  <c:v>9</c:v>
                </c:pt>
                <c:pt idx="1271">
                  <c:v>0</c:v>
                </c:pt>
                <c:pt idx="1272">
                  <c:v>40</c:v>
                </c:pt>
                <c:pt idx="1273">
                  <c:v>0</c:v>
                </c:pt>
                <c:pt idx="1274">
                  <c:v>2</c:v>
                </c:pt>
                <c:pt idx="1275">
                  <c:v>1</c:v>
                </c:pt>
                <c:pt idx="1276">
                  <c:v>9</c:v>
                </c:pt>
                <c:pt idx="1277">
                  <c:v>34</c:v>
                </c:pt>
                <c:pt idx="1278">
                  <c:v>23</c:v>
                </c:pt>
                <c:pt idx="1279">
                  <c:v>19</c:v>
                </c:pt>
                <c:pt idx="1280">
                  <c:v>50</c:v>
                </c:pt>
                <c:pt idx="1281">
                  <c:v>12</c:v>
                </c:pt>
                <c:pt idx="1282">
                  <c:v>8</c:v>
                </c:pt>
                <c:pt idx="1283">
                  <c:v>9</c:v>
                </c:pt>
                <c:pt idx="1284">
                  <c:v>43</c:v>
                </c:pt>
                <c:pt idx="1285">
                  <c:v>28</c:v>
                </c:pt>
                <c:pt idx="1286">
                  <c:v>4</c:v>
                </c:pt>
                <c:pt idx="1287">
                  <c:v>24</c:v>
                </c:pt>
                <c:pt idx="1288">
                  <c:v>2</c:v>
                </c:pt>
                <c:pt idx="1289">
                  <c:v>2</c:v>
                </c:pt>
                <c:pt idx="1290">
                  <c:v>20</c:v>
                </c:pt>
                <c:pt idx="1291">
                  <c:v>1</c:v>
                </c:pt>
                <c:pt idx="1292">
                  <c:v>1</c:v>
                </c:pt>
                <c:pt idx="1293">
                  <c:v>4</c:v>
                </c:pt>
                <c:pt idx="1294">
                  <c:v>1</c:v>
                </c:pt>
                <c:pt idx="1295">
                  <c:v>1</c:v>
                </c:pt>
                <c:pt idx="1296">
                  <c:v>13</c:v>
                </c:pt>
                <c:pt idx="1297">
                  <c:v>1</c:v>
                </c:pt>
                <c:pt idx="1298">
                  <c:v>1</c:v>
                </c:pt>
                <c:pt idx="1299">
                  <c:v>0</c:v>
                </c:pt>
                <c:pt idx="1300">
                  <c:v>3</c:v>
                </c:pt>
                <c:pt idx="1301">
                  <c:v>14</c:v>
                </c:pt>
                <c:pt idx="1302">
                  <c:v>2</c:v>
                </c:pt>
                <c:pt idx="1303">
                  <c:v>5</c:v>
                </c:pt>
                <c:pt idx="1304">
                  <c:v>14</c:v>
                </c:pt>
                <c:pt idx="1305">
                  <c:v>9</c:v>
                </c:pt>
                <c:pt idx="1306">
                  <c:v>8</c:v>
                </c:pt>
                <c:pt idx="1307">
                  <c:v>7</c:v>
                </c:pt>
                <c:pt idx="1308">
                  <c:v>0</c:v>
                </c:pt>
                <c:pt idx="1309">
                  <c:v>84</c:v>
                </c:pt>
                <c:pt idx="1310">
                  <c:v>11</c:v>
                </c:pt>
                <c:pt idx="1311">
                  <c:v>1</c:v>
                </c:pt>
                <c:pt idx="1312">
                  <c:v>4</c:v>
                </c:pt>
                <c:pt idx="1313">
                  <c:v>10</c:v>
                </c:pt>
                <c:pt idx="1314">
                  <c:v>16</c:v>
                </c:pt>
                <c:pt idx="1315">
                  <c:v>2</c:v>
                </c:pt>
                <c:pt idx="1316">
                  <c:v>5</c:v>
                </c:pt>
                <c:pt idx="1317">
                  <c:v>1</c:v>
                </c:pt>
                <c:pt idx="1318">
                  <c:v>31</c:v>
                </c:pt>
                <c:pt idx="1319">
                  <c:v>0</c:v>
                </c:pt>
                <c:pt idx="1320">
                  <c:v>2</c:v>
                </c:pt>
                <c:pt idx="1321">
                  <c:v>7</c:v>
                </c:pt>
                <c:pt idx="1322">
                  <c:v>16</c:v>
                </c:pt>
                <c:pt idx="1323">
                  <c:v>4</c:v>
                </c:pt>
                <c:pt idx="1324">
                  <c:v>4</c:v>
                </c:pt>
                <c:pt idx="1325">
                  <c:v>4</c:v>
                </c:pt>
                <c:pt idx="1326">
                  <c:v>3</c:v>
                </c:pt>
                <c:pt idx="1327">
                  <c:v>36</c:v>
                </c:pt>
                <c:pt idx="1328">
                  <c:v>1</c:v>
                </c:pt>
                <c:pt idx="1329">
                  <c:v>7</c:v>
                </c:pt>
                <c:pt idx="1330">
                  <c:v>27</c:v>
                </c:pt>
                <c:pt idx="1331">
                  <c:v>1</c:v>
                </c:pt>
                <c:pt idx="1332">
                  <c:v>0</c:v>
                </c:pt>
                <c:pt idx="1333">
                  <c:v>1</c:v>
                </c:pt>
                <c:pt idx="1334">
                  <c:v>3</c:v>
                </c:pt>
                <c:pt idx="1335">
                  <c:v>3</c:v>
                </c:pt>
                <c:pt idx="1336">
                  <c:v>3</c:v>
                </c:pt>
                <c:pt idx="1337">
                  <c:v>0</c:v>
                </c:pt>
                <c:pt idx="1338">
                  <c:v>6</c:v>
                </c:pt>
                <c:pt idx="1339">
                  <c:v>17</c:v>
                </c:pt>
                <c:pt idx="1340">
                  <c:v>40</c:v>
                </c:pt>
                <c:pt idx="1341">
                  <c:v>3</c:v>
                </c:pt>
                <c:pt idx="1342">
                  <c:v>1</c:v>
                </c:pt>
                <c:pt idx="1343">
                  <c:v>2</c:v>
                </c:pt>
                <c:pt idx="1344">
                  <c:v>7</c:v>
                </c:pt>
                <c:pt idx="1345">
                  <c:v>14</c:v>
                </c:pt>
                <c:pt idx="1346">
                  <c:v>0</c:v>
                </c:pt>
                <c:pt idx="1347">
                  <c:v>0</c:v>
                </c:pt>
                <c:pt idx="1348">
                  <c:v>1</c:v>
                </c:pt>
                <c:pt idx="1349">
                  <c:v>12</c:v>
                </c:pt>
                <c:pt idx="1350">
                  <c:v>12</c:v>
                </c:pt>
                <c:pt idx="1351">
                  <c:v>23</c:v>
                </c:pt>
                <c:pt idx="1352">
                  <c:v>0</c:v>
                </c:pt>
                <c:pt idx="1353">
                  <c:v>10</c:v>
                </c:pt>
                <c:pt idx="1354">
                  <c:v>5</c:v>
                </c:pt>
                <c:pt idx="1355">
                  <c:v>1</c:v>
                </c:pt>
                <c:pt idx="1356">
                  <c:v>2</c:v>
                </c:pt>
                <c:pt idx="1357">
                  <c:v>2</c:v>
                </c:pt>
                <c:pt idx="1358">
                  <c:v>0</c:v>
                </c:pt>
                <c:pt idx="1359">
                  <c:v>13</c:v>
                </c:pt>
                <c:pt idx="1360">
                  <c:v>0</c:v>
                </c:pt>
                <c:pt idx="1361">
                  <c:v>1</c:v>
                </c:pt>
                <c:pt idx="1362">
                  <c:v>5</c:v>
                </c:pt>
                <c:pt idx="1363">
                  <c:v>2</c:v>
                </c:pt>
                <c:pt idx="1364">
                  <c:v>0</c:v>
                </c:pt>
                <c:pt idx="1365">
                  <c:v>32</c:v>
                </c:pt>
                <c:pt idx="1366">
                  <c:v>1</c:v>
                </c:pt>
                <c:pt idx="1367">
                  <c:v>1</c:v>
                </c:pt>
                <c:pt idx="1368">
                  <c:v>1</c:v>
                </c:pt>
                <c:pt idx="1369">
                  <c:v>0</c:v>
                </c:pt>
                <c:pt idx="1370">
                  <c:v>0</c:v>
                </c:pt>
                <c:pt idx="1371">
                  <c:v>8</c:v>
                </c:pt>
                <c:pt idx="1372">
                  <c:v>0</c:v>
                </c:pt>
                <c:pt idx="1373">
                  <c:v>1</c:v>
                </c:pt>
                <c:pt idx="1374">
                  <c:v>16</c:v>
                </c:pt>
                <c:pt idx="1375">
                  <c:v>12</c:v>
                </c:pt>
                <c:pt idx="1376">
                  <c:v>4</c:v>
                </c:pt>
                <c:pt idx="1377">
                  <c:v>2</c:v>
                </c:pt>
                <c:pt idx="1378">
                  <c:v>3</c:v>
                </c:pt>
                <c:pt idx="1379">
                  <c:v>0</c:v>
                </c:pt>
                <c:pt idx="1380">
                  <c:v>3</c:v>
                </c:pt>
                <c:pt idx="1381">
                  <c:v>4</c:v>
                </c:pt>
                <c:pt idx="1382">
                  <c:v>2</c:v>
                </c:pt>
                <c:pt idx="1383">
                  <c:v>10</c:v>
                </c:pt>
                <c:pt idx="1384">
                  <c:v>11</c:v>
                </c:pt>
                <c:pt idx="1385">
                  <c:v>6</c:v>
                </c:pt>
                <c:pt idx="1386">
                  <c:v>2</c:v>
                </c:pt>
                <c:pt idx="1387">
                  <c:v>6</c:v>
                </c:pt>
                <c:pt idx="1388">
                  <c:v>8</c:v>
                </c:pt>
                <c:pt idx="1389">
                  <c:v>37</c:v>
                </c:pt>
                <c:pt idx="1390">
                  <c:v>11</c:v>
                </c:pt>
                <c:pt idx="1391">
                  <c:v>0</c:v>
                </c:pt>
                <c:pt idx="1392">
                  <c:v>10</c:v>
                </c:pt>
                <c:pt idx="1393">
                  <c:v>6</c:v>
                </c:pt>
                <c:pt idx="1394">
                  <c:v>8</c:v>
                </c:pt>
                <c:pt idx="1395">
                  <c:v>6</c:v>
                </c:pt>
                <c:pt idx="1396">
                  <c:v>7</c:v>
                </c:pt>
                <c:pt idx="1397">
                  <c:v>7</c:v>
                </c:pt>
                <c:pt idx="1398">
                  <c:v>5</c:v>
                </c:pt>
                <c:pt idx="1399">
                  <c:v>46</c:v>
                </c:pt>
                <c:pt idx="1400">
                  <c:v>10</c:v>
                </c:pt>
                <c:pt idx="1401">
                  <c:v>19</c:v>
                </c:pt>
                <c:pt idx="1402">
                  <c:v>13</c:v>
                </c:pt>
                <c:pt idx="1403">
                  <c:v>13</c:v>
                </c:pt>
                <c:pt idx="1404">
                  <c:v>4</c:v>
                </c:pt>
                <c:pt idx="1405">
                  <c:v>0</c:v>
                </c:pt>
                <c:pt idx="1406">
                  <c:v>3</c:v>
                </c:pt>
                <c:pt idx="1407">
                  <c:v>1</c:v>
                </c:pt>
                <c:pt idx="1408">
                  <c:v>9</c:v>
                </c:pt>
                <c:pt idx="1409">
                  <c:v>1</c:v>
                </c:pt>
                <c:pt idx="1410">
                  <c:v>1</c:v>
                </c:pt>
                <c:pt idx="1411">
                  <c:v>4</c:v>
                </c:pt>
                <c:pt idx="1412">
                  <c:v>17</c:v>
                </c:pt>
                <c:pt idx="1413">
                  <c:v>0</c:v>
                </c:pt>
                <c:pt idx="1414">
                  <c:v>12</c:v>
                </c:pt>
                <c:pt idx="1415">
                  <c:v>14</c:v>
                </c:pt>
                <c:pt idx="1416">
                  <c:v>1</c:v>
                </c:pt>
                <c:pt idx="1417">
                  <c:v>14</c:v>
                </c:pt>
                <c:pt idx="1418">
                  <c:v>4</c:v>
                </c:pt>
                <c:pt idx="1419">
                  <c:v>2</c:v>
                </c:pt>
                <c:pt idx="1420">
                  <c:v>1</c:v>
                </c:pt>
                <c:pt idx="1421">
                  <c:v>2</c:v>
                </c:pt>
                <c:pt idx="1422">
                  <c:v>1</c:v>
                </c:pt>
                <c:pt idx="1423">
                  <c:v>1</c:v>
                </c:pt>
                <c:pt idx="1424">
                  <c:v>4</c:v>
                </c:pt>
                <c:pt idx="1425">
                  <c:v>3</c:v>
                </c:pt>
                <c:pt idx="1426">
                  <c:v>38</c:v>
                </c:pt>
                <c:pt idx="1427">
                  <c:v>4</c:v>
                </c:pt>
                <c:pt idx="1428">
                  <c:v>0</c:v>
                </c:pt>
                <c:pt idx="1429">
                  <c:v>2</c:v>
                </c:pt>
                <c:pt idx="1430">
                  <c:v>0</c:v>
                </c:pt>
                <c:pt idx="1431">
                  <c:v>1</c:v>
                </c:pt>
                <c:pt idx="1432">
                  <c:v>7</c:v>
                </c:pt>
                <c:pt idx="1433">
                  <c:v>2</c:v>
                </c:pt>
                <c:pt idx="1434">
                  <c:v>4</c:v>
                </c:pt>
                <c:pt idx="1435">
                  <c:v>4</c:v>
                </c:pt>
                <c:pt idx="1436">
                  <c:v>3</c:v>
                </c:pt>
                <c:pt idx="1437">
                  <c:v>2</c:v>
                </c:pt>
                <c:pt idx="1438">
                  <c:v>197</c:v>
                </c:pt>
                <c:pt idx="1439">
                  <c:v>0</c:v>
                </c:pt>
                <c:pt idx="1440">
                  <c:v>1</c:v>
                </c:pt>
                <c:pt idx="1441">
                  <c:v>4</c:v>
                </c:pt>
                <c:pt idx="1442">
                  <c:v>0</c:v>
                </c:pt>
                <c:pt idx="1443">
                  <c:v>7</c:v>
                </c:pt>
                <c:pt idx="1444">
                  <c:v>11</c:v>
                </c:pt>
                <c:pt idx="1445">
                  <c:v>0</c:v>
                </c:pt>
                <c:pt idx="1446">
                  <c:v>6</c:v>
                </c:pt>
                <c:pt idx="1447">
                  <c:v>0</c:v>
                </c:pt>
                <c:pt idx="1448">
                  <c:v>7</c:v>
                </c:pt>
                <c:pt idx="1449">
                  <c:v>94</c:v>
                </c:pt>
                <c:pt idx="1450">
                  <c:v>2</c:v>
                </c:pt>
                <c:pt idx="1451">
                  <c:v>25</c:v>
                </c:pt>
                <c:pt idx="1452">
                  <c:v>17</c:v>
                </c:pt>
                <c:pt idx="1453">
                  <c:v>2</c:v>
                </c:pt>
                <c:pt idx="1454">
                  <c:v>4</c:v>
                </c:pt>
                <c:pt idx="1455">
                  <c:v>5</c:v>
                </c:pt>
                <c:pt idx="1456">
                  <c:v>2</c:v>
                </c:pt>
                <c:pt idx="1457">
                  <c:v>2</c:v>
                </c:pt>
                <c:pt idx="1458">
                  <c:v>3</c:v>
                </c:pt>
                <c:pt idx="1459">
                  <c:v>0</c:v>
                </c:pt>
                <c:pt idx="1460">
                  <c:v>4</c:v>
                </c:pt>
                <c:pt idx="1461">
                  <c:v>1</c:v>
                </c:pt>
                <c:pt idx="1462">
                  <c:v>12</c:v>
                </c:pt>
                <c:pt idx="1463">
                  <c:v>4</c:v>
                </c:pt>
                <c:pt idx="1464">
                  <c:v>91</c:v>
                </c:pt>
                <c:pt idx="1465">
                  <c:v>1</c:v>
                </c:pt>
                <c:pt idx="1466">
                  <c:v>1</c:v>
                </c:pt>
                <c:pt idx="1467">
                  <c:v>0</c:v>
                </c:pt>
                <c:pt idx="1468">
                  <c:v>13</c:v>
                </c:pt>
                <c:pt idx="1469">
                  <c:v>2</c:v>
                </c:pt>
                <c:pt idx="1470">
                  <c:v>0</c:v>
                </c:pt>
                <c:pt idx="1471">
                  <c:v>21</c:v>
                </c:pt>
                <c:pt idx="1472">
                  <c:v>9</c:v>
                </c:pt>
                <c:pt idx="1473">
                  <c:v>6</c:v>
                </c:pt>
                <c:pt idx="1474">
                  <c:v>4</c:v>
                </c:pt>
                <c:pt idx="1475">
                  <c:v>7</c:v>
                </c:pt>
                <c:pt idx="1476">
                  <c:v>5</c:v>
                </c:pt>
                <c:pt idx="1477">
                  <c:v>0</c:v>
                </c:pt>
                <c:pt idx="1478">
                  <c:v>3</c:v>
                </c:pt>
                <c:pt idx="1479">
                  <c:v>9</c:v>
                </c:pt>
                <c:pt idx="1480">
                  <c:v>6</c:v>
                </c:pt>
                <c:pt idx="1481">
                  <c:v>4</c:v>
                </c:pt>
                <c:pt idx="1482">
                  <c:v>1</c:v>
                </c:pt>
                <c:pt idx="1483">
                  <c:v>17</c:v>
                </c:pt>
                <c:pt idx="1484">
                  <c:v>1</c:v>
                </c:pt>
                <c:pt idx="1485">
                  <c:v>13</c:v>
                </c:pt>
                <c:pt idx="1486">
                  <c:v>6</c:v>
                </c:pt>
                <c:pt idx="1487">
                  <c:v>0</c:v>
                </c:pt>
                <c:pt idx="1488">
                  <c:v>2</c:v>
                </c:pt>
                <c:pt idx="1489">
                  <c:v>2</c:v>
                </c:pt>
                <c:pt idx="1490">
                  <c:v>21</c:v>
                </c:pt>
                <c:pt idx="1491">
                  <c:v>13</c:v>
                </c:pt>
                <c:pt idx="1492">
                  <c:v>0</c:v>
                </c:pt>
                <c:pt idx="1493">
                  <c:v>6</c:v>
                </c:pt>
                <c:pt idx="1494">
                  <c:v>0</c:v>
                </c:pt>
                <c:pt idx="1495">
                  <c:v>1</c:v>
                </c:pt>
                <c:pt idx="1496">
                  <c:v>0</c:v>
                </c:pt>
                <c:pt idx="1497">
                  <c:v>12</c:v>
                </c:pt>
                <c:pt idx="1498">
                  <c:v>2</c:v>
                </c:pt>
                <c:pt idx="1499">
                  <c:v>6</c:v>
                </c:pt>
                <c:pt idx="1500">
                  <c:v>1</c:v>
                </c:pt>
                <c:pt idx="1501">
                  <c:v>1</c:v>
                </c:pt>
                <c:pt idx="1502">
                  <c:v>5</c:v>
                </c:pt>
                <c:pt idx="1503">
                  <c:v>0</c:v>
                </c:pt>
                <c:pt idx="1504">
                  <c:v>3</c:v>
                </c:pt>
                <c:pt idx="1505">
                  <c:v>8</c:v>
                </c:pt>
                <c:pt idx="1506">
                  <c:v>3</c:v>
                </c:pt>
                <c:pt idx="1507">
                  <c:v>8</c:v>
                </c:pt>
                <c:pt idx="1508">
                  <c:v>1</c:v>
                </c:pt>
                <c:pt idx="1509">
                  <c:v>4</c:v>
                </c:pt>
                <c:pt idx="1510">
                  <c:v>8</c:v>
                </c:pt>
                <c:pt idx="1511">
                  <c:v>1</c:v>
                </c:pt>
                <c:pt idx="1512">
                  <c:v>5</c:v>
                </c:pt>
                <c:pt idx="1513">
                  <c:v>0</c:v>
                </c:pt>
                <c:pt idx="1514">
                  <c:v>0</c:v>
                </c:pt>
                <c:pt idx="1515">
                  <c:v>1</c:v>
                </c:pt>
                <c:pt idx="1516">
                  <c:v>0</c:v>
                </c:pt>
                <c:pt idx="1517">
                  <c:v>0</c:v>
                </c:pt>
                <c:pt idx="1518">
                  <c:v>6</c:v>
                </c:pt>
                <c:pt idx="1519">
                  <c:v>6</c:v>
                </c:pt>
                <c:pt idx="1520">
                  <c:v>14</c:v>
                </c:pt>
                <c:pt idx="1521">
                  <c:v>6</c:v>
                </c:pt>
                <c:pt idx="1522">
                  <c:v>33</c:v>
                </c:pt>
                <c:pt idx="1523">
                  <c:v>4</c:v>
                </c:pt>
                <c:pt idx="1524">
                  <c:v>1</c:v>
                </c:pt>
                <c:pt idx="1525">
                  <c:v>0</c:v>
                </c:pt>
                <c:pt idx="1526">
                  <c:v>6</c:v>
                </c:pt>
                <c:pt idx="1527">
                  <c:v>6</c:v>
                </c:pt>
                <c:pt idx="1528">
                  <c:v>1</c:v>
                </c:pt>
                <c:pt idx="1529">
                  <c:v>3</c:v>
                </c:pt>
              </c:numCache>
            </c:numRef>
          </c:yVal>
          <c:smooth val="0"/>
          <c:extLst>
            <c:ext xmlns:c16="http://schemas.microsoft.com/office/drawing/2014/chart" uri="{C3380CC4-5D6E-409C-BE32-E72D297353CC}">
              <c16:uniqueId val="{00000000-4FCB-154E-9816-9CBEE8A6B97B}"/>
            </c:ext>
          </c:extLst>
        </c:ser>
        <c:dLbls>
          <c:showLegendKey val="0"/>
          <c:showVal val="0"/>
          <c:showCatName val="0"/>
          <c:showSerName val="0"/>
          <c:showPercent val="0"/>
          <c:showBubbleSize val="0"/>
        </c:dLbls>
        <c:axId val="599757072"/>
        <c:axId val="647124912"/>
      </c:scatterChart>
      <c:valAx>
        <c:axId val="599757072"/>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7124912"/>
        <c:crosses val="autoZero"/>
        <c:crossBetween val="midCat"/>
      </c:valAx>
      <c:valAx>
        <c:axId val="6471249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975707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7</xdr:col>
      <xdr:colOff>990600</xdr:colOff>
      <xdr:row>5</xdr:row>
      <xdr:rowOff>88900</xdr:rowOff>
    </xdr:from>
    <xdr:to>
      <xdr:col>18</xdr:col>
      <xdr:colOff>292100</xdr:colOff>
      <xdr:row>39</xdr:row>
      <xdr:rowOff>63500</xdr:rowOff>
    </xdr:to>
    <xdr:graphicFrame macro="">
      <xdr:nvGraphicFramePr>
        <xdr:cNvPr id="2" name="Chart 1">
          <a:extLst>
            <a:ext uri="{FF2B5EF4-FFF2-40B4-BE49-F238E27FC236}">
              <a16:creationId xmlns:a16="http://schemas.microsoft.com/office/drawing/2014/main" id="{D0F7C317-9AAF-A347-B26B-2CD8E03C0E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190500</xdr:colOff>
      <xdr:row>16</xdr:row>
      <xdr:rowOff>88900</xdr:rowOff>
    </xdr:from>
    <xdr:to>
      <xdr:col>18</xdr:col>
      <xdr:colOff>152400</xdr:colOff>
      <xdr:row>53</xdr:row>
      <xdr:rowOff>101600</xdr:rowOff>
    </xdr:to>
    <xdr:graphicFrame macro="">
      <xdr:nvGraphicFramePr>
        <xdr:cNvPr id="2" name="Chart 1">
          <a:extLst>
            <a:ext uri="{FF2B5EF4-FFF2-40B4-BE49-F238E27FC236}">
              <a16:creationId xmlns:a16="http://schemas.microsoft.com/office/drawing/2014/main" id="{360262BC-DC50-854B-9CDA-0104470005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165100</xdr:colOff>
      <xdr:row>1</xdr:row>
      <xdr:rowOff>152400</xdr:rowOff>
    </xdr:from>
    <xdr:to>
      <xdr:col>10</xdr:col>
      <xdr:colOff>1193800</xdr:colOff>
      <xdr:row>28</xdr:row>
      <xdr:rowOff>12700</xdr:rowOff>
    </xdr:to>
    <xdr:graphicFrame macro="">
      <xdr:nvGraphicFramePr>
        <xdr:cNvPr id="5" name="Chart 4">
          <a:extLst>
            <a:ext uri="{FF2B5EF4-FFF2-40B4-BE49-F238E27FC236}">
              <a16:creationId xmlns:a16="http://schemas.microsoft.com/office/drawing/2014/main" id="{7968A019-2ED6-9742-9443-71FE286B62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3148169</xdr:colOff>
      <xdr:row>14</xdr:row>
      <xdr:rowOff>107323</xdr:rowOff>
    </xdr:from>
    <xdr:to>
      <xdr:col>3</xdr:col>
      <xdr:colOff>3416479</xdr:colOff>
      <xdr:row>23</xdr:row>
      <xdr:rowOff>375633</xdr:rowOff>
    </xdr:to>
    <xdr:graphicFrame macro="">
      <xdr:nvGraphicFramePr>
        <xdr:cNvPr id="7" name="Chart 6">
          <a:extLst>
            <a:ext uri="{FF2B5EF4-FFF2-40B4-BE49-F238E27FC236}">
              <a16:creationId xmlns:a16="http://schemas.microsoft.com/office/drawing/2014/main" id="{59CB2CA3-B4BF-F84D-AA28-4D0929EC9A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16934</xdr:colOff>
      <xdr:row>10</xdr:row>
      <xdr:rowOff>80434</xdr:rowOff>
    </xdr:from>
    <xdr:to>
      <xdr:col>8</xdr:col>
      <xdr:colOff>1676400</xdr:colOff>
      <xdr:row>15</xdr:row>
      <xdr:rowOff>169333</xdr:rowOff>
    </xdr:to>
    <xdr:graphicFrame macro="">
      <xdr:nvGraphicFramePr>
        <xdr:cNvPr id="4" name="Chart 3">
          <a:extLst>
            <a:ext uri="{FF2B5EF4-FFF2-40B4-BE49-F238E27FC236}">
              <a16:creationId xmlns:a16="http://schemas.microsoft.com/office/drawing/2014/main" id="{2A739450-C7AB-CB43-B96C-E6533AA5DB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8467</xdr:colOff>
      <xdr:row>16</xdr:row>
      <xdr:rowOff>4236</xdr:rowOff>
    </xdr:from>
    <xdr:to>
      <xdr:col>9</xdr:col>
      <xdr:colOff>8467</xdr:colOff>
      <xdr:row>29</xdr:row>
      <xdr:rowOff>42334</xdr:rowOff>
    </xdr:to>
    <xdr:graphicFrame macro="">
      <xdr:nvGraphicFramePr>
        <xdr:cNvPr id="6" name="Chart 5">
          <a:extLst>
            <a:ext uri="{FF2B5EF4-FFF2-40B4-BE49-F238E27FC236}">
              <a16:creationId xmlns:a16="http://schemas.microsoft.com/office/drawing/2014/main" id="{5FA226B8-BF37-4243-9370-4B5F3C1ED5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273.625164930556" createdVersion="6" refreshedVersion="6" minRefreshableVersion="3" recordCount="4114" xr:uid="{619A6356-6756-3A4B-89D4-722C44C9CA98}">
  <cacheSource type="worksheet">
    <worksheetSource ref="A1:R4115" sheet="Sheet1"/>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2">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273.666587847219" createdVersion="6" refreshedVersion="6" minRefreshableVersion="3" recordCount="4114" xr:uid="{AD40DEAC-96DD-624E-A35C-D80F93E48A35}">
  <cacheSource type="worksheet">
    <worksheetSource ref="A1:T4115" sheet="Sheet1"/>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2">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6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09"/>
          <s v="Jan"/>
          <s v="Feb"/>
          <s v="Mar"/>
          <s v="Apr"/>
          <s v="May"/>
          <s v="Jun"/>
          <s v="Jul"/>
          <s v="Aug"/>
          <s v="Sep"/>
          <s v="Oct"/>
          <s v="Nov"/>
          <s v="Dec"/>
          <s v="&gt;3/15/17"/>
        </groupItems>
      </fieldGroup>
    </cacheField>
    <cacheField name="Date Ended Conversion" numFmtId="16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09"/>
          <s v="Qtr1"/>
          <s v="Qtr2"/>
          <s v="Qtr3"/>
          <s v="Qtr4"/>
          <s v="&gt;3/15/17"/>
        </groupItems>
      </fieldGroup>
    </cacheField>
    <cacheField name="Years" numFmtId="0" databaseField="0">
      <fieldGroup base="18">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n 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r>
  <r>
    <n v="131"/>
    <s v="I (Canceled)"/>
    <s v="I"/>
    <n v="1200"/>
    <n v="0"/>
    <x v="1"/>
    <x v="0"/>
    <s v="USD"/>
    <n v="1467763200"/>
    <n v="1466453161"/>
    <b v="0"/>
    <n v="0"/>
    <b v="0"/>
    <s v="film &amp; video/science fiction"/>
    <n v="0"/>
    <n 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n v="0"/>
    <x v="0"/>
    <x v="2"/>
  </r>
  <r>
    <n v="134"/>
    <s v="MARLEY'S GHOST (AMBASSADORS OF STEAM) (Canceled)"/>
    <s v="steampunk  remake of &quot;a Christmas carol&quot;"/>
    <n v="5000"/>
    <n v="0"/>
    <x v="1"/>
    <x v="0"/>
    <s v="USD"/>
    <n v="1441386000"/>
    <n v="1438811418"/>
    <b v="0"/>
    <n v="0"/>
    <b v="0"/>
    <s v="film &amp; video/science fiction"/>
    <n v="0"/>
    <n 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s v="Consumed (Static Air) (Canceled)"/>
    <s v="Film makers catch live footage beyond their wildest dreams."/>
    <n v="7000"/>
    <n v="0"/>
    <x v="1"/>
    <x v="1"/>
    <s v="GBP"/>
    <n v="1420741080"/>
    <n v="1417026340"/>
    <b v="0"/>
    <n v="0"/>
    <b v="0"/>
    <s v="film &amp; video/science fiction"/>
    <n v="0"/>
    <n 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s v="NET"/>
    <s v="A teacher. A boy. The beach and a heatwave that drove them all insane."/>
    <n v="17000"/>
    <n v="0"/>
    <x v="2"/>
    <x v="1"/>
    <s v="GBP"/>
    <n v="1452613724"/>
    <n v="1450021724"/>
    <b v="0"/>
    <n v="0"/>
    <b v="0"/>
    <s v="film &amp; video/drama"/>
    <n v="0"/>
    <n v="0"/>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n v="0"/>
    <x v="0"/>
    <x v="3"/>
  </r>
  <r>
    <n v="173"/>
    <s v="7 Sins"/>
    <s v="This is a film inspired by Quentin Tarantino, I want to make a film thats entertaining yet gritty. 7 Sins is in pre-production."/>
    <n v="1110"/>
    <n v="0"/>
    <x v="2"/>
    <x v="1"/>
    <s v="GBP"/>
    <n v="1425131108"/>
    <n v="1422539108"/>
    <b v="0"/>
    <n v="0"/>
    <b v="0"/>
    <s v="film &amp; video/drama"/>
    <n v="0"/>
    <n v="0"/>
    <x v="0"/>
    <x v="3"/>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n v="0"/>
    <x v="0"/>
    <x v="3"/>
  </r>
  <r>
    <n v="177"/>
    <s v="The Good Samaritan"/>
    <s v="I'm making a modern day version of the bible story &quot; The Good Samaritan&quot;"/>
    <n v="450"/>
    <n v="180"/>
    <x v="2"/>
    <x v="0"/>
    <s v="USD"/>
    <n v="1427155726"/>
    <n v="1425690526"/>
    <b v="0"/>
    <n v="7"/>
    <b v="0"/>
    <s v="film &amp; video/drama"/>
    <n v="0.4"/>
    <n v="25.714285714285715"/>
    <x v="0"/>
    <x v="3"/>
  </r>
  <r>
    <n v="178"/>
    <s v="El viaje de LucÃ­a"/>
    <s v="El viaje de LucÃ­a es un largometraje de ficciÃ³n con temÃ¡tica sobre el cÃ¡ncer infantil."/>
    <n v="500000"/>
    <n v="0"/>
    <x v="2"/>
    <x v="3"/>
    <s v="EUR"/>
    <n v="1448582145"/>
    <n v="1445986545"/>
    <b v="0"/>
    <n v="0"/>
    <b v="0"/>
    <s v="film &amp; video/drama"/>
    <n v="0"/>
    <n v="0"/>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s v="Modern Gangsters"/>
    <s v="new web series created by jonney terry"/>
    <n v="6000"/>
    <n v="0"/>
    <x v="2"/>
    <x v="0"/>
    <s v="USD"/>
    <n v="1444337940"/>
    <n v="1441750564"/>
    <b v="0"/>
    <n v="0"/>
    <b v="0"/>
    <s v="film &amp; video/drama"/>
    <n v="0"/>
    <n v="0"/>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b v="0"/>
    <n v="0"/>
    <b v="0"/>
    <s v="film &amp; video/drama"/>
    <n v="0"/>
    <n 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n 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s v="Bitch"/>
    <s v="A roadmovie by paw"/>
    <n v="100000"/>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n 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n 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r>
  <r>
    <n v="225"/>
    <s v="Backpage Shawty"/>
    <s v="I'm creating a &quot;Lifetime&quot; type drama film about a girl who uses backpage for money, but trying to turn her life around."/>
    <n v="200"/>
    <n v="0"/>
    <x v="2"/>
    <x v="0"/>
    <s v="USD"/>
    <n v="1460153054"/>
    <n v="1457564654"/>
    <b v="0"/>
    <n v="0"/>
    <b v="0"/>
    <s v="film &amp; video/drama"/>
    <n v="0"/>
    <n v="0"/>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r>
  <r>
    <n v="228"/>
    <s v="Facets of a Geek life"/>
    <s v="I am making a film from one one of my books called facets of a Geek life."/>
    <n v="8000"/>
    <n v="0"/>
    <x v="2"/>
    <x v="1"/>
    <s v="GBP"/>
    <n v="1433176105"/>
    <n v="1427992105"/>
    <b v="0"/>
    <n v="0"/>
    <b v="0"/>
    <s v="film &amp; video/drama"/>
    <n v="0"/>
    <n 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n 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n 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r>
  <r>
    <n v="442"/>
    <s v="The Paranormal Idiot"/>
    <s v="Doomsday is here"/>
    <n v="17000"/>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r>
  <r>
    <n v="469"/>
    <s v="Dreamland PERSONALISED Animated Shorts Film"/>
    <s v="Create a personalised animation film using your child's name and photo."/>
    <n v="6000"/>
    <n v="0"/>
    <x v="2"/>
    <x v="1"/>
    <s v="GBP"/>
    <n v="1409960724"/>
    <n v="1404776724"/>
    <b v="0"/>
    <n v="0"/>
    <b v="0"/>
    <s v="film &amp; video/animation"/>
    <n v="0"/>
    <n 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r>
  <r>
    <n v="476"/>
    <s v="Sight Word Music Videos"/>
    <s v="Animated Music Videos that teach kids how to read."/>
    <n v="220000"/>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n 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r>
  <r>
    <n v="488"/>
    <s v="City Animals independent cartoon series"/>
    <s v="When humans left the earth, the animals took over the city. What could go wrong? Well...everything!"/>
    <n v="12000"/>
    <n v="0"/>
    <x v="2"/>
    <x v="0"/>
    <s v="USD"/>
    <n v="1483924700"/>
    <n v="1481332700"/>
    <b v="0"/>
    <n v="0"/>
    <b v="0"/>
    <s v="film &amp; video/animation"/>
    <n v="0"/>
    <n v="0"/>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s v="PROJECT IS CANCELLED"/>
    <s v="Cancelled"/>
    <n v="1000"/>
    <n v="0"/>
    <x v="2"/>
    <x v="0"/>
    <s v="USD"/>
    <n v="1345677285"/>
    <n v="1343085285"/>
    <b v="0"/>
    <n v="0"/>
    <b v="0"/>
    <s v="film &amp; video/animation"/>
    <n v="0"/>
    <n v="0"/>
    <x v="0"/>
    <x v="5"/>
  </r>
  <r>
    <n v="491"/>
    <s v="Guess What? Gus"/>
    <s v="&quot;Guess What? Gus&quot; is a magical animated comedy that follow a new kid who playful antics for attention make the news."/>
    <n v="10000"/>
    <n v="0"/>
    <x v="2"/>
    <x v="0"/>
    <s v="USD"/>
    <n v="1453937699"/>
    <n v="1451345699"/>
    <b v="0"/>
    <n v="0"/>
    <b v="0"/>
    <s v="film &amp; video/animation"/>
    <n v="0"/>
    <n 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n v="0"/>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n 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n v="516"/>
    <s v="Shipmates"/>
    <s v="A big brother style comedy animation series starring famous seafarers"/>
    <n v="5000"/>
    <n v="0"/>
    <x v="2"/>
    <x v="1"/>
    <s v="GBP"/>
    <n v="1432752080"/>
    <n v="1427568080"/>
    <b v="0"/>
    <n v="0"/>
    <b v="0"/>
    <s v="film &amp; video/animation"/>
    <n v="0"/>
    <n 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n v="541"/>
    <s v="Deviations"/>
    <s v="A website dedicated to local Kink Communities; to find others with matching interests and bring them together."/>
    <n v="4500"/>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b v="0"/>
    <n v="0"/>
    <b v="0"/>
    <s v="technology/web"/>
    <n v="0"/>
    <n v="0"/>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r>
  <r>
    <n v="556"/>
    <s v="Braille Academy"/>
    <s v="An educational platform for learning Unified English Braille Code"/>
    <n v="8000"/>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b v="0"/>
    <n v="0"/>
    <b v="0"/>
    <s v="technology/web"/>
    <n v="0"/>
    <n 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8.0000000000000002E-3"/>
    <n v="20"/>
    <x v="2"/>
    <x v="7"/>
  </r>
  <r>
    <n v="570"/>
    <s v="Relaunching in May"/>
    <s v="Humans have AM/FM/Satellite radio, kids have radio Disney, pets have DogCatRadio."/>
    <n v="85000"/>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7"/>
  </r>
  <r>
    <n v="578"/>
    <s v="weBuy Crowdsourced Shopping"/>
    <s v="weBuy trade built on technology and Crowd Sourced Power"/>
    <n v="125000"/>
    <n v="14"/>
    <x v="2"/>
    <x v="1"/>
    <s v="GBP"/>
    <n v="1441633993"/>
    <n v="1439560393"/>
    <b v="0"/>
    <n v="7"/>
    <b v="0"/>
    <s v="technology/web"/>
    <n v="1.12E-4"/>
    <n v="2"/>
    <x v="2"/>
    <x v="7"/>
  </r>
  <r>
    <n v="579"/>
    <s v="Course: Learn Cryptography"/>
    <s v="Learn classic and public key cryptography with a full proof-of-concept system in JavaScript."/>
    <n v="12000"/>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n v="0"/>
    <x v="2"/>
    <x v="7"/>
  </r>
  <r>
    <n v="582"/>
    <s v="&quot;We the People...&quot;"/>
    <s v="A community-driven online system which promotes self-governance.  Level up by adding content; civic agendas and private associations."/>
    <n v="100000"/>
    <n v="0"/>
    <x v="2"/>
    <x v="0"/>
    <s v="USD"/>
    <n v="1426442400"/>
    <n v="1424454319"/>
    <b v="0"/>
    <n v="0"/>
    <b v="0"/>
    <s v="technology/web"/>
    <n v="0"/>
    <n v="0"/>
    <x v="2"/>
    <x v="7"/>
  </r>
  <r>
    <n v="583"/>
    <s v="HackersArchive.com"/>
    <s v="HackersArchive.com will help rid the web of viruses and scams found everywhere else you look!"/>
    <n v="9000"/>
    <n v="1"/>
    <x v="2"/>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n v="0"/>
    <x v="2"/>
    <x v="7"/>
  </r>
  <r>
    <n v="586"/>
    <s v="Employ College 2K"/>
    <s v="Employ College is a movement for companies to hire college graduates from their respected institutions."/>
    <n v="10000"/>
    <n v="56"/>
    <x v="2"/>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s v="Get Neighborly"/>
    <s v="Services closer than you think..."/>
    <n v="7500"/>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n v="594"/>
    <s v="Unleashed Fitness"/>
    <s v="Creating a fitness site that will change the fitness game forever!"/>
    <n v="25000"/>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n v="596"/>
    <s v="DigitaliBook free library"/>
    <s v="We present digitaibook,com site which can become a free electronic library with your help,"/>
    <n v="20000"/>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n v="598"/>
    <s v="Goals not creeds"/>
    <s v="This is a project to create a crowd-funding site for Urantia Book readers worldwide."/>
    <n v="2500"/>
    <n v="850"/>
    <x v="2"/>
    <x v="0"/>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r>
  <r>
    <n v="605"/>
    <s v="Teach Your Parents iPad (Canceled)"/>
    <s v="An iPad support care package for your parents / seniors."/>
    <n v="5000"/>
    <n v="131"/>
    <x v="1"/>
    <x v="0"/>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n v="610"/>
    <s v="UniteChrist (Canceled)"/>
    <s v="We are creating a Christian social network to empower, educate, and connect Christians all over the world."/>
    <n v="13803"/>
    <n v="0"/>
    <x v="1"/>
    <x v="0"/>
    <s v="USD"/>
    <n v="1429732586"/>
    <n v="1427140586"/>
    <b v="0"/>
    <n v="0"/>
    <b v="0"/>
    <s v="technology/web"/>
    <n v="0"/>
    <n v="0"/>
    <x v="2"/>
    <x v="7"/>
  </r>
  <r>
    <n v="611"/>
    <s v="Securivente (Canceled)"/>
    <s v="Finie la peur de vendre ou acheter d'occasion Ã  un inconnu ! Colis ouverts, photographiÃ©s et testÃ©s. Paiements en ligne sÃ©curisÃ©s."/>
    <n v="80000"/>
    <n v="0"/>
    <x v="1"/>
    <x v="6"/>
    <s v="EUR"/>
    <n v="1453210037"/>
    <n v="1448026037"/>
    <b v="0"/>
    <n v="0"/>
    <b v="0"/>
    <s v="technology/web"/>
    <n v="0"/>
    <n v="0"/>
    <x v="2"/>
    <x v="7"/>
  </r>
  <r>
    <n v="612"/>
    <s v="Web Streaming 2.0 (Canceled)"/>
    <s v="A Fast and Reliable new Web platform to stream videos from Internet"/>
    <n v="10000"/>
    <n v="0"/>
    <x v="1"/>
    <x v="13"/>
    <s v="EUR"/>
    <n v="1472777146"/>
    <n v="1470185146"/>
    <b v="0"/>
    <n v="0"/>
    <b v="0"/>
    <s v="technology/web"/>
    <n v="0"/>
    <n 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n 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n v="0"/>
    <x v="2"/>
    <x v="7"/>
  </r>
  <r>
    <n v="619"/>
    <s v="Big Data (Canceled)"/>
    <s v="Big Data Sets for researchers interested in improving the quality of life."/>
    <n v="2500000"/>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r>
  <r>
    <n v="624"/>
    <s v="NeedSomeLoven.com (Canceled)"/>
    <s v="I am designing a fun, high tech dating website, with over 25 cool features. It is innovate as well as user friendly."/>
    <n v="5000"/>
    <n v="0"/>
    <x v="1"/>
    <x v="0"/>
    <s v="USD"/>
    <n v="1431647041"/>
    <n v="1429055041"/>
    <b v="0"/>
    <n v="0"/>
    <b v="0"/>
    <s v="technology/web"/>
    <n v="0"/>
    <n 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n 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8.0000000000000007E-5"/>
    <n v="2"/>
    <x v="2"/>
    <x v="7"/>
  </r>
  <r>
    <n v="636"/>
    <s v="Keto Advice (Canceled)"/>
    <s v="With no central location for keto knowledge, keto advice will be a community run knowledge base."/>
    <n v="2000"/>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r>
  <r>
    <n v="638"/>
    <s v="W (Canceled)"/>
    <s v="O0"/>
    <n v="200000"/>
    <n v="18"/>
    <x v="1"/>
    <x v="12"/>
    <s v="EUR"/>
    <n v="1490447662"/>
    <n v="1485267262"/>
    <b v="0"/>
    <n v="6"/>
    <b v="0"/>
    <s v="technology/web"/>
    <n v="9.0000000000000006E-5"/>
    <n v="3"/>
    <x v="2"/>
    <x v="7"/>
  </r>
  <r>
    <n v="639"/>
    <s v="Kids Educational Social Media Site (Canceled)"/>
    <s v="Development of a Safe and Educational Social Media site for kids."/>
    <n v="100000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s v="Arcus Motion Analyzer | The Versatile Smart Ring"/>
    <s v="Arcus gives your fingers super powers."/>
    <n v="320000"/>
    <n v="23948"/>
    <x v="2"/>
    <x v="0"/>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n 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s v="BLOXSHIELD"/>
    <s v="A radiation shield for your fitness tracker, smartwatch or other wearable smart device"/>
    <n v="20000"/>
    <n v="2468"/>
    <x v="2"/>
    <x v="0"/>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s v="trustee"/>
    <s v="Show your fidelity by wearing the Trustee rings! Show where you are (at)!"/>
    <n v="175000"/>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n v="705"/>
    <s v="SomnoScope"/>
    <s v="The closest thing ever to the Holy Grail of wearables technology"/>
    <n v="100000"/>
    <n v="977"/>
    <x v="2"/>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s v="lumiglove"/>
    <s v="A &quot;handheld&quot; light, which eases the way you illuminate objects and/or paths."/>
    <n v="15000"/>
    <n v="61"/>
    <x v="2"/>
    <x v="0"/>
    <s v="USD"/>
    <n v="1417741159"/>
    <n v="1415149159"/>
    <b v="0"/>
    <n v="2"/>
    <b v="0"/>
    <s v="technology/wearables"/>
    <n v="4.0666666666666663E-3"/>
    <n v="30.5"/>
    <x v="2"/>
    <x v="8"/>
  </r>
  <r>
    <n v="710"/>
    <s v="Hate York Shirt 2.0"/>
    <s v="Shirts, so technologically advanced, they connect mentally to their audience upon sight."/>
    <n v="1200"/>
    <n v="0"/>
    <x v="2"/>
    <x v="5"/>
    <s v="CAD"/>
    <n v="1408495440"/>
    <n v="1405640302"/>
    <b v="0"/>
    <n v="0"/>
    <b v="0"/>
    <s v="technology/wearables"/>
    <n v="0"/>
    <n 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n v="717"/>
    <s v="cool air belt"/>
    <s v="Cool air flowing under clothing keeps you cool."/>
    <n v="100000"/>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s v="Sideswiped"/>
    <s v="Sideswiped is my story of growing in and trusting God through the mess and mysteries of life."/>
    <n v="8500"/>
    <n v="10670"/>
    <x v="0"/>
    <x v="5"/>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s v="Attention: People With Body Parts"/>
    <s v="This is a book of letters. Letters to our body parts."/>
    <n v="2987"/>
    <n v="3318"/>
    <x v="0"/>
    <x v="0"/>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n 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n v="764"/>
    <s v="[JOE]KES"/>
    <s v="[JOE]KES is a book full of over 200 original, sometimes funny, pun-ish Joekes. If you hate the book, use it as a coster!"/>
    <n v="5000"/>
    <n v="0"/>
    <x v="2"/>
    <x v="0"/>
    <s v="USD"/>
    <n v="1441858161"/>
    <n v="1439266161"/>
    <b v="0"/>
    <n v="0"/>
    <b v="0"/>
    <s v="publishing/fiction"/>
    <n v="0"/>
    <n 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0000000001"/>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n v="809"/>
    <s v="Peter's New Album!!"/>
    <s v="Acknowledged songwriter looking to record album of new songs to secure a Publishing Contract"/>
    <n v="4000"/>
    <n v="4151"/>
    <x v="0"/>
    <x v="0"/>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s v="Rules of Civility and Decent Behavior"/>
    <s v="A pre order campaign to fund the pressing of our second full length vinyl LP"/>
    <n v="1500"/>
    <n v="2399.94"/>
    <x v="0"/>
    <x v="0"/>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4"/>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n v="873"/>
    <s v="The Dreamer-An Original Jazz CD"/>
    <s v="Fall in love with &quot;The Dreamer&quot;, new original music from trumpeter Freddie Dunn!"/>
    <n v="3500"/>
    <n v="45"/>
    <x v="2"/>
    <x v="0"/>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r>
  <r>
    <n v="876"/>
    <s v="Sound Of Dobells"/>
    <s v="What was the greatest record shop ever?  DOBELLS!"/>
    <n v="3152"/>
    <n v="1286"/>
    <x v="2"/>
    <x v="1"/>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n v="899"/>
    <s v="Lets get 48/14 pressed!!!"/>
    <s v="Lets get 48/14 pressed and in your cd players,ipods,blogs, and facebook status'. Lets get it everywhere!"/>
    <n v="750"/>
    <n v="280"/>
    <x v="2"/>
    <x v="0"/>
    <s v="USD"/>
    <n v="1306549362"/>
    <n v="1302661362"/>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n v="906"/>
    <s v="24th Music Presents Channeling Motown (Live)"/>
    <s v="The DMV's most respected saxophonist pay tribute to Motown."/>
    <n v="15000"/>
    <n v="0"/>
    <x v="2"/>
    <x v="0"/>
    <s v="USD"/>
    <n v="1394681590"/>
    <n v="1392093190"/>
    <b v="0"/>
    <n v="0"/>
    <b v="0"/>
    <s v="music/jazz"/>
    <n v="0"/>
    <n v="0"/>
    <x v="4"/>
    <x v="13"/>
  </r>
  <r>
    <n v="907"/>
    <s v="Greg Chambers Saxophone CD"/>
    <s v="Greg Chambers' self-titled CD needs support for post production, replication, and promotion."/>
    <n v="2900"/>
    <n v="0"/>
    <x v="2"/>
    <x v="0"/>
    <s v="USD"/>
    <n v="1315715823"/>
    <n v="1313123823"/>
    <b v="0"/>
    <n v="0"/>
    <b v="0"/>
    <s v="music/jazz"/>
    <n v="0"/>
    <n v="0"/>
    <x v="4"/>
    <x v="13"/>
  </r>
  <r>
    <n v="908"/>
    <s v="Help Tony Copeland and get free cd's and mp3's"/>
    <s v="This project is designed to help protect the environment by using Eco-friendly product packaging."/>
    <n v="2500"/>
    <n v="0"/>
    <x v="2"/>
    <x v="0"/>
    <s v="USD"/>
    <n v="1280206740"/>
    <n v="1276283655"/>
    <b v="0"/>
    <n v="0"/>
    <b v="0"/>
    <s v="music/jazz"/>
    <n v="0"/>
    <n 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s v="music/jazz"/>
    <n v="0"/>
    <n 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s v="Jazz CD:  Out of The Blue"/>
    <s v="Cool jazz with a New Orleans flavor."/>
    <n v="20000"/>
    <n v="100"/>
    <x v="2"/>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n 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r>
  <r>
    <n v="927"/>
    <s v="JETRO DA SILVA FUNK PROJECT"/>
    <s v="Studio CD/DVD Solo project of Pianist &amp; Keyboardist Jetro da Silva"/>
    <n v="20000"/>
    <n v="0"/>
    <x v="2"/>
    <x v="0"/>
    <s v="USD"/>
    <n v="1337024695"/>
    <n v="1334432695"/>
    <b v="0"/>
    <n v="0"/>
    <b v="0"/>
    <s v="music/jazz"/>
    <n v="0"/>
    <n v="0"/>
    <x v="4"/>
    <x v="13"/>
  </r>
  <r>
    <n v="928"/>
    <s v="In a Jazzy Motown"/>
    <s v="A real Motown Backup singer on 22 gold and platinum albums headlines her own Jazz CD of Motown songs."/>
    <n v="14500"/>
    <n v="1575"/>
    <x v="2"/>
    <x v="0"/>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n 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n v="932"/>
    <s v="Mandy Harvey Christmas Album"/>
    <s v="Help me to create my 3rd album, a Christmas CD with 16 Holiday/Original favorites!"/>
    <n v="9500"/>
    <n v="1381"/>
    <x v="2"/>
    <x v="0"/>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s v="music/jazz"/>
    <n v="0"/>
    <n 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s v="SleepMode"/>
    <s v="A mask for home or travel that will give you the best, undisturbed sleep of your life."/>
    <n v="3000"/>
    <n v="289"/>
    <x v="2"/>
    <x v="0"/>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8"/>
  </r>
  <r>
    <n v="946"/>
    <s v="OmniTrade Apron"/>
    <s v="Soft edged-Hard working. The perfect wearable organization for the home and professional shop."/>
    <n v="15000"/>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n v="951"/>
    <s v="Smart Harness"/>
    <s v="Revolutionizing the way we walk our dogs!"/>
    <n v="50000"/>
    <n v="19195"/>
    <x v="2"/>
    <x v="0"/>
    <s v="USD"/>
    <n v="1465054872"/>
    <n v="1461166872"/>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s v="The Ultimate Learning Center"/>
    <s v="WE are molding an educated, motivated, non violent GENERATION!"/>
    <n v="35000"/>
    <n v="377"/>
    <x v="2"/>
    <x v="0"/>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n v="969"/>
    <s v="Make 100 | Geek &amp; Chic: Smart Safety Jewelry."/>
    <s v="Geek &amp; Chic Smart Jewelry Collection, Wearables Meet Style!"/>
    <n v="30000"/>
    <n v="14000"/>
    <x v="2"/>
    <x v="14"/>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s v="Smart 2-in-1 I-PHONE HANDLE/WALLETtm"/>
    <s v="revolutonary ultra-slim 2-in-1 Smart  2-in-1 I-PHONE handle/WALLETtm with 360 rotatiion"/>
    <n v="17500"/>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x v="8"/>
  </r>
  <r>
    <n v="989"/>
    <s v="Power Rope"/>
    <s v="The most useful phone charger you will ever buy"/>
    <n v="10000"/>
    <n v="1677"/>
    <x v="2"/>
    <x v="0"/>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s v="WairConditioning"/>
    <s v="The HOTTEST and COOLEST thing yet! WairConditioning... an entirely new level of comfortability!"/>
    <n v="100000"/>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n v="997"/>
    <s v="iPhanny"/>
    <s v="The iPhanny keeps your iPhone 6 safe from bending in those dangerous pants pockets."/>
    <n v="5000"/>
    <n v="65"/>
    <x v="2"/>
    <x v="0"/>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s v="Phantom Ship / Coastal (Album Preorder)"/>
    <s v="Ideal for living rooms and open spaces."/>
    <n v="5400"/>
    <n v="5858.84"/>
    <x v="0"/>
    <x v="0"/>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n v="1041"/>
    <s v="Industry Success Project (Canceled)"/>
    <s v="I am trying to document what it is like to plunge head first into the music/audio industry as an intern."/>
    <n v="50"/>
    <n v="0"/>
    <x v="1"/>
    <x v="0"/>
    <s v="USD"/>
    <n v="1406769992"/>
    <n v="1405041992"/>
    <b v="0"/>
    <n v="0"/>
    <b v="0"/>
    <s v="journalism/audio"/>
    <n v="0"/>
    <n 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n v="1049"/>
    <s v="J1 (Canceled)"/>
    <s v="------"/>
    <n v="12000"/>
    <n v="0"/>
    <x v="1"/>
    <x v="0"/>
    <s v="USD"/>
    <n v="1455272445"/>
    <n v="1452680445"/>
    <b v="0"/>
    <n v="0"/>
    <b v="0"/>
    <s v="journalism/audio"/>
    <n v="0"/>
    <n v="0"/>
    <x v="5"/>
    <x v="16"/>
  </r>
  <r>
    <n v="1050"/>
    <s v="The (Secular) Barbershop Podcast (Canceled)"/>
    <s v="Secularism is on the rise and I hear you.Talk to me."/>
    <n v="2500"/>
    <n v="0"/>
    <x v="1"/>
    <x v="0"/>
    <s v="USD"/>
    <n v="1442257677"/>
    <n v="1439665677"/>
    <b v="0"/>
    <n v="0"/>
    <b v="0"/>
    <s v="journalism/audio"/>
    <n v="0"/>
    <n 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r>
  <r>
    <n v="1057"/>
    <s v="Support Independent Media (Canceled)"/>
    <s v="Sayin it Plain is a Independent Radio Show created to inform the public and empower the community."/>
    <n v="10000"/>
    <n v="0"/>
    <x v="1"/>
    <x v="0"/>
    <s v="USD"/>
    <n v="1480888483"/>
    <n v="1478292883"/>
    <b v="0"/>
    <n v="0"/>
    <b v="0"/>
    <s v="journalism/audio"/>
    <n v="0"/>
    <n 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r>
  <r>
    <n v="1059"/>
    <s v="Voice Over Artist (Canceled)"/>
    <s v="Turning myself into a vocal artist."/>
    <n v="1100"/>
    <n v="0"/>
    <x v="1"/>
    <x v="0"/>
    <s v="USD"/>
    <n v="1426269456"/>
    <n v="1423681056"/>
    <b v="0"/>
    <n v="0"/>
    <b v="0"/>
    <s v="journalism/audio"/>
    <n v="0"/>
    <n 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n v="0"/>
    <x v="5"/>
    <x v="16"/>
  </r>
  <r>
    <n v="1062"/>
    <s v="RETURNING AT A LATER DATE"/>
    <s v="SEE US ON PATREON www.badgirlartwork.com"/>
    <n v="199"/>
    <n v="190"/>
    <x v="1"/>
    <x v="0"/>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b v="0"/>
    <n v="0"/>
    <b v="0"/>
    <s v="games/video games"/>
    <n v="0"/>
    <n 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s v="Rainbow Ball to the Iphone"/>
    <s v="We want to bring our Game Rainbow Ball to the iphone and to do that we need a little help"/>
    <n v="750"/>
    <n v="10"/>
    <x v="2"/>
    <x v="0"/>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s v="Towers Of The Apocalypse"/>
    <s v="Fully 3D, post Apocalyptic themed tower defense video game. New take on the genre."/>
    <n v="1000"/>
    <n v="45"/>
    <x v="2"/>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s v="My own channel"/>
    <s v="I want to start my own channel for gaming"/>
    <n v="550"/>
    <n v="0"/>
    <x v="2"/>
    <x v="0"/>
    <s v="USD"/>
    <n v="1407534804"/>
    <n v="1404942804"/>
    <b v="0"/>
    <n v="0"/>
    <b v="0"/>
    <s v="games/video games"/>
    <n v="0"/>
    <n v="0"/>
    <x v="6"/>
    <x v="17"/>
  </r>
  <r>
    <n v="1085"/>
    <s v="Sun Dryd Studios"/>
    <s v="The new kid on the block. Re-imagining old games and creating new ones. Ship, Lazer, Rock is first."/>
    <n v="30000"/>
    <n v="1026"/>
    <x v="2"/>
    <x v="5"/>
    <s v="CAD"/>
    <n v="1457967975"/>
    <n v="1455379575"/>
    <b v="0"/>
    <n v="9"/>
    <b v="0"/>
    <s v="games/video games"/>
    <n v="3.4200000000000001E-2"/>
    <n v="114"/>
    <x v="6"/>
    <x v="17"/>
  </r>
  <r>
    <n v="1086"/>
    <s v="Cyber Universe Online"/>
    <s v="Humanity's future in the Galaxy"/>
    <n v="18000"/>
    <n v="15"/>
    <x v="2"/>
    <x v="0"/>
    <s v="USD"/>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b v="0"/>
    <n v="0"/>
    <b v="0"/>
    <s v="games/video games"/>
    <n v="0"/>
    <n v="0"/>
    <x v="6"/>
    <x v="17"/>
  </r>
  <r>
    <n v="1088"/>
    <s v="Still Alive"/>
    <s v="A fresh twist on survival games. Intense, high-stakes 30 minute rounds for up to 10 players."/>
    <n v="45000"/>
    <n v="6382.34"/>
    <x v="2"/>
    <x v="0"/>
    <s v="USD"/>
    <n v="1398366667"/>
    <n v="1395774667"/>
    <b v="0"/>
    <n v="147"/>
    <b v="0"/>
    <s v="games/video games"/>
    <n v="0.14182977777777778"/>
    <n v="43.41727891156463"/>
    <x v="6"/>
    <x v="17"/>
  </r>
  <r>
    <n v="1089"/>
    <s v="Farabel"/>
    <s v="Farabel is a single player turn-based fantasy strategy game for Mac/PC/Linux"/>
    <n v="15000"/>
    <n v="1174"/>
    <x v="2"/>
    <x v="6"/>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s v="Kick, Punch... Fireball"/>
    <s v="Kick, Punch... Fireball is an FPS type arena game set inside the fantasy world."/>
    <n v="25000"/>
    <n v="1803"/>
    <x v="2"/>
    <x v="0"/>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n v="1101"/>
    <s v="Strain Wars"/>
    <s v="Different strains of marijuana leafs battling to the death to see which one is the top strain."/>
    <n v="100000"/>
    <n v="41"/>
    <x v="2"/>
    <x v="0"/>
    <s v="USD"/>
    <n v="1468519920"/>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n v="1116"/>
    <s v="Quest Remnants of Chaos"/>
    <s v="A medieval, post apocolyptic, Online, MMORPG. Class morphing, character customization game."/>
    <n v="500000"/>
    <n v="178.52"/>
    <x v="2"/>
    <x v="0"/>
    <s v="USD"/>
    <n v="1339273208"/>
    <n v="1334089208"/>
    <b v="0"/>
    <n v="10"/>
    <b v="0"/>
    <s v="games/video games"/>
    <n v="3.5704000000000004E-4"/>
    <n v="17.852"/>
    <x v="6"/>
    <x v="17"/>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n v="1120"/>
    <s v="PlanEt Ninjahwah"/>
    <s v="Planet Ninjahwah is a highly anticipated futuristic action adventure game that will blow your mind!!"/>
    <n v="25000"/>
    <n v="0"/>
    <x v="2"/>
    <x v="0"/>
    <s v="USD"/>
    <n v="1319835400"/>
    <n v="1315947400"/>
    <b v="0"/>
    <n v="0"/>
    <b v="0"/>
    <s v="games/video games"/>
    <n v="0"/>
    <n v="0"/>
    <x v="6"/>
    <x v="17"/>
  </r>
  <r>
    <n v="1121"/>
    <s v="Pwincess"/>
    <s v="An action packed, side scrolling, platform jumping, laser shooting ADVENTURE that will be fun for everyone."/>
    <n v="250000"/>
    <n v="29"/>
    <x v="2"/>
    <x v="0"/>
    <s v="USD"/>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n v="0"/>
    <x v="6"/>
    <x v="18"/>
  </r>
  <r>
    <n v="1126"/>
    <s v="GAMING TO LEARN"/>
    <s v="Imagine a science class where the teacher walks in a says &quot;Take out your cell phone and play a game.&quot;"/>
    <n v="2000"/>
    <n v="10"/>
    <x v="2"/>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s v="Flying Turds"/>
    <s v="#havingfunFTW"/>
    <n v="1000"/>
    <n v="1"/>
    <x v="2"/>
    <x v="1"/>
    <s v="GBP"/>
    <n v="1407425717"/>
    <n v="14048337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n v="0"/>
    <x v="6"/>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b v="0"/>
    <n v="0"/>
    <b v="0"/>
    <s v="games/mobile games"/>
    <n v="0"/>
    <n v="0"/>
    <x v="6"/>
    <x v="18"/>
  </r>
  <r>
    <n v="1141"/>
    <s v="Arena Z - Zombie Survival"/>
    <s v="I think this will be a great game!"/>
    <n v="500"/>
    <n v="0"/>
    <x v="2"/>
    <x v="12"/>
    <s v="EUR"/>
    <n v="1436460450"/>
    <n v="1433868450"/>
    <b v="0"/>
    <n v="0"/>
    <b v="0"/>
    <s v="games/mobile games"/>
    <n v="0"/>
    <n 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r>
  <r>
    <n v="1145"/>
    <s v="A FORK IN THE ROAD food truck"/>
    <s v="Emphasizing locally and responsibly raised ingredients, serving delicious food! I need your help."/>
    <n v="80000"/>
    <n v="100"/>
    <x v="2"/>
    <x v="0"/>
    <s v="USD"/>
    <n v="1412272592"/>
    <n v="1407088592"/>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n v="0"/>
    <x v="7"/>
    <x v="19"/>
  </r>
  <r>
    <n v="1148"/>
    <s v="Warren's / Adilyn's Rollin' Bistro"/>
    <s v="New local (Louisville, KY.) food truck with a refreshing spin on rolling kitchens."/>
    <n v="15000"/>
    <n v="73"/>
    <x v="2"/>
    <x v="0"/>
    <s v="USD"/>
    <n v="1480568781"/>
    <n v="1477973181"/>
    <b v="0"/>
    <n v="3"/>
    <b v="0"/>
    <s v="food/food trucks"/>
    <n v="4.8666666666666667E-3"/>
    <n v="24.333333333333332"/>
    <x v="7"/>
    <x v="19"/>
  </r>
  <r>
    <n v="1149"/>
    <s v="The Floridian Food Truck"/>
    <s v="Bringing culturally diverse Floridian cuisine to the people!"/>
    <n v="50000"/>
    <n v="75"/>
    <x v="2"/>
    <x v="0"/>
    <s v="USD"/>
    <n v="1466096566"/>
    <n v="1463504566"/>
    <b v="0"/>
    <n v="2"/>
    <b v="0"/>
    <s v="food/food trucks"/>
    <n v="1.5E-3"/>
    <n v="37.5"/>
    <x v="7"/>
    <x v="19"/>
  </r>
  <r>
    <n v="1150"/>
    <s v="Chef Po's Food Truck"/>
    <s v="Bringing delicious authentic and fusion Taiwanese Food to the West Coast."/>
    <n v="2500"/>
    <n v="252"/>
    <x v="2"/>
    <x v="0"/>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n v="0"/>
    <x v="7"/>
    <x v="19"/>
  </r>
  <r>
    <n v="1152"/>
    <s v="Peruvian King Food Truck"/>
    <s v="Peruvian food truck with an LA twist."/>
    <n v="16000"/>
    <n v="911"/>
    <x v="2"/>
    <x v="0"/>
    <s v="USD"/>
    <n v="1431709312"/>
    <n v="1429117312"/>
    <b v="0"/>
    <n v="15"/>
    <b v="0"/>
    <s v="food/food trucks"/>
    <n v="5.6937500000000002E-2"/>
    <n v="60.733333333333334"/>
    <x v="7"/>
    <x v="19"/>
  </r>
  <r>
    <n v="1153"/>
    <s v="The Cold Spot Mobile Trailer"/>
    <s v="A mobile concession trailer for snow cones, ice cream, smoothies and more"/>
    <n v="8000"/>
    <n v="50"/>
    <x v="2"/>
    <x v="0"/>
    <s v="USD"/>
    <n v="1434647305"/>
    <n v="1432055305"/>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b v="0"/>
    <n v="0"/>
    <b v="0"/>
    <s v="food/food trucks"/>
    <n v="0"/>
    <n 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n 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n v="1171"/>
    <s v="The Mean Green Purple Machine"/>
    <s v="Tulsa's first true biodiesel, alternative energy powered food truck! Oh yeah, and delicious food!"/>
    <n v="25000"/>
    <n v="25"/>
    <x v="2"/>
    <x v="0"/>
    <s v="USD"/>
    <n v="1415909927"/>
    <n v="1414351127"/>
    <b v="0"/>
    <n v="1"/>
    <b v="0"/>
    <s v="food/food trucks"/>
    <n v="1E-3"/>
    <n v="25"/>
    <x v="7"/>
    <x v="19"/>
  </r>
  <r>
    <n v="1172"/>
    <s v="let your dayz take you to the dogs."/>
    <s v="Bringing YOUR favorite dog recipes to the streets."/>
    <n v="9000"/>
    <n v="0"/>
    <x v="2"/>
    <x v="0"/>
    <s v="USD"/>
    <n v="1408551752"/>
    <n v="1405959752"/>
    <b v="0"/>
    <n v="0"/>
    <b v="0"/>
    <s v="food/food trucks"/>
    <n v="0"/>
    <n 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n v="1181"/>
    <s v="Gringo Loco Tacos Food Truck"/>
    <s v="Bringing the best tacos to the streets of Chicago!"/>
    <n v="50000"/>
    <n v="4"/>
    <x v="2"/>
    <x v="0"/>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s v="&quot;Volando&quot; CD Release (Canceled)"/>
    <s v="Raising money to give the musicians their due."/>
    <n v="2500"/>
    <n v="0"/>
    <x v="1"/>
    <x v="0"/>
    <s v="USD"/>
    <n v="1343491200"/>
    <n v="1342801164"/>
    <b v="0"/>
    <n v="0"/>
    <b v="0"/>
    <s v="music/world music"/>
    <n v="0"/>
    <n 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s v="Help Calmenco! finance new CD and Tour (Canceled)"/>
    <s v="Please consider helping us with our new CD and Riverdance Tour"/>
    <n v="2500"/>
    <n v="0"/>
    <x v="1"/>
    <x v="0"/>
    <s v="USD"/>
    <n v="1325804767"/>
    <n v="1323212767"/>
    <b v="0"/>
    <n v="0"/>
    <b v="0"/>
    <s v="music/world music"/>
    <n v="0"/>
    <n 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b v="0"/>
    <n v="45"/>
    <b v="0"/>
    <s v="technology/wearables"/>
    <n v="0.11514000000000001"/>
    <n v="127.93333333333334"/>
    <x v="2"/>
    <x v="8"/>
  </r>
  <r>
    <n v="1308"/>
    <s v="Boost Band: Wristband Phone Charger (Canceled)"/>
    <s v="Boost Band, a wristband that charges any device"/>
    <n v="10000"/>
    <n v="1136"/>
    <x v="1"/>
    <x v="0"/>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s v="Linkoo (Canceled)"/>
    <s v="World's Smallest customizable Phone &amp; GPS Watch for kids !"/>
    <n v="50000"/>
    <n v="3317"/>
    <x v="1"/>
    <x v="0"/>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b v="0"/>
    <n v="0"/>
    <b v="0"/>
    <s v="technology/wearables"/>
    <n v="0"/>
    <n 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1"/>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n v="1406"/>
    <s v="Man Down! Translation project"/>
    <s v="The White coat and the battle dress uniform"/>
    <n v="12000"/>
    <n v="15"/>
    <x v="2"/>
    <x v="13"/>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s v="Shakespeare in the Hood - Romeo and Juliet"/>
    <s v="Help me butcher Shakespeare in a satirical fashion."/>
    <n v="110"/>
    <n v="3"/>
    <x v="2"/>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s v="10 P.M."/>
    <s v="A guy in his 30's tries to live his &quot;American Dream&quot;, but quickly it turns into a nightmare. (A Novel)"/>
    <n v="10000"/>
    <n v="0"/>
    <x v="2"/>
    <x v="0"/>
    <s v="USD"/>
    <n v="1428629242"/>
    <n v="1426037242"/>
    <b v="0"/>
    <n v="0"/>
    <b v="0"/>
    <s v="publishing/translations"/>
    <n v="0"/>
    <n v="0"/>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n 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x v="22"/>
  </r>
  <r>
    <n v="1444"/>
    <s v="Expand the MillionairesLetter in the US Market!"/>
    <s v="We as a successfull german stock market newsletter publisher want expand in the US market!"/>
    <n v="4950"/>
    <n v="0"/>
    <x v="2"/>
    <x v="12"/>
    <s v="EUR"/>
    <n v="1442091462"/>
    <n v="1436907462"/>
    <b v="0"/>
    <n v="0"/>
    <b v="0"/>
    <s v="publishing/translations"/>
    <n v="0"/>
    <n 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r>
  <r>
    <n v="1447"/>
    <s v="Indian Language Dictionary"/>
    <s v="I'm creating a dictionary of multiple Indian languages."/>
    <n v="500000"/>
    <n v="75"/>
    <x v="2"/>
    <x v="0"/>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b v="0"/>
    <n v="0"/>
    <b v="0"/>
    <s v="publishing/translations"/>
    <n v="0"/>
    <n 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n v="1456"/>
    <s v="Sometimes you don't need love (Canceled)"/>
    <s v="English Version of my auto-published novel"/>
    <n v="5000"/>
    <n v="145"/>
    <x v="1"/>
    <x v="13"/>
    <s v="EUR"/>
    <n v="1483459365"/>
    <n v="1480867365"/>
    <b v="0"/>
    <n v="3"/>
    <b v="0"/>
    <s v="publishing/translations"/>
    <n v="2.9000000000000001E-2"/>
    <n v="48.333333333333336"/>
    <x v="3"/>
    <x v="22"/>
  </r>
  <r>
    <n v="1457"/>
    <s v="Hey! I&quot;m not invisable, I am Just Old (Canceled)"/>
    <s v="Age is more than just a number, I hope your younger than you feel."/>
    <n v="6000"/>
    <n v="0"/>
    <x v="1"/>
    <x v="0"/>
    <s v="USD"/>
    <n v="1447281044"/>
    <n v="1444685444"/>
    <b v="0"/>
    <n v="0"/>
    <b v="0"/>
    <s v="publishing/translations"/>
    <n v="0"/>
    <n 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2"/>
  </r>
  <r>
    <n v="1460"/>
    <s v="KJV2015 (Canceled)"/>
    <s v="KJV2015 Easier to understand for our kids and family not leaving out one verse or changing a meaning one bit."/>
    <n v="25000000"/>
    <n v="0"/>
    <x v="1"/>
    <x v="0"/>
    <s v="USD"/>
    <n v="1417391100"/>
    <n v="1412371898"/>
    <b v="0"/>
    <n v="0"/>
    <b v="0"/>
    <s v="publishing/translations"/>
    <n v="0"/>
    <n v="0"/>
    <x v="3"/>
    <x v="22"/>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s v="a book called filtered down thru the stars"/>
    <s v="The mussings of an old wizard"/>
    <n v="2000"/>
    <n v="0"/>
    <x v="2"/>
    <x v="0"/>
    <s v="USD"/>
    <n v="1342882260"/>
    <n v="1337834963"/>
    <b v="0"/>
    <n v="0"/>
    <b v="0"/>
    <s v="publishing/fiction"/>
    <n v="0"/>
    <n 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b v="0"/>
    <n v="0"/>
    <b v="0"/>
    <s v="publishing/fiction"/>
    <n v="0"/>
    <n v="0"/>
    <x v="3"/>
    <x v="10"/>
  </r>
  <r>
    <n v="1488"/>
    <s v="Nanolution"/>
    <s v="A blockbuster sci-fi adventure. What would you do if one day your life changed to beyond the imaginable?"/>
    <n v="15000"/>
    <n v="360"/>
    <x v="2"/>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s v="The Great Grand Zeppelin Chase"/>
    <s v="Help illustrate the sequel to the bestselling _x000a_The Transylvania Flying Squad of Detectives"/>
    <n v="2400"/>
    <n v="0"/>
    <x v="2"/>
    <x v="0"/>
    <s v="USD"/>
    <n v="1371415675"/>
    <n v="1368823675"/>
    <b v="0"/>
    <n v="0"/>
    <b v="0"/>
    <s v="publishing/fiction"/>
    <n v="0"/>
    <n 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s v="A Magical Bildungsroman with a Female Heroine"/>
    <s v="The Adventures of Penelope Hawthorne. Part One: The Spellbook of Dracone."/>
    <n v="2000"/>
    <n v="0"/>
    <x v="2"/>
    <x v="0"/>
    <s v="USD"/>
    <n v="1314471431"/>
    <n v="1311879431"/>
    <b v="0"/>
    <n v="0"/>
    <b v="0"/>
    <s v="publishing/fiction"/>
    <n v="0"/>
    <n v="0"/>
    <x v="3"/>
    <x v="10"/>
  </r>
  <r>
    <n v="1496"/>
    <s v="Tainted Steel (Series 1 - 4)"/>
    <s v="Capturing the awe-inspiring magic of the likes of LoTR, Tainted Steel tells the story of one mans' struggle against Destiny."/>
    <n v="1500"/>
    <n v="0"/>
    <x v="2"/>
    <x v="0"/>
    <s v="USD"/>
    <n v="1410866659"/>
    <n v="1405682659"/>
    <b v="0"/>
    <n v="0"/>
    <b v="0"/>
    <s v="publishing/fiction"/>
    <n v="0"/>
    <n 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s v="This is Nowhere"/>
    <s v="A hardcover book of surf, outdoor and nature photos from the British Columbia coast."/>
    <n v="52000"/>
    <n v="86492"/>
    <x v="0"/>
    <x v="5"/>
    <s v="CAD"/>
    <n v="1436364023"/>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n v="0"/>
    <x v="8"/>
    <x v="24"/>
  </r>
  <r>
    <n v="1545"/>
    <s v="Nevada County Hearts"/>
    <s v="&quot;He will not be a wise man who does not study human hearts!&quot;_x000a_Hope in natural art, creation!"/>
    <n v="3000"/>
    <n v="1"/>
    <x v="2"/>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n v="1487240082"/>
    <b v="0"/>
    <n v="0"/>
    <b v="0"/>
    <s v="photography/nature"/>
    <n v="0"/>
    <n v="0"/>
    <x v="8"/>
    <x v="24"/>
  </r>
  <r>
    <n v="1548"/>
    <s v="Change the World through Color"/>
    <s v="Beauty is in the eye of the beholder and I want to inspire conservation through color."/>
    <n v="700"/>
    <n v="60"/>
    <x v="2"/>
    <x v="0"/>
    <s v="USD"/>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r>
  <r>
    <n v="1555"/>
    <s v="Coffee Table Book of Maine"/>
    <s v="I am traveling the coastline of Maine and will be taking pictures of all the scenery and lighthouses in the area."/>
    <n v="750"/>
    <n v="0"/>
    <x v="2"/>
    <x v="0"/>
    <s v="USD"/>
    <n v="1442509200"/>
    <n v="1440513832"/>
    <b v="0"/>
    <n v="0"/>
    <b v="0"/>
    <s v="photography/nature"/>
    <n v="0"/>
    <n v="0"/>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n v="1569"/>
    <s v="to be removed (Canceled)"/>
    <s v="to be removed"/>
    <n v="30000"/>
    <n v="0"/>
    <x v="1"/>
    <x v="0"/>
    <s v="USD"/>
    <n v="1369498714"/>
    <n v="1366906714"/>
    <b v="0"/>
    <n v="0"/>
    <b v="0"/>
    <s v="publishing/art books"/>
    <n v="0"/>
    <n v="0"/>
    <x v="3"/>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n v="1582"/>
    <s v="Scenes from New Orleans"/>
    <s v="I create canvas prints of images from in and around New Orleans"/>
    <n v="1000"/>
    <n v="93"/>
    <x v="2"/>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s v="Missouri In Pictures"/>
    <s v="Show the world the beauty that is in all of our back yards!"/>
    <n v="1500"/>
    <n v="0"/>
    <x v="2"/>
    <x v="0"/>
    <s v="USD"/>
    <n v="1428197422"/>
    <n v="1425609022"/>
    <b v="0"/>
    <n v="0"/>
    <b v="0"/>
    <s v="photography/places"/>
    <n v="0"/>
    <n 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s v="The Right Side of Texas"/>
    <s v="Southeast Texas as seen through the lens of a cell phone camera"/>
    <n v="516"/>
    <n v="0"/>
    <x v="2"/>
    <x v="0"/>
    <s v="USD"/>
    <n v="1422735120"/>
    <n v="1420091999"/>
    <b v="0"/>
    <n v="0"/>
    <b v="0"/>
    <s v="photography/places"/>
    <n v="0"/>
    <n v="0"/>
    <x v="8"/>
    <x v="26"/>
  </r>
  <r>
    <n v="1589"/>
    <s v="A Side Of The World In Canvas"/>
    <s v="I want to be able to have my own photography inside a canvas and have it be displayed everywhere."/>
    <n v="1200"/>
    <n v="0"/>
    <x v="2"/>
    <x v="0"/>
    <s v="USD"/>
    <n v="1444433886"/>
    <n v="1441841886"/>
    <b v="0"/>
    <n v="0"/>
    <b v="0"/>
    <s v="photography/places"/>
    <n v="0"/>
    <n v="0"/>
    <x v="8"/>
    <x v="26"/>
  </r>
  <r>
    <n v="1590"/>
    <s v="An Italian Adventure"/>
    <s v="Discover Italy through photography."/>
    <n v="60000"/>
    <n v="1020"/>
    <x v="2"/>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s v="The Views of Pittsburgh"/>
    <s v="A portfolio collage of beautiful pictures of authentic Pittsburgh locations and scenery."/>
    <n v="25"/>
    <n v="0"/>
    <x v="2"/>
    <x v="0"/>
    <s v="USD"/>
    <n v="1427503485"/>
    <n v="1423619085"/>
    <b v="0"/>
    <n v="0"/>
    <b v="0"/>
    <s v="photography/places"/>
    <n v="0"/>
    <n v="0"/>
    <x v="8"/>
    <x v="26"/>
  </r>
  <r>
    <n v="1593"/>
    <s v="Picturing Italy"/>
    <s v="A trip to fulfill a dream of capturing the wonders and history of ancient Italy in person."/>
    <n v="22000"/>
    <n v="3"/>
    <x v="2"/>
    <x v="0"/>
    <s v="USD"/>
    <n v="1425154655"/>
    <n v="1422562655"/>
    <b v="0"/>
    <n v="3"/>
    <b v="0"/>
    <s v="photography/places"/>
    <n v="1.3636363636363637E-4"/>
    <n v="1"/>
    <x v="8"/>
    <x v="26"/>
  </r>
  <r>
    <n v="1594"/>
    <s v="Scenes and Things from New Orleans"/>
    <s v="I photograph my love of New Orleans, create canvases and share those memories with you."/>
    <n v="1000"/>
    <n v="205"/>
    <x v="2"/>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n v="1596"/>
    <s v="The Town We Live In"/>
    <s v="London is beautiful. I want to create a book of stunning images from in and around our great city"/>
    <n v="3250"/>
    <n v="75"/>
    <x v="2"/>
    <x v="1"/>
    <s v="GBP"/>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b v="0"/>
    <n v="0"/>
    <b v="0"/>
    <s v="photography/places"/>
    <n v="0"/>
    <n 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n v="1599"/>
    <s v="The Londoner: Prints &amp; Canvas"/>
    <s v="A London photographer trekking 5,895m up Africa's Mount Kilimanjaro to pursue and enrich a career."/>
    <n v="500"/>
    <n v="0"/>
    <x v="2"/>
    <x v="1"/>
    <s v="GBP"/>
    <n v="1460116576"/>
    <n v="1457528176"/>
    <b v="0"/>
    <n v="0"/>
    <b v="0"/>
    <s v="photography/places"/>
    <n v="0"/>
    <n 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n v="1643"/>
    <s v="This Is All Now's Brand New Album!!"/>
    <s v="This Is All Now is putting out a brand new record, and we need YOUR help to do it!"/>
    <n v="5000"/>
    <n v="6235"/>
    <x v="0"/>
    <x v="0"/>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s v="Meg Porter Debut EP!"/>
    <s v="Berklee College of Music student, Meg Porter needs YOUR help to fund her very first EP!"/>
    <n v="1500"/>
    <n v="2143"/>
    <x v="0"/>
    <x v="0"/>
    <s v="USD"/>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n v="0"/>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n v="1684"/>
    <s v="Goodness &amp; Mercy EP - Marty Mikles"/>
    <s v="New Music from Marty Mikles!  A new EP all about God's Goodness &amp; Mercy."/>
    <n v="8000"/>
    <n v="8730"/>
    <x v="3"/>
    <x v="0"/>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n v="1689"/>
    <s v="Fly Away"/>
    <s v="Praising the Living God in the second half of life."/>
    <n v="2400"/>
    <n v="2400"/>
    <x v="3"/>
    <x v="0"/>
    <s v="USD"/>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n v="1702"/>
    <s v="lyndale lewis and new vision prosper cd release"/>
    <s v="I can do all things through christ jesus"/>
    <n v="16500"/>
    <n v="1"/>
    <x v="2"/>
    <x v="0"/>
    <s v="USD"/>
    <n v="1427745150"/>
    <n v="142515675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s v="music/faith"/>
    <n v="0"/>
    <n v="0"/>
    <x v="4"/>
    <x v="28"/>
  </r>
  <r>
    <n v="1706"/>
    <s v="Gemeinde in Bremen"/>
    <s v="Unsere &quot;Aufgabe&quot; ist es, fÃ¼r Christen da zu sein die keiner Gemeinde angehÃ¶ren. Zudem spielt Lobpreis eine Zentrale Rolle."/>
    <n v="5500"/>
    <n v="0"/>
    <x v="2"/>
    <x v="12"/>
    <s v="EUR"/>
    <n v="1440314472"/>
    <n v="1435130472"/>
    <b v="0"/>
    <n v="0"/>
    <b v="0"/>
    <s v="music/faith"/>
    <n v="0"/>
    <n 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n v="0"/>
    <x v="4"/>
    <x v="28"/>
  </r>
  <r>
    <n v="1709"/>
    <s v="Psalms"/>
    <s v="A project to set psalms to music. The psalms are taken from the English Standard Version (ESV) of the Bible."/>
    <n v="1750"/>
    <n v="85"/>
    <x v="2"/>
    <x v="0"/>
    <s v="USD"/>
    <n v="1409513940"/>
    <n v="1405949514"/>
    <b v="0"/>
    <n v="4"/>
    <b v="0"/>
    <s v="music/faith"/>
    <n v="4.8571428571428571E-2"/>
    <n v="21.25"/>
    <x v="4"/>
    <x v="28"/>
  </r>
  <r>
    <n v="1710"/>
    <s v="Producing a live album of our upcoming Europe tour"/>
    <s v="We want to create a gospel live album which has never been produced before."/>
    <n v="5000"/>
    <n v="34"/>
    <x v="2"/>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n 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n v="1718"/>
    <s v="The Prodigal Son"/>
    <s v="A melody for the galaxy."/>
    <n v="35000"/>
    <n v="75"/>
    <x v="2"/>
    <x v="0"/>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n 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r>
  <r>
    <n v="1731"/>
    <s v="Sam Cox Band First Christian Tour"/>
    <s v="We are a Christin Worship band looking to midwest tour. God Bless!"/>
    <n v="1000"/>
    <n v="0"/>
    <x v="2"/>
    <x v="0"/>
    <s v="USD"/>
    <n v="1434034800"/>
    <n v="1432849552"/>
    <b v="0"/>
    <n v="0"/>
    <b v="0"/>
    <s v="music/faith"/>
    <n v="0"/>
    <n 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r>
  <r>
    <n v="1733"/>
    <s v="What Faith Is EP/Album"/>
    <s v="I am trying to share the music I am blessed to have written. https://www.johncox4.com or https://reverbnation.com/johncox4"/>
    <n v="10000"/>
    <n v="0"/>
    <x v="2"/>
    <x v="0"/>
    <s v="USD"/>
    <n v="1473802200"/>
    <n v="1472746374"/>
    <b v="0"/>
    <n v="0"/>
    <b v="0"/>
    <s v="music/faith"/>
    <n v="0"/>
    <n 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s v="The Flashing Lights"/>
    <s v="Music that inspires and gives hope for overcoming and change. And it is good music."/>
    <n v="5000"/>
    <n v="20"/>
    <x v="2"/>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b v="0"/>
    <n v="0"/>
    <b v="0"/>
    <s v="music/faith"/>
    <n v="0"/>
    <n 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s v="Photographic book on Melbourne's music scene"/>
    <s v="I want to create a beautiful book which documents the Melbourne music scene."/>
    <n v="1500"/>
    <n v="0"/>
    <x v="2"/>
    <x v="2"/>
    <s v="AUD"/>
    <n v="1408999088"/>
    <n v="1407184688"/>
    <b v="1"/>
    <n v="0"/>
    <b v="0"/>
    <s v="photography/photobooks"/>
    <n v="0"/>
    <n v="0"/>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n v="1788"/>
    <s v="Beyond the Pale"/>
    <s v="A photo book celebrating Goths, exploring their lives and giving an insight into what Goth is for them."/>
    <n v="5500"/>
    <n v="76"/>
    <x v="2"/>
    <x v="1"/>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s v="disCover: Napoli"/>
    <s v="For the love of street photography and the beauty of traditional cultures in southern Italy."/>
    <n v="3000"/>
    <n v="107"/>
    <x v="2"/>
    <x v="1"/>
    <s v="GBP"/>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s v="The UnDiscovered Image"/>
    <s v="The UnDiscovered Image, a monthly publication dedicated to photographers."/>
    <n v="4000"/>
    <n v="69.83"/>
    <x v="2"/>
    <x v="1"/>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n v="1807"/>
    <s v="Anywhere but Here"/>
    <s v="I want to explore alternative cultures and lifestyles in America."/>
    <n v="5000"/>
    <n v="553"/>
    <x v="2"/>
    <x v="0"/>
    <s v="USD"/>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s v="Film Speed"/>
    <s v="Film Speed is a series of Zines focusing on architecture shot completely on 35 and 120mm film."/>
    <n v="450"/>
    <n v="15"/>
    <x v="2"/>
    <x v="0"/>
    <s v="USD"/>
    <n v="1408657826"/>
    <n v="1407621026"/>
    <b v="0"/>
    <n v="2"/>
    <b v="0"/>
    <s v="photography/photobooks"/>
    <n v="3.3333333333333333E-2"/>
    <n v="7.5"/>
    <x v="8"/>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s v="Libya : The Lost Days"/>
    <s v="This project aims to document, Libyan photographic history; through both print and artisan mediums ."/>
    <n v="8750"/>
    <n v="0"/>
    <x v="2"/>
    <x v="1"/>
    <s v="GBP"/>
    <n v="1407532812"/>
    <n v="1404940812"/>
    <b v="0"/>
    <n v="0"/>
    <b v="0"/>
    <s v="photography/photobooks"/>
    <n v="0"/>
    <n 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n v="0"/>
    <x v="8"/>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n v="1818"/>
    <s v="Give Me Your Goofy-ist"/>
    <s v="We are all different, this is a way to honor and celebrate the authenticity in being different."/>
    <n v="15000"/>
    <n v="0"/>
    <x v="2"/>
    <x v="0"/>
    <s v="USD"/>
    <n v="1428035850"/>
    <n v="1425447450"/>
    <b v="0"/>
    <n v="0"/>
    <b v="0"/>
    <s v="photography/photobooks"/>
    <n v="0"/>
    <n 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n v="1822"/>
    <s v="Wood Butcher's new music video- I Don't Wanna Party"/>
    <s v="Wood Butcher needs your help to make this happen. Buy a CD, support local music!"/>
    <n v="300"/>
    <n v="300"/>
    <x v="0"/>
    <x v="5"/>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s v="Hydra Effect Debut EP"/>
    <s v="Hard Rock with a Positive Message. Help us fund, release and promote our debut EP!"/>
    <n v="2000"/>
    <n v="2035"/>
    <x v="0"/>
    <x v="0"/>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s v="Claws &amp; Fins"/>
    <s v="Sea opposition of Crab's family and angry fishes. Who is going to win, and who is going to loose ?!"/>
    <n v="10000"/>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n v="0"/>
    <x v="6"/>
    <x v="18"/>
  </r>
  <r>
    <n v="1877"/>
    <s v="Chip Dip II: Son of Chip Dip! - A Terrible, Terrible Game"/>
    <s v="It's obvious you won't survive by your wits alone. Unfortunately that's all you've got, Chip. Run!"/>
    <n v="60"/>
    <n v="0"/>
    <x v="2"/>
    <x v="0"/>
    <s v="USD"/>
    <n v="1425170525"/>
    <n v="1422664925"/>
    <b v="0"/>
    <n v="0"/>
    <b v="0"/>
    <s v="games/mobile games"/>
    <n v="0"/>
    <n 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s v="Sim Betting Football"/>
    <s v="Sim Betting Football is the only football (soccer) betting simulation  game."/>
    <n v="5000"/>
    <n v="1004"/>
    <x v="2"/>
    <x v="1"/>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9"/>
  </r>
  <r>
    <n v="1917"/>
    <s v="Chronovisor:The MOST innovative watch for night time reading"/>
    <s v="Let's build a legendary brand altogether"/>
    <n v="390000"/>
    <n v="205025"/>
    <x v="2"/>
    <x v="7"/>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n v="1954"/>
    <s v="Orison â€“ Rethink the Power of Energy"/>
    <s v="The First Home Battery System You Simply Plug in to Install"/>
    <n v="50000"/>
    <n v="349474"/>
    <x v="0"/>
    <x v="0"/>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s v="freeSoC and freeSoC Mini"/>
    <s v="An open hardware platform for the best microcontroller in the world."/>
    <n v="30000"/>
    <n v="50251.41"/>
    <x v="0"/>
    <x v="0"/>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n 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n v="1987"/>
    <s v="Ethiopia: Beheld"/>
    <s v="A collection of images that depicts the beauty and diversity within Ethiopia"/>
    <n v="5500"/>
    <n v="2336"/>
    <x v="2"/>
    <x v="1"/>
    <s v="GBP"/>
    <n v="1425223276"/>
    <n v="1422631276"/>
    <b v="0"/>
    <n v="28"/>
    <b v="0"/>
    <s v="photography/people"/>
    <n v="0.42472727272727273"/>
    <n v="83.428571428571431"/>
    <x v="8"/>
    <x v="31"/>
  </r>
  <r>
    <n v="1988"/>
    <s v="Phillip Michael Photography"/>
    <s v="Expressing art in an image!"/>
    <n v="6000"/>
    <n v="25"/>
    <x v="2"/>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r>
  <r>
    <n v="1992"/>
    <s v="The Wonderful World of Princes &amp; Princesses"/>
    <s v="A complete revamp of all the Disney Princes &amp; Princesses!"/>
    <n v="1500"/>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s v="Weighitz: Weigh Smarter"/>
    <s v="Weighitz are miniature smart scales designed to weigh anything in the home."/>
    <n v="30000"/>
    <n v="96015.9"/>
    <x v="0"/>
    <x v="0"/>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n v="2127"/>
    <s v="Three Monkeys - Part 1: Into the Abyss"/>
    <s v="Three Monkeys is an audio adventure game for PC."/>
    <n v="28000"/>
    <n v="8076"/>
    <x v="2"/>
    <x v="1"/>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s v="Wondrous Adventures: A Kid's Game"/>
    <s v="You are the hero tasked to save your home from the villainous Sanword."/>
    <n v="42000"/>
    <n v="85"/>
    <x v="2"/>
    <x v="0"/>
    <s v="USD"/>
    <n v="1408154663"/>
    <n v="1405130663"/>
    <b v="0"/>
    <n v="4"/>
    <b v="0"/>
    <s v="games/video games"/>
    <n v="2.0238095238095236E-3"/>
    <n v="21.25"/>
    <x v="6"/>
    <x v="17"/>
  </r>
  <r>
    <n v="2131"/>
    <s v="Scout's Honor"/>
    <s v="From frightened girl to empowered woman, Scout's Honor is a tale about facing your fears and overcoming odds."/>
    <n v="500"/>
    <n v="25"/>
    <x v="2"/>
    <x v="0"/>
    <s v="USD"/>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n v="2138"/>
    <s v="Tales Of Tameria - Dawning Light"/>
    <s v="A game with a mixture of a few genres from RPG, Simulation and to adventure elements."/>
    <n v="1000"/>
    <n v="128"/>
    <x v="2"/>
    <x v="1"/>
    <s v="GBP"/>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n 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n v="2144"/>
    <s v="Project Starborn"/>
    <s v="A thousand community-built sandbox games (and more!) with a fully-customizable game engine."/>
    <n v="35500"/>
    <n v="607"/>
    <x v="2"/>
    <x v="0"/>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s v="Johnny Rocketfingers 3"/>
    <s v="A Point and Click Adventure on Steroids."/>
    <n v="390000"/>
    <n v="2716"/>
    <x v="2"/>
    <x v="0"/>
    <s v="USD"/>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r>
  <r>
    <n v="2150"/>
    <s v="The Unknown Door"/>
    <s v="A pixel styled open world detective game."/>
    <n v="50000"/>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n v="2154"/>
    <s v="Demigods - Rise of the Children - Part 1 (Design)"/>
    <s v="A Real Time Strategy game based on Greek mythology in a fictional world."/>
    <n v="250"/>
    <n v="2"/>
    <x v="2"/>
    <x v="0"/>
    <s v="USD"/>
    <n v="1390921827"/>
    <n v="1389193827"/>
    <b v="0"/>
    <n v="2"/>
    <b v="0"/>
    <s v="games/video games"/>
    <n v="8.0000000000000002E-3"/>
    <n v="1"/>
    <x v="6"/>
    <x v="17"/>
  </r>
  <r>
    <n v="2155"/>
    <s v="VoxelMaze"/>
    <s v="A Level Editor, Turned up to eleven. Infinite creativity in one package, solo or with up to 16 of your friends."/>
    <n v="5000"/>
    <n v="115"/>
    <x v="2"/>
    <x v="1"/>
    <s v="GBP"/>
    <n v="1459443385"/>
    <n v="1456854985"/>
    <b v="0"/>
    <n v="5"/>
    <b v="0"/>
    <s v="games/video games"/>
    <n v="2.3E-2"/>
    <n v="23"/>
    <x v="6"/>
    <x v="17"/>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r>
  <r>
    <n v="2157"/>
    <s v="Nin"/>
    <s v="Gamers and 90's fans unite in this small tale of epic proportions!"/>
    <n v="75000"/>
    <n v="21144"/>
    <x v="2"/>
    <x v="0"/>
    <s v="USD"/>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s v="Purgatoria: City of Angels"/>
    <s v="A gritty, noir tabletop RPG with a fast-paced combo-based battle system."/>
    <n v="4600"/>
    <n v="5535"/>
    <x v="0"/>
    <x v="0"/>
    <s v="USD"/>
    <n v="1439317900"/>
    <n v="1436725900"/>
    <b v="0"/>
    <n v="115"/>
    <b v="1"/>
    <s v="games/tabletop games"/>
    <n v="1.2032608695652174"/>
    <n v="48.130434782608695"/>
    <x v="6"/>
    <x v="32"/>
  </r>
  <r>
    <n v="2196"/>
    <s v="LACORSA Grand Prix Game (relaunch)"/>
    <s v="Race your friends in style with this classic Grand Prix game."/>
    <n v="14000"/>
    <n v="15937"/>
    <x v="0"/>
    <x v="0"/>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s v="Decadolo. Flip it!"/>
    <s v="A new strategic board game designed to flip out your opponent."/>
    <n v="9000"/>
    <n v="13228"/>
    <x v="0"/>
    <x v="17"/>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s v="Foragers"/>
    <s v="Take on the role of an ancient forager in this fun strategy game from the designer of Biblios."/>
    <n v="18500"/>
    <n v="19324"/>
    <x v="0"/>
    <x v="0"/>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s v="A Sundered World"/>
    <s v="A Dungeon World campaign setting that takes place after the end of the worlds."/>
    <n v="2200"/>
    <n v="3223"/>
    <x v="0"/>
    <x v="0"/>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n v="2313"/>
    <s v="A SUNNY DAY IN GLASGOW"/>
    <s v="A Sunny Day in Glasgow are recording a new album and we need your help!"/>
    <n v="5000"/>
    <n v="8792.02"/>
    <x v="0"/>
    <x v="0"/>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n 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n v="0"/>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x v="7"/>
  </r>
  <r>
    <n v="2351"/>
    <s v="NZ Auction site.  No listing or success fees. Only $2 p/m"/>
    <s v="Donate $30 or more and receive a free selfie stick."/>
    <n v="18900"/>
    <n v="108"/>
    <x v="1"/>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r>
  <r>
    <n v="2354"/>
    <s v="Dissertation (Canceled)"/>
    <s v="Almost done with doctorate degree but need funding of $35,000 to complete research of project."/>
    <n v="35000"/>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n v="2356"/>
    <s v="HardstyleUnited.com (Canceled)"/>
    <s v="HardstyleUnited.com The Global Hardstyle community. Your Hardstyle community."/>
    <n v="10000"/>
    <n v="0"/>
    <x v="1"/>
    <x v="9"/>
    <s v="EUR"/>
    <n v="1433530104"/>
    <n v="1430938104"/>
    <b v="0"/>
    <n v="0"/>
    <b v="0"/>
    <s v="technology/web"/>
    <n v="0"/>
    <n 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n 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n v="0"/>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r>
  <r>
    <n v="2364"/>
    <s v="Minecraft Server and Website Help (Name: Forge Realms)"/>
    <s v="Making a Minecraft server and Website and I need your help to fund it. Thanks in Advance!"/>
    <n v="128"/>
    <n v="0"/>
    <x v="1"/>
    <x v="0"/>
    <s v="USD"/>
    <n v="1445898356"/>
    <n v="1441146356"/>
    <b v="0"/>
    <n v="0"/>
    <b v="0"/>
    <s v="technology/web"/>
    <n v="0"/>
    <n 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n 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n v="2373"/>
    <s v="Cykelauktion.com (Canceled)"/>
    <s v="We want to create a safe marketplace for buying and selling bicycles."/>
    <n v="850000"/>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r>
  <r>
    <n v="2378"/>
    <s v="KEEPUP INC (Canceled)"/>
    <s v="KEEPUP allows you to extend your social circle by introducing you to new people via your friends."/>
    <n v="110000"/>
    <n v="0"/>
    <x v="1"/>
    <x v="0"/>
    <s v="USD"/>
    <n v="1440548330"/>
    <n v="1438042730"/>
    <b v="0"/>
    <n v="0"/>
    <b v="0"/>
    <s v="technology/web"/>
    <n v="0"/>
    <n v="0"/>
    <x v="2"/>
    <x v="7"/>
  </r>
  <r>
    <n v="2379"/>
    <s v="SelectCooks.com (Canceled)"/>
    <s v="Selectcooks.com is a community marketplace for people to list, find and hire chefs."/>
    <n v="30000"/>
    <n v="0"/>
    <x v="1"/>
    <x v="0"/>
    <s v="USD"/>
    <n v="1444004616"/>
    <n v="1440116616"/>
    <b v="0"/>
    <n v="0"/>
    <b v="0"/>
    <s v="technology/web"/>
    <n v="0"/>
    <n v="0"/>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n 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r>
  <r>
    <n v="2391"/>
    <s v="oToBOTS.com - Freedom from high cost auto repairs (Canceled)"/>
    <s v="Using the power of internet to help people save hundreds in car repair."/>
    <n v="20000"/>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n 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r>
  <r>
    <n v="2398"/>
    <s v="Roekee.com (Canceled)"/>
    <s v="The internets new search engine. Looking for funding to develop our backend web indexing software with an emphasis on automation."/>
    <n v="4000"/>
    <n v="0"/>
    <x v="1"/>
    <x v="0"/>
    <s v="USD"/>
    <n v="1435874384"/>
    <n v="1433282384"/>
    <b v="0"/>
    <n v="0"/>
    <b v="0"/>
    <s v="technology/web"/>
    <n v="0"/>
    <n 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s v="Cupcake Truck Unite"/>
    <s v="Small town, delicious treats, and a mobile truck"/>
    <n v="12000"/>
    <n v="52"/>
    <x v="2"/>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n v="0"/>
    <x v="7"/>
    <x v="19"/>
  </r>
  <r>
    <n v="2405"/>
    <s v="JoyShtick Food Truck"/>
    <s v="We are the first gaming-themed food truck, bringing gourmet pub fare to the Jacksonville area."/>
    <n v="500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s v="Sabroso On Wheels"/>
    <s v="A US Army Vet trying to get a Peruvian food truck going! Really good Peruvian food now mobile!"/>
    <n v="15000"/>
    <n v="30"/>
    <x v="2"/>
    <x v="0"/>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r>
  <r>
    <n v="2418"/>
    <s v="Mexican food truck"/>
    <s v="I want to start my food truck business."/>
    <n v="25000"/>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n v="2421"/>
    <s v="hot dog cart"/>
    <s v="help me start Merrill's first hot dog cart in this empty lot"/>
    <n v="6000"/>
    <n v="1"/>
    <x v="2"/>
    <x v="0"/>
    <s v="USD"/>
    <n v="1424536196"/>
    <n v="1421944196"/>
    <b v="0"/>
    <n v="1"/>
    <b v="0"/>
    <s v="food/food trucks"/>
    <n v="1.6666666666666666E-4"/>
    <n v="1"/>
    <x v="7"/>
    <x v="19"/>
  </r>
  <r>
    <n v="2422"/>
    <s v="Help starting a family owned food truck"/>
    <s v="Family owned business serving BBQ and seafood to the public"/>
    <n v="500"/>
    <n v="1"/>
    <x v="2"/>
    <x v="0"/>
    <s v="USD"/>
    <n v="1426091036"/>
    <n v="1423502636"/>
    <b v="0"/>
    <n v="1"/>
    <b v="0"/>
    <s v="food/food trucks"/>
    <n v="2E-3"/>
    <n v="1"/>
    <x v="7"/>
    <x v="19"/>
  </r>
  <r>
    <n v="2423"/>
    <s v="FBTR BBQ"/>
    <s v="FBTR is a Texas-style, North Carolina based, homemade BBQ company looking to bring good meat to the masses."/>
    <n v="60000"/>
    <n v="8"/>
    <x v="2"/>
    <x v="0"/>
    <s v="USD"/>
    <n v="1420044890"/>
    <n v="1417452890"/>
    <b v="0"/>
    <n v="1"/>
    <b v="0"/>
    <s v="food/food trucks"/>
    <n v="1.3333333333333334E-4"/>
    <n v="8"/>
    <x v="7"/>
    <x v="19"/>
  </r>
  <r>
    <n v="2424"/>
    <s v="Lily and Memphs"/>
    <s v="Great and creative food from the heart in the form of a sweet food truck!"/>
    <n v="25000"/>
    <n v="310"/>
    <x v="2"/>
    <x v="0"/>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n v="0"/>
    <x v="7"/>
    <x v="19"/>
  </r>
  <r>
    <n v="2427"/>
    <s v="Wraps in a snap. Fast lunch with a gourmet punch!"/>
    <s v="Fast and simple lunches for those on the go.  All (lunch) deals $10 or less."/>
    <n v="50000"/>
    <n v="1"/>
    <x v="2"/>
    <x v="0"/>
    <s v="USD"/>
    <n v="1458715133"/>
    <n v="1455262733"/>
    <b v="0"/>
    <n v="1"/>
    <b v="0"/>
    <s v="food/food trucks"/>
    <n v="2.0000000000000002E-5"/>
    <n v="1"/>
    <x v="7"/>
    <x v="19"/>
  </r>
  <r>
    <n v="2428"/>
    <s v="Premium Burgers"/>
    <s v="From Moo 2 You! We want to offer premium burgers to a taco flooded environment."/>
    <n v="35000"/>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s v="Murphy's good eatin'"/>
    <s v="Go to Colorado and run a food truck with homemade food of all kinds."/>
    <n v="100000"/>
    <n v="2"/>
    <x v="2"/>
    <x v="0"/>
    <s v="USD"/>
    <n v="1467080613"/>
    <n v="146189661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s v="Cuppa Gumbos"/>
    <s v="Homemade Gumbo, Stews and Curry to be served hot and fresh everyday at any festival or concert we can attend."/>
    <n v="8000"/>
    <n v="0"/>
    <x v="2"/>
    <x v="0"/>
    <s v="USD"/>
    <n v="1426615200"/>
    <n v="1422400188"/>
    <b v="0"/>
    <n v="0"/>
    <b v="0"/>
    <s v="food/food trucks"/>
    <n v="0"/>
    <n v="0"/>
    <x v="7"/>
    <x v="19"/>
  </r>
  <r>
    <n v="2438"/>
    <s v="FOOD|Art"/>
    <s v="I'm starting a catering and food truck business of southern comfort food. My FOOD is my Art!  _x000a_Thanks for you help!"/>
    <n v="15000"/>
    <n v="50"/>
    <x v="2"/>
    <x v="0"/>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x v="19"/>
  </r>
  <r>
    <n v="2440"/>
    <s v="The first green Food Truck in Phnom Penh"/>
    <s v="Starting a entire clean energy food truck and set a new standard for Cambodia"/>
    <n v="5000"/>
    <n v="10"/>
    <x v="2"/>
    <x v="18"/>
    <s v="EUR"/>
    <n v="1455399313"/>
    <n v="1452807313"/>
    <b v="0"/>
    <n v="2"/>
    <b v="0"/>
    <s v="food/food trucks"/>
    <n v="2E-3"/>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4"/>
  </r>
  <r>
    <n v="2504"/>
    <s v="Halal Restaurant and Internet Cafe"/>
    <s v="Halal Restaurant and Internet Cafe 20 percent of profits will go to building masjids."/>
    <n v="35000"/>
    <n v="0"/>
    <x v="2"/>
    <x v="0"/>
    <s v="USD"/>
    <n v="1416014534"/>
    <n v="1413418934"/>
    <b v="0"/>
    <n v="0"/>
    <b v="0"/>
    <s v="food/restaurants"/>
    <n v="0"/>
    <n v="0"/>
    <x v="7"/>
    <x v="34"/>
  </r>
  <r>
    <n v="2505"/>
    <s v="PASTATUTION"/>
    <s v="PASTATUTION- The act or practice of engaging in Pasta Making for money.  _x000a__x000a_Help us get the Arcobaleno Pasta Extruder!"/>
    <n v="7000"/>
    <n v="0"/>
    <x v="2"/>
    <x v="0"/>
    <s v="USD"/>
    <n v="1426292416"/>
    <n v="1423704016"/>
    <b v="0"/>
    <n v="0"/>
    <b v="0"/>
    <s v="food/restaurants"/>
    <n v="0"/>
    <n v="0"/>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n v="2507"/>
    <s v="Help Cafe Talavera get a New Kitchen!"/>
    <s v="Unique dishes for a unique city!."/>
    <n v="42850"/>
    <n v="0"/>
    <x v="2"/>
    <x v="0"/>
    <s v="USD"/>
    <n v="1431308704"/>
    <n v="1428716704"/>
    <b v="0"/>
    <n v="0"/>
    <b v="0"/>
    <s v="food/restaurants"/>
    <n v="0"/>
    <n 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n v="2511"/>
    <s v="loluli's"/>
    <s v="Fresh Fast Food. A bbq ramen bar thats healthy, tasty and made to order right in front of your eyes....... From flame to bowl"/>
    <n v="100000"/>
    <n v="0"/>
    <x v="2"/>
    <x v="1"/>
    <s v="GBP"/>
    <n v="1454323413"/>
    <n v="1451731413"/>
    <b v="0"/>
    <n v="0"/>
    <b v="0"/>
    <s v="food/restaurants"/>
    <n v="0"/>
    <n v="0"/>
    <x v="7"/>
    <x v="34"/>
  </r>
  <r>
    <n v="2512"/>
    <s v="Somethin' Tasty"/>
    <s v="Somethin' Tasty is a unique coffee, pastry &amp; retail store. We consign from all local sources: pottery, glass &amp; art."/>
    <n v="1150"/>
    <n v="0"/>
    <x v="2"/>
    <x v="0"/>
    <s v="USD"/>
    <n v="1418504561"/>
    <n v="1417208561"/>
    <b v="0"/>
    <n v="0"/>
    <b v="0"/>
    <s v="food/restaurants"/>
    <n v="0"/>
    <n 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b v="0"/>
    <n v="0"/>
    <b v="0"/>
    <s v="food/restaurants"/>
    <n v="0"/>
    <n 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r>
  <r>
    <n v="2519"/>
    <s v="Kelli's Kitchen"/>
    <s v="Better than your mom's, better than Cracker Barrel, only at Kelli's Kitchen (all from scratch)."/>
    <n v="150000"/>
    <n v="65"/>
    <x v="2"/>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n v="2563"/>
    <s v="Phoenix Pearl Boba Tea Truck (Canceled)"/>
    <s v="Michigan based bubble tea and specialty ice cream food truck"/>
    <n v="20000"/>
    <n v="0"/>
    <x v="1"/>
    <x v="0"/>
    <s v="USD"/>
    <n v="1438226451"/>
    <n v="1433042451"/>
    <b v="0"/>
    <n v="0"/>
    <b v="0"/>
    <s v="food/food trucks"/>
    <n v="0"/>
    <n 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b v="0"/>
    <n v="0"/>
    <b v="0"/>
    <s v="food/food trucks"/>
    <n v="0"/>
    <n 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r>
  <r>
    <n v="2575"/>
    <s v="Vdub dogs (Canceled)"/>
    <s v="Hello everyone, Iv'e decided to put my love for old Volkswagen buses and my love for cooking together! Support vdub dogs hot dog bus!"/>
    <n v="85000"/>
    <n v="0"/>
    <x v="1"/>
    <x v="0"/>
    <s v="USD"/>
    <n v="1421030194"/>
    <n v="1418438194"/>
    <b v="0"/>
    <n v="0"/>
    <b v="0"/>
    <s v="food/food trucks"/>
    <n v="0"/>
    <n v="0"/>
    <x v="7"/>
    <x v="19"/>
  </r>
  <r>
    <n v="2576"/>
    <s v="2 Go Fast Food (Canceled)"/>
    <s v="A New Twist with an American and Philippine fast food Mobile Trailer."/>
    <n v="10000"/>
    <n v="0"/>
    <x v="1"/>
    <x v="0"/>
    <s v="USD"/>
    <n v="1428707647"/>
    <n v="1424823247"/>
    <b v="0"/>
    <n v="0"/>
    <b v="0"/>
    <s v="food/food trucks"/>
    <n v="0"/>
    <n 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n v="2582"/>
    <s v="Drunken Wings"/>
    <s v="The place where chicken meets liquor for the first time!"/>
    <n v="90000"/>
    <n v="1"/>
    <x v="2"/>
    <x v="0"/>
    <s v="USD"/>
    <n v="1477784634"/>
    <n v="1475192634"/>
    <b v="0"/>
    <n v="1"/>
    <b v="0"/>
    <s v="food/food trucks"/>
    <n v="1.1111111111111112E-5"/>
    <n v="1"/>
    <x v="7"/>
    <x v="19"/>
  </r>
  <r>
    <n v="2583"/>
    <s v="Crazy Daisy Food Truck"/>
    <s v="Crazy Daisy will become the newest member of the food truck distributors in Kansas City, Missouri."/>
    <n v="1000"/>
    <n v="5"/>
    <x v="2"/>
    <x v="0"/>
    <s v="USD"/>
    <n v="1426526880"/>
    <n v="1421346480"/>
    <b v="0"/>
    <n v="5"/>
    <b v="0"/>
    <s v="food/food trucks"/>
    <n v="5.0000000000000001E-3"/>
    <n v="1"/>
    <x v="7"/>
    <x v="19"/>
  </r>
  <r>
    <n v="2584"/>
    <s v="Culinary Arts Food Truck Style"/>
    <s v="Bringing quality food to the masses using local premium ingredients, but at a food truck price!"/>
    <n v="10000"/>
    <n v="0"/>
    <x v="2"/>
    <x v="0"/>
    <s v="USD"/>
    <n v="1434341369"/>
    <n v="1431749369"/>
    <b v="0"/>
    <n v="0"/>
    <b v="0"/>
    <s v="food/food trucks"/>
    <n v="0"/>
    <n 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n v="2586"/>
    <s v="Inspire Healthy Eating"/>
    <s v="I would like to bring fresh salad and food to the streets of London at a reasonable price."/>
    <n v="3000"/>
    <n v="5"/>
    <x v="2"/>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n v="2595"/>
    <s v="Food Truck for Little Fox Bakery"/>
    <s v="Looking to put the best baked goods in Bowling Green on wheels"/>
    <n v="15000"/>
    <n v="1825"/>
    <x v="2"/>
    <x v="0"/>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n v="2599"/>
    <s v="Empty Ramekins Catering Group"/>
    <s v="The Empty Ramekins Catering Group is looking for your help to start up in Miami Florida!!!!"/>
    <n v="9041"/>
    <n v="90"/>
    <x v="2"/>
    <x v="0"/>
    <s v="USD"/>
    <n v="1407089147"/>
    <n v="1403201147"/>
    <b v="0"/>
    <n v="5"/>
    <b v="0"/>
    <s v="food/food trucks"/>
    <n v="9.9546510341776348E-3"/>
    <n v="18"/>
    <x v="7"/>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s v="The Mission - Please Check Back Soon (Canceled)"/>
    <s v="They have launched a Kickstarter."/>
    <n v="125000"/>
    <n v="124"/>
    <x v="1"/>
    <x v="0"/>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s v="Balloons (Canceled)"/>
    <s v="Thank you for your support!"/>
    <n v="15000"/>
    <n v="3155"/>
    <x v="1"/>
    <x v="0"/>
    <s v="USD"/>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n v="2659"/>
    <s v="test (Canceled)"/>
    <s v="test"/>
    <n v="49000"/>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n v="2680"/>
    <s v="iHeart Pillow"/>
    <s v="iHeartPillow, Connecting loved ones"/>
    <n v="32000"/>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7"/>
    <x v="19"/>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r>
  <r>
    <n v="2687"/>
    <s v="Munch Wagon"/>
    <s v="Your American Pizzas, Wings, Stuffed Gouda Burger, Sweet &amp; Russet Potato Fries served on a food Truck!!"/>
    <n v="15000"/>
    <n v="0"/>
    <x v="2"/>
    <x v="0"/>
    <s v="USD"/>
    <n v="1435591318"/>
    <n v="1432999318"/>
    <b v="0"/>
    <n v="0"/>
    <b v="0"/>
    <s v="food/food trucks"/>
    <n v="0"/>
    <n v="0"/>
    <x v="7"/>
    <x v="19"/>
  </r>
  <r>
    <n v="2688"/>
    <s v="Mac N Cheez Food Truck"/>
    <s v="The amazing gourmet Mac N Cheez Food Truck Campaigne!"/>
    <n v="50000"/>
    <n v="74"/>
    <x v="2"/>
    <x v="0"/>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s v="Cook"/>
    <s v="A Great New local Food Truck serving up ethnic fusion inspired eats in Ottawa."/>
    <n v="65000"/>
    <n v="35"/>
    <x v="2"/>
    <x v="5"/>
    <s v="CAD"/>
    <n v="1431278557"/>
    <n v="1427390557"/>
    <b v="0"/>
    <n v="2"/>
    <b v="0"/>
    <s v="food/food trucks"/>
    <n v="5.3846153846153844E-4"/>
    <n v="17.5"/>
    <x v="7"/>
    <x v="19"/>
  </r>
  <r>
    <n v="2692"/>
    <s v="&quot;Sami j's Food Truck&quot;"/>
    <s v="Our food truck will bring you -_x000a_                       Fast, Fresh, Food -_x000a_                            Throughout the Omaha area"/>
    <n v="3500"/>
    <n v="25"/>
    <x v="2"/>
    <x v="0"/>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s v="my bakery truck"/>
    <s v="Hi, I want make my first bakery. Food truck was great, but I not have a car licence. So, help me to be my dream!"/>
    <n v="2"/>
    <n v="0"/>
    <x v="2"/>
    <x v="5"/>
    <s v="CAD"/>
    <n v="1407533463"/>
    <n v="1404941463"/>
    <b v="0"/>
    <n v="0"/>
    <b v="0"/>
    <s v="food/food trucks"/>
    <n v="0"/>
    <n v="0"/>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s v="Fischer Theatre Marquee"/>
    <s v="Help light the lights at the historic Fischer Theatre in Danville, IL."/>
    <n v="16500"/>
    <n v="1739"/>
    <x v="3"/>
    <x v="0"/>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n v="2710"/>
    <s v="House of Yes"/>
    <s v="Building Brooklyn's own creative venue for circus, theater and events of all types."/>
    <n v="60000"/>
    <n v="92340.21"/>
    <x v="0"/>
    <x v="0"/>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4.3750000000000004E-3"/>
    <n v="8.75"/>
    <x v="3"/>
    <x v="39"/>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n v="2749"/>
    <s v="A Tree is a Tree, no matter what you see.  CHILDREN'S BOOK"/>
    <s v="Self-publishing my children's book."/>
    <n v="10000"/>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b v="0"/>
    <n v="0"/>
    <b v="0"/>
    <s v="publishing/children's books"/>
    <n v="0"/>
    <n 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s v="C is for Crooked"/>
    <s v="A children's letter book that Lampoons Hillary Clinton"/>
    <n v="1500"/>
    <n v="10"/>
    <x v="2"/>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n v="2763"/>
    <s v="My Christmas Star"/>
    <s v="How Santa finds childrens homes without getting lost by following certain stars."/>
    <n v="39400"/>
    <n v="90"/>
    <x v="2"/>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n v="2780"/>
    <s v="Travel with baby"/>
    <s v="Turn the World with my kids, and then write a book with the advice for traveling with baby"/>
    <n v="100000"/>
    <n v="0"/>
    <x v="2"/>
    <x v="13"/>
    <s v="EUR"/>
    <n v="1489142688"/>
    <n v="1486550688"/>
    <b v="0"/>
    <n v="0"/>
    <b v="0"/>
    <s v="publishing/children's books"/>
    <n v="0"/>
    <n 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n 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r>
  <r>
    <n v="2847"/>
    <s v="COLOR ME"/>
    <s v="Dark secrets come to light when Mariah meets Stella. They find a way to face the south's largest elephant in the room: RACISM."/>
    <n v="2000"/>
    <n v="0"/>
    <x v="2"/>
    <x v="0"/>
    <s v="USD"/>
    <n v="1464031265"/>
    <n v="1458847265"/>
    <b v="0"/>
    <n v="0"/>
    <b v="0"/>
    <s v="theater/plays"/>
    <n v="0"/>
    <n 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n v="0"/>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n 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n v="2872"/>
    <s v="Loud Arts"/>
    <s v="Local Theatre group in Loudoun County, Virginia. Looking for funds to start producing shows!"/>
    <n v="3000"/>
    <n v="0"/>
    <x v="2"/>
    <x v="0"/>
    <s v="USD"/>
    <n v="1434768438"/>
    <n v="1429584438"/>
    <b v="0"/>
    <n v="0"/>
    <b v="0"/>
    <s v="theater/plays"/>
    <n v="0"/>
    <n 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n 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n 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n 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n 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n v="2993"/>
    <s v="TRUE WEST: Think, Dog! Productions"/>
    <s v="Help us build the Kitchen from Hell!"/>
    <n v="1000"/>
    <n v="1003"/>
    <x v="0"/>
    <x v="0"/>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b v="0"/>
    <n v="0"/>
    <b v="0"/>
    <s v="theater/spaces"/>
    <n v="0"/>
    <n 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n 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n v="3061"/>
    <s v="Help Save Parkway Cinemas!"/>
    <s v="Save a historic Local theater."/>
    <n v="1000000"/>
    <n v="0"/>
    <x v="2"/>
    <x v="0"/>
    <s v="USD"/>
    <n v="1407955748"/>
    <n v="1405363748"/>
    <b v="0"/>
    <n v="0"/>
    <b v="0"/>
    <s v="theater/spaces"/>
    <n v="0"/>
    <n 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s v="Spec Haus"/>
    <s v="Members of the local Miami music scene are putting together a venue/creative space in Kendall!"/>
    <n v="3000"/>
    <n v="587"/>
    <x v="2"/>
    <x v="0"/>
    <s v="USD"/>
    <n v="1477174138"/>
    <n v="1474150138"/>
    <b v="0"/>
    <n v="23"/>
    <b v="0"/>
    <s v="theater/spaces"/>
    <n v="0.19566666666666666"/>
    <n v="25.521739130434781"/>
    <x v="1"/>
    <x v="38"/>
  </r>
  <r>
    <n v="3064"/>
    <s v="Kickstart the Crossroads Community"/>
    <s v="An epicenter for connection, creation and expression of the community."/>
    <n v="75000"/>
    <n v="8471"/>
    <x v="2"/>
    <x v="0"/>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n v="3076"/>
    <s v="10,000 Hours"/>
    <s v="Helping female comedians get in their 10,000 Hours of practice!"/>
    <n v="10000"/>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s v="Professional Venue for local artists!!"/>
    <s v="Creating a place for local artists to perform, at substantially less cost for them"/>
    <n v="4100"/>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n v="3108"/>
    <s v="Funding a home for our Children's Theater"/>
    <s v="We need a permanent home for the theater!"/>
    <n v="50000"/>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n v="3122"/>
    <s v="be back soon (Canceled)"/>
    <s v="cancelled until further notice"/>
    <n v="199"/>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n v="3125"/>
    <s v="N/A (Canceled)"/>
    <s v="N/A"/>
    <n v="1500000"/>
    <n v="0"/>
    <x v="1"/>
    <x v="0"/>
    <s v="USD"/>
    <n v="1452142672"/>
    <n v="1449550672"/>
    <b v="0"/>
    <n v="0"/>
    <b v="0"/>
    <s v="theater/spaces"/>
    <n v="0"/>
    <n 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n 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n v="0"/>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n 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n v="3197"/>
    <s v="Mirror, mirror on the wall"/>
    <s v="This years most important stage project for young artists in our region. www.ungespor.no"/>
    <n v="10000"/>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s v="Mary's Son"/>
    <s v="Mary's Son is a pop opera about Jesus and the hope he brings to all people."/>
    <n v="3500"/>
    <n v="1276"/>
    <x v="2"/>
    <x v="0"/>
    <s v="USD"/>
    <n v="1461186676"/>
    <n v="1458594676"/>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b v="0"/>
    <n v="0"/>
    <b v="0"/>
    <s v="theater/musical"/>
    <n v="0"/>
    <n 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b v="0"/>
    <n v="0"/>
    <b v="0"/>
    <s v="theater/musical"/>
    <n v="0"/>
    <n v="0"/>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n v="0"/>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n 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n v="0"/>
    <x v="1"/>
    <x v="6"/>
  </r>
  <r>
    <n v="3744"/>
    <s v="The Game's Afoot - Spotlight"/>
    <s v="This summer, The Spotlight Players are celebrating Christmas in July with a presentation of Ken Ludwig's side splitting comedy."/>
    <n v="1200"/>
    <n v="0"/>
    <x v="2"/>
    <x v="0"/>
    <s v="USD"/>
    <n v="1404532740"/>
    <n v="1401823952"/>
    <b v="0"/>
    <n v="0"/>
    <b v="0"/>
    <s v="theater/plays"/>
    <n v="0"/>
    <n v="0"/>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n v="3773"/>
    <s v="Dundee: A Hip-Hopera"/>
    <s v="A dramatic hip-hopera, inspired from monologues written by the performers."/>
    <n v="500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8"/>
    <n v="70.02777777777777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40"/>
  </r>
  <r>
    <n v="3791"/>
    <s v="Spin! at The Cumming Playhouse"/>
    <s v="Spin! is an original musical comedy-drama presented by Blue Palm Productions."/>
    <n v="1500"/>
    <n v="0"/>
    <x v="2"/>
    <x v="0"/>
    <s v="USD"/>
    <n v="1404664592"/>
    <n v="1399480592"/>
    <b v="0"/>
    <n v="0"/>
    <b v="0"/>
    <s v="theater/musical"/>
    <n v="0"/>
    <n v="0"/>
    <x v="1"/>
    <x v="40"/>
  </r>
  <r>
    <n v="3792"/>
    <s v="BorikÃ©n: The Show"/>
    <s v="A cultural and historic journey through Puerto Rico's music and dance!"/>
    <n v="12500"/>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s v="A Story Once Told"/>
    <s v="An original musical on it's way to the stage in Minneapolis, MN. Feel free to ask any questions."/>
    <n v="10000"/>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x v="40"/>
  </r>
  <r>
    <n v="3803"/>
    <s v="Benjamin Button the Musical Concept Album"/>
    <s v="A fully orchestrated concept album of Benjamin Button the Musical!"/>
    <n v="12000"/>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n 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40"/>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n 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b v="0"/>
    <n v="0"/>
    <b v="0"/>
    <s v="theater/musical"/>
    <n v="0"/>
    <n 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0"/>
  </r>
  <r>
    <n v="3886"/>
    <s v="a (Canceled)"/>
    <n v="1"/>
    <n v="10000"/>
    <n v="0"/>
    <x v="1"/>
    <x v="2"/>
    <s v="AUD"/>
    <n v="1418275702"/>
    <n v="1415683702"/>
    <b v="0"/>
    <n v="0"/>
    <b v="0"/>
    <s v="theater/musical"/>
    <n v="0"/>
    <n 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n v="0"/>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n 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n v="0"/>
    <x v="1"/>
    <x v="6"/>
  </r>
  <r>
    <n v="3931"/>
    <s v="Still I Weep"/>
    <s v="An original stage play designed to bring to light the long-term effects on adult survivors of childhood sexual abuse. We do survive!"/>
    <n v="8000"/>
    <n v="0"/>
    <x v="2"/>
    <x v="0"/>
    <s v="USD"/>
    <n v="1441510707"/>
    <n v="1439350707"/>
    <b v="0"/>
    <n v="0"/>
    <b v="0"/>
    <s v="theater/plays"/>
    <n v="0"/>
    <n 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n 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n 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n v="0"/>
    <x v="1"/>
    <x v="6"/>
  </r>
  <r>
    <n v="3954"/>
    <s v="City of Joy"/>
    <s v="Despite hunger and conditions of a Calcutta slum, the people there know that life is precious. They have named it â€˜City of Joy.â€™"/>
    <n v="25000"/>
    <n v="0"/>
    <x v="2"/>
    <x v="5"/>
    <s v="CAD"/>
    <n v="1405352264"/>
    <n v="1400168264"/>
    <b v="0"/>
    <n v="0"/>
    <b v="0"/>
    <s v="theater/plays"/>
    <n v="0"/>
    <n 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n 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n 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n v="0"/>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n 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n 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n 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n 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n v="0"/>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n 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n 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n 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n 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n 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n 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n 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n 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r>
  <r>
    <n v="4098"/>
    <s v="Life is simple"/>
    <s v="Community Youth play, written by and performed by the youth about finding joy in the simple things in life"/>
    <n v="75000"/>
    <n v="0"/>
    <x v="2"/>
    <x v="0"/>
    <s v="USD"/>
    <n v="1465060797"/>
    <n v="1462468797"/>
    <b v="0"/>
    <n v="0"/>
    <b v="0"/>
    <s v="theater/plays"/>
    <n v="0"/>
    <n 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n 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n 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d v="2015-07-23T03:00:00"/>
  </r>
  <r>
    <n v="1"/>
    <s v="FannibalFest Fan Convention"/>
    <s v="A Hannibal TV Show Fan Convention and Art Collective"/>
    <n v="10275"/>
    <n v="14653"/>
    <x v="0"/>
    <s v="US"/>
    <s v="USD"/>
    <n v="1488464683"/>
    <n v="1485872683"/>
    <b v="0"/>
    <n v="79"/>
    <b v="1"/>
    <s v="film &amp; video/television"/>
    <n v="1.4260827250608272"/>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1: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20: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5: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d v="2015-04-30T15: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8T00: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12:00:00"/>
  </r>
  <r>
    <n v="49"/>
    <s v="Driving Jersey - Season Five"/>
    <s v="Driving Jersey is real people telling real stories."/>
    <n v="12000"/>
    <n v="12000"/>
    <x v="0"/>
    <s v="US"/>
    <s v="USD"/>
    <n v="1445660045"/>
    <n v="1443068045"/>
    <b v="0"/>
    <n v="87"/>
    <b v="1"/>
    <s v="film &amp; video/television"/>
    <n v="1"/>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d v="2014-07-17T16: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d v="2016-05-27T23: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9:59:22"/>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d v="2014-08-11T05:59:00"/>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7:35:58"/>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d v="2014-03-07T19:20:30"/>
  </r>
  <r>
    <n v="104"/>
    <s v="Good 'Ol Trumpet"/>
    <s v="UCF short film about an old man, his love for music, and his misplaced trumpet.  "/>
    <n v="500"/>
    <n v="600"/>
    <x v="0"/>
    <s v="US"/>
    <s v="USD"/>
    <n v="1301792400"/>
    <n v="1299775266"/>
    <b v="0"/>
    <n v="10"/>
    <b v="1"/>
    <s v="film &amp; video/shorts"/>
    <n v="1.2"/>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d v="2016-05-14T00:00:00"/>
  </r>
  <r>
    <n v="106"/>
    <s v="LOST WEEKEND"/>
    <s v="A Boy. A Girl. A Car. A Serial Killer."/>
    <n v="5000"/>
    <n v="5025"/>
    <x v="0"/>
    <s v="US"/>
    <s v="USD"/>
    <n v="1333391901"/>
    <n v="1332182301"/>
    <b v="0"/>
    <n v="27"/>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6:34:48"/>
  </r>
  <r>
    <n v="115"/>
    <s v="The World's Greatest Lover"/>
    <s v="Never judge a book (or a lover) by their cover."/>
    <n v="450"/>
    <n v="632"/>
    <x v="0"/>
    <s v="US"/>
    <s v="USD"/>
    <n v="1328377444"/>
    <n v="1326217444"/>
    <b v="0"/>
    <n v="22"/>
    <b v="1"/>
    <s v="film &amp; video/shorts"/>
    <n v="1.4044444444444444"/>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9:00:00"/>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n 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d v="2015-04-03T13:59:01"/>
  </r>
  <r>
    <n v="128"/>
    <s v="Ralphi3 (Canceled)"/>
    <s v="A Science Fiction film filled with entertainment and Excitement"/>
    <n v="100000"/>
    <n v="1867"/>
    <x v="1"/>
    <s v="US"/>
    <s v="USD"/>
    <n v="1476941293"/>
    <n v="1473917293"/>
    <b v="0"/>
    <n v="6"/>
    <b v="0"/>
    <s v="film &amp; video/science fiction"/>
    <n v="1.8669999999999999E-2"/>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s v="science fiction"/>
    <x v="130"/>
    <d v="2014-06-16T20:16:00"/>
  </r>
  <r>
    <n v="131"/>
    <s v="I (Canceled)"/>
    <s v="I"/>
    <n v="1200"/>
    <n v="0"/>
    <x v="1"/>
    <s v="US"/>
    <s v="USD"/>
    <n v="1467763200"/>
    <n v="1466453161"/>
    <b v="0"/>
    <n v="0"/>
    <b v="0"/>
    <s v="film &amp; video/science fiction"/>
    <n v="0"/>
    <n 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n v="0"/>
    <x v="0"/>
    <s v="science fiction"/>
    <x v="133"/>
    <d v="2016-05-31T17:31:00"/>
  </r>
  <r>
    <n v="134"/>
    <s v="MARLEY'S GHOST (AMBASSADORS OF STEAM) (Canceled)"/>
    <s v="steampunk  remake of &quot;a Christmas carol&quot;"/>
    <n v="5000"/>
    <n v="0"/>
    <x v="1"/>
    <s v="US"/>
    <s v="USD"/>
    <n v="1441386000"/>
    <n v="1438811418"/>
    <b v="0"/>
    <n v="0"/>
    <b v="0"/>
    <s v="film &amp; video/science fiction"/>
    <n v="0"/>
    <n 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d v="2017-01-18T00:23:18"/>
  </r>
  <r>
    <n v="147"/>
    <s v="Consumed (Static Air) (Canceled)"/>
    <s v="Film makers catch live footage beyond their wildest dreams."/>
    <n v="7000"/>
    <n v="0"/>
    <x v="1"/>
    <s v="GB"/>
    <s v="GBP"/>
    <n v="1420741080"/>
    <n v="1417026340"/>
    <b v="0"/>
    <n v="0"/>
    <b v="0"/>
    <s v="film &amp; video/science fiction"/>
    <n v="0"/>
    <n 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d v="2014-09-19T18:18:21"/>
  </r>
  <r>
    <n v="165"/>
    <s v="NET"/>
    <s v="A teacher. A boy. The beach and a heatwave that drove them all insane."/>
    <n v="17000"/>
    <n v="0"/>
    <x v="2"/>
    <s v="GB"/>
    <s v="GBP"/>
    <n v="1452613724"/>
    <n v="1450021724"/>
    <b v="0"/>
    <n v="0"/>
    <b v="0"/>
    <s v="film &amp; video/drama"/>
    <n v="0"/>
    <n 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0.6"/>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n 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n 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n 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n v="0"/>
    <x v="0"/>
    <s v="drama"/>
    <x v="176"/>
    <d v="2015-08-05T19:46:39"/>
  </r>
  <r>
    <n v="177"/>
    <s v="The Good Samaritan"/>
    <s v="I'm making a modern day version of the bible story &quot; The Good Samaritan&quot;"/>
    <n v="450"/>
    <n v="180"/>
    <x v="2"/>
    <s v="US"/>
    <s v="USD"/>
    <n v="1427155726"/>
    <n v="1425690526"/>
    <b v="0"/>
    <n v="7"/>
    <b v="0"/>
    <s v="film &amp; video/drama"/>
    <n v="0.4"/>
    <n v="25.714285714285715"/>
    <x v="0"/>
    <s v="drama"/>
    <x v="177"/>
    <d v="2015-03-24T00:08:46"/>
  </r>
  <r>
    <n v="178"/>
    <s v="El viaje de LucÃ­a"/>
    <s v="El viaje de LucÃ­a es un largometraje de ficciÃ³n con temÃ¡tica sobre el cÃ¡ncer infantil."/>
    <n v="500000"/>
    <n v="0"/>
    <x v="2"/>
    <s v="ES"/>
    <s v="EUR"/>
    <n v="1448582145"/>
    <n v="1445986545"/>
    <b v="0"/>
    <n v="0"/>
    <b v="0"/>
    <s v="film &amp; video/drama"/>
    <n v="0"/>
    <n v="0"/>
    <x v="0"/>
    <s v="drama"/>
    <x v="178"/>
    <d v="2015-11-26T23:55:45"/>
  </r>
  <r>
    <n v="179"/>
    <s v="Sustain: A Film About Survival"/>
    <s v="A feature-length film about how three people survive in a diseased world."/>
    <n v="1000"/>
    <n v="200"/>
    <x v="2"/>
    <s v="US"/>
    <s v="USD"/>
    <n v="1457056555"/>
    <n v="1454464555"/>
    <b v="0"/>
    <n v="2"/>
    <b v="0"/>
    <s v="film &amp; video/drama"/>
    <n v="0.2"/>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s v="drama"/>
    <x v="182"/>
    <d v="2017-01-07T00:17:12"/>
  </r>
  <r>
    <n v="183"/>
    <s v="Three Little Words"/>
    <s v="Don't kill me until I meet my Dad"/>
    <n v="12500"/>
    <n v="4482"/>
    <x v="2"/>
    <s v="GB"/>
    <s v="GBP"/>
    <n v="1417033610"/>
    <n v="1414438010"/>
    <b v="0"/>
    <n v="12"/>
    <b v="0"/>
    <s v="film &amp; video/drama"/>
    <n v="0.35855999999999999"/>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d v="2014-09-01T03:59:00"/>
  </r>
  <r>
    <n v="185"/>
    <s v="BLANK Short Movie"/>
    <s v="Love has no boundaries!"/>
    <n v="40000"/>
    <n v="2200"/>
    <x v="2"/>
    <s v="NO"/>
    <s v="NOK"/>
    <n v="1471557139"/>
    <n v="1468965139"/>
    <b v="0"/>
    <n v="10"/>
    <b v="0"/>
    <s v="film &amp; video/drama"/>
    <n v="5.5E-2"/>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n 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d v="2016-09-03T16:34:37"/>
  </r>
  <r>
    <n v="190"/>
    <s v="REGIONRAT, the movie"/>
    <s v="Because hope can be a 4 letter word"/>
    <n v="12000"/>
    <n v="50"/>
    <x v="2"/>
    <s v="US"/>
    <s v="USD"/>
    <n v="1466091446"/>
    <n v="1465227446"/>
    <b v="0"/>
    <n v="1"/>
    <b v="0"/>
    <s v="film &amp; video/drama"/>
    <n v="4.1666666666666666E-3"/>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s v="drama"/>
    <x v="199"/>
    <d v="2016-09-01T02:58:22"/>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d v="2015-02-08T19:38:49"/>
  </r>
  <r>
    <n v="202"/>
    <s v="Modern Gangsters"/>
    <s v="new web series created by jonney terry"/>
    <n v="6000"/>
    <n v="0"/>
    <x v="2"/>
    <s v="US"/>
    <s v="USD"/>
    <n v="1444337940"/>
    <n v="1441750564"/>
    <b v="0"/>
    <n v="0"/>
    <b v="0"/>
    <s v="film &amp; video/drama"/>
    <n v="0"/>
    <n 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0.2984"/>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d v="2015-10-06T15:10:22"/>
  </r>
  <r>
    <n v="206"/>
    <s v="Blood Bond Movie Development"/>
    <s v="A love story featuring adoption,struggle,dysfunction,grace, healing, and restoration."/>
    <n v="12700"/>
    <n v="0"/>
    <x v="2"/>
    <s v="US"/>
    <s v="USD"/>
    <n v="1470441983"/>
    <n v="1468627583"/>
    <b v="0"/>
    <n v="0"/>
    <b v="0"/>
    <s v="film &amp; video/drama"/>
    <n v="0"/>
    <n 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n 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d v="2015-04-22T22:00:37"/>
  </r>
  <r>
    <n v="217"/>
    <s v="Bitch"/>
    <s v="A roadmovie by paw"/>
    <n v="100000"/>
    <n v="11943"/>
    <x v="2"/>
    <s v="SE"/>
    <s v="SEK"/>
    <n v="1419780149"/>
    <n v="1417101749"/>
    <b v="0"/>
    <n v="38"/>
    <b v="0"/>
    <s v="film &amp; video/drama"/>
    <n v="0.11942999999999999"/>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d v="2015-05-15T15:04:49"/>
  </r>
  <r>
    <n v="219"/>
    <s v="True Colors"/>
    <s v="An hour-long pilot about a group of suburban LGBT teens coming of age in the early 90's."/>
    <n v="50000"/>
    <n v="8815"/>
    <x v="2"/>
    <s v="US"/>
    <s v="USD"/>
    <n v="1459493940"/>
    <n v="1456732225"/>
    <b v="0"/>
    <n v="76"/>
    <b v="0"/>
    <s v="film &amp; video/drama"/>
    <n v="0.17630000000000001"/>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d v="2015-08-20T20:06:00"/>
  </r>
  <r>
    <n v="221"/>
    <s v="Archetypes"/>
    <s v="Film about Schizophrenia with Surreal Twists!"/>
    <n v="50000"/>
    <n v="0"/>
    <x v="2"/>
    <s v="US"/>
    <s v="USD"/>
    <n v="1427569564"/>
    <n v="1422389164"/>
    <b v="0"/>
    <n v="0"/>
    <b v="0"/>
    <s v="film &amp; video/drama"/>
    <n v="0"/>
    <n 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n 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n v="0"/>
    <x v="0"/>
    <s v="drama"/>
    <x v="225"/>
    <d v="2016-04-08T22:04:14"/>
  </r>
  <r>
    <n v="226"/>
    <s v="MAGGIE Film"/>
    <s v="A TRUE STORY OF DOMESTIC VILOLENCE THAT SEEKS TO OFFER THE VIEWER OUTLEST OF SUPPORT."/>
    <n v="29000"/>
    <n v="250"/>
    <x v="2"/>
    <s v="GB"/>
    <s v="GBP"/>
    <n v="1433064540"/>
    <n v="1428854344"/>
    <b v="0"/>
    <n v="2"/>
    <b v="0"/>
    <s v="film &amp; video/drama"/>
    <n v="8.6206896551724137E-3"/>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s v="drama"/>
    <x v="227"/>
    <d v="2015-07-09T21:27:21"/>
  </r>
  <r>
    <n v="228"/>
    <s v="Facets of a Geek life"/>
    <s v="I am making a film from one one of my books called facets of a Geek life."/>
    <n v="8000"/>
    <n v="0"/>
    <x v="2"/>
    <s v="GB"/>
    <s v="GBP"/>
    <n v="1433176105"/>
    <n v="1427992105"/>
    <b v="0"/>
    <n v="0"/>
    <b v="0"/>
    <s v="film &amp; video/drama"/>
    <n v="0"/>
    <n 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n 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s v="drama"/>
    <x v="236"/>
    <d v="2016-01-05T00:00:00"/>
  </r>
  <r>
    <n v="237"/>
    <s v="Making The Choice"/>
    <s v="Making The Choice is a christian short film series."/>
    <n v="15000"/>
    <n v="50"/>
    <x v="2"/>
    <s v="US"/>
    <s v="USD"/>
    <n v="1457445069"/>
    <n v="1452261069"/>
    <b v="0"/>
    <n v="1"/>
    <b v="0"/>
    <s v="film &amp; video/drama"/>
    <n v="3.3333333333333335E-3"/>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22:00:00"/>
  </r>
  <r>
    <n v="283"/>
    <s v="SOLE SURVIVOR"/>
    <s v="What is the impact of survivorship on the human condition?"/>
    <n v="18000"/>
    <n v="20569.05"/>
    <x v="0"/>
    <s v="US"/>
    <s v="USD"/>
    <n v="1306904340"/>
    <n v="1305219744"/>
    <b v="1"/>
    <n v="202"/>
    <b v="1"/>
    <s v="film &amp; video/documentary"/>
    <n v="1.142725"/>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9:05:33"/>
  </r>
  <r>
    <n v="307"/>
    <s v="Grammar Revolution"/>
    <s v="Why is grammar important?"/>
    <n v="22000"/>
    <n v="24490"/>
    <x v="0"/>
    <s v="US"/>
    <s v="USD"/>
    <n v="1360276801"/>
    <n v="1357684801"/>
    <b v="1"/>
    <n v="576"/>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8: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s v="animation"/>
    <x v="427"/>
    <d v="2015-10-22T18:59:00"/>
  </r>
  <r>
    <n v="428"/>
    <s v="Little Clay Bible - Zacchaeus"/>
    <s v="Fresh, fun, entertaining Bible stories on YouTube, stop-motion style."/>
    <n v="12000"/>
    <n v="676"/>
    <x v="2"/>
    <s v="US"/>
    <s v="USD"/>
    <n v="1402956000"/>
    <n v="1400523845"/>
    <b v="0"/>
    <n v="13"/>
    <b v="0"/>
    <s v="film &amp; video/animation"/>
    <n v="5.6333333333333332E-2"/>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n 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s v="animation"/>
    <x v="439"/>
    <d v="2014-10-17T18:16:58"/>
  </r>
  <r>
    <n v="440"/>
    <s v="Consumed"/>
    <s v="A stop-motion animation made by a one girl team, with a camera, creativity, and a lot of determination."/>
    <n v="5000"/>
    <n v="5"/>
    <x v="2"/>
    <s v="US"/>
    <s v="USD"/>
    <n v="1458859153"/>
    <n v="1456270753"/>
    <b v="0"/>
    <n v="1"/>
    <b v="0"/>
    <s v="film &amp; video/animation"/>
    <n v="1E-3"/>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s v="animation"/>
    <x v="441"/>
    <d v="2013-11-02T19:03:16"/>
  </r>
  <r>
    <n v="442"/>
    <s v="The Paranormal Idiot"/>
    <s v="Doomsday is here"/>
    <n v="17000"/>
    <n v="6691"/>
    <x v="2"/>
    <s v="US"/>
    <s v="USD"/>
    <n v="1424380783"/>
    <n v="1421788783"/>
    <b v="0"/>
    <n v="17"/>
    <b v="0"/>
    <s v="film &amp; video/animation"/>
    <n v="0.39358823529411763"/>
    <n v="393.58823529411762"/>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0.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d v="2011-11-13T16:22:07"/>
  </r>
  <r>
    <n v="460"/>
    <s v="Darwin's Kiss"/>
    <s v="An animated web series about biological evolution gone haywire."/>
    <n v="8500"/>
    <n v="25"/>
    <x v="2"/>
    <s v="US"/>
    <s v="USD"/>
    <n v="1401595200"/>
    <n v="1398862875"/>
    <b v="0"/>
    <n v="2"/>
    <b v="0"/>
    <s v="film &amp; video/animation"/>
    <n v="2.9411764705882353E-3"/>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d v="2016-05-18T20:22:15"/>
  </r>
  <r>
    <n v="465"/>
    <s v="&quot;Amp&quot; A Story About a Robot"/>
    <s v="&quot;Amp&quot; is a short film about a robot with needs."/>
    <n v="512"/>
    <n v="138"/>
    <x v="2"/>
    <s v="US"/>
    <s v="USD"/>
    <n v="1403837574"/>
    <n v="1402455174"/>
    <b v="0"/>
    <n v="8"/>
    <b v="0"/>
    <s v="film &amp; video/animation"/>
    <n v="0.26953125"/>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n 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s v="animation"/>
    <x v="475"/>
    <d v="2015-05-06T02:04:03"/>
  </r>
  <r>
    <n v="476"/>
    <s v="Sight Word Music Videos"/>
    <s v="Animated Music Videos that teach kids how to read."/>
    <n v="220000"/>
    <n v="4906.59"/>
    <x v="2"/>
    <s v="US"/>
    <s v="USD"/>
    <n v="1401767940"/>
    <n v="1398727441"/>
    <b v="0"/>
    <n v="124"/>
    <b v="0"/>
    <s v="film &amp; video/animation"/>
    <n v="2.2302681818181819E-2"/>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n 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n 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d v="2012-01-05T11:33:00"/>
  </r>
  <r>
    <n v="490"/>
    <s v="PROJECT IS CANCELLED"/>
    <s v="Cancelled"/>
    <n v="1000"/>
    <n v="0"/>
    <x v="2"/>
    <s v="US"/>
    <s v="USD"/>
    <n v="1345677285"/>
    <n v="1343085285"/>
    <b v="0"/>
    <n v="0"/>
    <b v="0"/>
    <s v="film &amp; video/animation"/>
    <n v="0"/>
    <n 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n 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n 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96"/>
    <d v="2014-02-10T22:21:14"/>
  </r>
  <r>
    <n v="497"/>
    <s v="Galaxy Probe Kids"/>
    <s v="live-action/animated series pilot."/>
    <n v="4480"/>
    <n v="30"/>
    <x v="2"/>
    <s v="US"/>
    <s v="USD"/>
    <n v="1419483600"/>
    <n v="1414889665"/>
    <b v="0"/>
    <n v="3"/>
    <b v="0"/>
    <s v="film &amp; video/animation"/>
    <n v="6.6964285714285711E-3"/>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n 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d v="2015-12-29T11:46:41"/>
  </r>
  <r>
    <n v="516"/>
    <s v="Shipmates"/>
    <s v="A big brother style comedy animation series starring famous seafarers"/>
    <n v="5000"/>
    <n v="0"/>
    <x v="2"/>
    <s v="GB"/>
    <s v="GBP"/>
    <n v="1432752080"/>
    <n v="1427568080"/>
    <b v="0"/>
    <n v="0"/>
    <b v="0"/>
    <s v="film &amp; video/animation"/>
    <n v="0"/>
    <n 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r>
  <r>
    <n v="528"/>
    <s v="Devastated No Matter What"/>
    <s v="A Festival Backed Production of a Full-Length Play."/>
    <n v="1150"/>
    <n v="1330"/>
    <x v="0"/>
    <s v="US"/>
    <s v="USD"/>
    <n v="1434921600"/>
    <n v="1433109907"/>
    <b v="0"/>
    <n v="30"/>
    <b v="1"/>
    <s v="theater/plays"/>
    <n v="1.1565217391304348"/>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540"/>
    <d v="2015-02-04T19:36:46"/>
  </r>
  <r>
    <n v="541"/>
    <s v="Deviations"/>
    <s v="A website dedicated to local Kink Communities; to find others with matching interests and bring them together."/>
    <n v="4500"/>
    <n v="25"/>
    <x v="2"/>
    <s v="US"/>
    <s v="USD"/>
    <n v="1446080834"/>
    <n v="1443488834"/>
    <b v="0"/>
    <n v="1"/>
    <b v="0"/>
    <s v="technology/web"/>
    <n v="5.5555555555555558E-3"/>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n 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s v="web"/>
    <x v="555"/>
    <d v="2016-06-12T08:29:03"/>
  </r>
  <r>
    <n v="556"/>
    <s v="Braille Academy"/>
    <s v="An educational platform for learning Unified English Braille Code"/>
    <n v="8000"/>
    <n v="200"/>
    <x v="2"/>
    <s v="US"/>
    <s v="USD"/>
    <n v="1452112717"/>
    <n v="1449520717"/>
    <b v="0"/>
    <n v="1"/>
    <b v="0"/>
    <s v="technology/web"/>
    <n v="2.5000000000000001E-2"/>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n 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8.0000000000000002E-3"/>
    <n v="20"/>
    <x v="2"/>
    <s v="web"/>
    <x v="569"/>
    <d v="2016-01-01T20:20:12"/>
  </r>
  <r>
    <n v="570"/>
    <s v="Relaunching in May"/>
    <s v="Humans have AM/FM/Satellite radio, kids have radio Disney, pets have DogCatRadio."/>
    <n v="85000"/>
    <n v="142"/>
    <x v="2"/>
    <s v="US"/>
    <s v="USD"/>
    <n v="1455822569"/>
    <n v="1453230569"/>
    <b v="0"/>
    <n v="1"/>
    <b v="0"/>
    <s v="technology/web"/>
    <n v="1.6705882352941177E-3"/>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577"/>
    <d v="2016-05-20T14:08:22"/>
  </r>
  <r>
    <n v="578"/>
    <s v="weBuy Crowdsourced Shopping"/>
    <s v="weBuy trade built on technology and Crowd Sourced Power"/>
    <n v="125000"/>
    <n v="14"/>
    <x v="2"/>
    <s v="GB"/>
    <s v="GBP"/>
    <n v="1441633993"/>
    <n v="1439560393"/>
    <b v="0"/>
    <n v="7"/>
    <b v="0"/>
    <s v="technology/web"/>
    <n v="1.12E-4"/>
    <n v="2"/>
    <x v="2"/>
    <s v="web"/>
    <x v="578"/>
    <d v="2015-09-07T13:53:13"/>
  </r>
  <r>
    <n v="579"/>
    <s v="Course: Learn Cryptography"/>
    <s v="Learn classic and public key cryptography with a full proof-of-concept system in JavaScript."/>
    <n v="12000"/>
    <n v="175"/>
    <x v="2"/>
    <s v="US"/>
    <s v="USD"/>
    <n v="1419539223"/>
    <n v="1416947223"/>
    <b v="0"/>
    <n v="5"/>
    <b v="0"/>
    <s v="technology/web"/>
    <n v="1.4583333333333334E-2"/>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n 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n v="0"/>
    <x v="2"/>
    <s v="web"/>
    <x v="582"/>
    <d v="2015-03-15T18:00:00"/>
  </r>
  <r>
    <n v="583"/>
    <s v="HackersArchive.com"/>
    <s v="HackersArchive.com will help rid the web of viruses and scams found everywhere else you look!"/>
    <n v="9000"/>
    <n v="1"/>
    <x v="2"/>
    <s v="US"/>
    <s v="USD"/>
    <n v="1426800687"/>
    <n v="1424212287"/>
    <b v="0"/>
    <n v="1"/>
    <b v="0"/>
    <s v="technology/web"/>
    <n v="1.1111111111111112E-4"/>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d v="2015-03-16T16:11:56"/>
  </r>
  <r>
    <n v="585"/>
    <s v="Link Card"/>
    <s v="SAVE UP TO 40% WHEN YOU SPEND!_x000a__x000a_PRE-ORDER YOUR LINK CARD TODAY"/>
    <n v="9000"/>
    <n v="0"/>
    <x v="2"/>
    <s v="GB"/>
    <s v="GBP"/>
    <n v="1448928000"/>
    <n v="1444123377"/>
    <b v="0"/>
    <n v="0"/>
    <b v="0"/>
    <s v="technology/web"/>
    <n v="0"/>
    <n v="0"/>
    <x v="2"/>
    <s v="web"/>
    <x v="585"/>
    <d v="2015-12-01T00:00:00"/>
  </r>
  <r>
    <n v="586"/>
    <s v="Employ College 2K"/>
    <s v="Employ College is a movement for companies to hire college graduates from their respected institutions."/>
    <n v="10000"/>
    <n v="56"/>
    <x v="2"/>
    <s v="US"/>
    <s v="USD"/>
    <n v="1424032207"/>
    <n v="1421440207"/>
    <b v="0"/>
    <n v="4"/>
    <b v="0"/>
    <s v="technology/web"/>
    <n v="5.5999999999999999E-3"/>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d v="2016-11-17T19:28:06"/>
  </r>
  <r>
    <n v="589"/>
    <s v="Get Neighborly"/>
    <s v="Services closer than you think..."/>
    <n v="7500"/>
    <n v="1"/>
    <x v="2"/>
    <s v="US"/>
    <s v="USD"/>
    <n v="1436366699"/>
    <n v="1435070699"/>
    <b v="0"/>
    <n v="1"/>
    <b v="0"/>
    <s v="technology/web"/>
    <n v="1.3333333333333334E-4"/>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593"/>
    <d v="2015-04-06T15:15:45"/>
  </r>
  <r>
    <n v="594"/>
    <s v="Unleashed Fitness"/>
    <s v="Creating a fitness site that will change the fitness game forever!"/>
    <n v="25000"/>
    <n v="26"/>
    <x v="2"/>
    <s v="US"/>
    <s v="USD"/>
    <n v="1460832206"/>
    <n v="1458240206"/>
    <b v="0"/>
    <n v="2"/>
    <b v="0"/>
    <s v="technology/web"/>
    <n v="1.0399999999999999E-3"/>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d v="2015-05-04T01:40:38"/>
  </r>
  <r>
    <n v="596"/>
    <s v="DigitaliBook free library"/>
    <s v="We present digitaibook,com site which can become a free electronic library with your help,"/>
    <n v="20000"/>
    <n v="6"/>
    <x v="2"/>
    <s v="US"/>
    <s v="USD"/>
    <n v="1478122292"/>
    <n v="1475530292"/>
    <b v="0"/>
    <n v="2"/>
    <b v="0"/>
    <s v="technology/web"/>
    <n v="2.9999999999999997E-4"/>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d v="2016-07-31T16:00:00"/>
  </r>
  <r>
    <n v="598"/>
    <s v="Goals not creeds"/>
    <s v="This is a project to create a crowd-funding site for Urantia Book readers worldwide."/>
    <n v="2500"/>
    <n v="850"/>
    <x v="2"/>
    <s v="US"/>
    <s v="USD"/>
    <n v="1417737781"/>
    <n v="1415145781"/>
    <b v="0"/>
    <n v="7"/>
    <b v="0"/>
    <s v="technology/web"/>
    <n v="0.34"/>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0.0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s v="web"/>
    <x v="604"/>
    <d v="2014-08-28T00:50:56"/>
  </r>
  <r>
    <n v="605"/>
    <s v="Teach Your Parents iPad (Canceled)"/>
    <s v="An iPad support care package for your parents / seniors."/>
    <n v="5000"/>
    <n v="131"/>
    <x v="1"/>
    <s v="US"/>
    <s v="USD"/>
    <n v="1440318908"/>
    <n v="1436430908"/>
    <b v="0"/>
    <n v="8"/>
    <b v="0"/>
    <s v="technology/web"/>
    <n v="2.6200000000000001E-2"/>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n 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n v="0"/>
    <x v="2"/>
    <s v="web"/>
    <x v="611"/>
    <d v="2016-01-19T13:27:17"/>
  </r>
  <r>
    <n v="612"/>
    <s v="Web Streaming 2.0 (Canceled)"/>
    <s v="A Fast and Reliable new Web platform to stream videos from Internet"/>
    <n v="10000"/>
    <n v="0"/>
    <x v="1"/>
    <s v="IT"/>
    <s v="EUR"/>
    <n v="1472777146"/>
    <n v="1470185146"/>
    <b v="0"/>
    <n v="0"/>
    <b v="0"/>
    <s v="technology/web"/>
    <n v="0"/>
    <n 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n v="0"/>
    <x v="2"/>
    <s v="web"/>
    <x v="618"/>
    <d v="2015-12-09T19:26:43"/>
  </r>
  <r>
    <n v="619"/>
    <s v="Big Data (Canceled)"/>
    <s v="Big Data Sets for researchers interested in improving the quality of life."/>
    <n v="2500000"/>
    <n v="1"/>
    <x v="1"/>
    <s v="US"/>
    <s v="USD"/>
    <n v="1416933390"/>
    <n v="1411745790"/>
    <b v="0"/>
    <n v="1"/>
    <b v="0"/>
    <s v="technology/web"/>
    <n v="3.9999999999999998E-7"/>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n 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n 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d v="2016-06-17T23:00:00"/>
  </r>
  <r>
    <n v="634"/>
    <s v="pitchtograndma (Canceled)"/>
    <s v="We help companies to explain what they do in simple, grandma-would-understand terms."/>
    <n v="5000"/>
    <n v="1"/>
    <x v="1"/>
    <s v="US"/>
    <s v="USD"/>
    <n v="1424989029"/>
    <n v="1422397029"/>
    <b v="0"/>
    <n v="1"/>
    <b v="0"/>
    <s v="technology/web"/>
    <n v="2.0000000000000001E-4"/>
    <n v="1"/>
    <x v="2"/>
    <s v="web"/>
    <x v="634"/>
    <d v="2015-02-26T22:17:09"/>
  </r>
  <r>
    <n v="635"/>
    <s v="Pleero, A Technology Team Building Website (Canceled)"/>
    <s v="Network used for building technology development teams."/>
    <n v="25000"/>
    <n v="2"/>
    <x v="1"/>
    <s v="US"/>
    <s v="USD"/>
    <n v="1428804762"/>
    <n v="1426212762"/>
    <b v="0"/>
    <n v="1"/>
    <b v="0"/>
    <s v="technology/web"/>
    <n v="8.0000000000000007E-5"/>
    <n v="2"/>
    <x v="2"/>
    <s v="web"/>
    <x v="635"/>
    <d v="2015-04-12T02:12:42"/>
  </r>
  <r>
    <n v="636"/>
    <s v="Keto Advice (Canceled)"/>
    <s v="With no central location for keto knowledge, keto advice will be a community run knowledge base."/>
    <n v="2000"/>
    <n v="4"/>
    <x v="1"/>
    <s v="GB"/>
    <s v="GBP"/>
    <n v="1433587620"/>
    <n v="1430996150"/>
    <b v="0"/>
    <n v="1"/>
    <b v="0"/>
    <s v="technology/web"/>
    <n v="2E-3"/>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s v="web"/>
    <x v="637"/>
    <d v="2017-02-25T23:04:00"/>
  </r>
  <r>
    <n v="638"/>
    <s v="W (Canceled)"/>
    <s v="O0"/>
    <n v="200000"/>
    <n v="18"/>
    <x v="1"/>
    <s v="DE"/>
    <s v="EUR"/>
    <n v="1490447662"/>
    <n v="1485267262"/>
    <b v="0"/>
    <n v="6"/>
    <b v="0"/>
    <s v="technology/web"/>
    <n v="9.0000000000000006E-5"/>
    <n v="3"/>
    <x v="2"/>
    <s v="web"/>
    <x v="638"/>
    <d v="2017-03-25T13:14:22"/>
  </r>
  <r>
    <n v="639"/>
    <s v="Kids Educational Social Media Site (Canceled)"/>
    <s v="Development of a Safe and Educational Social Media site for kids."/>
    <n v="1000000"/>
    <n v="1"/>
    <x v="1"/>
    <s v="US"/>
    <s v="USD"/>
    <n v="1413208795"/>
    <n v="1408024795"/>
    <b v="0"/>
    <n v="1"/>
    <b v="0"/>
    <s v="technology/web"/>
    <n v="9.9999999999999995E-7"/>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9T01:00:00"/>
  </r>
  <r>
    <n v="645"/>
    <s v="Carbon Fiber Collar Stays"/>
    <s v="Ever wanted to own something made out of carbon fiber? Now you can!"/>
    <n v="2000"/>
    <n v="5574"/>
    <x v="0"/>
    <s v="US"/>
    <s v="USD"/>
    <n v="1470962274"/>
    <n v="1468370274"/>
    <b v="0"/>
    <n v="237"/>
    <b v="1"/>
    <s v="technology/wearables"/>
    <n v="2.7869999999999999"/>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r>
  <r>
    <n v="648"/>
    <s v="Audio Jacket"/>
    <s v="Get ready for the next product that you canâ€™t live without"/>
    <n v="35000"/>
    <n v="44388"/>
    <x v="0"/>
    <s v="US"/>
    <s v="USD"/>
    <n v="1413304708"/>
    <n v="1410280708"/>
    <b v="0"/>
    <n v="27"/>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8:00:00"/>
  </r>
  <r>
    <n v="659"/>
    <s v="Lulu Watch Designs - Apple Watch"/>
    <s v="Sync up your lifestyle"/>
    <n v="3000"/>
    <n v="3017"/>
    <x v="0"/>
    <s v="US"/>
    <s v="USD"/>
    <n v="1440339295"/>
    <n v="1437747295"/>
    <b v="0"/>
    <n v="21"/>
    <b v="1"/>
    <s v="technology/wearables"/>
    <n v="1.0056666666666667"/>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d v="2016-10-31T21:36:04"/>
  </r>
  <r>
    <n v="684"/>
    <s v="Arcus Motion Analyzer | The Versatile Smart Ring"/>
    <s v="Arcus gives your fingers super powers."/>
    <n v="320000"/>
    <n v="23948"/>
    <x v="2"/>
    <s v="US"/>
    <s v="USD"/>
    <n v="1406257200"/>
    <n v="1403176891"/>
    <b v="0"/>
    <n v="135"/>
    <b v="0"/>
    <s v="technology/wearables"/>
    <n v="7.4837500000000001E-2"/>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n 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d v="2016-12-08T04:59:00"/>
  </r>
  <r>
    <n v="690"/>
    <s v="BLOXSHIELD"/>
    <s v="A radiation shield for your fitness tracker, smartwatch or other wearable smart device"/>
    <n v="20000"/>
    <n v="2468"/>
    <x v="2"/>
    <s v="US"/>
    <s v="USD"/>
    <n v="1473400800"/>
    <n v="1469718841"/>
    <b v="0"/>
    <n v="34"/>
    <b v="0"/>
    <s v="technology/wearables"/>
    <n v="0.1234"/>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d v="2014-10-31T12:30:20"/>
  </r>
  <r>
    <n v="696"/>
    <s v="trustee"/>
    <s v="Show your fidelity by wearing the Trustee rings! Show where you are (at)!"/>
    <n v="175000"/>
    <n v="1"/>
    <x v="2"/>
    <s v="NL"/>
    <s v="EUR"/>
    <n v="1406326502"/>
    <n v="1403734502"/>
    <b v="0"/>
    <n v="1"/>
    <b v="0"/>
    <s v="technology/wearables"/>
    <n v="5.7142857142857145E-6"/>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d v="2017-02-20T04:37:48"/>
  </r>
  <r>
    <n v="705"/>
    <s v="SomnoScope"/>
    <s v="The closest thing ever to the Holy Grail of wearables technology"/>
    <n v="100000"/>
    <n v="977"/>
    <x v="2"/>
    <s v="NL"/>
    <s v="EUR"/>
    <n v="1484999278"/>
    <n v="1482407278"/>
    <b v="0"/>
    <n v="5"/>
    <b v="0"/>
    <s v="technology/wearables"/>
    <n v="9.7699999999999992E-3"/>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d v="2014-09-13T13:56:40"/>
  </r>
  <r>
    <n v="709"/>
    <s v="lumiglove"/>
    <s v="A &quot;handheld&quot; light, which eases the way you illuminate objects and/or paths."/>
    <n v="15000"/>
    <n v="61"/>
    <x v="2"/>
    <s v="US"/>
    <s v="USD"/>
    <n v="1417741159"/>
    <n v="1415149159"/>
    <b v="0"/>
    <n v="2"/>
    <b v="0"/>
    <s v="technology/wearables"/>
    <n v="4.0666666666666663E-3"/>
    <n v="30.5"/>
    <x v="2"/>
    <s v="wearables"/>
    <x v="709"/>
    <d v="2014-12-05T00:59:19"/>
  </r>
  <r>
    <n v="710"/>
    <s v="Hate York Shirt 2.0"/>
    <s v="Shirts, so technologically advanced, they connect mentally to their audience upon sight."/>
    <n v="1200"/>
    <n v="0"/>
    <x v="2"/>
    <s v="CA"/>
    <s v="CAD"/>
    <n v="1408495440"/>
    <n v="1405640302"/>
    <b v="0"/>
    <n v="0"/>
    <b v="0"/>
    <s v="technology/wearables"/>
    <n v="0"/>
    <n 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716"/>
    <d v="2014-12-01T00:00:00"/>
  </r>
  <r>
    <n v="717"/>
    <s v="cool air belt"/>
    <s v="Cool air flowing under clothing keeps you cool."/>
    <n v="100000"/>
    <n v="305"/>
    <x v="2"/>
    <s v="US"/>
    <s v="USD"/>
    <n v="1409949002"/>
    <n v="1407357002"/>
    <b v="0"/>
    <n v="4"/>
    <b v="0"/>
    <s v="technology/wearables"/>
    <n v="3.0500000000000002E-3"/>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r>
  <r>
    <n v="730"/>
    <s v="Encyclopedia of Surfing"/>
    <s v="A Massive but Cheerful Online Digital Archive of Surfing"/>
    <n v="20000"/>
    <n v="26438"/>
    <x v="0"/>
    <s v="US"/>
    <s v="USD"/>
    <n v="1323280391"/>
    <n v="1320688391"/>
    <b v="0"/>
    <n v="265"/>
    <b v="1"/>
    <s v="publishing/nonfiction"/>
    <n v="1.3219000000000001"/>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d v="2013-12-20T10:04:52"/>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d v="2015-06-21T03:31:22"/>
  </r>
  <r>
    <n v="741"/>
    <s v="reVILNA: the vilna ghetto project"/>
    <s v="A revolutionary digital mapping project of the Vilna Ghetto"/>
    <n v="13000"/>
    <n v="13293.8"/>
    <x v="0"/>
    <s v="US"/>
    <s v="USD"/>
    <n v="1370964806"/>
    <n v="1367940806"/>
    <b v="0"/>
    <n v="94"/>
    <b v="1"/>
    <s v="publishing/nonfiction"/>
    <n v="1.0226"/>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d v="2013-05-03T13:44:05"/>
  </r>
  <r>
    <n v="746"/>
    <s v="Attention: People With Body Parts"/>
    <s v="This is a book of letters. Letters to our body parts."/>
    <n v="2987"/>
    <n v="3318"/>
    <x v="0"/>
    <s v="US"/>
    <s v="USD"/>
    <n v="1348372740"/>
    <n v="1346806909"/>
    <b v="0"/>
    <n v="97"/>
    <b v="1"/>
    <s v="publishing/nonfiction"/>
    <n v="1.1108135252761968"/>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n 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n 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5:59:00"/>
  </r>
  <r>
    <n v="792"/>
    <s v="&quot;Believable Lies&quot; - The Album"/>
    <s v="Rock n' Roll about the intersection of lies and belief: the Believable Lie."/>
    <n v="2500"/>
    <n v="2511.11"/>
    <x v="0"/>
    <s v="US"/>
    <s v="USD"/>
    <n v="1383861483"/>
    <n v="1381265883"/>
    <b v="0"/>
    <n v="60"/>
    <b v="1"/>
    <s v="music/rock"/>
    <n v="1.0044440000000001"/>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r>
  <r>
    <n v="800"/>
    <s v="LF4 WildFire"/>
    <s v="Scotland's premier classic rock and metal festival, 3 days, 3-4 stages, family friendly,  for people of all ages"/>
    <n v="1500"/>
    <n v="2282"/>
    <x v="0"/>
    <s v="GB"/>
    <s v="GBP"/>
    <n v="1410431054"/>
    <n v="1407839054"/>
    <b v="0"/>
    <n v="56"/>
    <b v="1"/>
    <s v="music/rock"/>
    <n v="1.5213333333333334"/>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r>
  <r>
    <n v="806"/>
    <s v="Golden Animals NEW Album!"/>
    <s v="Help Golden Animals finish their NEW Album!"/>
    <n v="8000"/>
    <n v="8355"/>
    <x v="0"/>
    <s v="US"/>
    <s v="USD"/>
    <n v="1315413339"/>
    <n v="1312821339"/>
    <b v="0"/>
    <n v="71"/>
    <b v="1"/>
    <s v="music/rock"/>
    <n v="1.0443750000000001"/>
    <n v="117.67605633802818"/>
    <x v="4"/>
    <s v="rock"/>
    <x v="806"/>
    <d v="2011-09-07T16:35:39"/>
  </r>
  <r>
    <n v="807"/>
    <s v="Sic Vita - New EP Release - 2017"/>
    <s v="Join the Sic Vita family and lend a hand as we create a new album!"/>
    <n v="4000"/>
    <n v="4205"/>
    <x v="0"/>
    <s v="US"/>
    <s v="USD"/>
    <n v="1488333600"/>
    <n v="1485270311"/>
    <b v="0"/>
    <n v="5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d v="2014-12-22T04:59:00"/>
  </r>
  <r>
    <n v="809"/>
    <s v="Peter's New Album!!"/>
    <s v="Acknowledged songwriter looking to record album of new songs to secure a Publishing Contract"/>
    <n v="4000"/>
    <n v="4151"/>
    <x v="0"/>
    <s v="US"/>
    <s v="USD"/>
    <n v="1390161630"/>
    <n v="1387569630"/>
    <b v="0"/>
    <n v="52"/>
    <b v="1"/>
    <s v="music/rock"/>
    <n v="1.03775"/>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d v="2013-03-01T13:58:00"/>
  </r>
  <r>
    <n v="813"/>
    <s v="Rules of Civility and Decent Behavior"/>
    <s v="A pre order campaign to fund the pressing of our second full length vinyl LP"/>
    <n v="1500"/>
    <n v="2399.94"/>
    <x v="0"/>
    <s v="US"/>
    <s v="USD"/>
    <n v="1342825365"/>
    <n v="1340233365"/>
    <b v="0"/>
    <n v="96"/>
    <b v="1"/>
    <s v="music/rock"/>
    <n v="1.59996"/>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d v="2011-05-31T18:04:00"/>
  </r>
  <r>
    <n v="815"/>
    <s v="Some Late Help for The Early Reset"/>
    <s v="Be a part of helping The Early Reset finish their new 7 song EP."/>
    <n v="4000"/>
    <n v="4280"/>
    <x v="0"/>
    <s v="US"/>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7:01:00"/>
  </r>
  <r>
    <n v="819"/>
    <s v="Winter Tour"/>
    <s v="We are touring the Southeast in support of our new EP"/>
    <n v="400"/>
    <n v="435"/>
    <x v="0"/>
    <s v="US"/>
    <s v="USD"/>
    <n v="1387601040"/>
    <n v="1386806254"/>
    <b v="0"/>
    <n v="14"/>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22:44:10"/>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6:59:00"/>
  </r>
  <r>
    <n v="825"/>
    <s v="KILL FREEMAN"/>
    <s v="Kickstarting Kill Freeman independently. Help fund the New Record, Video and Live Shows."/>
    <n v="12500"/>
    <n v="12554"/>
    <x v="0"/>
    <s v="US"/>
    <s v="USD"/>
    <n v="1351495284"/>
    <n v="1349335284"/>
    <b v="0"/>
    <n v="99"/>
    <b v="1"/>
    <s v="music/rock"/>
    <n v="1.0043200000000001"/>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11:37:05"/>
  </r>
  <r>
    <n v="831"/>
    <s v="Let The 7Horse Run!"/>
    <s v="7Horse is a new band with a self-funded album and a show they want to rock in your town!"/>
    <n v="1500"/>
    <n v="3500"/>
    <x v="0"/>
    <s v="US"/>
    <s v="USD"/>
    <n v="1335540694"/>
    <n v="1332948694"/>
    <b v="0"/>
    <n v="20"/>
    <b v="1"/>
    <s v="music/rock"/>
    <n v="2.3333333333333335"/>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d v="2012-01-21T08:13:00"/>
  </r>
  <r>
    <n v="833"/>
    <s v="Ragman Rolls"/>
    <s v="This is an American rock album."/>
    <n v="6000"/>
    <n v="6100"/>
    <x v="0"/>
    <s v="US"/>
    <s v="USD"/>
    <n v="1397941475"/>
    <n v="1395349475"/>
    <b v="0"/>
    <n v="41"/>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9T03:00:00"/>
  </r>
  <r>
    <n v="836"/>
    <s v="DESMADRE Full Album + Press Kit"/>
    <s v="An album you can bring home to mom."/>
    <n v="5000"/>
    <n v="5046.5200000000004"/>
    <x v="0"/>
    <s v="US"/>
    <s v="USD"/>
    <n v="1381108918"/>
    <n v="1378516918"/>
    <b v="0"/>
    <n v="46"/>
    <b v="1"/>
    <s v="music/rock"/>
    <n v="1.009304"/>
    <n v="109.70695652173914"/>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14:00:00"/>
  </r>
  <r>
    <n v="847"/>
    <s v="CENTROPYMUSIC"/>
    <s v="MUSIC WITH MEANING!  MUSIC THAT MATTERS!!!"/>
    <n v="10"/>
    <n v="10"/>
    <x v="0"/>
    <s v="US"/>
    <s v="USD"/>
    <n v="1436555376"/>
    <n v="1433963376"/>
    <b v="0"/>
    <n v="1"/>
    <b v="1"/>
    <s v="music/metal"/>
    <n v="1"/>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d v="2016-10-25T19:00:00"/>
  </r>
  <r>
    <n v="857"/>
    <s v="A Reason To Breathe - DEBUT ALBUM"/>
    <s v="Modern Post-Hardcore/Electro music (Hardstyle, EDM, Trap, Dubstep, Dembow, House)."/>
    <n v="1200"/>
    <n v="1200"/>
    <x v="0"/>
    <s v="ES"/>
    <s v="EUR"/>
    <n v="1448463431"/>
    <n v="1444831031"/>
    <b v="0"/>
    <n v="24"/>
    <b v="1"/>
    <s v="music/metal"/>
    <n v="1"/>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d v="2015-04-15T22: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d v="2011-03-10T19:48:47"/>
  </r>
  <r>
    <n v="873"/>
    <s v="The Dreamer-An Original Jazz CD"/>
    <s v="Fall in love with &quot;The Dreamer&quot;, new original music from trumpeter Freddie Dunn!"/>
    <n v="3500"/>
    <n v="45"/>
    <x v="2"/>
    <s v="US"/>
    <s v="USD"/>
    <n v="1352610040"/>
    <n v="1349150440"/>
    <b v="0"/>
    <n v="5"/>
    <b v="0"/>
    <s v="music/jazz"/>
    <n v="1.2857142857142857E-2"/>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s v="jazz"/>
    <x v="875"/>
    <d v="2015-09-21T17:22:11"/>
  </r>
  <r>
    <n v="876"/>
    <s v="Sound Of Dobells"/>
    <s v="What was the greatest record shop ever?  DOBELLS!"/>
    <n v="3152"/>
    <n v="1286"/>
    <x v="2"/>
    <s v="GB"/>
    <s v="GBP"/>
    <n v="1359978927"/>
    <n v="1357127727"/>
    <b v="0"/>
    <n v="45"/>
    <b v="0"/>
    <s v="music/jazz"/>
    <n v="0.40799492385786801"/>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d v="2016-01-03T01:55:37"/>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905"/>
    <d v="2011-01-24T05:45:26"/>
  </r>
  <r>
    <n v="906"/>
    <s v="24th Music Presents Channeling Motown (Live)"/>
    <s v="The DMV's most respected saxophonist pay tribute to Motown."/>
    <n v="15000"/>
    <n v="0"/>
    <x v="2"/>
    <s v="US"/>
    <s v="USD"/>
    <n v="1394681590"/>
    <n v="1392093190"/>
    <b v="0"/>
    <n v="0"/>
    <b v="0"/>
    <s v="music/jazz"/>
    <n v="0"/>
    <n v="0"/>
    <x v="4"/>
    <s v="jazz"/>
    <x v="906"/>
    <d v="2014-03-13T03:33:10"/>
  </r>
  <r>
    <n v="907"/>
    <s v="Greg Chambers Saxophone CD"/>
    <s v="Greg Chambers' self-titled CD needs support for post production, replication, and promotion."/>
    <n v="2900"/>
    <n v="0"/>
    <x v="2"/>
    <s v="US"/>
    <s v="USD"/>
    <n v="1315715823"/>
    <n v="1313123823"/>
    <b v="0"/>
    <n v="0"/>
    <b v="0"/>
    <s v="music/jazz"/>
    <n v="0"/>
    <n 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n 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n 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d v="2014-12-01T22:59:21"/>
  </r>
  <r>
    <n v="919"/>
    <s v="Jazz CD:  Out of The Blue"/>
    <s v="Cool jazz with a New Orleans flavor."/>
    <n v="20000"/>
    <n v="100"/>
    <x v="2"/>
    <s v="US"/>
    <s v="USD"/>
    <n v="1355930645"/>
    <n v="1352906645"/>
    <b v="0"/>
    <n v="1"/>
    <b v="0"/>
    <s v="music/jazz"/>
    <n v="5.0000000000000001E-3"/>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n 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s v="jazz"/>
    <x v="926"/>
    <d v="2010-07-08T22:40:00"/>
  </r>
  <r>
    <n v="927"/>
    <s v="JETRO DA SILVA FUNK PROJECT"/>
    <s v="Studio CD/DVD Solo project of Pianist &amp; Keyboardist Jetro da Silva"/>
    <n v="20000"/>
    <n v="0"/>
    <x v="2"/>
    <s v="US"/>
    <s v="USD"/>
    <n v="1337024695"/>
    <n v="1334432695"/>
    <b v="0"/>
    <n v="0"/>
    <b v="0"/>
    <s v="music/jazz"/>
    <n v="0"/>
    <n v="0"/>
    <x v="4"/>
    <s v="jazz"/>
    <x v="927"/>
    <d v="2012-05-14T19:44:55"/>
  </r>
  <r>
    <n v="928"/>
    <s v="In a Jazzy Motown"/>
    <s v="A real Motown Backup singer on 22 gold and platinum albums headlines her own Jazz CD of Motown songs."/>
    <n v="14500"/>
    <n v="1575"/>
    <x v="2"/>
    <s v="US"/>
    <s v="USD"/>
    <n v="1353196800"/>
    <n v="1348864913"/>
    <b v="0"/>
    <n v="28"/>
    <b v="0"/>
    <s v="music/jazz"/>
    <n v="0.10862068965517241"/>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n 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931"/>
    <d v="2014-03-16T22:00:00"/>
  </r>
  <r>
    <n v="932"/>
    <s v="Mandy Harvey Christmas Album"/>
    <s v="Help me to create my 3rd album, a Christmas CD with 16 Holiday/Original favorites!"/>
    <n v="9500"/>
    <n v="1381"/>
    <x v="2"/>
    <s v="US"/>
    <s v="USD"/>
    <n v="1363990545"/>
    <n v="1360106145"/>
    <b v="0"/>
    <n v="30"/>
    <b v="0"/>
    <s v="music/jazz"/>
    <n v="0.14536842105263159"/>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n 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d v="2016-02-18T20:14:20"/>
  </r>
  <r>
    <n v="943"/>
    <s v="SleepMode"/>
    <s v="A mask for home or travel that will give you the best, undisturbed sleep of your life."/>
    <n v="3000"/>
    <n v="289"/>
    <x v="2"/>
    <s v="US"/>
    <s v="USD"/>
    <n v="1480438905"/>
    <n v="1477843305"/>
    <b v="0"/>
    <n v="12"/>
    <b v="0"/>
    <s v="technology/wearables"/>
    <n v="9.633333333333334E-2"/>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1.9066666666666666E-2"/>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d v="2016-01-17T18:01:01"/>
  </r>
  <r>
    <n v="951"/>
    <s v="Smart Harness"/>
    <s v="Revolutionizing the way we walk our dogs!"/>
    <n v="50000"/>
    <n v="19195"/>
    <x v="2"/>
    <s v="US"/>
    <s v="USD"/>
    <n v="1465054872"/>
    <n v="1461166872"/>
    <b v="0"/>
    <n v="121"/>
    <b v="0"/>
    <s v="technology/wearables"/>
    <n v="0.38390000000000002"/>
    <n v="158.63636363636363"/>
    <x v="2"/>
    <s v="wearables"/>
    <x v="951"/>
    <d v="2016-06-04T15:41:12"/>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d v="2015-04-26T20:55:59"/>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d v="2016-02-11T17:05:53"/>
  </r>
  <r>
    <n v="963"/>
    <s v="The Ultimate Learning Center"/>
    <s v="WE are molding an educated, motivated, non violent GENERATION!"/>
    <n v="35000"/>
    <n v="377"/>
    <x v="2"/>
    <s v="US"/>
    <s v="USD"/>
    <n v="1476717319"/>
    <n v="1473693319"/>
    <b v="0"/>
    <n v="9"/>
    <b v="0"/>
    <s v="technology/wearables"/>
    <n v="1.0771428571428571E-2"/>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1.7142857142857143E-4"/>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s v="wearables"/>
    <x v="988"/>
    <d v="2016-10-01T08:33:45"/>
  </r>
  <r>
    <n v="989"/>
    <s v="Power Rope"/>
    <s v="The most useful phone charger you will ever buy"/>
    <n v="10000"/>
    <n v="1677"/>
    <x v="2"/>
    <s v="US"/>
    <s v="USD"/>
    <n v="1475101495"/>
    <n v="1472509495"/>
    <b v="0"/>
    <n v="32"/>
    <b v="0"/>
    <s v="technology/wearables"/>
    <n v="0.16769999999999999"/>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d v="2016-07-12T18:51:00"/>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d v="2014-07-27T15:27:00"/>
  </r>
  <r>
    <n v="997"/>
    <s v="iPhanny"/>
    <s v="The iPhanny keeps your iPhone 6 safe from bending in those dangerous pants pockets."/>
    <n v="5000"/>
    <n v="65"/>
    <x v="2"/>
    <s v="US"/>
    <s v="USD"/>
    <n v="1417145297"/>
    <n v="1414549697"/>
    <b v="0"/>
    <n v="8"/>
    <b v="0"/>
    <s v="technology/wearables"/>
    <n v="1.2999999999999999E-2"/>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21:59:00"/>
  </r>
  <r>
    <n v="1030"/>
    <s v="The Gothsicles - I FEEL SICLE"/>
    <s v="Help fund the latest Gothsicles mega-album, I FEEL SICLE!"/>
    <n v="2000"/>
    <n v="6842"/>
    <x v="0"/>
    <s v="US"/>
    <s v="USD"/>
    <n v="1473680149"/>
    <n v="1472470549"/>
    <b v="0"/>
    <n v="159"/>
    <b v="1"/>
    <s v="music/electronic music"/>
    <n v="3.4209999999999998"/>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d v="2015-12-16T18:20:10"/>
  </r>
  <r>
    <n v="1032"/>
    <s v="Phantom Ship / Coastal (Album Preorder)"/>
    <s v="Ideal for living rooms and open spaces."/>
    <n v="5400"/>
    <n v="5858.84"/>
    <x v="0"/>
    <s v="US"/>
    <s v="USD"/>
    <n v="1466697625"/>
    <n v="1464105625"/>
    <b v="0"/>
    <n v="96"/>
    <b v="1"/>
    <s v="music/electronic music"/>
    <n v="1.0849703703703704"/>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n 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d v="2016-09-25T01:16:29"/>
  </r>
  <r>
    <n v="1049"/>
    <s v="J1 (Canceled)"/>
    <s v="------"/>
    <n v="12000"/>
    <n v="0"/>
    <x v="1"/>
    <s v="US"/>
    <s v="USD"/>
    <n v="1455272445"/>
    <n v="1452680445"/>
    <b v="0"/>
    <n v="0"/>
    <b v="0"/>
    <s v="journalism/audio"/>
    <n v="0"/>
    <n v="0"/>
    <x v="5"/>
    <s v="audio"/>
    <x v="1049"/>
    <d v="2016-02-12T10:20:45"/>
  </r>
  <r>
    <n v="1050"/>
    <s v="The (Secular) Barbershop Podcast (Canceled)"/>
    <s v="Secularism is on the rise and I hear you.Talk to me."/>
    <n v="2500"/>
    <n v="0"/>
    <x v="1"/>
    <s v="US"/>
    <s v="USD"/>
    <n v="1442257677"/>
    <n v="1439665677"/>
    <b v="0"/>
    <n v="0"/>
    <b v="0"/>
    <s v="journalism/audio"/>
    <n v="0"/>
    <n 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n 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s v="audio"/>
    <x v="1058"/>
    <d v="2015-03-26T00:00:00"/>
  </r>
  <r>
    <n v="1059"/>
    <s v="Voice Over Artist (Canceled)"/>
    <s v="Turning myself into a vocal artist."/>
    <n v="1100"/>
    <n v="0"/>
    <x v="1"/>
    <s v="US"/>
    <s v="USD"/>
    <n v="1426269456"/>
    <n v="1423681056"/>
    <b v="0"/>
    <n v="0"/>
    <b v="0"/>
    <s v="journalism/audio"/>
    <n v="0"/>
    <n 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d v="2015-04-15T21:54:53"/>
  </r>
  <r>
    <n v="1061"/>
    <s v="Chat Box 23 (Canceled)"/>
    <s v="T.O., Adi &amp; Mercedes discuss their point of views, women's issues &amp; Hollywood Hotties."/>
    <n v="4000"/>
    <n v="0"/>
    <x v="1"/>
    <s v="US"/>
    <s v="USD"/>
    <n v="1462150800"/>
    <n v="1456987108"/>
    <b v="0"/>
    <n v="0"/>
    <b v="0"/>
    <s v="journalism/audio"/>
    <n v="0"/>
    <n v="0"/>
    <x v="5"/>
    <s v="audio"/>
    <x v="1061"/>
    <d v="2016-05-02T01:00:00"/>
  </r>
  <r>
    <n v="1062"/>
    <s v="RETURNING AT A LATER DATE"/>
    <s v="SEE US ON PATREON www.badgirlartwork.com"/>
    <n v="199"/>
    <n v="190"/>
    <x v="1"/>
    <s v="US"/>
    <s v="USD"/>
    <n v="1468351341"/>
    <n v="1467746541"/>
    <b v="0"/>
    <n v="4"/>
    <b v="0"/>
    <s v="journalism/audio"/>
    <n v="0.95477386934673369"/>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n 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d v="2014-01-04T04:09:05"/>
  </r>
  <r>
    <n v="1075"/>
    <s v="Towers Of The Apocalypse"/>
    <s v="Fully 3D, post Apocalyptic themed tower defense video game. New take on the genre."/>
    <n v="1000"/>
    <n v="45"/>
    <x v="2"/>
    <s v="US"/>
    <s v="USD"/>
    <n v="1336340516"/>
    <n v="1333748516"/>
    <b v="0"/>
    <n v="3"/>
    <b v="0"/>
    <s v="games/video games"/>
    <n v="4.4999999999999998E-2"/>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d v="2014-08-02T15:49:43"/>
  </r>
  <r>
    <n v="1084"/>
    <s v="My own channel"/>
    <s v="I want to start my own channel for gaming"/>
    <n v="550"/>
    <n v="0"/>
    <x v="2"/>
    <s v="US"/>
    <s v="USD"/>
    <n v="1407534804"/>
    <n v="1404942804"/>
    <b v="0"/>
    <n v="0"/>
    <b v="0"/>
    <s v="games/video games"/>
    <n v="0"/>
    <n 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1085"/>
    <d v="2016-03-14T15:06:15"/>
  </r>
  <r>
    <n v="1086"/>
    <s v="Cyber Universe Online"/>
    <s v="Humanity's future in the Galaxy"/>
    <n v="18000"/>
    <n v="15"/>
    <x v="2"/>
    <s v="US"/>
    <s v="USD"/>
    <n v="1408913291"/>
    <n v="1406321291"/>
    <b v="0"/>
    <n v="2"/>
    <b v="0"/>
    <s v="games/video games"/>
    <n v="8.3333333333333339E-4"/>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n v="0"/>
    <x v="6"/>
    <s v="video games"/>
    <x v="1087"/>
    <d v="2014-06-15T17:08:07"/>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x v="1088"/>
    <d v="2014-04-24T19:11:07"/>
  </r>
  <r>
    <n v="1089"/>
    <s v="Farabel"/>
    <s v="Farabel is a single player turn-based fantasy strategy game for Mac/PC/Linux"/>
    <n v="15000"/>
    <n v="1174"/>
    <x v="2"/>
    <s v="FR"/>
    <s v="EUR"/>
    <n v="1435293175"/>
    <n v="1432701175"/>
    <b v="0"/>
    <n v="49"/>
    <b v="0"/>
    <s v="games/video games"/>
    <n v="7.8266666666666665E-2"/>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d v="2014-03-02T19:01:17"/>
  </r>
  <r>
    <n v="1098"/>
    <s v="Kick, Punch... Fireball"/>
    <s v="Kick, Punch... Fireball is an FPS type arena game set inside the fantasy world."/>
    <n v="25000"/>
    <n v="1803"/>
    <x v="2"/>
    <s v="US"/>
    <s v="USD"/>
    <n v="1397413095"/>
    <n v="1394821095"/>
    <b v="0"/>
    <n v="22"/>
    <b v="0"/>
    <s v="games/video games"/>
    <n v="7.2120000000000004E-2"/>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d v="2016-02-14T02:39:31"/>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n 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1.16E-4"/>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n 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d v="2014-11-14T21:30:00"/>
  </r>
  <r>
    <n v="1128"/>
    <s v="Flying Turds"/>
    <s v="#havingfunFTW"/>
    <n v="1000"/>
    <n v="1"/>
    <x v="2"/>
    <s v="GB"/>
    <s v="GBP"/>
    <n v="1407425717"/>
    <n v="1404833717"/>
    <b v="0"/>
    <n v="1"/>
    <b v="0"/>
    <s v="games/mobile games"/>
    <n v="1E-3"/>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n 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n v="0"/>
    <x v="6"/>
    <s v="mobile games"/>
    <x v="1140"/>
    <d v="2015-08-06T11:05:21"/>
  </r>
  <r>
    <n v="1141"/>
    <s v="Arena Z - Zombie Survival"/>
    <s v="I think this will be a great game!"/>
    <n v="500"/>
    <n v="0"/>
    <x v="2"/>
    <s v="DE"/>
    <s v="EUR"/>
    <n v="1436460450"/>
    <n v="1433868450"/>
    <b v="0"/>
    <n v="0"/>
    <b v="0"/>
    <s v="games/mobile games"/>
    <n v="0"/>
    <n 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1.25E-3"/>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n v="0"/>
    <x v="7"/>
    <s v="food trucks"/>
    <x v="1147"/>
    <d v="2014-10-19T23:19:43"/>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x v="1148"/>
    <d v="2016-12-01T05:06:21"/>
  </r>
  <r>
    <n v="1149"/>
    <s v="The Floridian Food Truck"/>
    <s v="Bringing culturally diverse Floridian cuisine to the people!"/>
    <n v="50000"/>
    <n v="75"/>
    <x v="2"/>
    <s v="US"/>
    <s v="USD"/>
    <n v="1466096566"/>
    <n v="1463504566"/>
    <b v="0"/>
    <n v="2"/>
    <b v="0"/>
    <s v="food/food trucks"/>
    <n v="1.5E-3"/>
    <n v="37.5"/>
    <x v="7"/>
    <s v="food trucks"/>
    <x v="1149"/>
    <d v="2016-06-16T17:02:46"/>
  </r>
  <r>
    <n v="1150"/>
    <s v="Chef Po's Food Truck"/>
    <s v="Bringing delicious authentic and fusion Taiwanese Food to the West Coast."/>
    <n v="2500"/>
    <n v="252"/>
    <x v="2"/>
    <s v="US"/>
    <s v="USD"/>
    <n v="1452293675"/>
    <n v="1447109675"/>
    <b v="0"/>
    <n v="6"/>
    <b v="0"/>
    <s v="food/food trucks"/>
    <n v="0.1008"/>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n v="0"/>
    <x v="7"/>
    <s v="food trucks"/>
    <x v="1151"/>
    <d v="2015-09-07T02:27:43"/>
  </r>
  <r>
    <n v="1152"/>
    <s v="Peruvian King Food Truck"/>
    <s v="Peruvian food truck with an LA twist."/>
    <n v="16000"/>
    <n v="911"/>
    <x v="2"/>
    <s v="US"/>
    <s v="USD"/>
    <n v="1431709312"/>
    <n v="1429117312"/>
    <b v="0"/>
    <n v="15"/>
    <b v="0"/>
    <s v="food/food trucks"/>
    <n v="5.6937500000000002E-2"/>
    <n v="60.733333333333334"/>
    <x v="7"/>
    <s v="food trucks"/>
    <x v="1152"/>
    <d v="2015-05-15T17:01:52"/>
  </r>
  <r>
    <n v="1153"/>
    <s v="The Cold Spot Mobile Trailer"/>
    <s v="A mobile concession trailer for snow cones, ice cream, smoothies and more"/>
    <n v="8000"/>
    <n v="50"/>
    <x v="2"/>
    <s v="US"/>
    <s v="USD"/>
    <n v="1434647305"/>
    <n v="1432055305"/>
    <b v="0"/>
    <n v="1"/>
    <b v="0"/>
    <s v="food/food trucks"/>
    <n v="6.2500000000000003E-3"/>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n 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n 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1E-3"/>
    <n v="25"/>
    <x v="7"/>
    <s v="food trucks"/>
    <x v="1171"/>
    <d v="2014-11-13T20:18:47"/>
  </r>
  <r>
    <n v="1172"/>
    <s v="let your dayz take you to the dogs."/>
    <s v="Bringing YOUR favorite dog recipes to the streets."/>
    <n v="9000"/>
    <n v="0"/>
    <x v="2"/>
    <s v="US"/>
    <s v="USD"/>
    <n v="1408551752"/>
    <n v="1405959752"/>
    <b v="0"/>
    <n v="0"/>
    <b v="0"/>
    <s v="food/food trucks"/>
    <n v="0"/>
    <n 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1180"/>
    <d v="2014-06-28T19:21:54"/>
  </r>
  <r>
    <n v="1181"/>
    <s v="Gringo Loco Tacos Food Truck"/>
    <s v="Bringing the best tacos to the streets of Chicago!"/>
    <n v="50000"/>
    <n v="4"/>
    <x v="2"/>
    <s v="US"/>
    <s v="USD"/>
    <n v="1425197321"/>
    <n v="1422605321"/>
    <b v="0"/>
    <n v="3"/>
    <b v="0"/>
    <s v="food/food trucks"/>
    <n v="8.0000000000000007E-5"/>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13: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r>
  <r>
    <n v="1210"/>
    <s v="Det Andra GÃ¶teborg"/>
    <s v="En fotobok om livet i det enda andra GÃ¶teborg i vÃ¤rlden"/>
    <n v="20000"/>
    <n v="50863"/>
    <x v="0"/>
    <s v="SE"/>
    <s v="SEK"/>
    <n v="1433106000"/>
    <n v="1431124572"/>
    <b v="0"/>
    <n v="103"/>
    <b v="1"/>
    <s v="photography/photobooks"/>
    <n v="2.5431499999999998"/>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1-01T03:00:00"/>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4T00: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d v="2013-12-15T03:14:59"/>
  </r>
  <r>
    <n v="1236"/>
    <s v="&quot;Volando&quot; CD Release (Canceled)"/>
    <s v="Raising money to give the musicians their due."/>
    <n v="2500"/>
    <n v="0"/>
    <x v="1"/>
    <s v="US"/>
    <s v="USD"/>
    <n v="1343491200"/>
    <n v="1342801164"/>
    <b v="0"/>
    <n v="0"/>
    <b v="0"/>
    <s v="music/world music"/>
    <n v="0"/>
    <n 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d v="2011-08-06T14:38:56"/>
  </r>
  <r>
    <n v="1239"/>
    <s v="Help Calmenco! finance new CD and Tour (Canceled)"/>
    <s v="Please consider helping us with our new CD and Riverdance Tour"/>
    <n v="2500"/>
    <n v="0"/>
    <x v="1"/>
    <s v="US"/>
    <s v="USD"/>
    <n v="1325804767"/>
    <n v="1323212767"/>
    <b v="0"/>
    <n v="0"/>
    <b v="0"/>
    <s v="music/world music"/>
    <n v="0"/>
    <n 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5: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d v="2013-08-07T20:49:47"/>
  </r>
  <r>
    <n v="1276"/>
    <s v="MR. DREAM GOES TO JAIL"/>
    <s v="Sponsor this Brooklyn punk band's debut seven-inch, MR. DREAM GOES TO JAIL."/>
    <n v="3000"/>
    <n v="3132.63"/>
    <x v="0"/>
    <s v="US"/>
    <s v="USD"/>
    <n v="1251777600"/>
    <n v="1247504047"/>
    <b v="1"/>
    <n v="68"/>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4T03:14:05"/>
  </r>
  <r>
    <n v="1290"/>
    <s v="I Died... I Came Back, ... Whatever"/>
    <s v="Sometimes your Heart has to STOP for your Life to START."/>
    <n v="3500"/>
    <n v="3800"/>
    <x v="0"/>
    <s v="US"/>
    <s v="USD"/>
    <n v="1429772340"/>
    <n v="1427121931"/>
    <b v="0"/>
    <n v="86"/>
    <b v="1"/>
    <s v="theater/plays"/>
    <n v="1.0857142857142856"/>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d v="2016-12-01T02:23:31"/>
  </r>
  <r>
    <n v="1303"/>
    <s v="Forward Arena Theatre Company: Summer Season"/>
    <s v="Groundbreaking queer theatre."/>
    <n v="3500"/>
    <n v="4559.13"/>
    <x v="0"/>
    <s v="GB"/>
    <s v="GBP"/>
    <n v="1469962800"/>
    <n v="1468578920"/>
    <b v="0"/>
    <n v="108"/>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d v="2014-12-04T10:58:54"/>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x v="1307"/>
    <d v="2016-02-17T12:04:39"/>
  </r>
  <r>
    <n v="1308"/>
    <s v="Boost Band: Wristband Phone Charger (Canceled)"/>
    <s v="Boost Band, a wristband that charges any device"/>
    <n v="10000"/>
    <n v="1136"/>
    <x v="1"/>
    <s v="US"/>
    <s v="USD"/>
    <n v="1475937812"/>
    <n v="1472481812"/>
    <b v="0"/>
    <n v="38"/>
    <b v="0"/>
    <s v="technology/wearables"/>
    <n v="0.11360000000000001"/>
    <n v="29.894736842105264"/>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d v="2015-08-02T19:17:13"/>
  </r>
  <r>
    <n v="1339"/>
    <s v="Linkoo (Canceled)"/>
    <s v="World's Smallest customizable Phone &amp; GPS Watch for kids !"/>
    <n v="50000"/>
    <n v="3317"/>
    <x v="1"/>
    <s v="US"/>
    <s v="USD"/>
    <n v="1418056315"/>
    <n v="1414164715"/>
    <b v="0"/>
    <n v="37"/>
    <b v="0"/>
    <s v="technology/wearables"/>
    <n v="6.6339999999999996E-2"/>
    <n v="89.648648648648646"/>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n 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d v="2015-03-16T16:35:52"/>
  </r>
  <r>
    <n v="1366"/>
    <s v="Kick It! A Tribute to the A.K.s"/>
    <s v="A musical memorial for Alexi Petersen."/>
    <n v="7500"/>
    <n v="9486.69"/>
    <x v="0"/>
    <s v="US"/>
    <s v="USD"/>
    <n v="1417049663"/>
    <n v="1413158063"/>
    <b v="0"/>
    <n v="147"/>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5T01: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3T04:11:00"/>
  </r>
  <r>
    <n v="1378"/>
    <s v="SIX BY SEVEN"/>
    <s v="A psychedelic post rock masterpiece!"/>
    <n v="2000"/>
    <n v="4067"/>
    <x v="0"/>
    <s v="GB"/>
    <s v="GBP"/>
    <n v="1470075210"/>
    <n v="1468779210"/>
    <b v="0"/>
    <n v="133"/>
    <b v="1"/>
    <s v="music/rock"/>
    <n v="2.0335000000000001"/>
    <n v="30.578947368421051"/>
    <x v="4"/>
    <s v="rock"/>
    <x v="1378"/>
    <d v="2016-08-01T18:13:30"/>
  </r>
  <r>
    <n v="1379"/>
    <s v="J. Walter Makes a Record"/>
    <s v="---------The long-awaited debut full-length from Justin Ruddy--------"/>
    <n v="10000"/>
    <n v="11160"/>
    <x v="0"/>
    <s v="US"/>
    <s v="USD"/>
    <n v="1433504876"/>
    <n v="1430912876"/>
    <b v="0"/>
    <n v="151"/>
    <b v="1"/>
    <s v="music/rock"/>
    <n v="1.1160000000000001"/>
    <n v="73.907284768211923"/>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12:11:00"/>
  </r>
  <r>
    <n v="1386"/>
    <s v="MALTESE CROSS: The First Album"/>
    <s v="We are a classic hard rock/heavy metal band just trying to keep rock alive!"/>
    <n v="400"/>
    <n v="875"/>
    <x v="0"/>
    <s v="US"/>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6: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7:12:00"/>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3T03:43:06"/>
  </r>
  <r>
    <n v="1393"/>
    <s v="WolfHunt | Social Commentary Rock Project"/>
    <s v="Rock n' Roll tales of our times"/>
    <n v="10000"/>
    <n v="10235"/>
    <x v="0"/>
    <s v="US"/>
    <s v="USD"/>
    <n v="1470068523"/>
    <n v="1467476523"/>
    <b v="0"/>
    <n v="52"/>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3-01T03:00:00"/>
  </r>
  <r>
    <n v="1395"/>
    <s v="Quiet Oaks Full Length Album"/>
    <s v="Help Quiet Oaks record their debut album!!!"/>
    <n v="3500"/>
    <n v="3916"/>
    <x v="0"/>
    <s v="US"/>
    <s v="USD"/>
    <n v="1484430481"/>
    <n v="1481838481"/>
    <b v="0"/>
    <n v="82"/>
    <b v="1"/>
    <s v="music/rock"/>
    <n v="1.1188571428571428"/>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1405"/>
    <d v="2014-11-28T17:20:01"/>
  </r>
  <r>
    <n v="1406"/>
    <s v="Man Down! Translation project"/>
    <s v="The White coat and the battle dress uniform"/>
    <n v="12000"/>
    <n v="15"/>
    <x v="2"/>
    <s v="IT"/>
    <s v="EUR"/>
    <n v="1449914400"/>
    <n v="1445336607"/>
    <b v="0"/>
    <n v="3"/>
    <b v="0"/>
    <s v="publishing/translations"/>
    <n v="1.25E-3"/>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d v="2016-10-09T10:56:59"/>
  </r>
  <r>
    <n v="1420"/>
    <s v="Shakespeare in the Hood - Romeo and Juliet"/>
    <s v="Help me butcher Shakespeare in a satirical fashion."/>
    <n v="110"/>
    <n v="3"/>
    <x v="2"/>
    <s v="US"/>
    <s v="USD"/>
    <n v="1467129686"/>
    <n v="1464969686"/>
    <b v="0"/>
    <n v="3"/>
    <b v="0"/>
    <s v="publishing/translations"/>
    <n v="2.7272727272727271E-2"/>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n 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n 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n 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s v="translations"/>
    <x v="1446"/>
    <d v="2016-04-21T10:44:38"/>
  </r>
  <r>
    <n v="1447"/>
    <s v="Indian Language Dictionary"/>
    <s v="I'm creating a dictionary of multiple Indian languages."/>
    <n v="500000"/>
    <n v="75"/>
    <x v="2"/>
    <s v="US"/>
    <s v="USD"/>
    <n v="1467999134"/>
    <n v="1465407134"/>
    <b v="0"/>
    <n v="3"/>
    <b v="0"/>
    <s v="publishing/translations"/>
    <n v="1.4999999999999999E-4"/>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n 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d v="2014-09-05T13:39:00"/>
  </r>
  <r>
    <n v="1456"/>
    <s v="Sometimes you don't need love (Canceled)"/>
    <s v="English Version of my auto-published novel"/>
    <n v="5000"/>
    <n v="145"/>
    <x v="1"/>
    <s v="IT"/>
    <s v="EUR"/>
    <n v="1483459365"/>
    <n v="1480867365"/>
    <b v="0"/>
    <n v="3"/>
    <b v="0"/>
    <s v="publishing/translations"/>
    <n v="2.9000000000000001E-2"/>
    <n v="48.333333333333336"/>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n 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n 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r>
  <r>
    <n v="1464"/>
    <s v="Science Studio"/>
    <s v="The Best Science Media on the Web"/>
    <n v="5000"/>
    <n v="8160"/>
    <x v="0"/>
    <s v="US"/>
    <s v="USD"/>
    <n v="1361029958"/>
    <n v="1358437958"/>
    <b v="1"/>
    <n v="234"/>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13:01:43"/>
  </r>
  <r>
    <n v="1473"/>
    <s v="ONE LOVES ONLY FORM"/>
    <s v="Public Radio Project"/>
    <n v="1500"/>
    <n v="1807.74"/>
    <x v="0"/>
    <s v="US"/>
    <s v="USD"/>
    <n v="1330644639"/>
    <n v="1328052639"/>
    <b v="1"/>
    <n v="47"/>
    <b v="1"/>
    <s v="publishing/radio &amp; podcasts"/>
    <n v="1.20516"/>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d v="2016-07-22T04:37:55"/>
  </r>
  <r>
    <n v="1484"/>
    <s v="a book called filtered down thru the stars"/>
    <s v="The mussings of an old wizard"/>
    <n v="2000"/>
    <n v="0"/>
    <x v="2"/>
    <s v="US"/>
    <s v="USD"/>
    <n v="1342882260"/>
    <n v="1337834963"/>
    <b v="0"/>
    <n v="0"/>
    <b v="0"/>
    <s v="publishing/fiction"/>
    <n v="0"/>
    <n 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n v="0"/>
    <x v="3"/>
    <s v="fiction"/>
    <x v="1487"/>
    <d v="2016-08-02T22:01:11"/>
  </r>
  <r>
    <n v="1488"/>
    <s v="Nanolution"/>
    <s v="A blockbuster sci-fi adventure. What would you do if one day your life changed to beyond the imaginable?"/>
    <n v="15000"/>
    <n v="360"/>
    <x v="2"/>
    <s v="AU"/>
    <s v="AUD"/>
    <n v="1388928660"/>
    <n v="1386336660"/>
    <b v="0"/>
    <n v="6"/>
    <b v="0"/>
    <s v="publishing/fiction"/>
    <n v="2.4E-2"/>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n 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n 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n 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d v="2013-05-01T21:42:37"/>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8:20:01"/>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d v="2014-06-20T21: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n 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n v="0"/>
    <x v="8"/>
    <s v="nature"/>
    <x v="1547"/>
    <d v="2017-02-23T10:14:42"/>
  </r>
  <r>
    <n v="1548"/>
    <s v="Change the World through Color"/>
    <s v="Beauty is in the eye of the beholder and I want to inspire conservation through color."/>
    <n v="700"/>
    <n v="60"/>
    <x v="2"/>
    <s v="US"/>
    <s v="USD"/>
    <n v="1447020620"/>
    <n v="1444425020"/>
    <b v="0"/>
    <n v="1"/>
    <b v="0"/>
    <s v="photography/nature"/>
    <n v="8.5714285714285715E-2"/>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n 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8"/>
    <d v="2014-12-24T01:29:45"/>
  </r>
  <r>
    <n v="1569"/>
    <s v="to be removed (Canceled)"/>
    <s v="to be removed"/>
    <n v="30000"/>
    <n v="0"/>
    <x v="1"/>
    <s v="US"/>
    <s v="USD"/>
    <n v="1369498714"/>
    <n v="1366906714"/>
    <b v="0"/>
    <n v="0"/>
    <b v="0"/>
    <s v="publishing/art books"/>
    <n v="0"/>
    <n 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1581"/>
    <d v="2015-12-19T10:46:30"/>
  </r>
  <r>
    <n v="1582"/>
    <s v="Scenes from New Orleans"/>
    <s v="I create canvas prints of images from in and around New Orleans"/>
    <n v="1000"/>
    <n v="93"/>
    <x v="2"/>
    <s v="US"/>
    <s v="USD"/>
    <n v="1445894400"/>
    <n v="1440961053"/>
    <b v="0"/>
    <n v="3"/>
    <b v="0"/>
    <s v="photography/places"/>
    <n v="9.2999999999999999E-2"/>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5"/>
    <d v="2016-12-25T11:00:00"/>
  </r>
  <r>
    <n v="1586"/>
    <s v="Missouri In Pictures"/>
    <s v="Show the world the beauty that is in all of our back yards!"/>
    <n v="1500"/>
    <n v="0"/>
    <x v="2"/>
    <s v="US"/>
    <s v="USD"/>
    <n v="1428197422"/>
    <n v="1425609022"/>
    <b v="0"/>
    <n v="0"/>
    <b v="0"/>
    <s v="photography/places"/>
    <n v="0"/>
    <n 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7"/>
    <d v="2014-12-13T22:49:25"/>
  </r>
  <r>
    <n v="1588"/>
    <s v="The Right Side of Texas"/>
    <s v="Southeast Texas as seen through the lens of a cell phone camera"/>
    <n v="516"/>
    <n v="0"/>
    <x v="2"/>
    <s v="US"/>
    <s v="USD"/>
    <n v="1422735120"/>
    <n v="1420091999"/>
    <b v="0"/>
    <n v="0"/>
    <b v="0"/>
    <s v="photography/places"/>
    <n v="0"/>
    <n 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n v="0"/>
    <x v="8"/>
    <s v="places"/>
    <x v="1589"/>
    <d v="2015-10-09T23:38:06"/>
  </r>
  <r>
    <n v="1590"/>
    <s v="An Italian Adventure"/>
    <s v="Discover Italy through photography."/>
    <n v="60000"/>
    <n v="1020"/>
    <x v="2"/>
    <s v="IT"/>
    <s v="EUR"/>
    <n v="1443040464"/>
    <n v="1440448464"/>
    <b v="0"/>
    <n v="2"/>
    <b v="0"/>
    <s v="photography/places"/>
    <n v="1.7000000000000001E-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1"/>
    <d v="2016-04-03T16:25:41"/>
  </r>
  <r>
    <n v="1592"/>
    <s v="The Views of Pittsburgh"/>
    <s v="A portfolio collage of beautiful pictures of authentic Pittsburgh locations and scenery."/>
    <n v="25"/>
    <n v="0"/>
    <x v="2"/>
    <s v="US"/>
    <s v="USD"/>
    <n v="1427503485"/>
    <n v="1423619085"/>
    <b v="0"/>
    <n v="0"/>
    <b v="0"/>
    <s v="photography/places"/>
    <n v="0"/>
    <n v="0"/>
    <x v="8"/>
    <s v="places"/>
    <x v="1592"/>
    <d v="2015-03-28T00:44:45"/>
  </r>
  <r>
    <n v="1593"/>
    <s v="Picturing Italy"/>
    <s v="A trip to fulfill a dream of capturing the wonders and history of ancient Italy in person."/>
    <n v="22000"/>
    <n v="3"/>
    <x v="2"/>
    <s v="US"/>
    <s v="USD"/>
    <n v="1425154655"/>
    <n v="1422562655"/>
    <b v="0"/>
    <n v="3"/>
    <b v="0"/>
    <s v="photography/places"/>
    <n v="1.3636363636363637E-4"/>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3076923076923078E-2"/>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n 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n 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23: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10"/>
    <d v="2012-12-15T22:11:50"/>
  </r>
  <r>
    <n v="1611"/>
    <s v="Skelton-Luns CD/7&quot;             No Big Deal."/>
    <s v="Skelton-Luns CD/7&quot; No Big Deal."/>
    <n v="800"/>
    <n v="1001"/>
    <x v="0"/>
    <s v="US"/>
    <s v="USD"/>
    <n v="1370390432"/>
    <n v="1368576032"/>
    <b v="0"/>
    <n v="27"/>
    <b v="1"/>
    <s v="music/rock"/>
    <n v="1.25125"/>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22: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9: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9"/>
    <d v="2014-09-15T04: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s v="US"/>
    <s v="USD"/>
    <n v="1403026882"/>
    <n v="1400175682"/>
    <b v="0"/>
    <n v="88"/>
    <b v="1"/>
    <s v="music/rock"/>
    <n v="1.00925"/>
    <n v="45.875"/>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3"/>
    <d v="2012-01-16T05: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r>
  <r>
    <n v="1638"/>
    <s v="Avenues EP 2013"/>
    <s v="Avenues will be going in to the studio to record a new EP with Matt Allison!"/>
    <n v="1000"/>
    <n v="1050"/>
    <x v="0"/>
    <s v="US"/>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40"/>
    <d v="2010-08-03T01:59:00"/>
  </r>
  <r>
    <n v="1641"/>
    <s v="Tanya Dartson- Run for Your Life music video"/>
    <s v="Music Video For Upbeat and Inspiring Song - Run For Your Life"/>
    <n v="2500"/>
    <n v="2535"/>
    <x v="0"/>
    <s v="US"/>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2"/>
    <d v="2011-06-14T00:35:27"/>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155"/>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4"/>
    <d v="2012-04-18T21:22:40"/>
  </r>
  <r>
    <n v="1655"/>
    <s v="Meg Porter Debut EP!"/>
    <s v="Berklee College of Music student, Meg Porter needs YOUR help to fund her very first EP!"/>
    <n v="1500"/>
    <n v="2143"/>
    <x v="0"/>
    <s v="US"/>
    <s v="USD"/>
    <n v="1333648820"/>
    <n v="1331060420"/>
    <b v="0"/>
    <n v="48"/>
    <b v="1"/>
    <s v="music/pop"/>
    <n v="1.4286666666666668"/>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d v="2010-07-05T04: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13: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4"/>
    <d v="2016-08-18T06: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22: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n 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3"/>
    <d v="2017-04-07T18:45:38"/>
  </r>
  <r>
    <n v="1684"/>
    <s v="Goodness &amp; Mercy EP - Marty Mikles"/>
    <s v="New Music from Marty Mikles!  A new EP all about God's Goodness &amp; Mercy."/>
    <n v="8000"/>
    <n v="8730"/>
    <x v="3"/>
    <s v="US"/>
    <s v="USD"/>
    <n v="1489775641"/>
    <n v="1487360041"/>
    <b v="0"/>
    <n v="101"/>
    <b v="0"/>
    <s v="music/faith"/>
    <n v="1.0912500000000001"/>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688"/>
    <d v="2017-04-09T11:49:54"/>
  </r>
  <r>
    <n v="1689"/>
    <s v="Fly Away"/>
    <s v="Praising the Living God in the second half of life."/>
    <n v="2400"/>
    <n v="2400"/>
    <x v="3"/>
    <s v="US"/>
    <s v="USD"/>
    <n v="1489700230"/>
    <n v="1487111830"/>
    <b v="0"/>
    <n v="14"/>
    <b v="0"/>
    <s v="music/faith"/>
    <n v="1"/>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1"/>
    <d v="2017-04-03T01:00:00"/>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1"/>
    <d v="2015-01-15T15:56:45"/>
  </r>
  <r>
    <n v="1702"/>
    <s v="lyndale lewis and new vision prosper cd release"/>
    <s v="I can do all things through christ jesus"/>
    <n v="16500"/>
    <n v="1"/>
    <x v="2"/>
    <s v="US"/>
    <s v="USD"/>
    <n v="1427745150"/>
    <n v="1425156750"/>
    <b v="0"/>
    <n v="1"/>
    <b v="0"/>
    <s v="music/faith"/>
    <n v="6.0606060606060605E-5"/>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n 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n 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n v="0"/>
    <x v="4"/>
    <s v="faith"/>
    <x v="1708"/>
    <d v="2016-05-01T20:48:26"/>
  </r>
  <r>
    <n v="1709"/>
    <s v="Psalms"/>
    <s v="A project to set psalms to music. The psalms are taken from the English Standard Version (ESV) of the Bible."/>
    <n v="1750"/>
    <n v="85"/>
    <x v="2"/>
    <s v="US"/>
    <s v="USD"/>
    <n v="1409513940"/>
    <n v="1405949514"/>
    <b v="0"/>
    <n v="4"/>
    <b v="0"/>
    <s v="music/faith"/>
    <n v="4.8571428571428571E-2"/>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717"/>
    <d v="2016-04-21T04:00:00"/>
  </r>
  <r>
    <n v="1718"/>
    <s v="The Prodigal Son"/>
    <s v="A melody for the galaxy."/>
    <n v="35000"/>
    <n v="75"/>
    <x v="2"/>
    <s v="US"/>
    <s v="USD"/>
    <n v="1463201940"/>
    <n v="1459435149"/>
    <b v="0"/>
    <n v="2"/>
    <b v="0"/>
    <s v="music/faith"/>
    <n v="2.142857142857143E-3"/>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n 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5"/>
    <d v="2014-08-24T23:14:09"/>
  </r>
  <r>
    <n v="1726"/>
    <s v="&quot;Every Day&quot; CD by Amanda Joy Hall"/>
    <s v="Amanda Joy Hall's sophomore album, &quot;Every Day&quot;. Release expected July 2014"/>
    <n v="6500"/>
    <n v="2196"/>
    <x v="2"/>
    <s v="US"/>
    <s v="USD"/>
    <n v="1403906664"/>
    <n v="1401401064"/>
    <b v="0"/>
    <n v="16"/>
    <b v="0"/>
    <s v="music/faith"/>
    <n v="0.33784615384615385"/>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s v="faith"/>
    <x v="1730"/>
    <d v="2015-10-25T02:06:23"/>
  </r>
  <r>
    <n v="1731"/>
    <s v="Sam Cox Band First Christian Tour"/>
    <s v="We are a Christin Worship band looking to midwest tour. God Bless!"/>
    <n v="1000"/>
    <n v="0"/>
    <x v="2"/>
    <s v="US"/>
    <s v="USD"/>
    <n v="1434034800"/>
    <n v="1432849552"/>
    <b v="0"/>
    <n v="0"/>
    <b v="0"/>
    <s v="music/faith"/>
    <n v="0"/>
    <n 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n 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5"/>
    <d v="2016-08-07T19:32:25"/>
  </r>
  <r>
    <n v="1736"/>
    <s v="In His Presence"/>
    <s v="A unique meditative album reflecting on the life of Christ, inviting Him into your presence"/>
    <n v="3000"/>
    <n v="22"/>
    <x v="2"/>
    <s v="US"/>
    <s v="USD"/>
    <n v="1447018833"/>
    <n v="1444423233"/>
    <b v="0"/>
    <n v="1"/>
    <b v="0"/>
    <s v="music/faith"/>
    <n v="7.3333333333333332E-3"/>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7"/>
    <d v="2015-07-20T22:46:32"/>
  </r>
  <r>
    <n v="1738"/>
    <s v="The Flashing Lights"/>
    <s v="Music that inspires and gives hope for overcoming and change. And it is good music."/>
    <n v="5000"/>
    <n v="20"/>
    <x v="2"/>
    <s v="US"/>
    <s v="USD"/>
    <n v="1412283542"/>
    <n v="1409691542"/>
    <b v="0"/>
    <n v="1"/>
    <b v="0"/>
    <s v="music/faith"/>
    <n v="4.0000000000000001E-3"/>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n v="0"/>
    <x v="4"/>
    <s v="faith"/>
    <x v="1740"/>
    <d v="2015-07-16T19: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7:45:23"/>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r>
  <r>
    <n v="1759"/>
    <s v="Death Valley"/>
    <s v="Death Valley will be the first photo book of Andi State"/>
    <n v="5000"/>
    <n v="5330"/>
    <x v="0"/>
    <s v="US"/>
    <s v="USD"/>
    <n v="1427309629"/>
    <n v="1425585229"/>
    <b v="0"/>
    <n v="49"/>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60"/>
    <d v="2016-02-25T16: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n 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90"/>
    <d v="2015-02-05T16:11:18"/>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8"/>
    <d v="2016-02-04T07:50:33"/>
  </r>
  <r>
    <n v="1799"/>
    <s v="The UnDiscovered Image"/>
    <s v="The UnDiscovered Image, a monthly publication dedicated to photographers."/>
    <n v="4000"/>
    <n v="69.83"/>
    <x v="2"/>
    <s v="GB"/>
    <s v="GBP"/>
    <n v="1415740408"/>
    <n v="1414008808"/>
    <b v="1"/>
    <n v="6"/>
    <b v="0"/>
    <s v="photography/photobooks"/>
    <n v="1.7457500000000001E-2"/>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1"/>
    <d v="2015-12-15T12:10:00"/>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1806"/>
    <d v="2014-09-30T15:19:09"/>
  </r>
  <r>
    <n v="1807"/>
    <s v="Anywhere but Here"/>
    <s v="I want to explore alternative cultures and lifestyles in America."/>
    <n v="5000"/>
    <n v="553"/>
    <x v="2"/>
    <s v="US"/>
    <s v="USD"/>
    <n v="1411868313"/>
    <n v="1409276313"/>
    <b v="1"/>
    <n v="8"/>
    <b v="0"/>
    <s v="photography/photobooks"/>
    <n v="0.1106"/>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9"/>
    <d v="2015-03-01T21:47:19"/>
  </r>
  <r>
    <n v="1810"/>
    <s v="Film Speed"/>
    <s v="Film Speed is a series of Zines focusing on architecture shot completely on 35 and 120mm film."/>
    <n v="450"/>
    <n v="15"/>
    <x v="2"/>
    <s v="US"/>
    <s v="USD"/>
    <n v="1408657826"/>
    <n v="1407621026"/>
    <b v="0"/>
    <n v="2"/>
    <b v="0"/>
    <s v="photography/photobooks"/>
    <n v="3.3333333333333333E-2"/>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n 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n 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n 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821"/>
    <d v="2012-03-03T07:39:27"/>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6:26:16"/>
  </r>
  <r>
    <n v="1824"/>
    <s v="Tin Man's Broken Wisdom Fund"/>
    <s v="cd fund raiser"/>
    <n v="3000"/>
    <n v="3002"/>
    <x v="0"/>
    <s v="US"/>
    <s v="USD"/>
    <n v="1389146880"/>
    <n v="1387403967"/>
    <b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r>
  <r>
    <n v="1826"/>
    <s v="BEAR GHOST! Professional Recording! Yay!"/>
    <s v="Hear your favorite Bear Ghost in eargasmic quality!"/>
    <n v="2000"/>
    <n v="2020"/>
    <x v="0"/>
    <s v="US"/>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r>
  <r>
    <n v="1834"/>
    <s v="TDJ - All Part of the Plan EP/Tour"/>
    <s v="Help us fund our first tour and promote our new EP!"/>
    <n v="10000"/>
    <n v="11805"/>
    <x v="0"/>
    <s v="US"/>
    <s v="USD"/>
    <n v="1422140895"/>
    <n v="1418684895"/>
    <b v="0"/>
    <n v="90"/>
    <b v="1"/>
    <s v="music/rock"/>
    <n v="1.1805000000000001"/>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r>
  <r>
    <n v="1836"/>
    <s v="KICKSTART OUR &lt;+3"/>
    <s v="Help fund our 2013 Sound &amp; Lighting Touring rig!"/>
    <n v="5000"/>
    <n v="10017"/>
    <x v="0"/>
    <s v="US"/>
    <s v="USD"/>
    <n v="1361129129"/>
    <n v="1359660329"/>
    <b v="0"/>
    <n v="55"/>
    <b v="1"/>
    <s v="music/rock"/>
    <n v="2.0034000000000001"/>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40"/>
    <d v="2013-05-07T04:59:00"/>
  </r>
  <r>
    <n v="1841"/>
    <s v="Hydra Effect Debut EP"/>
    <s v="Hard Rock with a Positive Message. Help us fund, release and promote our debut EP!"/>
    <n v="2000"/>
    <n v="2035"/>
    <x v="0"/>
    <s v="US"/>
    <s v="USD"/>
    <n v="1400561940"/>
    <n v="1397679445"/>
    <b v="0"/>
    <n v="40"/>
    <b v="1"/>
    <s v="music/rock"/>
    <n v="1.0175000000000001"/>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8"/>
    <d v="2011-07-31T06: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5:48:41"/>
  </r>
  <r>
    <n v="1859"/>
    <s v="Queen Kwong Tour to London and Paris"/>
    <s v="Queen Kwong is going ON TOUR to London and Paris!"/>
    <n v="3000"/>
    <n v="3955"/>
    <x v="0"/>
    <s v="US"/>
    <s v="USD"/>
    <n v="1316716129"/>
    <n v="1314124129"/>
    <b v="0"/>
    <n v="56"/>
    <b v="1"/>
    <s v="music/rock"/>
    <n v="1.3183333333333334"/>
    <n v="70.62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5.1000000000000004E-3"/>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n 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n 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9"/>
    <d v="2016-03-14T14:35:29"/>
  </r>
  <r>
    <n v="1880"/>
    <s v="Sim Betting Football"/>
    <s v="Sim Betting Football is the only football (soccer) betting simulation  game."/>
    <n v="5000"/>
    <n v="1004"/>
    <x v="2"/>
    <s v="GB"/>
    <s v="GBP"/>
    <n v="1459341380"/>
    <n v="1456839380"/>
    <b v="0"/>
    <n v="24"/>
    <b v="0"/>
    <s v="games/mobile games"/>
    <n v="0.20080000000000001"/>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r>
  <r>
    <n v="1894"/>
    <s v="Help me release my first 3 song EP!!"/>
    <s v="Im trying to raise $1000 for a 3 song EP in a studio!"/>
    <n v="1000"/>
    <n v="1145"/>
    <x v="0"/>
    <s v="US"/>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1916"/>
    <d v="2016-11-07T18:12:55"/>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1920"/>
    <d v="2015-10-21T23: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6"/>
    <d v="2010-11-02T00:26:00"/>
  </r>
  <r>
    <n v="1927"/>
    <s v="GBS Detroit Presents Hampshire"/>
    <s v="Hampshire is headed to GBS Detroit."/>
    <n v="600"/>
    <n v="620"/>
    <x v="0"/>
    <s v="US"/>
    <s v="USD"/>
    <n v="1331182740"/>
    <n v="1329856839"/>
    <b v="0"/>
    <n v="11"/>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3"/>
    <d v="2012-03-02T03:00:00"/>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d v="2015-04-18T21:10:05"/>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9T04:59:00"/>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6"/>
    <d v="2016-03-14T09:24:43"/>
  </r>
  <r>
    <n v="1987"/>
    <s v="Ethiopia: Beheld"/>
    <s v="A collection of images that depicts the beauty and diversity within Ethiopia"/>
    <n v="5500"/>
    <n v="2336"/>
    <x v="2"/>
    <s v="GB"/>
    <s v="GBP"/>
    <n v="1425223276"/>
    <n v="1422631276"/>
    <b v="0"/>
    <n v="28"/>
    <b v="0"/>
    <s v="photography/people"/>
    <n v="0.42472727272727273"/>
    <n v="83.428571428571431"/>
    <x v="8"/>
    <s v="people"/>
    <x v="1987"/>
    <d v="2015-03-01T15:21:16"/>
  </r>
  <r>
    <n v="1988"/>
    <s v="Phillip Michael Photography"/>
    <s v="Expressing art in an image!"/>
    <n v="6000"/>
    <n v="25"/>
    <x v="2"/>
    <s v="US"/>
    <s v="USD"/>
    <n v="1440094742"/>
    <n v="1437502742"/>
    <b v="0"/>
    <n v="1"/>
    <b v="0"/>
    <s v="photography/people"/>
    <n v="4.1666666666666666E-3"/>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x v="1991"/>
    <d v="2015-07-03T21:26:26"/>
  </r>
  <r>
    <n v="1992"/>
    <s v="The Wonderful World of Princes &amp; Princesses"/>
    <s v="A complete revamp of all the Disney Princes &amp; Princesses!"/>
    <n v="1500"/>
    <n v="2"/>
    <x v="2"/>
    <s v="US"/>
    <s v="USD"/>
    <n v="1424229991"/>
    <n v="1421637991"/>
    <b v="0"/>
    <n v="2"/>
    <b v="0"/>
    <s v="photography/people"/>
    <n v="1.3333333333333333E-3"/>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8"/>
    <d v="2014-08-01T02:50:38"/>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d v="2016-11-23T08:45:43"/>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21:55:00"/>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9"/>
    <d v="2016-12-01T04: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d v="2013-05-23T15: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d v="2016-02-26T11: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d v="2010-09-11T03:59:00"/>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8T02:43:55"/>
  </r>
  <r>
    <n v="2099"/>
    <s v="Roosevelt Died."/>
    <s v="Our tour van died, we need help!"/>
    <n v="3000"/>
    <n v="3971"/>
    <x v="0"/>
    <s v="US"/>
    <s v="USD"/>
    <n v="1435808400"/>
    <n v="1434650084"/>
    <b v="0"/>
    <n v="63"/>
    <b v="1"/>
    <s v="music/indie rock"/>
    <n v="1.3236666666666668"/>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9"/>
    <d v="2015-07-05T17: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2"/>
    <d v="2013-04-15T22: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9"/>
    <d v="2012-08-16T03: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6"/>
    <d v="2014-12-08T23:21:27"/>
  </r>
  <r>
    <n v="2127"/>
    <s v="Three Monkeys - Part 1: Into the Abyss"/>
    <s v="Three Monkeys is an audio adventure game for PC."/>
    <n v="28000"/>
    <n v="8076"/>
    <x v="2"/>
    <s v="GB"/>
    <s v="GBP"/>
    <n v="1426158463"/>
    <n v="1423570063"/>
    <b v="0"/>
    <n v="236"/>
    <b v="0"/>
    <s v="games/video games"/>
    <n v="0.28842857142857142"/>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9"/>
    <d v="2016-03-10T00:35:00"/>
  </r>
  <r>
    <n v="2130"/>
    <s v="Wondrous Adventures: A Kid's Game"/>
    <s v="You are the hero tasked to save your home from the villainous Sanword."/>
    <n v="42000"/>
    <n v="85"/>
    <x v="2"/>
    <s v="US"/>
    <s v="USD"/>
    <n v="1408154663"/>
    <n v="1405130663"/>
    <b v="0"/>
    <n v="4"/>
    <b v="0"/>
    <s v="games/video games"/>
    <n v="2.0238095238095236E-3"/>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n 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3"/>
    <d v="2010-07-21T19:00:00"/>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6"/>
    <d v="2016-02-11T16:18:30"/>
  </r>
  <r>
    <n v="2147"/>
    <s v="Johnny Rocketfingers 3"/>
    <s v="A Point and Click Adventure on Steroids."/>
    <n v="390000"/>
    <n v="2716"/>
    <x v="2"/>
    <s v="US"/>
    <s v="USD"/>
    <n v="1416125148"/>
    <n v="1413356748"/>
    <b v="0"/>
    <n v="55"/>
    <b v="0"/>
    <s v="games/video games"/>
    <n v="6.9641025641025639E-3"/>
    <n v="49.381818181818183"/>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0.0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s v="video games"/>
    <x v="2149"/>
    <d v="2010-07-31T00:00:00"/>
  </r>
  <r>
    <n v="2150"/>
    <s v="The Unknown Door"/>
    <s v="A pixel styled open world detective game."/>
    <n v="50000"/>
    <n v="405"/>
    <x v="2"/>
    <s v="NO"/>
    <s v="NOK"/>
    <n v="1468392599"/>
    <n v="1465800599"/>
    <b v="0"/>
    <n v="4"/>
    <b v="0"/>
    <s v="games/video games"/>
    <n v="8.0999999999999996E-3"/>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3E-2"/>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2156"/>
    <d v="2013-09-16T20:30:06"/>
  </r>
  <r>
    <n v="2157"/>
    <s v="Nin"/>
    <s v="Gamers and 90's fans unite in this small tale of epic proportions!"/>
    <n v="75000"/>
    <n v="21144"/>
    <x v="2"/>
    <s v="US"/>
    <s v="USD"/>
    <n v="1482479940"/>
    <n v="1479684783"/>
    <b v="0"/>
    <n v="57"/>
    <b v="0"/>
    <s v="games/video games"/>
    <n v="0.28192"/>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2160"/>
    <d v="2012-05-19T17:05:05"/>
  </r>
  <r>
    <n v="2161"/>
    <s v="CallMeGhost DEBUT ALBUM preorder!"/>
    <s v="We're trying to fund hard copies of our debut album!"/>
    <n v="400"/>
    <n v="463"/>
    <x v="0"/>
    <s v="US"/>
    <s v="USD"/>
    <n v="1443040059"/>
    <n v="1440448059"/>
    <b v="0"/>
    <n v="13"/>
    <b v="1"/>
    <s v="music/rock"/>
    <n v="1.1575"/>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3"/>
    <d v="2015-06-08T03:50:00"/>
  </r>
  <r>
    <n v="2164"/>
    <s v="Rosaline debut record"/>
    <s v="South Florida roots country/rock outfit's long awaited debut record"/>
    <n v="5500"/>
    <n v="5645"/>
    <x v="0"/>
    <s v="US"/>
    <s v="USD"/>
    <n v="1466827140"/>
    <n v="1464196414"/>
    <b v="0"/>
    <n v="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r>
  <r>
    <n v="2167"/>
    <s v="Planes and Planets needs to get their EP finished!!"/>
    <s v="We need YOUR HELP to take one more step to this make release sound amazing!"/>
    <n v="150"/>
    <n v="180"/>
    <x v="0"/>
    <s v="US"/>
    <s v="USD"/>
    <n v="1347672937"/>
    <n v="1346463337"/>
    <b v="0"/>
    <n v="8"/>
    <b v="1"/>
    <s v="music/rock"/>
    <n v="1.2"/>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9"/>
    <d v="2017-03-02T16:49:11"/>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5:16:37"/>
  </r>
  <r>
    <n v="2179"/>
    <s v="Woodhouse EP"/>
    <s v="Woodhouse is making an EP!  If you are a fan of whiskey and loud guitars, contribute to the cause!"/>
    <n v="1000"/>
    <n v="1614"/>
    <x v="0"/>
    <s v="US"/>
    <s v="USD"/>
    <n v="1428725192"/>
    <n v="1426133192"/>
    <b v="0"/>
    <n v="21"/>
    <b v="1"/>
    <s v="music/rock"/>
    <n v="1.6140000000000001"/>
    <n v="76.857142857142861"/>
    <x v="4"/>
    <s v="rock"/>
    <x v="2179"/>
    <d v="2015-04-11T04:06:32"/>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4"/>
    <d v="2016-03-26T17:11:30"/>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2195"/>
    <d v="2015-08-11T18:31:40"/>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8"/>
    <d v="2015-11-14T13:20:00"/>
  </r>
  <r>
    <n v="2199"/>
    <s v="Decadolo. Flip it!"/>
    <s v="A new strategic board game designed to flip out your opponent."/>
    <n v="9000"/>
    <n v="13228"/>
    <x v="0"/>
    <s v="IE"/>
    <s v="EUR"/>
    <n v="1444903198"/>
    <n v="1442311198"/>
    <b v="1"/>
    <n v="251"/>
    <b v="1"/>
    <s v="games/tabletop games"/>
    <n v="1.4697777777777778"/>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4"/>
    <d v="2014-02-06T19: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7"/>
    <d v="2016-06-19T23:00:00"/>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9T02: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6:44:36"/>
  </r>
  <r>
    <n v="2293"/>
    <s v="&quot;Hurt N' Wrong&quot; New Album Fundraiser!"/>
    <s v="Donate here to be a part of the upcoming album. Every little bit helps!"/>
    <n v="850"/>
    <n v="920"/>
    <x v="0"/>
    <s v="US"/>
    <s v="USD"/>
    <n v="1348545540"/>
    <n v="1346345999"/>
    <b v="0"/>
    <n v="27"/>
    <b v="1"/>
    <s v="music/rock"/>
    <n v="1.0823529411764705"/>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6"/>
    <d v="2012-02-23T17:33:46"/>
  </r>
  <r>
    <n v="2297"/>
    <s v="Company Company: Debut EP"/>
    <s v="New Jersey Alternative Rock band COCO needs YOUR help self-releasing debut EP!"/>
    <n v="1000"/>
    <n v="1006"/>
    <x v="0"/>
    <s v="US"/>
    <s v="USD"/>
    <n v="1331697540"/>
    <n v="1328749249"/>
    <b v="0"/>
    <n v="19"/>
    <b v="1"/>
    <s v="music/rock"/>
    <n v="1.006"/>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2"/>
    <d v="2014-04-18T23:00:00"/>
  </r>
  <r>
    <n v="2313"/>
    <s v="A SUNNY DAY IN GLASGOW"/>
    <s v="A Sunny Day in Glasgow are recording a new album and we need your help!"/>
    <n v="5000"/>
    <n v="8792.02"/>
    <x v="0"/>
    <s v="US"/>
    <s v="USD"/>
    <n v="1336086026"/>
    <n v="1333494026"/>
    <b v="1"/>
    <n v="157"/>
    <b v="1"/>
    <s v="music/indie rock"/>
    <n v="1.7584040000000001"/>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n 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n 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s v="web"/>
    <x v="2350"/>
    <d v="2017-01-03T20:12:50"/>
  </r>
  <r>
    <n v="2351"/>
    <s v="NZ Auction site.  No listing or success fees. Only $2 p/m"/>
    <s v="Donate $30 or more and receive a free selfie stick."/>
    <n v="18900"/>
    <n v="108"/>
    <x v="1"/>
    <s v="NZ"/>
    <s v="NZD"/>
    <n v="1430360739"/>
    <n v="1427768739"/>
    <b v="0"/>
    <n v="7"/>
    <b v="0"/>
    <s v="technology/web"/>
    <n v="5.7142857142857143E-3"/>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s v="web"/>
    <x v="2353"/>
    <d v="2015-04-21T16:13:42"/>
  </r>
  <r>
    <n v="2354"/>
    <s v="Dissertation (Canceled)"/>
    <s v="Almost done with doctorate degree but need funding of $35,000 to complete research of project."/>
    <n v="35000"/>
    <n v="25"/>
    <x v="1"/>
    <s v="US"/>
    <s v="USD"/>
    <n v="1420910460"/>
    <n v="1415726460"/>
    <b v="0"/>
    <n v="1"/>
    <b v="0"/>
    <s v="technology/web"/>
    <n v="7.1428571428571429E-4"/>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5"/>
    <d v="2015-05-02T22:02:16"/>
  </r>
  <r>
    <n v="2356"/>
    <s v="HardstyleUnited.com (Canceled)"/>
    <s v="HardstyleUnited.com The Global Hardstyle community. Your Hardstyle community."/>
    <n v="10000"/>
    <n v="0"/>
    <x v="1"/>
    <s v="NL"/>
    <s v="EUR"/>
    <n v="1433530104"/>
    <n v="1430938104"/>
    <b v="0"/>
    <n v="0"/>
    <b v="0"/>
    <s v="technology/web"/>
    <n v="0"/>
    <n 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n 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n 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n 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n 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2"/>
    <d v="2015-04-24T01:39:31"/>
  </r>
  <r>
    <n v="2373"/>
    <s v="Cykelauktion.com (Canceled)"/>
    <s v="We want to create a safe marketplace for buying and selling bicycles."/>
    <n v="850000"/>
    <n v="50"/>
    <x v="1"/>
    <s v="SE"/>
    <s v="SEK"/>
    <n v="1440863624"/>
    <n v="1438271624"/>
    <b v="0"/>
    <n v="1"/>
    <b v="0"/>
    <s v="technology/web"/>
    <n v="5.8823529411764708E-5"/>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s v="web"/>
    <x v="2377"/>
    <d v="2016-11-25T21:53:03"/>
  </r>
  <r>
    <n v="2378"/>
    <s v="KEEPUP INC (Canceled)"/>
    <s v="KEEPUP allows you to extend your social circle by introducing you to new people via your friends."/>
    <n v="110000"/>
    <n v="0"/>
    <x v="1"/>
    <s v="US"/>
    <s v="USD"/>
    <n v="1440548330"/>
    <n v="1438042730"/>
    <b v="0"/>
    <n v="0"/>
    <b v="0"/>
    <s v="technology/web"/>
    <n v="0"/>
    <n v="0"/>
    <x v="2"/>
    <s v="web"/>
    <x v="2378"/>
    <d v="2015-08-26T00:18:50"/>
  </r>
  <r>
    <n v="2379"/>
    <s v="SelectCooks.com (Canceled)"/>
    <s v="Selectcooks.com is a community marketplace for people to list, find and hire chefs."/>
    <n v="30000"/>
    <n v="0"/>
    <x v="1"/>
    <s v="US"/>
    <s v="USD"/>
    <n v="1444004616"/>
    <n v="1440116616"/>
    <b v="0"/>
    <n v="0"/>
    <b v="0"/>
    <s v="technology/web"/>
    <n v="0"/>
    <n 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n 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1.25E-3"/>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n 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n 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x v="2401"/>
    <d v="2016-03-05T19:44:56"/>
  </r>
  <r>
    <n v="2402"/>
    <s v="Cupcake Truck Unite"/>
    <s v="Small town, delicious treats, and a mobile truck"/>
    <n v="12000"/>
    <n v="52"/>
    <x v="2"/>
    <s v="US"/>
    <s v="USD"/>
    <n v="1431533931"/>
    <n v="1428941931"/>
    <b v="0"/>
    <n v="1"/>
    <b v="0"/>
    <s v="food/food trucks"/>
    <n v="4.3333333333333331E-3"/>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n 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2407"/>
    <d v="2015-04-11T06:00:00"/>
  </r>
  <r>
    <n v="2408"/>
    <s v="Sabroso On Wheels"/>
    <s v="A US Army Vet trying to get a Peruvian food truck going! Really good Peruvian food now mobile!"/>
    <n v="15000"/>
    <n v="30"/>
    <x v="2"/>
    <s v="US"/>
    <s v="USD"/>
    <n v="1415247757"/>
    <n v="1412652157"/>
    <b v="0"/>
    <n v="2"/>
    <b v="0"/>
    <s v="food/food trucks"/>
    <n v="2E-3"/>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s v="food trucks"/>
    <x v="2417"/>
    <d v="2014-08-10T21:13:07"/>
  </r>
  <r>
    <n v="2418"/>
    <s v="Mexican food truck"/>
    <s v="I want to start my food truck business."/>
    <n v="25000"/>
    <n v="5"/>
    <x v="2"/>
    <s v="US"/>
    <s v="USD"/>
    <n v="1427225644"/>
    <n v="1422045244"/>
    <b v="0"/>
    <n v="5"/>
    <b v="0"/>
    <s v="food/food trucks"/>
    <n v="2.0000000000000001E-4"/>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2420"/>
    <d v="2014-11-10T01:41:35"/>
  </r>
  <r>
    <n v="2421"/>
    <s v="hot dog cart"/>
    <s v="help me start Merrill's first hot dog cart in this empty lot"/>
    <n v="6000"/>
    <n v="1"/>
    <x v="2"/>
    <s v="US"/>
    <s v="USD"/>
    <n v="1424536196"/>
    <n v="1421944196"/>
    <b v="0"/>
    <n v="1"/>
    <b v="0"/>
    <s v="food/food trucks"/>
    <n v="1.6666666666666666E-4"/>
    <n v="1"/>
    <x v="7"/>
    <s v="food trucks"/>
    <x v="2421"/>
    <d v="2015-02-21T16:29:56"/>
  </r>
  <r>
    <n v="2422"/>
    <s v="Help starting a family owned food truck"/>
    <s v="Family owned business serving BBQ and seafood to the public"/>
    <n v="500"/>
    <n v="1"/>
    <x v="2"/>
    <s v="US"/>
    <s v="USD"/>
    <n v="1426091036"/>
    <n v="1423502636"/>
    <b v="0"/>
    <n v="1"/>
    <b v="0"/>
    <s v="food/food trucks"/>
    <n v="2E-3"/>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1.3333333333333334E-4"/>
    <n v="8"/>
    <x v="7"/>
    <s v="food trucks"/>
    <x v="2423"/>
    <d v="2014-12-31T16:54:50"/>
  </r>
  <r>
    <n v="2424"/>
    <s v="Lily and Memphs"/>
    <s v="Great and creative food from the heart in the form of a sweet food truck!"/>
    <n v="25000"/>
    <n v="310"/>
    <x v="2"/>
    <s v="US"/>
    <s v="USD"/>
    <n v="1414445108"/>
    <n v="1411853108"/>
    <b v="0"/>
    <n v="9"/>
    <b v="0"/>
    <s v="food/food trucks"/>
    <n v="1.24E-2"/>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n 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2427"/>
    <d v="2016-03-23T06:38:53"/>
  </r>
  <r>
    <n v="2428"/>
    <s v="Premium Burgers"/>
    <s v="From Moo 2 You! We want to offer premium burgers to a taco flooded environment."/>
    <n v="35000"/>
    <n v="1"/>
    <x v="2"/>
    <s v="US"/>
    <s v="USD"/>
    <n v="1426182551"/>
    <n v="1423594151"/>
    <b v="0"/>
    <n v="1"/>
    <b v="0"/>
    <s v="food/food trucks"/>
    <n v="2.8571428571428571E-5"/>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30"/>
    <d v="2016-02-12T03:08:24"/>
  </r>
  <r>
    <n v="2431"/>
    <s v="Murphy's good eatin'"/>
    <s v="Go to Colorado and run a food truck with homemade food of all kinds."/>
    <n v="100000"/>
    <n v="2"/>
    <x v="2"/>
    <s v="US"/>
    <s v="USD"/>
    <n v="1467080613"/>
    <n v="1461896613"/>
    <b v="0"/>
    <n v="2"/>
    <b v="0"/>
    <s v="food/food trucks"/>
    <n v="2.0000000000000002E-5"/>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n 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2E-3"/>
    <n v="5"/>
    <x v="7"/>
    <s v="food trucks"/>
    <x v="2440"/>
    <d v="2016-02-13T21:35:13"/>
  </r>
  <r>
    <n v="2441"/>
    <s v="Bring Alchemy Pops to the People!"/>
    <s v="YOU can help Alchemy Pops POP up on a street near you!"/>
    <n v="7500"/>
    <n v="8091"/>
    <x v="0"/>
    <s v="US"/>
    <s v="USD"/>
    <n v="1437627540"/>
    <n v="1435806054"/>
    <b v="0"/>
    <n v="109"/>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9T04:28:16"/>
  </r>
  <r>
    <n v="2463"/>
    <s v="Emma Ate the Lion &quot;Songs Two Count Too&quot;"/>
    <s v="Emma Ate The Lion's debut full length album"/>
    <n v="2000"/>
    <n v="2325"/>
    <x v="0"/>
    <s v="US"/>
    <s v="USD"/>
    <n v="1366138800"/>
    <n v="1362710425"/>
    <b v="0"/>
    <n v="75"/>
    <b v="1"/>
    <s v="music/indie rock"/>
    <n v="1.1625000000000001"/>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6"/>
    <d v="2014-11-03T08: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22:48:33"/>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r>
  <r>
    <n v="2492"/>
    <s v="SUPER NICE EP 2012"/>
    <s v="We're a band from Hawaii trying to produce our first EP and we need help!"/>
    <n v="600"/>
    <n v="750"/>
    <x v="0"/>
    <s v="US"/>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n 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n 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6"/>
    <d v="2015-10-03T21:00:00"/>
  </r>
  <r>
    <n v="2507"/>
    <s v="Help Cafe Talavera get a New Kitchen!"/>
    <s v="Unique dishes for a unique city!."/>
    <n v="42850"/>
    <n v="0"/>
    <x v="2"/>
    <s v="US"/>
    <s v="USD"/>
    <n v="1431308704"/>
    <n v="1428716704"/>
    <b v="0"/>
    <n v="0"/>
    <b v="0"/>
    <s v="food/restaurants"/>
    <n v="0"/>
    <n 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n 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n 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n 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s v="restaurants"/>
    <x v="2518"/>
    <d v="2014-11-13T17:20:28"/>
  </r>
  <r>
    <n v="2519"/>
    <s v="Kelli's Kitchen"/>
    <s v="Better than your mom's, better than Cracker Barrel, only at Kelli's Kitchen (all from scratch)."/>
    <n v="150000"/>
    <n v="65"/>
    <x v="2"/>
    <s v="US"/>
    <s v="USD"/>
    <n v="1405741404"/>
    <n v="1403149404"/>
    <b v="0"/>
    <n v="4"/>
    <b v="0"/>
    <s v="food/restaurants"/>
    <n v="4.3333333333333331E-4"/>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11:00:00"/>
  </r>
  <r>
    <n v="2529"/>
    <s v="UrbanArias is DC's Contemporary Opera Company"/>
    <s v="Opera. Short. New."/>
    <n v="6000"/>
    <n v="6257"/>
    <x v="0"/>
    <s v="US"/>
    <s v="USD"/>
    <n v="1332636975"/>
    <n v="1328752575"/>
    <b v="0"/>
    <n v="76"/>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3775"/>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23: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62"/>
    <d v="2016-10-11T12:35:39"/>
  </r>
  <r>
    <n v="2563"/>
    <s v="Phoenix Pearl Boba Tea Truck (Canceled)"/>
    <s v="Michigan based bubble tea and specialty ice cream food truck"/>
    <n v="20000"/>
    <n v="0"/>
    <x v="1"/>
    <s v="US"/>
    <s v="USD"/>
    <n v="1438226451"/>
    <n v="1433042451"/>
    <b v="0"/>
    <n v="0"/>
    <b v="0"/>
    <s v="food/food trucks"/>
    <n v="0"/>
    <n 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n 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x v="2575"/>
    <d v="2015-01-12T02:36:34"/>
  </r>
  <r>
    <n v="2576"/>
    <s v="2 Go Fast Food (Canceled)"/>
    <s v="A New Twist with an American and Philippine fast food Mobile Trailer."/>
    <n v="10000"/>
    <n v="0"/>
    <x v="1"/>
    <s v="US"/>
    <s v="USD"/>
    <n v="1428707647"/>
    <n v="1424823247"/>
    <b v="0"/>
    <n v="0"/>
    <b v="0"/>
    <s v="food/food trucks"/>
    <n v="0"/>
    <n 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2581"/>
    <d v="2015-11-16T16:04:58"/>
  </r>
  <r>
    <n v="2582"/>
    <s v="Drunken Wings"/>
    <s v="The place where chicken meets liquor for the first time!"/>
    <n v="90000"/>
    <n v="1"/>
    <x v="2"/>
    <s v="US"/>
    <s v="USD"/>
    <n v="1477784634"/>
    <n v="1475192634"/>
    <b v="0"/>
    <n v="1"/>
    <b v="0"/>
    <s v="food/food trucks"/>
    <n v="1.1111111111111112E-5"/>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n 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1.6666666666666668E-3"/>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4"/>
    <d v="2014-08-07T23:13:48"/>
  </r>
  <r>
    <n v="2595"/>
    <s v="Food Truck for Little Fox Bakery"/>
    <s v="Looking to put the best baked goods in Bowling Green on wheels"/>
    <n v="15000"/>
    <n v="1825"/>
    <x v="2"/>
    <s v="US"/>
    <s v="USD"/>
    <n v="1487915500"/>
    <n v="1485323500"/>
    <b v="0"/>
    <n v="19"/>
    <b v="0"/>
    <s v="food/food trucks"/>
    <n v="0.12166666666666667"/>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8"/>
    <d v="2016-03-09T17:09:20"/>
  </r>
  <r>
    <n v="2649"/>
    <s v="The Mission - Please Check Back Soon (Canceled)"/>
    <s v="They have launched a Kickstarter."/>
    <n v="125000"/>
    <n v="124"/>
    <x v="1"/>
    <s v="US"/>
    <s v="USD"/>
    <n v="1454370941"/>
    <n v="1449186941"/>
    <b v="0"/>
    <n v="3"/>
    <b v="0"/>
    <s v="technology/space exploration"/>
    <n v="9.9200000000000004E-4"/>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4"/>
    <d v="2015-04-21T13:25:26"/>
  </r>
  <r>
    <n v="2655"/>
    <s v="Balloons (Canceled)"/>
    <s v="Thank you for your support!"/>
    <n v="15000"/>
    <n v="3155"/>
    <x v="1"/>
    <s v="US"/>
    <s v="USD"/>
    <n v="1455048000"/>
    <n v="1452631647"/>
    <b v="0"/>
    <n v="43"/>
    <b v="0"/>
    <s v="technology/space exploration"/>
    <n v="0.21033333333333334"/>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8"/>
    <d v="2016-07-30T21:13:14"/>
  </r>
  <r>
    <n v="2659"/>
    <s v="test (Canceled)"/>
    <s v="test"/>
    <n v="49000"/>
    <n v="1333"/>
    <x v="1"/>
    <s v="US"/>
    <s v="USD"/>
    <n v="1429321210"/>
    <n v="1426729210"/>
    <b v="0"/>
    <n v="10"/>
    <b v="0"/>
    <s v="technology/space exploration"/>
    <n v="2.720408163265306E-2"/>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22:13:36"/>
  </r>
  <r>
    <n v="2668"/>
    <s v="UOttawa Makermobile"/>
    <s v="Creativity on the go! |_x000a_CrÃ©ativitÃ© en mouvement !"/>
    <n v="1000"/>
    <n v="1707"/>
    <x v="0"/>
    <s v="CA"/>
    <s v="CAD"/>
    <n v="1447079520"/>
    <n v="1443449265"/>
    <b v="0"/>
    <n v="28"/>
    <b v="1"/>
    <s v="technology/makerspaces"/>
    <n v="1.7070000000000001"/>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9"/>
    <d v="2015-02-28T00:01:34"/>
  </r>
  <r>
    <n v="2680"/>
    <s v="iHeart Pillow"/>
    <s v="iHeartPillow, Connecting loved ones"/>
    <n v="32000"/>
    <n v="276"/>
    <x v="2"/>
    <s v="ES"/>
    <s v="EUR"/>
    <n v="1459915491"/>
    <n v="1457327091"/>
    <b v="0"/>
    <n v="4"/>
    <b v="0"/>
    <s v="technology/makerspaces"/>
    <n v="8.6250000000000007E-3"/>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n v="0"/>
    <x v="7"/>
    <s v="food trucks"/>
    <x v="2687"/>
    <d v="2015-06-29T15:21:58"/>
  </r>
  <r>
    <n v="2688"/>
    <s v="Mac N Cheez Food Truck"/>
    <s v="The amazing gourmet Mac N Cheez Food Truck Campaigne!"/>
    <n v="50000"/>
    <n v="74"/>
    <x v="2"/>
    <s v="US"/>
    <s v="USD"/>
    <n v="1424746800"/>
    <n v="1422067870"/>
    <b v="0"/>
    <n v="14"/>
    <b v="0"/>
    <s v="food/food trucks"/>
    <n v="1.48E-3"/>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90"/>
    <d v="2015-06-03T02:31:16"/>
  </r>
  <r>
    <n v="2691"/>
    <s v="Cook"/>
    <s v="A Great New local Food Truck serving up ethnic fusion inspired eats in Ottawa."/>
    <n v="65000"/>
    <n v="35"/>
    <x v="2"/>
    <s v="CA"/>
    <s v="CAD"/>
    <n v="1431278557"/>
    <n v="1427390557"/>
    <b v="0"/>
    <n v="2"/>
    <b v="0"/>
    <s v="food/food trucks"/>
    <n v="5.3846153846153844E-4"/>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n 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4"/>
    <d v="2017-04-05T19:41:54"/>
  </r>
  <r>
    <n v="2705"/>
    <s v="Fischer Theatre Marquee"/>
    <s v="Help light the lights at the historic Fischer Theatre in Danville, IL."/>
    <n v="16500"/>
    <n v="1739"/>
    <x v="3"/>
    <s v="US"/>
    <s v="USD"/>
    <n v="1490389158"/>
    <n v="1486504758"/>
    <b v="0"/>
    <n v="8"/>
    <b v="0"/>
    <s v="theater/spaces"/>
    <n v="0.10539393939393939"/>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d v="2016-10-04T03:59:00"/>
  </r>
  <r>
    <n v="2710"/>
    <s v="House of Yes"/>
    <s v="Building Brooklyn's own creative venue for circus, theater and events of all types."/>
    <n v="60000"/>
    <n v="92340.21"/>
    <x v="0"/>
    <s v="US"/>
    <s v="USD"/>
    <n v="1407549600"/>
    <n v="1404797428"/>
    <b v="1"/>
    <n v="1088"/>
    <b v="1"/>
    <s v="theater/spaces"/>
    <n v="1.5390035000000002"/>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5: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23: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5"/>
    <d v="2017-03-01T17:52:15"/>
  </r>
  <r>
    <n v="2726"/>
    <s v="Krimston TWO - Dual SIM case for iPhone"/>
    <s v="Krimston TWO: iPhone Dual SIM Case"/>
    <n v="100000"/>
    <n v="105745"/>
    <x v="0"/>
    <s v="US"/>
    <s v="USD"/>
    <n v="1461333311"/>
    <n v="1458741311"/>
    <b v="0"/>
    <n v="404"/>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d v="2015-08-07T16:14:23"/>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23:45:52"/>
  </r>
  <r>
    <n v="2741"/>
    <s v="Mrs. Brown and Her Lost Puppy."/>
    <s v="Help me publish my 1st children's book as an aspiring author!"/>
    <n v="8000"/>
    <n v="35"/>
    <x v="2"/>
    <s v="US"/>
    <s v="USD"/>
    <n v="1413770820"/>
    <n v="1412005602"/>
    <b v="0"/>
    <n v="4"/>
    <b v="0"/>
    <s v="publishing/children's books"/>
    <n v="4.3750000000000004E-3"/>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8"/>
    <d v="2016-09-02T17:03:22"/>
  </r>
  <r>
    <n v="2749"/>
    <s v="A Tree is a Tree, no matter what you see.  CHILDREN'S BOOK"/>
    <s v="Self-publishing my children's book."/>
    <n v="10000"/>
    <n v="110"/>
    <x v="2"/>
    <s v="US"/>
    <s v="USD"/>
    <n v="1428171037"/>
    <n v="1425582637"/>
    <b v="0"/>
    <n v="2"/>
    <b v="0"/>
    <s v="publishing/children's books"/>
    <n v="1.0999999999999999E-2"/>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n 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2756"/>
    <d v="2014-01-11T21:36:41"/>
  </r>
  <r>
    <n v="2757"/>
    <s v="C is for Crooked"/>
    <s v="A children's letter book that Lampoons Hillary Clinton"/>
    <n v="1500"/>
    <n v="10"/>
    <x v="2"/>
    <s v="US"/>
    <s v="USD"/>
    <n v="1470498332"/>
    <n v="1469202332"/>
    <b v="0"/>
    <n v="2"/>
    <b v="0"/>
    <s v="publishing/children's books"/>
    <n v="6.6666666666666671E-3"/>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2.2842639593908631E-3"/>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n 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d v="2016-08-05T21:00:00"/>
  </r>
  <r>
    <n v="2786"/>
    <s v="Fierce"/>
    <s v="A heart-melting farce about sex, art and the lovelorn lay-abouts of London-town."/>
    <n v="2500"/>
    <n v="2946"/>
    <x v="0"/>
    <s v="GB"/>
    <s v="GBP"/>
    <n v="1404913180"/>
    <n v="1403703580"/>
    <b v="0"/>
    <n v="74"/>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7"/>
    <d v="2014-07-18T04: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6:50:43"/>
  </r>
  <r>
    <n v="2789"/>
    <s v="The Adventurers Club"/>
    <s v="BNT's Biggest Adventure So Far: Our 2015 full length production!"/>
    <n v="3000"/>
    <n v="3035"/>
    <x v="0"/>
    <s v="US"/>
    <s v="USD"/>
    <n v="1426132800"/>
    <n v="1424477934"/>
    <b v="0"/>
    <n v="2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s v="AU"/>
    <s v="AUD"/>
    <n v="1412938800"/>
    <n v="1411019409"/>
    <b v="0"/>
    <n v="13"/>
    <b v="1"/>
    <s v="theater/plays"/>
    <n v="1.3320000000000001"/>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r>
  <r>
    <n v="2807"/>
    <s v="The Commission Theatre Co."/>
    <s v="Bringing Shakespeare back to the Playwrights"/>
    <n v="5000"/>
    <n v="6300"/>
    <x v="0"/>
    <s v="US"/>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d v="2016-06-02T10:25:18"/>
  </r>
  <r>
    <n v="2830"/>
    <s v="Nakhtik and Avalon"/>
    <s v="Avalon is a new South African Township play and Nakhtik is a  danced political lecture."/>
    <n v="3000"/>
    <n v="3000"/>
    <x v="0"/>
    <s v="US"/>
    <s v="USD"/>
    <n v="1399867140"/>
    <n v="1398802148"/>
    <b v="0"/>
    <n v="11"/>
    <b v="1"/>
    <s v="theater/plays"/>
    <n v="1"/>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22:00:00"/>
  </r>
  <r>
    <n v="2833"/>
    <s v="Star Man Rocket Man"/>
    <s v="A new play about exploring outer space"/>
    <n v="2700"/>
    <n v="2923"/>
    <x v="0"/>
    <s v="US"/>
    <s v="USD"/>
    <n v="1444528800"/>
    <n v="1442804633"/>
    <b v="0"/>
    <n v="35"/>
    <b v="1"/>
    <s v="theater/plays"/>
    <n v="1.0825925925925926"/>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n 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n 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0.0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n v="0"/>
    <x v="1"/>
    <s v="plays"/>
    <x v="2858"/>
    <d v="2014-12-05T11:28:00"/>
  </r>
  <r>
    <n v="2859"/>
    <s v="Grover Theatre Company (GTC)"/>
    <s v="A theatre company that will create works to inspire young people and get everyone involved."/>
    <n v="2000"/>
    <n v="35"/>
    <x v="2"/>
    <s v="AU"/>
    <s v="AUD"/>
    <n v="1444984904"/>
    <n v="1439800904"/>
    <b v="0"/>
    <n v="1"/>
    <b v="0"/>
    <s v="theater/plays"/>
    <n v="1.7500000000000002E-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63"/>
    <d v="2014-09-09T16:12:03"/>
  </r>
  <r>
    <n v="2864"/>
    <s v="'Haunting Julia' by Alan Ayckbourn"/>
    <s v="Accessible, original theatre for all!"/>
    <n v="2500"/>
    <n v="40"/>
    <x v="2"/>
    <s v="GB"/>
    <s v="GBP"/>
    <n v="1437139080"/>
    <n v="1434552207"/>
    <b v="0"/>
    <n v="3"/>
    <b v="0"/>
    <s v="theater/plays"/>
    <n v="1.6E-2"/>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n 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2871"/>
    <d v="2014-12-21T17:43:33"/>
  </r>
  <r>
    <n v="2872"/>
    <s v="Loud Arts"/>
    <s v="Local Theatre group in Loudoun County, Virginia. Looking for funds to start producing shows!"/>
    <n v="3000"/>
    <n v="0"/>
    <x v="2"/>
    <s v="US"/>
    <s v="USD"/>
    <n v="1434768438"/>
    <n v="1429584438"/>
    <b v="0"/>
    <n v="0"/>
    <b v="0"/>
    <s v="theater/plays"/>
    <n v="0"/>
    <n 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4.1111111111111114E-3"/>
    <n v="46.25"/>
    <x v="1"/>
    <s v="plays"/>
    <x v="2884"/>
    <d v="2014-12-05T17:27:15"/>
  </r>
  <r>
    <n v="2885"/>
    <s v="The Wedding"/>
    <s v="An historic and proud work of Polish nationalistic literature performed on stage."/>
    <n v="400"/>
    <n v="130"/>
    <x v="2"/>
    <s v="US"/>
    <s v="USD"/>
    <n v="1426294201"/>
    <n v="1423705801"/>
    <b v="0"/>
    <n v="5"/>
    <b v="0"/>
    <s v="theater/plays"/>
    <n v="0.32500000000000001"/>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2892"/>
    <d v="2014-08-25T21:00:00"/>
  </r>
  <r>
    <n v="2893"/>
    <s v="REDISCOVERING KIA THE PLAY"/>
    <s v="Fundraising for REDISCOVERING KIA THE PLAY"/>
    <n v="5000"/>
    <n v="25"/>
    <x v="2"/>
    <s v="US"/>
    <s v="USD"/>
    <n v="1420768800"/>
    <n v="1415644395"/>
    <b v="0"/>
    <n v="2"/>
    <b v="0"/>
    <s v="theater/plays"/>
    <n v="5.0000000000000001E-3"/>
    <n v="12.5"/>
    <x v="1"/>
    <s v="plays"/>
    <x v="2893"/>
    <d v="2015-01-09T02:00:00"/>
  </r>
  <r>
    <n v="2894"/>
    <s v="How Could You Do This To Me (The Stage Play)"/>
    <s v="This Is A Story About A Woman A Man And A Woman"/>
    <n v="50000"/>
    <n v="0"/>
    <x v="2"/>
    <s v="US"/>
    <s v="USD"/>
    <n v="1428100815"/>
    <n v="1422920415"/>
    <b v="0"/>
    <n v="0"/>
    <b v="0"/>
    <s v="theater/plays"/>
    <n v="0"/>
    <n 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13"/>
    <d v="2014-09-06T22:08:59"/>
  </r>
  <r>
    <n v="2914"/>
    <s v="Hercules the Panto"/>
    <s v="Hercules must complete four challenges in order to meet the father he never knew"/>
    <n v="25000"/>
    <n v="1"/>
    <x v="2"/>
    <s v="GB"/>
    <s v="GBP"/>
    <n v="1426365994"/>
    <n v="1421185594"/>
    <b v="0"/>
    <n v="1"/>
    <b v="0"/>
    <s v="theater/plays"/>
    <n v="4.0000000000000003E-5"/>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r>
  <r>
    <n v="2937"/>
    <s v="UCAS"/>
    <s v="UCAS is a new British musical premiering at the Edinburgh Fringe Festival 2014."/>
    <n v="1500"/>
    <n v="2000"/>
    <x v="0"/>
    <s v="GB"/>
    <s v="GBP"/>
    <n v="1405249113"/>
    <n v="1402657113"/>
    <b v="0"/>
    <n v="55"/>
    <b v="1"/>
    <s v="theater/musical"/>
    <n v="1.3333333333333333"/>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n 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n 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5: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7T03: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d v="2016-06-20T08:41:21"/>
  </r>
  <r>
    <n v="2989"/>
    <s v="Let's Light Up The Gem!"/>
    <s v="Bring the movies back to Bethel, Maine."/>
    <n v="20000"/>
    <n v="35307"/>
    <x v="0"/>
    <s v="US"/>
    <s v="USD"/>
    <n v="1450673940"/>
    <n v="1448756962"/>
    <b v="0"/>
    <n v="364"/>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92"/>
    <d v="2016-10-09T18:25:10"/>
  </r>
  <r>
    <n v="2993"/>
    <s v="TRUE WEST: Think, Dog! Productions"/>
    <s v="Help us build the Kitchen from Hell!"/>
    <n v="1000"/>
    <n v="1003"/>
    <x v="0"/>
    <s v="US"/>
    <s v="USD"/>
    <n v="1455998867"/>
    <n v="1453406867"/>
    <b v="0"/>
    <n v="22"/>
    <b v="1"/>
    <s v="theater/spaces"/>
    <n v="1.0029999999999999"/>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8:09:51"/>
  </r>
  <r>
    <n v="3007"/>
    <s v="Bethlem"/>
    <s v="Consuite for 2015 CoreCon.  An adventure into insanity."/>
    <n v="600"/>
    <n v="1080"/>
    <x v="0"/>
    <s v="US"/>
    <s v="USD"/>
    <n v="1429938683"/>
    <n v="1428124283"/>
    <b v="0"/>
    <n v="20"/>
    <b v="1"/>
    <s v="theater/spaces"/>
    <n v="1.8"/>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1-01T03: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23: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n 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n 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3060"/>
    <d v="2015-09-28T06:35:34"/>
  </r>
  <r>
    <n v="3061"/>
    <s v="Help Save Parkway Cinemas!"/>
    <s v="Save a historic Local theater."/>
    <n v="1000000"/>
    <n v="0"/>
    <x v="2"/>
    <s v="US"/>
    <s v="USD"/>
    <n v="1407955748"/>
    <n v="1405363748"/>
    <b v="0"/>
    <n v="0"/>
    <b v="0"/>
    <s v="theater/spaces"/>
    <n v="0"/>
    <n 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62"/>
    <d v="2015-09-30T18:00:00"/>
  </r>
  <r>
    <n v="3063"/>
    <s v="Spec Haus"/>
    <s v="Members of the local Miami music scene are putting together a venue/creative space in Kendall!"/>
    <n v="3000"/>
    <n v="587"/>
    <x v="2"/>
    <s v="US"/>
    <s v="USD"/>
    <n v="1477174138"/>
    <n v="1474150138"/>
    <b v="0"/>
    <n v="23"/>
    <b v="0"/>
    <s v="theater/spaces"/>
    <n v="0.19566666666666666"/>
    <n v="25.521739130434781"/>
    <x v="1"/>
    <s v="spaces"/>
    <x v="3063"/>
    <d v="2016-10-22T22:08:58"/>
  </r>
  <r>
    <n v="3064"/>
    <s v="Kickstart the Crossroads Community"/>
    <s v="An epicenter for connection, creation and expression of the community."/>
    <n v="75000"/>
    <n v="8471"/>
    <x v="2"/>
    <s v="US"/>
    <s v="USD"/>
    <n v="1448175540"/>
    <n v="1445483246"/>
    <b v="0"/>
    <n v="72"/>
    <b v="0"/>
    <s v="theater/spaces"/>
    <n v="0.11294666666666667"/>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5"/>
    <d v="2016-08-19T02:27:20"/>
  </r>
  <r>
    <n v="3076"/>
    <s v="10,000 Hours"/>
    <s v="Helping female comedians get in their 10,000 Hours of practice!"/>
    <n v="10000"/>
    <n v="1506"/>
    <x v="2"/>
    <s v="US"/>
    <s v="USD"/>
    <n v="1444405123"/>
    <n v="1439221123"/>
    <b v="0"/>
    <n v="50"/>
    <b v="0"/>
    <s v="theater/spaces"/>
    <n v="0.15060000000000001"/>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102"/>
    <d v="2016-08-23T08:10:18"/>
  </r>
  <r>
    <n v="3103"/>
    <s v="Professional Venue for local artists!!"/>
    <s v="Creating a place for local artists to perform, at substantially less cost for them"/>
    <n v="4100"/>
    <n v="11"/>
    <x v="2"/>
    <s v="US"/>
    <s v="USD"/>
    <n v="1434080706"/>
    <n v="1428896706"/>
    <b v="0"/>
    <n v="2"/>
    <b v="0"/>
    <s v="theater/spaces"/>
    <n v="2.6829268292682929E-3"/>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3107"/>
    <d v="2015-05-11T19:32:31"/>
  </r>
  <r>
    <n v="3108"/>
    <s v="Funding a home for our Children's Theater"/>
    <s v="We need a permanent home for the theater!"/>
    <n v="50000"/>
    <n v="26"/>
    <x v="2"/>
    <s v="US"/>
    <s v="USD"/>
    <n v="1430234394"/>
    <n v="1425053994"/>
    <b v="0"/>
    <n v="2"/>
    <b v="0"/>
    <s v="theater/spaces"/>
    <n v="5.1999999999999995E-4"/>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1E-3"/>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21"/>
    <d v="2014-09-26T16:18:55"/>
  </r>
  <r>
    <n v="3122"/>
    <s v="be back soon (Canceled)"/>
    <s v="cancelled until further notice"/>
    <n v="199"/>
    <n v="116"/>
    <x v="1"/>
    <s v="US"/>
    <s v="USD"/>
    <n v="1478733732"/>
    <n v="1478298132"/>
    <b v="0"/>
    <n v="2"/>
    <b v="0"/>
    <s v="theater/spaces"/>
    <n v="0.58291457286432158"/>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24"/>
    <d v="2015-02-02T18:43:21"/>
  </r>
  <r>
    <n v="3125"/>
    <s v="N/A (Canceled)"/>
    <s v="N/A"/>
    <n v="1500000"/>
    <n v="0"/>
    <x v="1"/>
    <s v="US"/>
    <s v="USD"/>
    <n v="1452142672"/>
    <n v="1449550672"/>
    <b v="0"/>
    <n v="0"/>
    <b v="0"/>
    <s v="theater/spaces"/>
    <n v="0"/>
    <n 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30"/>
    <d v="2017-04-14T04:59:00"/>
  </r>
  <r>
    <n v="3131"/>
    <s v="SNAKE EYES"/>
    <s v="A Staged Reading of &quot;Snake Eyes,&quot; a new play by Alex Rafala"/>
    <n v="4100"/>
    <n v="645"/>
    <x v="3"/>
    <s v="US"/>
    <s v="USD"/>
    <n v="1491656045"/>
    <n v="1489067645"/>
    <b v="0"/>
    <n v="12"/>
    <b v="0"/>
    <s v="theater/plays"/>
    <n v="0.15731707317073171"/>
    <n v="53.75"/>
    <x v="1"/>
    <s v="plays"/>
    <x v="3131"/>
    <d v="2017-04-08T12:54:05"/>
  </r>
  <r>
    <n v="3132"/>
    <s v="A Bite of a Snake Play"/>
    <s v="Smells Like Money, Drips Like Honey, Taste Like Mocha, Better Run AWAY"/>
    <n v="30000"/>
    <n v="10"/>
    <x v="3"/>
    <s v="US"/>
    <s v="USD"/>
    <n v="1492759460"/>
    <n v="1487579060"/>
    <b v="0"/>
    <n v="1"/>
    <b v="0"/>
    <s v="theater/plays"/>
    <n v="3.3333333333333332E-4"/>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n 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n v="0"/>
    <x v="1"/>
    <s v="plays"/>
    <x v="3145"/>
    <d v="2017-03-27T23:58:54"/>
  </r>
  <r>
    <n v="3146"/>
    <s v="SoÃ±Ã© una ciudad amurallada"/>
    <s v="Somos... Podemos... Amamos... Nuestra muralla, nuestra utopÃ­a. Que el amor sea el lÃ­mite"/>
    <n v="50000"/>
    <n v="5250"/>
    <x v="3"/>
    <s v="MX"/>
    <s v="MXN"/>
    <n v="1492356166"/>
    <n v="1488471766"/>
    <b v="0"/>
    <n v="12"/>
    <b v="0"/>
    <s v="theater/plays"/>
    <n v="0.105"/>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7T00:15:55"/>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22:52:24"/>
  </r>
  <r>
    <n v="3157"/>
    <s v="Summer FourPlay"/>
    <s v="Four Directors.  Four One Acts.  Four Genres.  For You."/>
    <n v="4000"/>
    <n v="4040"/>
    <x v="0"/>
    <s v="US"/>
    <s v="USD"/>
    <n v="1405746000"/>
    <n v="1404932105"/>
    <b v="1"/>
    <n v="41"/>
    <b v="1"/>
    <s v="theater/plays"/>
    <n v="1.01"/>
    <n v="98.536585365853654"/>
    <x v="1"/>
    <s v="plays"/>
    <x v="3157"/>
    <d v="2014-07-19T05:00:00"/>
  </r>
  <r>
    <n v="3158"/>
    <s v="Nursery Crimes"/>
    <s v="A 40s crime-noir play using nursery rhyme characters."/>
    <n v="5000"/>
    <n v="5700"/>
    <x v="0"/>
    <s v="US"/>
    <s v="USD"/>
    <n v="1374523752"/>
    <n v="1371931752"/>
    <b v="1"/>
    <n v="69"/>
    <b v="1"/>
    <s v="theater/plays"/>
    <n v="1.1399999999999999"/>
    <n v="82.608695652173907"/>
    <x v="1"/>
    <s v="plays"/>
    <x v="3158"/>
    <d v="2013-07-22T20: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7: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r>
  <r>
    <n v="3169"/>
    <s v="The Window"/>
    <s v="We're bringing The Window to the Cherry Lane Theater in January 2014."/>
    <n v="8000"/>
    <n v="8241"/>
    <x v="0"/>
    <s v="US"/>
    <s v="USD"/>
    <n v="1386910740"/>
    <n v="1384364561"/>
    <b v="1"/>
    <n v="82"/>
    <b v="1"/>
    <s v="theater/plays"/>
    <n v="1.030125"/>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d v="2014-07-16T14: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7: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n 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0.1145"/>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d v="2014-08-15T02:00:00"/>
  </r>
  <r>
    <n v="3212"/>
    <s v="Campo Maldito"/>
    <s v="Help us bring our production of Campo Maldito to New York AND San Francisco!"/>
    <n v="4000"/>
    <n v="5050"/>
    <x v="0"/>
    <s v="US"/>
    <s v="USD"/>
    <n v="1407524751"/>
    <n v="1404932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d v="2015-07-11T14: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22:35:47"/>
  </r>
  <r>
    <n v="3220"/>
    <s v="Burners"/>
    <s v="A sci-fi thriller for the stage opening March 10 in Los Angeles."/>
    <n v="15000"/>
    <n v="15126"/>
    <x v="0"/>
    <s v="US"/>
    <s v="USD"/>
    <n v="1489352400"/>
    <n v="1486411204"/>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61"/>
    <d v="2015-07-16T17: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21: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r>
  <r>
    <n v="3271"/>
    <s v="Saxon Court at Southwark Playhouse"/>
    <s v="A razor sharp satire to darken your Christmas."/>
    <n v="1500"/>
    <n v="1950"/>
    <x v="0"/>
    <s v="GB"/>
    <s v="GBP"/>
    <n v="1414927775"/>
    <n v="1412332175"/>
    <b v="1"/>
    <n v="51"/>
    <b v="1"/>
    <s v="theater/plays"/>
    <n v="1.3"/>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r>
  <r>
    <n v="3285"/>
    <s v="By Morning"/>
    <s v="A new play by Matthew Gasda"/>
    <n v="4999"/>
    <n v="5604"/>
    <x v="0"/>
    <s v="US"/>
    <s v="USD"/>
    <n v="1488258000"/>
    <n v="1485556626"/>
    <b v="0"/>
    <n v="81"/>
    <b v="1"/>
    <s v="theater/plays"/>
    <n v="1.1210242048409682"/>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20:09:42"/>
  </r>
  <r>
    <n v="3287"/>
    <s v="Three Things: Stories About Life"/>
    <s v="An inspirational one-man play about crisis, community, and the search for wholeness."/>
    <n v="2500"/>
    <n v="2500"/>
    <x v="0"/>
    <s v="CA"/>
    <s v="CAD"/>
    <n v="1448733628"/>
    <n v="1446573628"/>
    <b v="0"/>
    <n v="34"/>
    <b v="1"/>
    <s v="theater/plays"/>
    <n v="1"/>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r>
  <r>
    <n v="3302"/>
    <s v="El muro de BorÃ­s KiÃ©n"/>
    <s v="FilosofÃ­a de los anÃ³nimos"/>
    <n v="8400"/>
    <n v="8685"/>
    <x v="0"/>
    <s v="ES"/>
    <s v="EUR"/>
    <n v="1481099176"/>
    <n v="1478507176"/>
    <b v="0"/>
    <n v="50"/>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21:02:45"/>
  </r>
  <r>
    <n v="3309"/>
    <s v="Collision Course"/>
    <s v="Two unlikely friends, a garage, tinned beans &amp; the end of the world."/>
    <n v="350"/>
    <n v="558"/>
    <x v="0"/>
    <s v="GB"/>
    <s v="GBP"/>
    <n v="1476632178"/>
    <n v="1473953778"/>
    <b v="0"/>
    <n v="31"/>
    <b v="1"/>
    <s v="theater/plays"/>
    <n v="1.5942857142857143"/>
    <n v="18"/>
    <x v="1"/>
    <s v="plays"/>
    <x v="3309"/>
    <d v="2016-10-16T15:36:18"/>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8T00:57:04"/>
  </r>
  <r>
    <n v="3318"/>
    <s v="ROOMIES - Atlantic Canada Tour 2016-17"/>
    <s v="Help us strengthen and inspire disability arts in Atlantic Canada"/>
    <n v="2000"/>
    <n v="2512"/>
    <x v="0"/>
    <s v="CA"/>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8: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37"/>
    <d v="2014-10-10T21: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d v="2014-11-19T08: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5T01:22:14"/>
  </r>
  <r>
    <n v="3360"/>
    <s v="Pretty Butch"/>
    <s v="World Premiere, an M1 Singapore Fringe Festival 2017 commission."/>
    <n v="9000"/>
    <n v="9124"/>
    <x v="0"/>
    <s v="SG"/>
    <s v="SGD"/>
    <n v="1481731140"/>
    <n v="1479866343"/>
    <b v="0"/>
    <n v="72"/>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94"/>
    <d v="2014-07-27T14:17:25"/>
  </r>
  <r>
    <n v="3395"/>
    <s v="MIRAMAR"/>
    <s v="Miramar is a a darkly funny play exploring what it is we call â€˜homeâ€™."/>
    <n v="500"/>
    <n v="920"/>
    <x v="0"/>
    <s v="GB"/>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405"/>
    <d v="2016-03-01T23:59:00"/>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r>
  <r>
    <n v="3433"/>
    <s v="The Dybbuk"/>
    <s v="death&amp;pretzels presents their first Chicago based project:_x000a_The Dybbuk by S. Ansky"/>
    <n v="9500"/>
    <n v="9525"/>
    <x v="0"/>
    <s v="US"/>
    <s v="USD"/>
    <n v="1402974000"/>
    <n v="1400290255"/>
    <b v="0"/>
    <n v="71"/>
    <b v="1"/>
    <s v="theater/plays"/>
    <n v="1.0026315789473683"/>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46"/>
    <d v="2015-02-05T12:20:00"/>
  </r>
  <r>
    <n v="3447"/>
    <s v="The Vagabond Halfback"/>
    <s v="&quot;He was a poet, a vagrant, a philosopher, a lady's man and a hard drinker&quot;"/>
    <n v="1000"/>
    <n v="1078"/>
    <x v="0"/>
    <s v="US"/>
    <s v="USD"/>
    <n v="1458332412"/>
    <n v="1454448012"/>
    <b v="0"/>
    <n v="14"/>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r>
  <r>
    <n v="3460"/>
    <s v="Pushers"/>
    <s v="'Pushers' is an exciting new play and the first project for brand new theatre company, Ain't Got No Home Productions."/>
    <n v="500"/>
    <n v="950"/>
    <x v="0"/>
    <s v="GB"/>
    <s v="GBP"/>
    <n v="1408106352"/>
    <n v="1406896752"/>
    <b v="0"/>
    <n v="19"/>
    <b v="1"/>
    <s v="theater/plays"/>
    <n v="1.9"/>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23:27:30"/>
  </r>
  <r>
    <n v="3467"/>
    <s v="Venus in Fur, Los Angeles."/>
    <s v="Venus in Fur, By David Ives."/>
    <n v="3000"/>
    <n v="3030"/>
    <x v="0"/>
    <s v="US"/>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5:24:05"/>
  </r>
  <r>
    <n v="3470"/>
    <s v="She Kills Monsters"/>
    <s v="The New Artist's Circle is a theatre company dedicated to bringing the arts to young people."/>
    <n v="250"/>
    <n v="375"/>
    <x v="0"/>
    <s v="US"/>
    <s v="USD"/>
    <n v="1468618680"/>
    <n v="1465345902"/>
    <b v="0"/>
    <n v="9"/>
    <b v="1"/>
    <s v="theater/plays"/>
    <n v="1.5"/>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14:22:30"/>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d v="2016-04-10T20:00:00"/>
  </r>
  <r>
    <n v="3531"/>
    <s v="The Reinvention of Lily Johnson"/>
    <s v="A political comedy for a crazy election year"/>
    <n v="1000"/>
    <n v="1280"/>
    <x v="0"/>
    <s v="US"/>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9:16:07"/>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8:07:39"/>
  </r>
  <r>
    <n v="3544"/>
    <s v="Gruoch, or Lady Macbeth"/>
    <s v="Death &amp; Pretzels presents the world premiere of Paul Pasulka's Gruoch, or Lady Macbeth"/>
    <n v="2500"/>
    <n v="2500"/>
    <x v="0"/>
    <s v="US"/>
    <s v="USD"/>
    <n v="1425758257"/>
    <n v="1423166257"/>
    <b v="0"/>
    <n v="24"/>
    <b v="1"/>
    <s v="theater/plays"/>
    <n v="1"/>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9: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r>
  <r>
    <n v="3572"/>
    <s v="Monster"/>
    <s v="A darkly comic one woman show by Abram Rooney as part of The Camden Fringe 2015."/>
    <n v="500"/>
    <n v="500"/>
    <x v="0"/>
    <s v="GB"/>
    <s v="GBP"/>
    <n v="1434894082"/>
    <n v="1432302082"/>
    <b v="0"/>
    <n v="9"/>
    <b v="1"/>
    <s v="theater/plays"/>
    <n v="1"/>
    <n v="55.555555555555557"/>
    <x v="1"/>
    <s v="plays"/>
    <x v="3572"/>
    <d v="2015-06-21T13: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d v="2014-12-21T17:11:30"/>
  </r>
  <r>
    <n v="3586"/>
    <s v="Actors &amp; Musicians who are Blind or Autistic"/>
    <s v="See Theatre In A New Light"/>
    <n v="7500"/>
    <n v="8207"/>
    <x v="0"/>
    <s v="US"/>
    <s v="USD"/>
    <n v="1474649070"/>
    <n v="1469465070"/>
    <b v="0"/>
    <n v="54"/>
    <b v="1"/>
    <s v="theater/plays"/>
    <n v="1.0942666666666667"/>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4T01:36:22"/>
  </r>
  <r>
    <n v="3595"/>
    <s v="The Flu Season"/>
    <s v="A new theatre company staging Will Eno's The Flu Season in Seattle"/>
    <n v="2600"/>
    <n v="3081"/>
    <x v="0"/>
    <s v="US"/>
    <s v="USD"/>
    <n v="1426229940"/>
    <n v="1423959123"/>
    <b v="0"/>
    <n v="62"/>
    <b v="1"/>
    <s v="theater/plays"/>
    <n v="1.1850000000000001"/>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d v="2016-03-03T05: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r>
  <r>
    <n v="3600"/>
    <s v="Pariah"/>
    <s v="The First Play From The Man Who Brought You The Black James Bond!"/>
    <n v="10"/>
    <n v="13"/>
    <x v="0"/>
    <s v="US"/>
    <s v="USD"/>
    <n v="1476390164"/>
    <n v="1473970964"/>
    <b v="0"/>
    <n v="4"/>
    <b v="1"/>
    <s v="theater/plays"/>
    <n v="1.3"/>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606"/>
    <d v="2016-08-14T14:30:57"/>
  </r>
  <r>
    <n v="3607"/>
    <s v="E15 at The Pleasance and CPT"/>
    <s v="'E15' is a verbatim project that looks at the story of the Focus E15 Campaign"/>
    <n v="550"/>
    <n v="580"/>
    <x v="0"/>
    <s v="GB"/>
    <s v="GBP"/>
    <n v="1450137600"/>
    <n v="1448924882"/>
    <b v="0"/>
    <n v="20"/>
    <b v="1"/>
    <s v="theater/plays"/>
    <n v="1.0545454545454545"/>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d v="2016-09-30T21: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8T03:23:00"/>
  </r>
  <r>
    <n v="3623"/>
    <s v="Since I've Been Here"/>
    <s v="An original play exploring the complications of romantic relationships in all forms."/>
    <n v="2500"/>
    <n v="3000"/>
    <x v="0"/>
    <s v="US"/>
    <s v="USD"/>
    <n v="1406358000"/>
    <n v="1404841270"/>
    <b v="0"/>
    <n v="34"/>
    <b v="1"/>
    <s v="theater/plays"/>
    <n v="1.2"/>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34"/>
    <d v="2017-01-14T03:59:00"/>
  </r>
  <r>
    <n v="3635"/>
    <s v="Mary's Son"/>
    <s v="Mary's Son is a pop opera about Jesus and the hope he brings to all people."/>
    <n v="3500"/>
    <n v="1276"/>
    <x v="2"/>
    <s v="US"/>
    <s v="USD"/>
    <n v="1461186676"/>
    <n v="1458594676"/>
    <b v="0"/>
    <n v="10"/>
    <b v="0"/>
    <s v="theater/musical"/>
    <n v="0.36457142857142855"/>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n 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37"/>
    <d v="2015-01-01T16:48:55"/>
  </r>
  <r>
    <n v="3638"/>
    <s v="Project Hedwig and the Angry Inch"/>
    <s v="A rock and roll journey that explores love, loss, redemption, duality and ascension."/>
    <n v="3300"/>
    <n v="216"/>
    <x v="2"/>
    <s v="CA"/>
    <s v="CAD"/>
    <n v="1429456132"/>
    <n v="1424275732"/>
    <b v="0"/>
    <n v="2"/>
    <b v="0"/>
    <s v="theater/musical"/>
    <n v="6.545454545454546E-2"/>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n 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1E-3"/>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d v="2016-09-30T17:58:47"/>
  </r>
  <r>
    <n v="3648"/>
    <s v="Moth Theater Lives"/>
    <s v="Help Moth Live! Support Moth and its artist collective to achieve its 2014/15 season."/>
    <n v="40000"/>
    <n v="40153"/>
    <x v="0"/>
    <s v="US"/>
    <s v="USD"/>
    <n v="1412492445"/>
    <n v="1409900445"/>
    <b v="0"/>
    <n v="73"/>
    <b v="1"/>
    <s v="theater/plays"/>
    <n v="1.003825"/>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57"/>
    <d v="2016-06-01T21:42:00"/>
  </r>
  <r>
    <n v="3658"/>
    <s v="Mr. Marmalade"/>
    <s v="Life is hard when your own imaginary friend can't make time for you."/>
    <n v="1500"/>
    <n v="1510"/>
    <x v="0"/>
    <s v="US"/>
    <s v="USD"/>
    <n v="1404273540"/>
    <n v="1400272580"/>
    <b v="0"/>
    <n v="20"/>
    <b v="1"/>
    <s v="theater/plays"/>
    <n v="1.0066666666666666"/>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65"/>
    <d v="2015-10-28T19:54:00"/>
  </r>
  <r>
    <n v="3666"/>
    <s v="Israel LÃ³pez @ Ojai Playwrights Conference"/>
    <s v="Artistic Internship @ Ojai Playwrights Conference"/>
    <n v="1200"/>
    <n v="1200"/>
    <x v="0"/>
    <s v="US"/>
    <s v="USD"/>
    <n v="1406185200"/>
    <n v="1404337382"/>
    <b v="0"/>
    <n v="38"/>
    <b v="1"/>
    <s v="theater/plays"/>
    <n v="1"/>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77"/>
    <d v="2014-07-03T03: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90"/>
    <d v="2014-11-27T15: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2T04:59:00"/>
  </r>
  <r>
    <n v="3692"/>
    <s v="An Evening With Durang"/>
    <s v="Help us independently produce two great comedies by Christopher Durang."/>
    <n v="1000"/>
    <n v="1260"/>
    <x v="0"/>
    <s v="US"/>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r>
  <r>
    <n v="3700"/>
    <s v="Generations (Senior Project)"/>
    <s v="Help me produce the play I have written for my senior project!"/>
    <n v="500"/>
    <n v="606"/>
    <x v="0"/>
    <s v="US"/>
    <s v="USD"/>
    <n v="1412092800"/>
    <n v="1409493800"/>
    <b v="0"/>
    <n v="18"/>
    <b v="1"/>
    <s v="theater/plays"/>
    <n v="1.212"/>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13: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18"/>
    <d v="2015-02-27T17:11:15"/>
  </r>
  <r>
    <n v="3719"/>
    <s v="Corium"/>
    <s v="A new piece of physical theatre about love, regret and longing."/>
    <n v="200"/>
    <n v="420"/>
    <x v="0"/>
    <s v="GB"/>
    <s v="GBP"/>
    <n v="1434994266"/>
    <n v="1432402266"/>
    <b v="0"/>
    <n v="4"/>
    <b v="1"/>
    <s v="theater/plays"/>
    <n v="2.1"/>
    <n v="105"/>
    <x v="1"/>
    <s v="plays"/>
    <x v="3719"/>
    <d v="2015-06-22T17: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d v="2016-02-11T22:59:00"/>
  </r>
  <r>
    <n v="3723"/>
    <s v="Beauty and the Beast"/>
    <s v="Saltmine Theatre Company present Beauty and the Beast:"/>
    <n v="4500"/>
    <n v="4592"/>
    <x v="0"/>
    <s v="GB"/>
    <s v="GBP"/>
    <n v="1417374262"/>
    <n v="1414778662"/>
    <b v="0"/>
    <n v="63"/>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n 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34"/>
    <d v="2015-05-25T21:38:16"/>
  </r>
  <r>
    <n v="3735"/>
    <s v="Women Beware Women"/>
    <s v="Young Actor's taking on a Jacobean tragedy. Family, betrayal, love, lust, sex and death."/>
    <n v="150"/>
    <n v="20"/>
    <x v="2"/>
    <s v="GB"/>
    <s v="GBP"/>
    <n v="1432831089"/>
    <n v="1430239089"/>
    <b v="0"/>
    <n v="2"/>
    <b v="0"/>
    <s v="theater/plays"/>
    <n v="0.13333333333333333"/>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36"/>
    <d v="2015-03-23T18:00:00"/>
  </r>
  <r>
    <n v="3737"/>
    <s v="Measure For Measure"/>
    <s v="The ASU Theatre and Shakespeare Club presents Measure For Measure directed by Jordyn Ochser."/>
    <n v="700"/>
    <n v="150"/>
    <x v="2"/>
    <s v="US"/>
    <s v="USD"/>
    <n v="1447311540"/>
    <n v="1445358903"/>
    <b v="0"/>
    <n v="4"/>
    <b v="0"/>
    <s v="theater/plays"/>
    <n v="0.21428571428571427"/>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0.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n 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d v="2014-09-06T05:09:04"/>
  </r>
  <r>
    <n v="3743"/>
    <s v="Down the Mississippi"/>
    <s v="I'm taking the Adventures of Huckleberry Finn puppet show down the Mississippi River!"/>
    <n v="2200"/>
    <n v="0"/>
    <x v="2"/>
    <s v="US"/>
    <s v="USD"/>
    <n v="1404406964"/>
    <n v="1401814964"/>
    <b v="0"/>
    <n v="0"/>
    <b v="0"/>
    <s v="theater/plays"/>
    <n v="0"/>
    <n 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n v="0"/>
    <x v="1"/>
    <s v="plays"/>
    <x v="3744"/>
    <d v="2014-07-05T03:59:00"/>
  </r>
  <r>
    <n v="3745"/>
    <s v="Tyke Theatre Web Show"/>
    <s v="Tyke wants to expand her puppet theater show to weekly online web shows and is looking for backers."/>
    <n v="100"/>
    <n v="10"/>
    <x v="2"/>
    <s v="US"/>
    <s v="USD"/>
    <n v="1407689102"/>
    <n v="1405097102"/>
    <b v="0"/>
    <n v="1"/>
    <b v="0"/>
    <s v="theater/plays"/>
    <n v="0.1"/>
    <n v="10"/>
    <x v="1"/>
    <s v="plays"/>
    <x v="3745"/>
    <d v="2014-08-10T16:45:02"/>
  </r>
  <r>
    <n v="3746"/>
    <s v="Stage Play Production - &quot;I Love You to Death&quot;"/>
    <s v="Generational curses CAN be broken...right?"/>
    <n v="8500"/>
    <n v="202"/>
    <x v="2"/>
    <s v="US"/>
    <s v="USD"/>
    <n v="1475918439"/>
    <n v="1473326439"/>
    <b v="0"/>
    <n v="1"/>
    <b v="0"/>
    <s v="theater/plays"/>
    <n v="2.3764705882352941E-2"/>
    <n v="202"/>
    <x v="1"/>
    <s v="plays"/>
    <x v="3746"/>
    <d v="2016-10-08T09:20:39"/>
  </r>
  <r>
    <n v="3747"/>
    <s v="Counting Stars"/>
    <s v="The world premiere of an astonishing new play by acclaimed writer Atiha Sen Gupta."/>
    <n v="2500"/>
    <n v="25"/>
    <x v="2"/>
    <s v="GB"/>
    <s v="GBP"/>
    <n v="1436137140"/>
    <n v="1433833896"/>
    <b v="0"/>
    <n v="1"/>
    <b v="0"/>
    <s v="theater/plays"/>
    <n v="0.0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r>
  <r>
    <n v="3758"/>
    <s v="Luigi's Ladies"/>
    <s v="LUIGI'S LADIES: an original one-woman musical comedy"/>
    <n v="1500"/>
    <n v="1535"/>
    <x v="0"/>
    <s v="US"/>
    <s v="USD"/>
    <n v="1400475600"/>
    <n v="1397819938"/>
    <b v="0"/>
    <n v="26"/>
    <b v="1"/>
    <s v="theater/musical"/>
    <n v="1.0233333333333334"/>
    <n v="59.03846153846154"/>
    <x v="1"/>
    <s v="musical"/>
    <x v="3758"/>
    <d v="2014-05-19T05: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d v="2015-06-13T22:20:10"/>
  </r>
  <r>
    <n v="3771"/>
    <s v="COME OUT SWINGIN'!"/>
    <s v="I would like to make a demo recording of six songs from COME OUT SWINGIN'!"/>
    <n v="1000"/>
    <n v="1460"/>
    <x v="0"/>
    <s v="US"/>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72"/>
    <d v="2016-11-29T06:00:00"/>
  </r>
  <r>
    <n v="3773"/>
    <s v="Dundee: A Hip-Hopera"/>
    <s v="A dramatic hip-hopera, inspired from monologues written by the performers."/>
    <n v="5000"/>
    <n v="5410"/>
    <x v="0"/>
    <s v="US"/>
    <s v="USD"/>
    <n v="1479175680"/>
    <n v="1476317247"/>
    <b v="0"/>
    <n v="57"/>
    <b v="1"/>
    <s v="theater/musical"/>
    <n v="1.0820000000000001"/>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r>
  <r>
    <n v="3778"/>
    <s v="Give a Puppet a Hand"/>
    <s v="Sponsor an AVENUE Q puppet for The Barn Players April 2015 production."/>
    <n v="2400"/>
    <n v="2521"/>
    <x v="0"/>
    <s v="US"/>
    <s v="USD"/>
    <n v="1423942780"/>
    <n v="1418758780"/>
    <b v="0"/>
    <n v="36"/>
    <b v="1"/>
    <s v="theater/musical"/>
    <n v="1.0504166666666668"/>
    <n v="70.027777777777771"/>
    <x v="1"/>
    <s v="musical"/>
    <x v="3778"/>
    <d v="2015-02-14T19:39:40"/>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s v="musical"/>
    <x v="3790"/>
    <d v="2016-11-22T17:00:23"/>
  </r>
  <r>
    <n v="3791"/>
    <s v="Spin! at The Cumming Playhouse"/>
    <s v="Spin! is an original musical comedy-drama presented by Blue Palm Productions."/>
    <n v="1500"/>
    <n v="0"/>
    <x v="2"/>
    <s v="US"/>
    <s v="USD"/>
    <n v="1404664592"/>
    <n v="1399480592"/>
    <b v="0"/>
    <n v="0"/>
    <b v="0"/>
    <s v="theater/musical"/>
    <n v="0"/>
    <n v="0"/>
    <x v="1"/>
    <s v="musical"/>
    <x v="3791"/>
    <d v="2014-07-06T16:36:32"/>
  </r>
  <r>
    <n v="3792"/>
    <s v="BorikÃ©n: The Show"/>
    <s v="A cultural and historic journey through Puerto Rico's music and dance!"/>
    <n v="12500"/>
    <n v="35"/>
    <x v="2"/>
    <s v="US"/>
    <s v="USD"/>
    <n v="1436957022"/>
    <n v="1434365022"/>
    <b v="0"/>
    <n v="2"/>
    <b v="0"/>
    <s v="theater/musical"/>
    <n v="2.8E-3"/>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1.6666666666666666E-2"/>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98"/>
    <d v="2014-08-10T17:20:48"/>
  </r>
  <r>
    <n v="3799"/>
    <s v="A Story Once Told"/>
    <s v="An original musical on it's way to the stage in Minneapolis, MN. Feel free to ask any questions."/>
    <n v="10000"/>
    <n v="402"/>
    <x v="2"/>
    <s v="US"/>
    <s v="USD"/>
    <n v="1457734843"/>
    <n v="1455142843"/>
    <b v="0"/>
    <n v="4"/>
    <b v="0"/>
    <s v="theater/musical"/>
    <n v="4.02E-2"/>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s v="musical"/>
    <x v="3802"/>
    <d v="2015-10-22T03:01:46"/>
  </r>
  <r>
    <n v="3803"/>
    <s v="Benjamin Button the Musical Concept Album"/>
    <s v="A fully orchestrated concept album of Benjamin Button the Musical!"/>
    <n v="12000"/>
    <n v="2358"/>
    <x v="2"/>
    <s v="US"/>
    <s v="USD"/>
    <n v="1457133568"/>
    <n v="1454541568"/>
    <b v="0"/>
    <n v="40"/>
    <b v="0"/>
    <s v="theater/musical"/>
    <n v="0.19650000000000001"/>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3T04:09:00"/>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2.7E-2"/>
    <n v="23.625"/>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49"/>
    <d v="2015-06-11T18:24:44"/>
  </r>
  <r>
    <n v="3850"/>
    <s v="The Vagina Monologues 2015"/>
    <s v="V-Day is a global activist movement to end violence against women and girls."/>
    <n v="1000"/>
    <n v="38"/>
    <x v="2"/>
    <s v="US"/>
    <s v="USD"/>
    <n v="1420081143"/>
    <n v="1417489143"/>
    <b v="1"/>
    <n v="4"/>
    <b v="0"/>
    <s v="theater/plays"/>
    <n v="3.7999999999999999E-2"/>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3853"/>
    <d v="2014-09-01T20:09:38"/>
  </r>
  <r>
    <n v="3854"/>
    <s v="The Case Of Soghomon Tehlirian"/>
    <s v="A play dedicated to the 100th anniversary of the Armenian Genocide."/>
    <n v="11000"/>
    <n v="1788"/>
    <x v="2"/>
    <s v="US"/>
    <s v="USD"/>
    <n v="1431206058"/>
    <n v="1428614058"/>
    <b v="0"/>
    <n v="20"/>
    <b v="0"/>
    <s v="theater/plays"/>
    <n v="0.16254545454545455"/>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60"/>
    <d v="2014-08-12T15:51:50"/>
  </r>
  <r>
    <n v="3861"/>
    <s v="READY OR NOT HERE I COME"/>
    <s v="THE COMING OF THE LORD!"/>
    <n v="2000"/>
    <n v="100"/>
    <x v="2"/>
    <s v="US"/>
    <s v="USD"/>
    <n v="1415828820"/>
    <n v="1412258977"/>
    <b v="0"/>
    <n v="1"/>
    <b v="0"/>
    <s v="theater/plays"/>
    <n v="0.05"/>
    <n v="100"/>
    <x v="1"/>
    <s v="plays"/>
    <x v="3861"/>
    <d v="2014-11-12T21:47:00"/>
  </r>
  <r>
    <n v="3862"/>
    <s v="The Container Play"/>
    <s v="The hit immersive theatre experience of England comes to Corpus Christi!"/>
    <n v="7500"/>
    <n v="1"/>
    <x v="2"/>
    <s v="US"/>
    <s v="USD"/>
    <n v="1473699540"/>
    <n v="1472451356"/>
    <b v="0"/>
    <n v="1"/>
    <b v="0"/>
    <s v="theater/plays"/>
    <n v="1.3333333333333334E-4"/>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n 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865"/>
    <d v="2014-08-30T05:30:00"/>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67"/>
    <d v="2016-06-18T19:32:19"/>
  </r>
  <r>
    <n v="3868"/>
    <s v="1000 words (Canceled)"/>
    <s v="New collection of music by Scott Evan Davis!"/>
    <n v="5000"/>
    <n v="10"/>
    <x v="1"/>
    <s v="GB"/>
    <s v="GBP"/>
    <n v="1410191405"/>
    <n v="1408031405"/>
    <b v="0"/>
    <n v="1"/>
    <b v="0"/>
    <s v="theater/musical"/>
    <n v="2E-3"/>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n 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n 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880"/>
    <d v="2014-07-30T23:00:00"/>
  </r>
  <r>
    <n v="3881"/>
    <s v="My Real Mother's Name is... (Canceled)"/>
    <s v="A musical journey coming to the Blue Venue at the 2017 Orlando Fringe Festival!"/>
    <n v="500"/>
    <n v="25"/>
    <x v="1"/>
    <s v="US"/>
    <s v="USD"/>
    <n v="1487550399"/>
    <n v="1484958399"/>
    <b v="0"/>
    <n v="1"/>
    <b v="0"/>
    <s v="theater/musical"/>
    <n v="0.0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s v="musical"/>
    <x v="3885"/>
    <d v="2016-05-09T22:49:51"/>
  </r>
  <r>
    <n v="3886"/>
    <s v="a (Canceled)"/>
    <n v="1"/>
    <n v="10000"/>
    <n v="0"/>
    <x v="1"/>
    <s v="AU"/>
    <s v="AUD"/>
    <n v="1418275702"/>
    <n v="1415683702"/>
    <b v="0"/>
    <n v="0"/>
    <b v="0"/>
    <s v="theater/musical"/>
    <n v="0"/>
    <n 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90"/>
    <d v="2015-08-15T18:12:24"/>
  </r>
  <r>
    <n v="3891"/>
    <s v="Out of the Box: A Mime Story"/>
    <s v="A comedy about a mime who dreams of becoming a stand up comedian."/>
    <n v="800"/>
    <n v="260"/>
    <x v="2"/>
    <s v="US"/>
    <s v="USD"/>
    <n v="1427086740"/>
    <n v="1424488244"/>
    <b v="0"/>
    <n v="7"/>
    <b v="0"/>
    <s v="theater/plays"/>
    <n v="0.32500000000000001"/>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0.10625"/>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n v="0"/>
    <x v="1"/>
    <s v="plays"/>
    <x v="3903"/>
    <d v="2015-08-14T19:38:00"/>
  </r>
  <r>
    <n v="3904"/>
    <s v="Black America from Prophets to Pimps"/>
    <s v="A play that will cover 4000 years of black history."/>
    <n v="10000"/>
    <n v="3"/>
    <x v="2"/>
    <s v="US"/>
    <s v="USD"/>
    <n v="1429074240"/>
    <n v="1427866200"/>
    <b v="0"/>
    <n v="2"/>
    <b v="0"/>
    <s v="theater/plays"/>
    <n v="2.9999999999999997E-4"/>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n 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n 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n 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n 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n 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2500000000000001E-2"/>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n 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n 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n 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71"/>
    <d v="2014-07-21T12:52:06"/>
  </r>
  <r>
    <n v="3972"/>
    <s v="Valkyrie Theatre Company"/>
    <s v="We're a horror based theatre company in Oklahoma City beginning our first season of shows."/>
    <n v="1000"/>
    <n v="211"/>
    <x v="2"/>
    <s v="US"/>
    <s v="USD"/>
    <n v="1423186634"/>
    <n v="1418002634"/>
    <b v="0"/>
    <n v="8"/>
    <b v="0"/>
    <s v="theater/plays"/>
    <n v="0.21099999999999999"/>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n 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3980"/>
    <d v="2014-07-05T14:22:27"/>
  </r>
  <r>
    <n v="3981"/>
    <s v="BEIRUT, LADY OF LEBANON"/>
    <s v="A Theatrical Production Celebrating the Lebanese Culture and the Human Spirit in Time of War."/>
    <n v="30000"/>
    <n v="1225"/>
    <x v="2"/>
    <s v="US"/>
    <s v="USD"/>
    <n v="1468729149"/>
    <n v="1463545149"/>
    <b v="0"/>
    <n v="7"/>
    <b v="0"/>
    <s v="theater/plays"/>
    <n v="4.0833333333333333E-2"/>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86"/>
    <d v="2016-05-06T13:04:00"/>
  </r>
  <r>
    <n v="3987"/>
    <s v="Write Now 5"/>
    <s v="Write Now 5 is a new writing festival in south east London promoting new work from emerging playwrights."/>
    <n v="400"/>
    <n v="151"/>
    <x v="2"/>
    <s v="GB"/>
    <s v="GBP"/>
    <n v="1400278290"/>
    <n v="1399414290"/>
    <b v="0"/>
    <n v="13"/>
    <b v="0"/>
    <s v="theater/plays"/>
    <n v="0.3775"/>
    <n v="11.615384615384615"/>
    <x v="1"/>
    <s v="plays"/>
    <x v="3987"/>
    <d v="2014-05-16T22:11:30"/>
  </r>
  <r>
    <n v="3988"/>
    <s v="Folk-Tales: What Stories Do Your Folks Tell?"/>
    <s v="An evening of of stories based both in myth and truth."/>
    <n v="1500"/>
    <n v="32"/>
    <x v="2"/>
    <s v="US"/>
    <s v="USD"/>
    <n v="1440813413"/>
    <n v="1439517413"/>
    <b v="0"/>
    <n v="4"/>
    <b v="0"/>
    <s v="theater/plays"/>
    <n v="2.1333333333333333E-2"/>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90"/>
    <d v="2016-03-02T16:08:13"/>
  </r>
  <r>
    <n v="3991"/>
    <s v="NTACTheatre - North Texas Actor's Collaborative Theatre"/>
    <s v="North Texas first actor-driven theatre company needs your help"/>
    <n v="500"/>
    <n v="100"/>
    <x v="2"/>
    <s v="US"/>
    <s v="USD"/>
    <n v="1433086082"/>
    <n v="1430494082"/>
    <b v="0"/>
    <n v="1"/>
    <b v="0"/>
    <s v="theater/plays"/>
    <n v="0.2"/>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2.5000000000000001E-3"/>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n 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3999"/>
    <d v="2014-08-31T19:51:49"/>
  </r>
  <r>
    <n v="4000"/>
    <s v="The Escorts"/>
    <s v="An Enticing Trip into the World of Assisted Dying"/>
    <n v="8000"/>
    <n v="10"/>
    <x v="2"/>
    <s v="US"/>
    <s v="USD"/>
    <n v="1462631358"/>
    <n v="1457450958"/>
    <b v="0"/>
    <n v="1"/>
    <b v="0"/>
    <s v="theater/plays"/>
    <n v="1.25E-3"/>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4003"/>
    <d v="2015-02-15T14:05:47"/>
  </r>
  <r>
    <n v="4004"/>
    <s v="South Florida Tours"/>
    <s v="Help Launch The Queen Into South Florida!"/>
    <n v="500"/>
    <n v="1"/>
    <x v="2"/>
    <s v="US"/>
    <s v="USD"/>
    <n v="1412740457"/>
    <n v="1410148457"/>
    <b v="0"/>
    <n v="1"/>
    <b v="0"/>
    <s v="theater/plays"/>
    <n v="2E-3"/>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n 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n 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4017"/>
    <d v="2014-09-04T16:07:54"/>
  </r>
  <r>
    <n v="4018"/>
    <s v="Time Please Fringe"/>
    <s v="Funding for a production of Time Please at the Brighton Fringe 2017... and beyond."/>
    <n v="1500"/>
    <n v="130"/>
    <x v="2"/>
    <s v="GB"/>
    <s v="GBP"/>
    <n v="1475877108"/>
    <n v="1473285108"/>
    <b v="0"/>
    <n v="4"/>
    <b v="0"/>
    <s v="theater/plays"/>
    <n v="8.666666666666667E-2"/>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4020"/>
    <d v="2015-03-24T03:34:59"/>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n 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n 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n 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34"/>
    <d v="2015-04-03T21:44:10"/>
  </r>
  <r>
    <n v="4035"/>
    <s v="The Lost Boy"/>
    <s v="&quot;Stories are where you go to look for the truth of your own life.&quot; (Frank Delaney)"/>
    <n v="10000"/>
    <n v="3685"/>
    <x v="2"/>
    <s v="US"/>
    <s v="USD"/>
    <n v="1413925887"/>
    <n v="1411333887"/>
    <b v="0"/>
    <n v="25"/>
    <b v="0"/>
    <s v="theater/plays"/>
    <n v="0.36849999999999999"/>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40"/>
    <d v="2015-07-18T03:00:00"/>
  </r>
  <r>
    <n v="4041"/>
    <s v="In the Land of Gold"/>
    <s v="A bold, colouful, vibrant play centred around the last remaining monarchy of Africa."/>
    <n v="5000"/>
    <n v="21"/>
    <x v="2"/>
    <s v="GB"/>
    <s v="GBP"/>
    <n v="1473160954"/>
    <n v="1467976954"/>
    <b v="0"/>
    <n v="2"/>
    <b v="0"/>
    <s v="theater/plays"/>
    <n v="4.1999999999999997E-3"/>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n 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n 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n 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064"/>
    <d v="2015-04-29T14:07:06"/>
  </r>
  <r>
    <n v="4065"/>
    <s v="A Midsummer's Night's Dream"/>
    <s v="A classical/ fantasy version of midsummers done by professionally trained actors in Tulsa!"/>
    <n v="4000"/>
    <n v="27"/>
    <x v="2"/>
    <s v="US"/>
    <s v="USD"/>
    <n v="1407883811"/>
    <n v="1405291811"/>
    <b v="0"/>
    <n v="4"/>
    <b v="0"/>
    <s v="theater/plays"/>
    <n v="6.7499999999999999E-3"/>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n 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n 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n 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n 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86"/>
    <d v="2015-11-21T04:00:00"/>
  </r>
  <r>
    <n v="4087"/>
    <s v="Stage Production &quot;The Nail Shop&quot;"/>
    <s v="Comedy Stage Play"/>
    <n v="9600"/>
    <n v="0"/>
    <x v="2"/>
    <s v="US"/>
    <s v="USD"/>
    <n v="1468777786"/>
    <n v="1466185786"/>
    <b v="0"/>
    <n v="0"/>
    <b v="0"/>
    <s v="theater/plays"/>
    <n v="0"/>
    <n 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94"/>
    <d v="2014-10-22T04:59:00"/>
  </r>
  <r>
    <n v="4095"/>
    <s v="LOPE ENAMORADO"/>
    <s v="Proyecto teatral dirigido por MartÃ­n Acosta que habla y reflexiona sobre el amor y su naturaleza."/>
    <n v="30000"/>
    <n v="800"/>
    <x v="2"/>
    <s v="MX"/>
    <s v="MXN"/>
    <n v="1482108350"/>
    <n v="1479516350"/>
    <b v="0"/>
    <n v="1"/>
    <b v="0"/>
    <s v="theater/plays"/>
    <n v="2.6666666666666668E-2"/>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s v="plays"/>
    <x v="4097"/>
    <d v="2016-01-31T23:55:00"/>
  </r>
  <r>
    <n v="4098"/>
    <s v="Life is simple"/>
    <s v="Community Youth play, written by and performed by the youth about finding joy in the simple things in life"/>
    <n v="75000"/>
    <n v="0"/>
    <x v="2"/>
    <s v="US"/>
    <s v="USD"/>
    <n v="1465060797"/>
    <n v="1462468797"/>
    <b v="0"/>
    <n v="0"/>
    <b v="0"/>
    <s v="theater/plays"/>
    <n v="0"/>
    <n 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n 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0.1"/>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n 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B3E573-FF25-3A48-A7BC-0E9A037068AB}" name="PivotTable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18">
    <pivotField showAll="0"/>
    <pivotField showAll="0"/>
    <pivotField showAll="0"/>
    <pivotField showAll="0"/>
    <pivotField showAll="0"/>
    <pivotField axis="axisCol" showAll="0" sortType="descending">
      <items count="5">
        <item x="1"/>
        <item x="2"/>
        <item x="3"/>
        <item x="0"/>
        <item t="default"/>
      </items>
      <autoSortScope>
        <pivotArea dataOnly="0" outline="0" fieldPosition="0">
          <references count="1">
            <reference field="4294967294" count="1" selected="0">
              <x v="0"/>
            </reference>
          </references>
        </pivotArea>
      </autoSortScope>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numFmtId="2" showAll="0"/>
    <pivotField axis="axisRow" dataField="1"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v="3"/>
    </i>
    <i>
      <x v="1"/>
    </i>
    <i>
      <x/>
    </i>
    <i>
      <x v="2"/>
    </i>
    <i t="grand">
      <x/>
    </i>
  </colItems>
  <pageFields count="1">
    <pageField fld="6" hier="-1"/>
  </pageFields>
  <dataFields count="1">
    <dataField name="Count of Category" fld="16"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577CF97-467D-CB48-8F37-A6C94F397F1F}" name="PivotTable6"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dataField="1" showAll="0" sortType="descending">
      <items count="5">
        <item x="0"/>
        <item x="3"/>
        <item x="2"/>
        <item x="1"/>
        <item t="default"/>
      </items>
      <autoSortScope>
        <pivotArea dataOnly="0" outline="0" fieldPosition="0">
          <references count="1">
            <reference field="4294967294" count="1" selected="0">
              <x v="0"/>
            </reference>
          </references>
        </pivotArea>
      </autoSortScope>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numFmtId="2" showAll="0"/>
    <pivotField axis="axisPage" showAll="0">
      <items count="10">
        <item x="0"/>
        <item x="7"/>
        <item x="6"/>
        <item x="5"/>
        <item x="4"/>
        <item x="8"/>
        <item x="3"/>
        <item x="2"/>
        <item x="1"/>
        <item t="default"/>
      </items>
    </pivotField>
    <pivotField axis="axisRow" showAll="0" sortType="ascending">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2"/>
    </i>
    <i>
      <x v="3"/>
    </i>
    <i>
      <x v="1"/>
    </i>
    <i t="grand">
      <x/>
    </i>
  </colItems>
  <pageFields count="2">
    <pageField fld="6" hier="-1"/>
    <pageField fld="16"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3"/>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1"/>
          </reference>
        </references>
      </pivotArea>
    </chartFormat>
    <chartFormat chart="0" format="3" series="1">
      <pivotArea type="data" outline="0" fieldPosition="0">
        <references count="2">
          <reference field="4294967294" count="1" selected="0">
            <x v="0"/>
          </reference>
          <reference field="5" count="1" selected="0">
            <x v="0"/>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8DCF6CF-0E75-2440-9AAC-053808CF2AF4}" name="PivotTable9"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5:E19" firstHeaderRow="1" firstDataRow="2" firstDataCol="1" rowPageCount="2" colPageCount="1"/>
  <pivotFields count="22">
    <pivotField showAll="0"/>
    <pivotField showAll="0"/>
    <pivotField showAll="0"/>
    <pivotField showAll="0"/>
    <pivotField showAll="0"/>
    <pivotField axis="axisCol" dataField="1" showAll="0">
      <items count="5">
        <item x="1"/>
        <item x="2"/>
        <item x="0"/>
        <item h="1" x="3"/>
        <item t="default"/>
      </items>
    </pivotField>
    <pivotField showAll="0"/>
    <pivotField showAll="0"/>
    <pivotField showAll="0"/>
    <pivotField showAll="0"/>
    <pivotField showAll="0"/>
    <pivotField showAll="0"/>
    <pivotField showAll="0"/>
    <pivotField showAll="0"/>
    <pivotField numFmtId="9" showAll="0"/>
    <pivotField numFmtId="2" showAll="0"/>
    <pivotField axis="axisPage" showAll="0">
      <items count="10">
        <item x="0"/>
        <item x="7"/>
        <item x="6"/>
        <item x="5"/>
        <item x="4"/>
        <item x="8"/>
        <item x="3"/>
        <item x="2"/>
        <item x="1"/>
        <item t="default"/>
      </items>
    </pivotField>
    <pivotField showAll="0"/>
    <pivotField axis="axisRow" numFmtId="164" showAll="0">
      <items count="15">
        <item x="0"/>
        <item x="1"/>
        <item x="2"/>
        <item x="3"/>
        <item x="4"/>
        <item x="5"/>
        <item x="6"/>
        <item x="7"/>
        <item x="8"/>
        <item x="9"/>
        <item x="10"/>
        <item x="11"/>
        <item x="12"/>
        <item x="13"/>
        <item t="default"/>
      </items>
    </pivotField>
    <pivotField numFmtId="16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2"/>
    </i>
    <i t="grand">
      <x/>
    </i>
  </colItems>
  <pageFields count="2">
    <pageField fld="16" hier="-1"/>
    <pageField fld="21" hier="-1"/>
  </pageFields>
  <dataFields count="1">
    <dataField name="Count of state" fld="5" subtotal="count" baseField="0" baseItem="0"/>
  </dataFields>
  <chartFormats count="9">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0" format="3" series="1">
      <pivotArea type="data" outline="0" fieldPosition="0">
        <references count="2">
          <reference field="4294967294" count="1" selected="0">
            <x v="0"/>
          </reference>
          <reference field="5" count="1" selected="0">
            <x v="2"/>
          </reference>
        </references>
      </pivotArea>
    </chartFormat>
    <chartFormat chart="0" format="4" series="1">
      <pivotArea type="data" outline="0" fieldPosition="0">
        <references count="1">
          <reference field="4294967294" count="1" selected="0">
            <x v="0"/>
          </reference>
        </references>
      </pivotArea>
    </chartFormat>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T4115"/>
  <sheetViews>
    <sheetView zoomScale="155" zoomScaleNormal="155" workbookViewId="0">
      <pane xSplit="1" ySplit="1" topLeftCell="C2" activePane="bottomRight" state="frozen"/>
      <selection pane="topRight" activeCell="B1" sqref="B1"/>
      <selection pane="bottomLeft" activeCell="A2" sqref="A2"/>
      <selection pane="bottomRight" activeCell="F162" sqref="F162"/>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6.83203125" customWidth="1"/>
    <col min="16" max="16" width="15.6640625" style="6" customWidth="1"/>
    <col min="17" max="17" width="22.5" customWidth="1"/>
    <col min="18" max="18" width="26.83203125" customWidth="1"/>
    <col min="19" max="19" width="22.5" style="11" customWidth="1"/>
    <col min="20" max="20" width="29.6640625" style="11" customWidth="1"/>
  </cols>
  <sheetData>
    <row r="1" spans="1:20" ht="16"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8308</v>
      </c>
      <c r="R1" s="1" t="s">
        <v>8309</v>
      </c>
      <c r="S1" s="10" t="s">
        <v>8366</v>
      </c>
      <c r="T1" s="10" t="s">
        <v>8367</v>
      </c>
    </row>
    <row r="2" spans="1:20" ht="48" x14ac:dyDescent="0.2">
      <c r="A2">
        <v>0</v>
      </c>
      <c r="B2" s="3" t="s">
        <v>2</v>
      </c>
      <c r="C2" s="3" t="s">
        <v>4111</v>
      </c>
      <c r="D2">
        <v>8500</v>
      </c>
      <c r="E2">
        <v>11633</v>
      </c>
      <c r="F2" t="s">
        <v>8219</v>
      </c>
      <c r="G2" t="s">
        <v>8224</v>
      </c>
      <c r="H2" t="s">
        <v>8246</v>
      </c>
      <c r="I2">
        <v>1437620400</v>
      </c>
      <c r="J2">
        <v>1434931811</v>
      </c>
      <c r="K2" t="b">
        <v>0</v>
      </c>
      <c r="L2">
        <v>182</v>
      </c>
      <c r="M2" t="b">
        <v>1</v>
      </c>
      <c r="N2" t="s">
        <v>8265</v>
      </c>
      <c r="O2" s="5">
        <f>E2/D2</f>
        <v>1.3685882352941177</v>
      </c>
      <c r="P2" s="6">
        <f>IF(L2=0,0,E2/L2)</f>
        <v>63.917582417582416</v>
      </c>
      <c r="Q2" t="str">
        <f>LEFT(N2,FIND("/",N2)-1)</f>
        <v>film &amp; video</v>
      </c>
      <c r="R2" t="str">
        <f>RIGHT(N2,LEN(N2)-FIND("/",N2))</f>
        <v>television</v>
      </c>
      <c r="S2" s="11">
        <f>J2/86400 + DATE(1970, 1, 1)</f>
        <v>42177.007071759261</v>
      </c>
      <c r="T2" s="11">
        <f>I2/86400 + DATE(1970,1,1)</f>
        <v>42208.125</v>
      </c>
    </row>
    <row r="3" spans="1:20" ht="32" x14ac:dyDescent="0.2">
      <c r="A3">
        <v>1</v>
      </c>
      <c r="B3" s="3" t="s">
        <v>3</v>
      </c>
      <c r="C3" s="3" t="s">
        <v>4112</v>
      </c>
      <c r="D3">
        <v>10275</v>
      </c>
      <c r="E3">
        <v>14653</v>
      </c>
      <c r="F3" t="s">
        <v>8219</v>
      </c>
      <c r="G3" t="s">
        <v>8224</v>
      </c>
      <c r="H3" t="s">
        <v>8246</v>
      </c>
      <c r="I3">
        <v>1488464683</v>
      </c>
      <c r="J3">
        <v>1485872683</v>
      </c>
      <c r="K3" t="b">
        <v>0</v>
      </c>
      <c r="L3">
        <v>79</v>
      </c>
      <c r="M3" t="b">
        <v>1</v>
      </c>
      <c r="N3" t="s">
        <v>8265</v>
      </c>
      <c r="O3" s="5">
        <f t="shared" ref="O3:O66" si="0">E3/D3</f>
        <v>1.4260827250608272</v>
      </c>
      <c r="P3" s="6">
        <f t="shared" ref="P3:P66" si="1">IF(L3=0,0,E3/L3)</f>
        <v>185.48101265822785</v>
      </c>
      <c r="Q3" t="str">
        <f t="shared" ref="Q3:Q66" si="2">LEFT(N3,FIND("/",N3)-1)</f>
        <v>film &amp; video</v>
      </c>
      <c r="R3" t="str">
        <f t="shared" ref="R3:R66" si="3">RIGHT(N3,LEN(N3)-FIND("/",N3))</f>
        <v>television</v>
      </c>
      <c r="S3" s="11">
        <f>J3/86400 + DATE(1970, 1, 1)</f>
        <v>42766.600497685184</v>
      </c>
      <c r="T3" s="11">
        <f t="shared" ref="T3:T66" si="4">I3/86400 + DATE(1970,1,1)</f>
        <v>42796.600497685184</v>
      </c>
    </row>
    <row r="4" spans="1:20" ht="48" x14ac:dyDescent="0.2">
      <c r="A4">
        <v>2</v>
      </c>
      <c r="B4" s="3" t="s">
        <v>4</v>
      </c>
      <c r="C4" s="3" t="s">
        <v>4113</v>
      </c>
      <c r="D4">
        <v>500</v>
      </c>
      <c r="E4">
        <v>525</v>
      </c>
      <c r="F4" t="s">
        <v>8219</v>
      </c>
      <c r="G4" t="s">
        <v>8225</v>
      </c>
      <c r="H4" t="s">
        <v>8247</v>
      </c>
      <c r="I4">
        <v>1455555083</v>
      </c>
      <c r="J4">
        <v>1454691083</v>
      </c>
      <c r="K4" t="b">
        <v>0</v>
      </c>
      <c r="L4">
        <v>35</v>
      </c>
      <c r="M4" t="b">
        <v>1</v>
      </c>
      <c r="N4" t="s">
        <v>8265</v>
      </c>
      <c r="O4" s="5">
        <f t="shared" si="0"/>
        <v>1.05</v>
      </c>
      <c r="P4" s="6">
        <f t="shared" si="1"/>
        <v>15</v>
      </c>
      <c r="Q4" t="str">
        <f t="shared" si="2"/>
        <v>film &amp; video</v>
      </c>
      <c r="R4" t="str">
        <f t="shared" si="3"/>
        <v>television</v>
      </c>
      <c r="S4" s="11">
        <f t="shared" ref="S4:S67" si="5">J4/86400 + DATE(1970, 1, 1)</f>
        <v>42405.702349537038</v>
      </c>
      <c r="T4" s="11">
        <f t="shared" si="4"/>
        <v>42415.702349537038</v>
      </c>
    </row>
    <row r="5" spans="1:20" ht="32" x14ac:dyDescent="0.2">
      <c r="A5">
        <v>3</v>
      </c>
      <c r="B5" s="3" t="s">
        <v>5</v>
      </c>
      <c r="C5" s="3" t="s">
        <v>4114</v>
      </c>
      <c r="D5">
        <v>10000</v>
      </c>
      <c r="E5">
        <v>10390</v>
      </c>
      <c r="F5" t="s">
        <v>8219</v>
      </c>
      <c r="G5" t="s">
        <v>8224</v>
      </c>
      <c r="H5" t="s">
        <v>8246</v>
      </c>
      <c r="I5">
        <v>1407414107</v>
      </c>
      <c r="J5">
        <v>1404822107</v>
      </c>
      <c r="K5" t="b">
        <v>0</v>
      </c>
      <c r="L5">
        <v>150</v>
      </c>
      <c r="M5" t="b">
        <v>1</v>
      </c>
      <c r="N5" t="s">
        <v>8265</v>
      </c>
      <c r="O5" s="5">
        <f t="shared" si="0"/>
        <v>1.0389999999999999</v>
      </c>
      <c r="P5" s="6">
        <f t="shared" si="1"/>
        <v>69.266666666666666</v>
      </c>
      <c r="Q5" t="str">
        <f t="shared" si="2"/>
        <v>film &amp; video</v>
      </c>
      <c r="R5" t="str">
        <f t="shared" si="3"/>
        <v>television</v>
      </c>
      <c r="S5" s="11">
        <f t="shared" si="5"/>
        <v>41828.515127314815</v>
      </c>
      <c r="T5" s="11">
        <f t="shared" si="4"/>
        <v>41858.515127314815</v>
      </c>
    </row>
    <row r="6" spans="1:20" ht="64" x14ac:dyDescent="0.2">
      <c r="A6">
        <v>4</v>
      </c>
      <c r="B6" s="3" t="s">
        <v>6</v>
      </c>
      <c r="C6" s="3" t="s">
        <v>4115</v>
      </c>
      <c r="D6">
        <v>44000</v>
      </c>
      <c r="E6">
        <v>54116.28</v>
      </c>
      <c r="F6" t="s">
        <v>8219</v>
      </c>
      <c r="G6" t="s">
        <v>8224</v>
      </c>
      <c r="H6" t="s">
        <v>8246</v>
      </c>
      <c r="I6">
        <v>1450555279</v>
      </c>
      <c r="J6">
        <v>1447963279</v>
      </c>
      <c r="K6" t="b">
        <v>0</v>
      </c>
      <c r="L6">
        <v>284</v>
      </c>
      <c r="M6" t="b">
        <v>1</v>
      </c>
      <c r="N6" t="s">
        <v>8265</v>
      </c>
      <c r="O6" s="5">
        <f t="shared" si="0"/>
        <v>1.2299154545454545</v>
      </c>
      <c r="P6" s="6">
        <f t="shared" si="1"/>
        <v>190.55028169014085</v>
      </c>
      <c r="Q6" t="str">
        <f t="shared" si="2"/>
        <v>film &amp; video</v>
      </c>
      <c r="R6" t="str">
        <f t="shared" si="3"/>
        <v>television</v>
      </c>
      <c r="S6" s="11">
        <f t="shared" si="5"/>
        <v>42327.834247685183</v>
      </c>
      <c r="T6" s="11">
        <f t="shared" si="4"/>
        <v>42357.834247685183</v>
      </c>
    </row>
    <row r="7" spans="1:20" ht="48" x14ac:dyDescent="0.2">
      <c r="A7">
        <v>5</v>
      </c>
      <c r="B7" s="3" t="s">
        <v>7</v>
      </c>
      <c r="C7" s="3" t="s">
        <v>4116</v>
      </c>
      <c r="D7">
        <v>3999</v>
      </c>
      <c r="E7">
        <v>4390</v>
      </c>
      <c r="F7" t="s">
        <v>8219</v>
      </c>
      <c r="G7" t="s">
        <v>8224</v>
      </c>
      <c r="H7" t="s">
        <v>8246</v>
      </c>
      <c r="I7">
        <v>1469770500</v>
      </c>
      <c r="J7">
        <v>1468362207</v>
      </c>
      <c r="K7" t="b">
        <v>0</v>
      </c>
      <c r="L7">
        <v>47</v>
      </c>
      <c r="M7" t="b">
        <v>1</v>
      </c>
      <c r="N7" t="s">
        <v>8265</v>
      </c>
      <c r="O7" s="5">
        <f t="shared" si="0"/>
        <v>1.0977744436109027</v>
      </c>
      <c r="P7" s="6">
        <f t="shared" si="1"/>
        <v>93.40425531914893</v>
      </c>
      <c r="Q7" t="str">
        <f t="shared" si="2"/>
        <v>film &amp; video</v>
      </c>
      <c r="R7" t="str">
        <f t="shared" si="3"/>
        <v>television</v>
      </c>
      <c r="S7" s="11">
        <f t="shared" si="5"/>
        <v>42563.932951388888</v>
      </c>
      <c r="T7" s="11">
        <f t="shared" si="4"/>
        <v>42580.232638888891</v>
      </c>
    </row>
    <row r="8" spans="1:20" ht="48" x14ac:dyDescent="0.2">
      <c r="A8">
        <v>6</v>
      </c>
      <c r="B8" s="3" t="s">
        <v>8</v>
      </c>
      <c r="C8" s="3" t="s">
        <v>4117</v>
      </c>
      <c r="D8">
        <v>8000</v>
      </c>
      <c r="E8">
        <v>8519</v>
      </c>
      <c r="F8" t="s">
        <v>8219</v>
      </c>
      <c r="G8" t="s">
        <v>8224</v>
      </c>
      <c r="H8" t="s">
        <v>8246</v>
      </c>
      <c r="I8">
        <v>1402710250</v>
      </c>
      <c r="J8">
        <v>1401846250</v>
      </c>
      <c r="K8" t="b">
        <v>0</v>
      </c>
      <c r="L8">
        <v>58</v>
      </c>
      <c r="M8" t="b">
        <v>1</v>
      </c>
      <c r="N8" t="s">
        <v>8265</v>
      </c>
      <c r="O8" s="5">
        <f t="shared" si="0"/>
        <v>1.064875</v>
      </c>
      <c r="P8" s="6">
        <f t="shared" si="1"/>
        <v>146.87931034482759</v>
      </c>
      <c r="Q8" t="str">
        <f t="shared" si="2"/>
        <v>film &amp; video</v>
      </c>
      <c r="R8" t="str">
        <f t="shared" si="3"/>
        <v>television</v>
      </c>
      <c r="S8" s="11">
        <f t="shared" si="5"/>
        <v>41794.072337962964</v>
      </c>
      <c r="T8" s="11">
        <f t="shared" si="4"/>
        <v>41804.072337962964</v>
      </c>
    </row>
    <row r="9" spans="1:20" ht="48" x14ac:dyDescent="0.2">
      <c r="A9">
        <v>7</v>
      </c>
      <c r="B9" s="3" t="s">
        <v>9</v>
      </c>
      <c r="C9" s="3" t="s">
        <v>4118</v>
      </c>
      <c r="D9">
        <v>9000</v>
      </c>
      <c r="E9">
        <v>9110</v>
      </c>
      <c r="F9" t="s">
        <v>8219</v>
      </c>
      <c r="G9" t="s">
        <v>8224</v>
      </c>
      <c r="H9" t="s">
        <v>8246</v>
      </c>
      <c r="I9">
        <v>1467680867</v>
      </c>
      <c r="J9">
        <v>1464224867</v>
      </c>
      <c r="K9" t="b">
        <v>0</v>
      </c>
      <c r="L9">
        <v>57</v>
      </c>
      <c r="M9" t="b">
        <v>1</v>
      </c>
      <c r="N9" t="s">
        <v>8265</v>
      </c>
      <c r="O9" s="5">
        <f t="shared" si="0"/>
        <v>1.0122222222222221</v>
      </c>
      <c r="P9" s="6">
        <f t="shared" si="1"/>
        <v>159.82456140350877</v>
      </c>
      <c r="Q9" t="str">
        <f t="shared" si="2"/>
        <v>film &amp; video</v>
      </c>
      <c r="R9" t="str">
        <f t="shared" si="3"/>
        <v>television</v>
      </c>
      <c r="S9" s="11">
        <f t="shared" si="5"/>
        <v>42516.047071759254</v>
      </c>
      <c r="T9" s="11">
        <f t="shared" si="4"/>
        <v>42556.047071759254</v>
      </c>
    </row>
    <row r="10" spans="1:20" ht="16" x14ac:dyDescent="0.2">
      <c r="A10">
        <v>8</v>
      </c>
      <c r="B10" s="3" t="s">
        <v>10</v>
      </c>
      <c r="C10" s="3" t="s">
        <v>4119</v>
      </c>
      <c r="D10">
        <v>3500</v>
      </c>
      <c r="E10">
        <v>3501.52</v>
      </c>
      <c r="F10" t="s">
        <v>8219</v>
      </c>
      <c r="G10" t="s">
        <v>8224</v>
      </c>
      <c r="H10" t="s">
        <v>8246</v>
      </c>
      <c r="I10">
        <v>1460754000</v>
      </c>
      <c r="J10">
        <v>1460155212</v>
      </c>
      <c r="K10" t="b">
        <v>0</v>
      </c>
      <c r="L10">
        <v>12</v>
      </c>
      <c r="M10" t="b">
        <v>1</v>
      </c>
      <c r="N10" t="s">
        <v>8265</v>
      </c>
      <c r="O10" s="5">
        <f t="shared" si="0"/>
        <v>1.0004342857142856</v>
      </c>
      <c r="P10" s="6">
        <f t="shared" si="1"/>
        <v>291.79333333333335</v>
      </c>
      <c r="Q10" t="str">
        <f t="shared" si="2"/>
        <v>film &amp; video</v>
      </c>
      <c r="R10" t="str">
        <f t="shared" si="3"/>
        <v>television</v>
      </c>
      <c r="S10" s="11">
        <f t="shared" si="5"/>
        <v>42468.94458333333</v>
      </c>
      <c r="T10" s="11">
        <f t="shared" si="4"/>
        <v>42475.875</v>
      </c>
    </row>
    <row r="11" spans="1:20" ht="48" x14ac:dyDescent="0.2">
      <c r="A11">
        <v>9</v>
      </c>
      <c r="B11" s="3" t="s">
        <v>11</v>
      </c>
      <c r="C11" s="3" t="s">
        <v>4120</v>
      </c>
      <c r="D11">
        <v>500</v>
      </c>
      <c r="E11">
        <v>629.99</v>
      </c>
      <c r="F11" t="s">
        <v>8219</v>
      </c>
      <c r="G11" t="s">
        <v>8224</v>
      </c>
      <c r="H11" t="s">
        <v>8246</v>
      </c>
      <c r="I11">
        <v>1460860144</v>
      </c>
      <c r="J11">
        <v>1458268144</v>
      </c>
      <c r="K11" t="b">
        <v>0</v>
      </c>
      <c r="L11">
        <v>20</v>
      </c>
      <c r="M11" t="b">
        <v>1</v>
      </c>
      <c r="N11" t="s">
        <v>8265</v>
      </c>
      <c r="O11" s="5">
        <f t="shared" si="0"/>
        <v>1.2599800000000001</v>
      </c>
      <c r="P11" s="6">
        <f t="shared" si="1"/>
        <v>31.499500000000001</v>
      </c>
      <c r="Q11" t="str">
        <f t="shared" si="2"/>
        <v>film &amp; video</v>
      </c>
      <c r="R11" t="str">
        <f t="shared" si="3"/>
        <v>television</v>
      </c>
      <c r="S11" s="11">
        <f t="shared" si="5"/>
        <v>42447.103518518517</v>
      </c>
      <c r="T11" s="11">
        <f t="shared" si="4"/>
        <v>42477.103518518517</v>
      </c>
    </row>
    <row r="12" spans="1:20" ht="48" x14ac:dyDescent="0.2">
      <c r="A12">
        <v>10</v>
      </c>
      <c r="B12" s="3" t="s">
        <v>12</v>
      </c>
      <c r="C12" s="3" t="s">
        <v>4121</v>
      </c>
      <c r="D12">
        <v>3000</v>
      </c>
      <c r="E12">
        <v>3015</v>
      </c>
      <c r="F12" t="s">
        <v>8219</v>
      </c>
      <c r="G12" t="s">
        <v>8224</v>
      </c>
      <c r="H12" t="s">
        <v>8246</v>
      </c>
      <c r="I12">
        <v>1403660279</v>
      </c>
      <c r="J12">
        <v>1400636279</v>
      </c>
      <c r="K12" t="b">
        <v>0</v>
      </c>
      <c r="L12">
        <v>19</v>
      </c>
      <c r="M12" t="b">
        <v>1</v>
      </c>
      <c r="N12" t="s">
        <v>8265</v>
      </c>
      <c r="O12" s="5">
        <f t="shared" si="0"/>
        <v>1.0049999999999999</v>
      </c>
      <c r="P12" s="6">
        <f t="shared" si="1"/>
        <v>158.68421052631578</v>
      </c>
      <c r="Q12" t="str">
        <f t="shared" si="2"/>
        <v>film &amp; video</v>
      </c>
      <c r="R12" t="str">
        <f t="shared" si="3"/>
        <v>television</v>
      </c>
      <c r="S12" s="11">
        <f t="shared" si="5"/>
        <v>41780.068043981482</v>
      </c>
      <c r="T12" s="11">
        <f t="shared" si="4"/>
        <v>41815.068043981482</v>
      </c>
    </row>
    <row r="13" spans="1:20" ht="48" x14ac:dyDescent="0.2">
      <c r="A13">
        <v>11</v>
      </c>
      <c r="B13" s="3" t="s">
        <v>13</v>
      </c>
      <c r="C13" s="3" t="s">
        <v>4122</v>
      </c>
      <c r="D13">
        <v>5000</v>
      </c>
      <c r="E13">
        <v>6025</v>
      </c>
      <c r="F13" t="s">
        <v>8219</v>
      </c>
      <c r="G13" t="s">
        <v>8224</v>
      </c>
      <c r="H13" t="s">
        <v>8246</v>
      </c>
      <c r="I13">
        <v>1471834800</v>
      </c>
      <c r="J13">
        <v>1469126462</v>
      </c>
      <c r="K13" t="b">
        <v>0</v>
      </c>
      <c r="L13">
        <v>75</v>
      </c>
      <c r="M13" t="b">
        <v>1</v>
      </c>
      <c r="N13" t="s">
        <v>8265</v>
      </c>
      <c r="O13" s="5">
        <f t="shared" si="0"/>
        <v>1.2050000000000001</v>
      </c>
      <c r="P13" s="6">
        <f t="shared" si="1"/>
        <v>80.333333333333329</v>
      </c>
      <c r="Q13" t="str">
        <f t="shared" si="2"/>
        <v>film &amp; video</v>
      </c>
      <c r="R13" t="str">
        <f t="shared" si="3"/>
        <v>television</v>
      </c>
      <c r="S13" s="11">
        <f t="shared" si="5"/>
        <v>42572.778495370367</v>
      </c>
      <c r="T13" s="11">
        <f t="shared" si="4"/>
        <v>42604.125</v>
      </c>
    </row>
    <row r="14" spans="1:20" ht="48" x14ac:dyDescent="0.2">
      <c r="A14">
        <v>12</v>
      </c>
      <c r="B14" s="3" t="s">
        <v>14</v>
      </c>
      <c r="C14" s="3" t="s">
        <v>4123</v>
      </c>
      <c r="D14">
        <v>30000</v>
      </c>
      <c r="E14">
        <v>49588</v>
      </c>
      <c r="F14" t="s">
        <v>8219</v>
      </c>
      <c r="G14" t="s">
        <v>8224</v>
      </c>
      <c r="H14" t="s">
        <v>8246</v>
      </c>
      <c r="I14">
        <v>1405479600</v>
      </c>
      <c r="J14">
        <v>1401642425</v>
      </c>
      <c r="K14" t="b">
        <v>0</v>
      </c>
      <c r="L14">
        <v>827</v>
      </c>
      <c r="M14" t="b">
        <v>1</v>
      </c>
      <c r="N14" t="s">
        <v>8265</v>
      </c>
      <c r="O14" s="5">
        <f t="shared" si="0"/>
        <v>1.6529333333333334</v>
      </c>
      <c r="P14" s="6">
        <f t="shared" si="1"/>
        <v>59.961305925030231</v>
      </c>
      <c r="Q14" t="str">
        <f t="shared" si="2"/>
        <v>film &amp; video</v>
      </c>
      <c r="R14" t="str">
        <f t="shared" si="3"/>
        <v>television</v>
      </c>
      <c r="S14" s="11">
        <f t="shared" si="5"/>
        <v>41791.713252314818</v>
      </c>
      <c r="T14" s="11">
        <f t="shared" si="4"/>
        <v>41836.125</v>
      </c>
    </row>
    <row r="15" spans="1:20" ht="32" x14ac:dyDescent="0.2">
      <c r="A15">
        <v>13</v>
      </c>
      <c r="B15" s="3" t="s">
        <v>15</v>
      </c>
      <c r="C15" s="3" t="s">
        <v>4124</v>
      </c>
      <c r="D15">
        <v>3500</v>
      </c>
      <c r="E15">
        <v>5599</v>
      </c>
      <c r="F15" t="s">
        <v>8219</v>
      </c>
      <c r="G15" t="s">
        <v>8224</v>
      </c>
      <c r="H15" t="s">
        <v>8246</v>
      </c>
      <c r="I15">
        <v>1466713620</v>
      </c>
      <c r="J15">
        <v>1463588109</v>
      </c>
      <c r="K15" t="b">
        <v>0</v>
      </c>
      <c r="L15">
        <v>51</v>
      </c>
      <c r="M15" t="b">
        <v>1</v>
      </c>
      <c r="N15" t="s">
        <v>8265</v>
      </c>
      <c r="O15" s="5">
        <f t="shared" si="0"/>
        <v>1.5997142857142856</v>
      </c>
      <c r="P15" s="6">
        <f t="shared" si="1"/>
        <v>109.78431372549019</v>
      </c>
      <c r="Q15" t="str">
        <f t="shared" si="2"/>
        <v>film &amp; video</v>
      </c>
      <c r="R15" t="str">
        <f t="shared" si="3"/>
        <v>television</v>
      </c>
      <c r="S15" s="11">
        <f t="shared" si="5"/>
        <v>42508.677187499998</v>
      </c>
      <c r="T15" s="11">
        <f t="shared" si="4"/>
        <v>42544.852083333331</v>
      </c>
    </row>
    <row r="16" spans="1:20" ht="32" x14ac:dyDescent="0.2">
      <c r="A16">
        <v>14</v>
      </c>
      <c r="B16" s="3" t="s">
        <v>16</v>
      </c>
      <c r="C16" s="3" t="s">
        <v>4125</v>
      </c>
      <c r="D16">
        <v>6000</v>
      </c>
      <c r="E16">
        <v>6056</v>
      </c>
      <c r="F16" t="s">
        <v>8219</v>
      </c>
      <c r="G16" t="s">
        <v>8226</v>
      </c>
      <c r="H16" t="s">
        <v>8248</v>
      </c>
      <c r="I16">
        <v>1405259940</v>
      </c>
      <c r="J16">
        <v>1403051888</v>
      </c>
      <c r="K16" t="b">
        <v>0</v>
      </c>
      <c r="L16">
        <v>41</v>
      </c>
      <c r="M16" t="b">
        <v>1</v>
      </c>
      <c r="N16" t="s">
        <v>8265</v>
      </c>
      <c r="O16" s="5">
        <f t="shared" si="0"/>
        <v>1.0093333333333334</v>
      </c>
      <c r="P16" s="6">
        <f t="shared" si="1"/>
        <v>147.70731707317074</v>
      </c>
      <c r="Q16" t="str">
        <f t="shared" si="2"/>
        <v>film &amp; video</v>
      </c>
      <c r="R16" t="str">
        <f t="shared" si="3"/>
        <v>television</v>
      </c>
      <c r="S16" s="11">
        <f t="shared" si="5"/>
        <v>41808.02648148148</v>
      </c>
      <c r="T16" s="11">
        <f t="shared" si="4"/>
        <v>41833.582638888889</v>
      </c>
    </row>
    <row r="17" spans="1:20" ht="48" x14ac:dyDescent="0.2">
      <c r="A17">
        <v>15</v>
      </c>
      <c r="B17" s="3" t="s">
        <v>17</v>
      </c>
      <c r="C17" s="3" t="s">
        <v>4126</v>
      </c>
      <c r="D17">
        <v>2000</v>
      </c>
      <c r="E17">
        <v>2132</v>
      </c>
      <c r="F17" t="s">
        <v>8219</v>
      </c>
      <c r="G17" t="s">
        <v>8227</v>
      </c>
      <c r="H17" t="s">
        <v>8249</v>
      </c>
      <c r="I17">
        <v>1443384840</v>
      </c>
      <c r="J17">
        <v>1441790658</v>
      </c>
      <c r="K17" t="b">
        <v>0</v>
      </c>
      <c r="L17">
        <v>98</v>
      </c>
      <c r="M17" t="b">
        <v>1</v>
      </c>
      <c r="N17" t="s">
        <v>8265</v>
      </c>
      <c r="O17" s="5">
        <f t="shared" si="0"/>
        <v>1.0660000000000001</v>
      </c>
      <c r="P17" s="6">
        <f t="shared" si="1"/>
        <v>21.755102040816325</v>
      </c>
      <c r="Q17" t="str">
        <f t="shared" si="2"/>
        <v>film &amp; video</v>
      </c>
      <c r="R17" t="str">
        <f t="shared" si="3"/>
        <v>television</v>
      </c>
      <c r="S17" s="11">
        <f t="shared" si="5"/>
        <v>42256.391875000001</v>
      </c>
      <c r="T17" s="11">
        <f t="shared" si="4"/>
        <v>42274.843055555553</v>
      </c>
    </row>
    <row r="18" spans="1:20" ht="48" x14ac:dyDescent="0.2">
      <c r="A18">
        <v>16</v>
      </c>
      <c r="B18" s="3" t="s">
        <v>18</v>
      </c>
      <c r="C18" s="3" t="s">
        <v>4127</v>
      </c>
      <c r="D18">
        <v>12000</v>
      </c>
      <c r="E18">
        <v>12029</v>
      </c>
      <c r="F18" t="s">
        <v>8219</v>
      </c>
      <c r="G18" t="s">
        <v>8224</v>
      </c>
      <c r="H18" t="s">
        <v>8246</v>
      </c>
      <c r="I18">
        <v>1402896600</v>
      </c>
      <c r="J18">
        <v>1398971211</v>
      </c>
      <c r="K18" t="b">
        <v>0</v>
      </c>
      <c r="L18">
        <v>70</v>
      </c>
      <c r="M18" t="b">
        <v>1</v>
      </c>
      <c r="N18" t="s">
        <v>8265</v>
      </c>
      <c r="O18" s="5">
        <f t="shared" si="0"/>
        <v>1.0024166666666667</v>
      </c>
      <c r="P18" s="6">
        <f t="shared" si="1"/>
        <v>171.84285714285716</v>
      </c>
      <c r="Q18" t="str">
        <f t="shared" si="2"/>
        <v>film &amp; video</v>
      </c>
      <c r="R18" t="str">
        <f t="shared" si="3"/>
        <v>television</v>
      </c>
      <c r="S18" s="11">
        <f t="shared" si="5"/>
        <v>41760.796423611115</v>
      </c>
      <c r="T18" s="11">
        <f t="shared" si="4"/>
        <v>41806.229166666664</v>
      </c>
    </row>
    <row r="19" spans="1:20" ht="48" x14ac:dyDescent="0.2">
      <c r="A19">
        <v>17</v>
      </c>
      <c r="B19" s="3" t="s">
        <v>19</v>
      </c>
      <c r="C19" s="3" t="s">
        <v>4128</v>
      </c>
      <c r="D19">
        <v>1500</v>
      </c>
      <c r="E19">
        <v>1510</v>
      </c>
      <c r="F19" t="s">
        <v>8219</v>
      </c>
      <c r="G19" t="s">
        <v>8225</v>
      </c>
      <c r="H19" t="s">
        <v>8247</v>
      </c>
      <c r="I19">
        <v>1415126022</v>
      </c>
      <c r="J19">
        <v>1412530422</v>
      </c>
      <c r="K19" t="b">
        <v>0</v>
      </c>
      <c r="L19">
        <v>36</v>
      </c>
      <c r="M19" t="b">
        <v>1</v>
      </c>
      <c r="N19" t="s">
        <v>8265</v>
      </c>
      <c r="O19" s="5">
        <f t="shared" si="0"/>
        <v>1.0066666666666666</v>
      </c>
      <c r="P19" s="6">
        <f t="shared" si="1"/>
        <v>41.944444444444443</v>
      </c>
      <c r="Q19" t="str">
        <f t="shared" si="2"/>
        <v>film &amp; video</v>
      </c>
      <c r="R19" t="str">
        <f t="shared" si="3"/>
        <v>television</v>
      </c>
      <c r="S19" s="11">
        <f t="shared" si="5"/>
        <v>41917.731736111113</v>
      </c>
      <c r="T19" s="11">
        <f t="shared" si="4"/>
        <v>41947.773402777777</v>
      </c>
    </row>
    <row r="20" spans="1:20" ht="48" x14ac:dyDescent="0.2">
      <c r="A20">
        <v>18</v>
      </c>
      <c r="B20" s="3" t="s">
        <v>20</v>
      </c>
      <c r="C20" s="3" t="s">
        <v>4129</v>
      </c>
      <c r="D20">
        <v>30000</v>
      </c>
      <c r="E20">
        <v>31896.33</v>
      </c>
      <c r="F20" t="s">
        <v>8219</v>
      </c>
      <c r="G20" t="s">
        <v>8224</v>
      </c>
      <c r="H20" t="s">
        <v>8246</v>
      </c>
      <c r="I20">
        <v>1410958856</v>
      </c>
      <c r="J20">
        <v>1408366856</v>
      </c>
      <c r="K20" t="b">
        <v>0</v>
      </c>
      <c r="L20">
        <v>342</v>
      </c>
      <c r="M20" t="b">
        <v>1</v>
      </c>
      <c r="N20" t="s">
        <v>8265</v>
      </c>
      <c r="O20" s="5">
        <f t="shared" si="0"/>
        <v>1.0632110000000001</v>
      </c>
      <c r="P20" s="6">
        <f t="shared" si="1"/>
        <v>93.264122807017543</v>
      </c>
      <c r="Q20" t="str">
        <f t="shared" si="2"/>
        <v>film &amp; video</v>
      </c>
      <c r="R20" t="str">
        <f t="shared" si="3"/>
        <v>television</v>
      </c>
      <c r="S20" s="11">
        <f t="shared" si="5"/>
        <v>41869.542314814811</v>
      </c>
      <c r="T20" s="11">
        <f t="shared" si="4"/>
        <v>41899.542314814811</v>
      </c>
    </row>
    <row r="21" spans="1:20" ht="48" x14ac:dyDescent="0.2">
      <c r="A21">
        <v>19</v>
      </c>
      <c r="B21" s="3" t="s">
        <v>21</v>
      </c>
      <c r="C21" s="3" t="s">
        <v>4130</v>
      </c>
      <c r="D21">
        <v>850</v>
      </c>
      <c r="E21">
        <v>1235</v>
      </c>
      <c r="F21" t="s">
        <v>8219</v>
      </c>
      <c r="G21" t="s">
        <v>8224</v>
      </c>
      <c r="H21" t="s">
        <v>8246</v>
      </c>
      <c r="I21">
        <v>1437420934</v>
      </c>
      <c r="J21">
        <v>1434828934</v>
      </c>
      <c r="K21" t="b">
        <v>0</v>
      </c>
      <c r="L21">
        <v>22</v>
      </c>
      <c r="M21" t="b">
        <v>1</v>
      </c>
      <c r="N21" t="s">
        <v>8265</v>
      </c>
      <c r="O21" s="5">
        <f t="shared" si="0"/>
        <v>1.4529411764705882</v>
      </c>
      <c r="P21" s="6">
        <f t="shared" si="1"/>
        <v>56.136363636363633</v>
      </c>
      <c r="Q21" t="str">
        <f t="shared" si="2"/>
        <v>film &amp; video</v>
      </c>
      <c r="R21" t="str">
        <f t="shared" si="3"/>
        <v>television</v>
      </c>
      <c r="S21" s="11">
        <f t="shared" si="5"/>
        <v>42175.816365740742</v>
      </c>
      <c r="T21" s="11">
        <f t="shared" si="4"/>
        <v>42205.816365740742</v>
      </c>
    </row>
    <row r="22" spans="1:20" ht="48" x14ac:dyDescent="0.2">
      <c r="A22">
        <v>20</v>
      </c>
      <c r="B22" s="3" t="s">
        <v>22</v>
      </c>
      <c r="C22" s="3" t="s">
        <v>4131</v>
      </c>
      <c r="D22">
        <v>2000</v>
      </c>
      <c r="E22">
        <v>2004</v>
      </c>
      <c r="F22" t="s">
        <v>8219</v>
      </c>
      <c r="G22" t="s">
        <v>8224</v>
      </c>
      <c r="H22" t="s">
        <v>8246</v>
      </c>
      <c r="I22">
        <v>1442167912</v>
      </c>
      <c r="J22">
        <v>1436983912</v>
      </c>
      <c r="K22" t="b">
        <v>0</v>
      </c>
      <c r="L22">
        <v>25</v>
      </c>
      <c r="M22" t="b">
        <v>1</v>
      </c>
      <c r="N22" t="s">
        <v>8265</v>
      </c>
      <c r="O22" s="5">
        <f t="shared" si="0"/>
        <v>1.002</v>
      </c>
      <c r="P22" s="6">
        <f t="shared" si="1"/>
        <v>80.16</v>
      </c>
      <c r="Q22" t="str">
        <f t="shared" si="2"/>
        <v>film &amp; video</v>
      </c>
      <c r="R22" t="str">
        <f t="shared" si="3"/>
        <v>television</v>
      </c>
      <c r="S22" s="11">
        <f t="shared" si="5"/>
        <v>42200.758240740739</v>
      </c>
      <c r="T22" s="11">
        <f t="shared" si="4"/>
        <v>42260.758240740739</v>
      </c>
    </row>
    <row r="23" spans="1:20" ht="48" x14ac:dyDescent="0.2">
      <c r="A23">
        <v>21</v>
      </c>
      <c r="B23" s="3" t="s">
        <v>23</v>
      </c>
      <c r="C23" s="3" t="s">
        <v>4132</v>
      </c>
      <c r="D23">
        <v>18500</v>
      </c>
      <c r="E23">
        <v>20190</v>
      </c>
      <c r="F23" t="s">
        <v>8219</v>
      </c>
      <c r="G23" t="s">
        <v>8224</v>
      </c>
      <c r="H23" t="s">
        <v>8246</v>
      </c>
      <c r="I23">
        <v>1411743789</v>
      </c>
      <c r="J23">
        <v>1409151789</v>
      </c>
      <c r="K23" t="b">
        <v>0</v>
      </c>
      <c r="L23">
        <v>101</v>
      </c>
      <c r="M23" t="b">
        <v>1</v>
      </c>
      <c r="N23" t="s">
        <v>8265</v>
      </c>
      <c r="O23" s="5">
        <f t="shared" si="0"/>
        <v>1.0913513513513513</v>
      </c>
      <c r="P23" s="6">
        <f t="shared" si="1"/>
        <v>199.9009900990099</v>
      </c>
      <c r="Q23" t="str">
        <f t="shared" si="2"/>
        <v>film &amp; video</v>
      </c>
      <c r="R23" t="str">
        <f t="shared" si="3"/>
        <v>television</v>
      </c>
      <c r="S23" s="11">
        <f t="shared" si="5"/>
        <v>41878.627187500002</v>
      </c>
      <c r="T23" s="11">
        <f t="shared" si="4"/>
        <v>41908.627187500002</v>
      </c>
    </row>
    <row r="24" spans="1:20" ht="32" x14ac:dyDescent="0.2">
      <c r="A24">
        <v>22</v>
      </c>
      <c r="B24" s="3" t="s">
        <v>24</v>
      </c>
      <c r="C24" s="3" t="s">
        <v>4133</v>
      </c>
      <c r="D24">
        <v>350</v>
      </c>
      <c r="E24">
        <v>410</v>
      </c>
      <c r="F24" t="s">
        <v>8219</v>
      </c>
      <c r="G24" t="s">
        <v>8224</v>
      </c>
      <c r="H24" t="s">
        <v>8246</v>
      </c>
      <c r="I24">
        <v>1420099140</v>
      </c>
      <c r="J24">
        <v>1418766740</v>
      </c>
      <c r="K24" t="b">
        <v>0</v>
      </c>
      <c r="L24">
        <v>8</v>
      </c>
      <c r="M24" t="b">
        <v>1</v>
      </c>
      <c r="N24" t="s">
        <v>8265</v>
      </c>
      <c r="O24" s="5">
        <f t="shared" si="0"/>
        <v>1.1714285714285715</v>
      </c>
      <c r="P24" s="6">
        <f t="shared" si="1"/>
        <v>51.25</v>
      </c>
      <c r="Q24" t="str">
        <f t="shared" si="2"/>
        <v>film &amp; video</v>
      </c>
      <c r="R24" t="str">
        <f t="shared" si="3"/>
        <v>television</v>
      </c>
      <c r="S24" s="11">
        <f t="shared" si="5"/>
        <v>41989.91134259259</v>
      </c>
      <c r="T24" s="11">
        <f t="shared" si="4"/>
        <v>42005.332638888889</v>
      </c>
    </row>
    <row r="25" spans="1:20" ht="48" x14ac:dyDescent="0.2">
      <c r="A25">
        <v>23</v>
      </c>
      <c r="B25" s="3" t="s">
        <v>25</v>
      </c>
      <c r="C25" s="3" t="s">
        <v>4134</v>
      </c>
      <c r="D25">
        <v>2000</v>
      </c>
      <c r="E25">
        <v>2370</v>
      </c>
      <c r="F25" t="s">
        <v>8219</v>
      </c>
      <c r="G25" t="s">
        <v>8224</v>
      </c>
      <c r="H25" t="s">
        <v>8246</v>
      </c>
      <c r="I25">
        <v>1430407200</v>
      </c>
      <c r="J25">
        <v>1428086501</v>
      </c>
      <c r="K25" t="b">
        <v>0</v>
      </c>
      <c r="L25">
        <v>23</v>
      </c>
      <c r="M25" t="b">
        <v>1</v>
      </c>
      <c r="N25" t="s">
        <v>8265</v>
      </c>
      <c r="O25" s="5">
        <f t="shared" si="0"/>
        <v>1.1850000000000001</v>
      </c>
      <c r="P25" s="6">
        <f t="shared" si="1"/>
        <v>103.04347826086956</v>
      </c>
      <c r="Q25" t="str">
        <f t="shared" si="2"/>
        <v>film &amp; video</v>
      </c>
      <c r="R25" t="str">
        <f t="shared" si="3"/>
        <v>television</v>
      </c>
      <c r="S25" s="11">
        <f t="shared" si="5"/>
        <v>42097.778946759259</v>
      </c>
      <c r="T25" s="11">
        <f t="shared" si="4"/>
        <v>42124.638888888891</v>
      </c>
    </row>
    <row r="26" spans="1:20" ht="32" x14ac:dyDescent="0.2">
      <c r="A26">
        <v>24</v>
      </c>
      <c r="B26" s="3" t="s">
        <v>26</v>
      </c>
      <c r="C26" s="3" t="s">
        <v>4135</v>
      </c>
      <c r="D26">
        <v>35000</v>
      </c>
      <c r="E26">
        <v>38082.69</v>
      </c>
      <c r="F26" t="s">
        <v>8219</v>
      </c>
      <c r="G26" t="s">
        <v>8224</v>
      </c>
      <c r="H26" t="s">
        <v>8246</v>
      </c>
      <c r="I26">
        <v>1442345940</v>
      </c>
      <c r="J26">
        <v>1439494863</v>
      </c>
      <c r="K26" t="b">
        <v>0</v>
      </c>
      <c r="L26">
        <v>574</v>
      </c>
      <c r="M26" t="b">
        <v>1</v>
      </c>
      <c r="N26" t="s">
        <v>8265</v>
      </c>
      <c r="O26" s="5">
        <f t="shared" si="0"/>
        <v>1.0880768571428572</v>
      </c>
      <c r="P26" s="6">
        <f t="shared" si="1"/>
        <v>66.346149825783982</v>
      </c>
      <c r="Q26" t="str">
        <f t="shared" si="2"/>
        <v>film &amp; video</v>
      </c>
      <c r="R26" t="str">
        <f t="shared" si="3"/>
        <v>television</v>
      </c>
      <c r="S26" s="11">
        <f t="shared" si="5"/>
        <v>42229.820173611108</v>
      </c>
      <c r="T26" s="11">
        <f t="shared" si="4"/>
        <v>42262.818749999999</v>
      </c>
    </row>
    <row r="27" spans="1:20" ht="48" x14ac:dyDescent="0.2">
      <c r="A27">
        <v>25</v>
      </c>
      <c r="B27" s="3" t="s">
        <v>27</v>
      </c>
      <c r="C27" s="3" t="s">
        <v>4136</v>
      </c>
      <c r="D27">
        <v>600</v>
      </c>
      <c r="E27">
        <v>800</v>
      </c>
      <c r="F27" t="s">
        <v>8219</v>
      </c>
      <c r="G27" t="s">
        <v>8224</v>
      </c>
      <c r="H27" t="s">
        <v>8246</v>
      </c>
      <c r="I27">
        <v>1452299761</v>
      </c>
      <c r="J27">
        <v>1447115761</v>
      </c>
      <c r="K27" t="b">
        <v>0</v>
      </c>
      <c r="L27">
        <v>14</v>
      </c>
      <c r="M27" t="b">
        <v>1</v>
      </c>
      <c r="N27" t="s">
        <v>8265</v>
      </c>
      <c r="O27" s="5">
        <f t="shared" si="0"/>
        <v>1.3333333333333333</v>
      </c>
      <c r="P27" s="6">
        <f t="shared" si="1"/>
        <v>57.142857142857146</v>
      </c>
      <c r="Q27" t="str">
        <f t="shared" si="2"/>
        <v>film &amp; video</v>
      </c>
      <c r="R27" t="str">
        <f t="shared" si="3"/>
        <v>television</v>
      </c>
      <c r="S27" s="11">
        <f t="shared" si="5"/>
        <v>42318.025011574078</v>
      </c>
      <c r="T27" s="11">
        <f t="shared" si="4"/>
        <v>42378.025011574078</v>
      </c>
    </row>
    <row r="28" spans="1:20" ht="48" x14ac:dyDescent="0.2">
      <c r="A28">
        <v>26</v>
      </c>
      <c r="B28" s="3" t="s">
        <v>28</v>
      </c>
      <c r="C28" s="3" t="s">
        <v>4137</v>
      </c>
      <c r="D28">
        <v>1250</v>
      </c>
      <c r="E28">
        <v>1940</v>
      </c>
      <c r="F28" t="s">
        <v>8219</v>
      </c>
      <c r="G28" t="s">
        <v>8224</v>
      </c>
      <c r="H28" t="s">
        <v>8246</v>
      </c>
      <c r="I28">
        <v>1408278144</v>
      </c>
      <c r="J28">
        <v>1404822144</v>
      </c>
      <c r="K28" t="b">
        <v>0</v>
      </c>
      <c r="L28">
        <v>19</v>
      </c>
      <c r="M28" t="b">
        <v>1</v>
      </c>
      <c r="N28" t="s">
        <v>8265</v>
      </c>
      <c r="O28" s="5">
        <f t="shared" si="0"/>
        <v>1.552</v>
      </c>
      <c r="P28" s="6">
        <f t="shared" si="1"/>
        <v>102.10526315789474</v>
      </c>
      <c r="Q28" t="str">
        <f t="shared" si="2"/>
        <v>film &amp; video</v>
      </c>
      <c r="R28" t="str">
        <f t="shared" si="3"/>
        <v>television</v>
      </c>
      <c r="S28" s="11">
        <f t="shared" si="5"/>
        <v>41828.515555555554</v>
      </c>
      <c r="T28" s="11">
        <f t="shared" si="4"/>
        <v>41868.515555555554</v>
      </c>
    </row>
    <row r="29" spans="1:20" ht="48" x14ac:dyDescent="0.2">
      <c r="A29">
        <v>27</v>
      </c>
      <c r="B29" s="3" t="s">
        <v>29</v>
      </c>
      <c r="C29" s="3" t="s">
        <v>4138</v>
      </c>
      <c r="D29">
        <v>20000</v>
      </c>
      <c r="E29">
        <v>22345</v>
      </c>
      <c r="F29" t="s">
        <v>8219</v>
      </c>
      <c r="G29" t="s">
        <v>8228</v>
      </c>
      <c r="H29" t="s">
        <v>8250</v>
      </c>
      <c r="I29">
        <v>1416113833</v>
      </c>
      <c r="J29">
        <v>1413518233</v>
      </c>
      <c r="K29" t="b">
        <v>0</v>
      </c>
      <c r="L29">
        <v>150</v>
      </c>
      <c r="M29" t="b">
        <v>1</v>
      </c>
      <c r="N29" t="s">
        <v>8265</v>
      </c>
      <c r="O29" s="5">
        <f t="shared" si="0"/>
        <v>1.1172500000000001</v>
      </c>
      <c r="P29" s="6">
        <f t="shared" si="1"/>
        <v>148.96666666666667</v>
      </c>
      <c r="Q29" t="str">
        <f t="shared" si="2"/>
        <v>film &amp; video</v>
      </c>
      <c r="R29" t="str">
        <f t="shared" si="3"/>
        <v>television</v>
      </c>
      <c r="S29" s="11">
        <f t="shared" si="5"/>
        <v>41929.164733796293</v>
      </c>
      <c r="T29" s="11">
        <f t="shared" si="4"/>
        <v>41959.206400462965</v>
      </c>
    </row>
    <row r="30" spans="1:20" ht="32" x14ac:dyDescent="0.2">
      <c r="A30">
        <v>28</v>
      </c>
      <c r="B30" s="3" t="s">
        <v>30</v>
      </c>
      <c r="C30" s="3" t="s">
        <v>4139</v>
      </c>
      <c r="D30">
        <v>12000</v>
      </c>
      <c r="E30">
        <v>12042</v>
      </c>
      <c r="F30" t="s">
        <v>8219</v>
      </c>
      <c r="G30" t="s">
        <v>8224</v>
      </c>
      <c r="H30" t="s">
        <v>8246</v>
      </c>
      <c r="I30">
        <v>1450307284</v>
      </c>
      <c r="J30">
        <v>1447715284</v>
      </c>
      <c r="K30" t="b">
        <v>0</v>
      </c>
      <c r="L30">
        <v>71</v>
      </c>
      <c r="M30" t="b">
        <v>1</v>
      </c>
      <c r="N30" t="s">
        <v>8265</v>
      </c>
      <c r="O30" s="5">
        <f t="shared" si="0"/>
        <v>1.0035000000000001</v>
      </c>
      <c r="P30" s="6">
        <f t="shared" si="1"/>
        <v>169.6056338028169</v>
      </c>
      <c r="Q30" t="str">
        <f t="shared" si="2"/>
        <v>film &amp; video</v>
      </c>
      <c r="R30" t="str">
        <f t="shared" si="3"/>
        <v>television</v>
      </c>
      <c r="S30" s="11">
        <f t="shared" si="5"/>
        <v>42324.96393518518</v>
      </c>
      <c r="T30" s="11">
        <f t="shared" si="4"/>
        <v>42354.96393518518</v>
      </c>
    </row>
    <row r="31" spans="1:20" ht="48" x14ac:dyDescent="0.2">
      <c r="A31">
        <v>29</v>
      </c>
      <c r="B31" s="3" t="s">
        <v>31</v>
      </c>
      <c r="C31" s="3" t="s">
        <v>4140</v>
      </c>
      <c r="D31">
        <v>3000</v>
      </c>
      <c r="E31">
        <v>3700</v>
      </c>
      <c r="F31" t="s">
        <v>8219</v>
      </c>
      <c r="G31" t="s">
        <v>8225</v>
      </c>
      <c r="H31" t="s">
        <v>8247</v>
      </c>
      <c r="I31">
        <v>1406045368</v>
      </c>
      <c r="J31">
        <v>1403453368</v>
      </c>
      <c r="K31" t="b">
        <v>0</v>
      </c>
      <c r="L31">
        <v>117</v>
      </c>
      <c r="M31" t="b">
        <v>1</v>
      </c>
      <c r="N31" t="s">
        <v>8265</v>
      </c>
      <c r="O31" s="5">
        <f t="shared" si="0"/>
        <v>1.2333333333333334</v>
      </c>
      <c r="P31" s="6">
        <f t="shared" si="1"/>
        <v>31.623931623931625</v>
      </c>
      <c r="Q31" t="str">
        <f t="shared" si="2"/>
        <v>film &amp; video</v>
      </c>
      <c r="R31" t="str">
        <f t="shared" si="3"/>
        <v>television</v>
      </c>
      <c r="S31" s="11">
        <f t="shared" si="5"/>
        <v>41812.67324074074</v>
      </c>
      <c r="T31" s="11">
        <f t="shared" si="4"/>
        <v>41842.67324074074</v>
      </c>
    </row>
    <row r="32" spans="1:20" ht="48" x14ac:dyDescent="0.2">
      <c r="A32">
        <v>30</v>
      </c>
      <c r="B32" s="3" t="s">
        <v>32</v>
      </c>
      <c r="C32" s="3" t="s">
        <v>4141</v>
      </c>
      <c r="D32">
        <v>4000</v>
      </c>
      <c r="E32">
        <v>4051.99</v>
      </c>
      <c r="F32" t="s">
        <v>8219</v>
      </c>
      <c r="G32" t="s">
        <v>8224</v>
      </c>
      <c r="H32" t="s">
        <v>8246</v>
      </c>
      <c r="I32">
        <v>1408604515</v>
      </c>
      <c r="J32">
        <v>1406012515</v>
      </c>
      <c r="K32" t="b">
        <v>0</v>
      </c>
      <c r="L32">
        <v>53</v>
      </c>
      <c r="M32" t="b">
        <v>1</v>
      </c>
      <c r="N32" t="s">
        <v>8265</v>
      </c>
      <c r="O32" s="5">
        <f t="shared" si="0"/>
        <v>1.0129975</v>
      </c>
      <c r="P32" s="6">
        <f t="shared" si="1"/>
        <v>76.45264150943396</v>
      </c>
      <c r="Q32" t="str">
        <f t="shared" si="2"/>
        <v>film &amp; video</v>
      </c>
      <c r="R32" t="str">
        <f t="shared" si="3"/>
        <v>television</v>
      </c>
      <c r="S32" s="11">
        <f t="shared" si="5"/>
        <v>41842.292997685188</v>
      </c>
      <c r="T32" s="11">
        <f t="shared" si="4"/>
        <v>41872.292997685188</v>
      </c>
    </row>
    <row r="33" spans="1:20" ht="48" x14ac:dyDescent="0.2">
      <c r="A33">
        <v>31</v>
      </c>
      <c r="B33" s="3" t="s">
        <v>33</v>
      </c>
      <c r="C33" s="3" t="s">
        <v>4142</v>
      </c>
      <c r="D33">
        <v>13</v>
      </c>
      <c r="E33">
        <v>13</v>
      </c>
      <c r="F33" t="s">
        <v>8219</v>
      </c>
      <c r="G33" t="s">
        <v>8224</v>
      </c>
      <c r="H33" t="s">
        <v>8246</v>
      </c>
      <c r="I33">
        <v>1453748434</v>
      </c>
      <c r="J33">
        <v>1452193234</v>
      </c>
      <c r="K33" t="b">
        <v>0</v>
      </c>
      <c r="L33">
        <v>1</v>
      </c>
      <c r="M33" t="b">
        <v>1</v>
      </c>
      <c r="N33" t="s">
        <v>8265</v>
      </c>
      <c r="O33" s="5">
        <f t="shared" si="0"/>
        <v>1</v>
      </c>
      <c r="P33" s="6">
        <f t="shared" si="1"/>
        <v>13</v>
      </c>
      <c r="Q33" t="str">
        <f t="shared" si="2"/>
        <v>film &amp; video</v>
      </c>
      <c r="R33" t="str">
        <f t="shared" si="3"/>
        <v>television</v>
      </c>
      <c r="S33" s="11">
        <f t="shared" si="5"/>
        <v>42376.79206018518</v>
      </c>
      <c r="T33" s="11">
        <f t="shared" si="4"/>
        <v>42394.79206018518</v>
      </c>
    </row>
    <row r="34" spans="1:20" ht="48" x14ac:dyDescent="0.2">
      <c r="A34">
        <v>32</v>
      </c>
      <c r="B34" s="3" t="s">
        <v>34</v>
      </c>
      <c r="C34" s="3" t="s">
        <v>4143</v>
      </c>
      <c r="D34">
        <v>28450</v>
      </c>
      <c r="E34">
        <v>28520</v>
      </c>
      <c r="F34" t="s">
        <v>8219</v>
      </c>
      <c r="G34" t="s">
        <v>8224</v>
      </c>
      <c r="H34" t="s">
        <v>8246</v>
      </c>
      <c r="I34">
        <v>1463111940</v>
      </c>
      <c r="J34">
        <v>1459523017</v>
      </c>
      <c r="K34" t="b">
        <v>0</v>
      </c>
      <c r="L34">
        <v>89</v>
      </c>
      <c r="M34" t="b">
        <v>1</v>
      </c>
      <c r="N34" t="s">
        <v>8265</v>
      </c>
      <c r="O34" s="5">
        <f t="shared" si="0"/>
        <v>1.0024604569420035</v>
      </c>
      <c r="P34" s="6">
        <f t="shared" si="1"/>
        <v>320.44943820224717</v>
      </c>
      <c r="Q34" t="str">
        <f t="shared" si="2"/>
        <v>film &amp; video</v>
      </c>
      <c r="R34" t="str">
        <f t="shared" si="3"/>
        <v>television</v>
      </c>
      <c r="S34" s="11">
        <f t="shared" si="5"/>
        <v>42461.627511574072</v>
      </c>
      <c r="T34" s="11">
        <f t="shared" si="4"/>
        <v>42503.165972222225</v>
      </c>
    </row>
    <row r="35" spans="1:20" ht="48" x14ac:dyDescent="0.2">
      <c r="A35">
        <v>33</v>
      </c>
      <c r="B35" s="3" t="s">
        <v>35</v>
      </c>
      <c r="C35" s="3" t="s">
        <v>4144</v>
      </c>
      <c r="D35">
        <v>5250</v>
      </c>
      <c r="E35">
        <v>5360</v>
      </c>
      <c r="F35" t="s">
        <v>8219</v>
      </c>
      <c r="G35" t="s">
        <v>8224</v>
      </c>
      <c r="H35" t="s">
        <v>8246</v>
      </c>
      <c r="I35">
        <v>1447001501</v>
      </c>
      <c r="J35">
        <v>1444405901</v>
      </c>
      <c r="K35" t="b">
        <v>0</v>
      </c>
      <c r="L35">
        <v>64</v>
      </c>
      <c r="M35" t="b">
        <v>1</v>
      </c>
      <c r="N35" t="s">
        <v>8265</v>
      </c>
      <c r="O35" s="5">
        <f t="shared" si="0"/>
        <v>1.0209523809523811</v>
      </c>
      <c r="P35" s="6">
        <f t="shared" si="1"/>
        <v>83.75</v>
      </c>
      <c r="Q35" t="str">
        <f t="shared" si="2"/>
        <v>film &amp; video</v>
      </c>
      <c r="R35" t="str">
        <f t="shared" si="3"/>
        <v>television</v>
      </c>
      <c r="S35" s="11">
        <f t="shared" si="5"/>
        <v>42286.660891203705</v>
      </c>
      <c r="T35" s="11">
        <f t="shared" si="4"/>
        <v>42316.702557870369</v>
      </c>
    </row>
    <row r="36" spans="1:20" ht="48" x14ac:dyDescent="0.2">
      <c r="A36">
        <v>34</v>
      </c>
      <c r="B36" s="3" t="s">
        <v>36</v>
      </c>
      <c r="C36" s="3" t="s">
        <v>4145</v>
      </c>
      <c r="D36">
        <v>2600</v>
      </c>
      <c r="E36">
        <v>3392</v>
      </c>
      <c r="F36" t="s">
        <v>8219</v>
      </c>
      <c r="G36" t="s">
        <v>8224</v>
      </c>
      <c r="H36" t="s">
        <v>8246</v>
      </c>
      <c r="I36">
        <v>1407224601</v>
      </c>
      <c r="J36">
        <v>1405928601</v>
      </c>
      <c r="K36" t="b">
        <v>0</v>
      </c>
      <c r="L36">
        <v>68</v>
      </c>
      <c r="M36" t="b">
        <v>1</v>
      </c>
      <c r="N36" t="s">
        <v>8265</v>
      </c>
      <c r="O36" s="5">
        <f t="shared" si="0"/>
        <v>1.3046153846153845</v>
      </c>
      <c r="P36" s="6">
        <f t="shared" si="1"/>
        <v>49.882352941176471</v>
      </c>
      <c r="Q36" t="str">
        <f t="shared" si="2"/>
        <v>film &amp; video</v>
      </c>
      <c r="R36" t="str">
        <f t="shared" si="3"/>
        <v>television</v>
      </c>
      <c r="S36" s="11">
        <f t="shared" si="5"/>
        <v>41841.321770833332</v>
      </c>
      <c r="T36" s="11">
        <f t="shared" si="4"/>
        <v>41856.321770833332</v>
      </c>
    </row>
    <row r="37" spans="1:20" ht="32" x14ac:dyDescent="0.2">
      <c r="A37">
        <v>35</v>
      </c>
      <c r="B37" s="3" t="s">
        <v>37</v>
      </c>
      <c r="C37" s="3" t="s">
        <v>4146</v>
      </c>
      <c r="D37">
        <v>1000</v>
      </c>
      <c r="E37">
        <v>1665</v>
      </c>
      <c r="F37" t="s">
        <v>8219</v>
      </c>
      <c r="G37" t="s">
        <v>8224</v>
      </c>
      <c r="H37" t="s">
        <v>8246</v>
      </c>
      <c r="I37">
        <v>1430179200</v>
      </c>
      <c r="J37">
        <v>1428130814</v>
      </c>
      <c r="K37" t="b">
        <v>0</v>
      </c>
      <c r="L37">
        <v>28</v>
      </c>
      <c r="M37" t="b">
        <v>1</v>
      </c>
      <c r="N37" t="s">
        <v>8265</v>
      </c>
      <c r="O37" s="5">
        <f t="shared" si="0"/>
        <v>1.665</v>
      </c>
      <c r="P37" s="6">
        <f t="shared" si="1"/>
        <v>59.464285714285715</v>
      </c>
      <c r="Q37" t="str">
        <f t="shared" si="2"/>
        <v>film &amp; video</v>
      </c>
      <c r="R37" t="str">
        <f t="shared" si="3"/>
        <v>television</v>
      </c>
      <c r="S37" s="11">
        <f t="shared" si="5"/>
        <v>42098.291828703703</v>
      </c>
      <c r="T37" s="11">
        <f t="shared" si="4"/>
        <v>42122</v>
      </c>
    </row>
    <row r="38" spans="1:20" ht="32" x14ac:dyDescent="0.2">
      <c r="A38">
        <v>36</v>
      </c>
      <c r="B38" s="3" t="s">
        <v>38</v>
      </c>
      <c r="C38" s="3" t="s">
        <v>4147</v>
      </c>
      <c r="D38">
        <v>6000</v>
      </c>
      <c r="E38">
        <v>8529</v>
      </c>
      <c r="F38" t="s">
        <v>8219</v>
      </c>
      <c r="G38" t="s">
        <v>8224</v>
      </c>
      <c r="H38" t="s">
        <v>8246</v>
      </c>
      <c r="I38">
        <v>1428128525</v>
      </c>
      <c r="J38">
        <v>1425540125</v>
      </c>
      <c r="K38" t="b">
        <v>0</v>
      </c>
      <c r="L38">
        <v>44</v>
      </c>
      <c r="M38" t="b">
        <v>1</v>
      </c>
      <c r="N38" t="s">
        <v>8265</v>
      </c>
      <c r="O38" s="5">
        <f t="shared" si="0"/>
        <v>1.4215</v>
      </c>
      <c r="P38" s="6">
        <f t="shared" si="1"/>
        <v>193.84090909090909</v>
      </c>
      <c r="Q38" t="str">
        <f t="shared" si="2"/>
        <v>film &amp; video</v>
      </c>
      <c r="R38" t="str">
        <f t="shared" si="3"/>
        <v>television</v>
      </c>
      <c r="S38" s="11">
        <f t="shared" si="5"/>
        <v>42068.307002314818</v>
      </c>
      <c r="T38" s="11">
        <f t="shared" si="4"/>
        <v>42098.265335648146</v>
      </c>
    </row>
    <row r="39" spans="1:20" ht="48" x14ac:dyDescent="0.2">
      <c r="A39">
        <v>37</v>
      </c>
      <c r="B39" s="3" t="s">
        <v>39</v>
      </c>
      <c r="C39" s="3" t="s">
        <v>4148</v>
      </c>
      <c r="D39">
        <v>22000</v>
      </c>
      <c r="E39">
        <v>40357</v>
      </c>
      <c r="F39" t="s">
        <v>8219</v>
      </c>
      <c r="G39" t="s">
        <v>8224</v>
      </c>
      <c r="H39" t="s">
        <v>8246</v>
      </c>
      <c r="I39">
        <v>1425055079</v>
      </c>
      <c r="J39">
        <v>1422463079</v>
      </c>
      <c r="K39" t="b">
        <v>0</v>
      </c>
      <c r="L39">
        <v>253</v>
      </c>
      <c r="M39" t="b">
        <v>1</v>
      </c>
      <c r="N39" t="s">
        <v>8265</v>
      </c>
      <c r="O39" s="5">
        <f t="shared" si="0"/>
        <v>1.8344090909090909</v>
      </c>
      <c r="P39" s="6">
        <f t="shared" si="1"/>
        <v>159.51383399209487</v>
      </c>
      <c r="Q39" t="str">
        <f t="shared" si="2"/>
        <v>film &amp; video</v>
      </c>
      <c r="R39" t="str">
        <f t="shared" si="3"/>
        <v>television</v>
      </c>
      <c r="S39" s="11">
        <f t="shared" si="5"/>
        <v>42032.693043981482</v>
      </c>
      <c r="T39" s="11">
        <f t="shared" si="4"/>
        <v>42062.693043981482</v>
      </c>
    </row>
    <row r="40" spans="1:20" ht="48" x14ac:dyDescent="0.2">
      <c r="A40">
        <v>38</v>
      </c>
      <c r="B40" s="3" t="s">
        <v>40</v>
      </c>
      <c r="C40" s="3" t="s">
        <v>4149</v>
      </c>
      <c r="D40">
        <v>2500</v>
      </c>
      <c r="E40">
        <v>2751</v>
      </c>
      <c r="F40" t="s">
        <v>8219</v>
      </c>
      <c r="G40" t="s">
        <v>8224</v>
      </c>
      <c r="H40" t="s">
        <v>8246</v>
      </c>
      <c r="I40">
        <v>1368235344</v>
      </c>
      <c r="J40">
        <v>1365643344</v>
      </c>
      <c r="K40" t="b">
        <v>0</v>
      </c>
      <c r="L40">
        <v>66</v>
      </c>
      <c r="M40" t="b">
        <v>1</v>
      </c>
      <c r="N40" t="s">
        <v>8265</v>
      </c>
      <c r="O40" s="5">
        <f t="shared" si="0"/>
        <v>1.1004</v>
      </c>
      <c r="P40" s="6">
        <f t="shared" si="1"/>
        <v>41.68181818181818</v>
      </c>
      <c r="Q40" t="str">
        <f t="shared" si="2"/>
        <v>film &amp; video</v>
      </c>
      <c r="R40" t="str">
        <f t="shared" si="3"/>
        <v>television</v>
      </c>
      <c r="S40" s="11">
        <f t="shared" si="5"/>
        <v>41375.057222222225</v>
      </c>
      <c r="T40" s="11">
        <f t="shared" si="4"/>
        <v>41405.057222222225</v>
      </c>
    </row>
    <row r="41" spans="1:20" ht="48" x14ac:dyDescent="0.2">
      <c r="A41">
        <v>39</v>
      </c>
      <c r="B41" s="3" t="s">
        <v>41</v>
      </c>
      <c r="C41" s="3" t="s">
        <v>4150</v>
      </c>
      <c r="D41">
        <v>25000</v>
      </c>
      <c r="E41">
        <v>32745</v>
      </c>
      <c r="F41" t="s">
        <v>8219</v>
      </c>
      <c r="G41" t="s">
        <v>8225</v>
      </c>
      <c r="H41" t="s">
        <v>8247</v>
      </c>
      <c r="I41">
        <v>1401058740</v>
      </c>
      <c r="J41">
        <v>1398388068</v>
      </c>
      <c r="K41" t="b">
        <v>0</v>
      </c>
      <c r="L41">
        <v>217</v>
      </c>
      <c r="M41" t="b">
        <v>1</v>
      </c>
      <c r="N41" t="s">
        <v>8265</v>
      </c>
      <c r="O41" s="5">
        <f t="shared" si="0"/>
        <v>1.3098000000000001</v>
      </c>
      <c r="P41" s="6">
        <f t="shared" si="1"/>
        <v>150.89861751152074</v>
      </c>
      <c r="Q41" t="str">
        <f t="shared" si="2"/>
        <v>film &amp; video</v>
      </c>
      <c r="R41" t="str">
        <f t="shared" si="3"/>
        <v>television</v>
      </c>
      <c r="S41" s="11">
        <f t="shared" si="5"/>
        <v>41754.047083333331</v>
      </c>
      <c r="T41" s="11">
        <f t="shared" si="4"/>
        <v>41784.957638888889</v>
      </c>
    </row>
    <row r="42" spans="1:20" ht="48" x14ac:dyDescent="0.2">
      <c r="A42">
        <v>40</v>
      </c>
      <c r="B42" s="3" t="s">
        <v>42</v>
      </c>
      <c r="C42" s="3" t="s">
        <v>4151</v>
      </c>
      <c r="D42">
        <v>2000</v>
      </c>
      <c r="E42">
        <v>2027</v>
      </c>
      <c r="F42" t="s">
        <v>8219</v>
      </c>
      <c r="G42" t="s">
        <v>8224</v>
      </c>
      <c r="H42" t="s">
        <v>8246</v>
      </c>
      <c r="I42">
        <v>1403150400</v>
      </c>
      <c r="J42">
        <v>1401426488</v>
      </c>
      <c r="K42" t="b">
        <v>0</v>
      </c>
      <c r="L42">
        <v>16</v>
      </c>
      <c r="M42" t="b">
        <v>1</v>
      </c>
      <c r="N42" t="s">
        <v>8265</v>
      </c>
      <c r="O42" s="5">
        <f t="shared" si="0"/>
        <v>1.0135000000000001</v>
      </c>
      <c r="P42" s="6">
        <f t="shared" si="1"/>
        <v>126.6875</v>
      </c>
      <c r="Q42" t="str">
        <f t="shared" si="2"/>
        <v>film &amp; video</v>
      </c>
      <c r="R42" t="str">
        <f t="shared" si="3"/>
        <v>television</v>
      </c>
      <c r="S42" s="11">
        <f t="shared" si="5"/>
        <v>41789.21398148148</v>
      </c>
      <c r="T42" s="11">
        <f t="shared" si="4"/>
        <v>41809.166666666664</v>
      </c>
    </row>
    <row r="43" spans="1:20" ht="48" x14ac:dyDescent="0.2">
      <c r="A43">
        <v>41</v>
      </c>
      <c r="B43" s="3" t="s">
        <v>43</v>
      </c>
      <c r="C43" s="3" t="s">
        <v>4152</v>
      </c>
      <c r="D43">
        <v>2000</v>
      </c>
      <c r="E43">
        <v>2000</v>
      </c>
      <c r="F43" t="s">
        <v>8219</v>
      </c>
      <c r="G43" t="s">
        <v>8224</v>
      </c>
      <c r="H43" t="s">
        <v>8246</v>
      </c>
      <c r="I43">
        <v>1412516354</v>
      </c>
      <c r="J43">
        <v>1409924354</v>
      </c>
      <c r="K43" t="b">
        <v>0</v>
      </c>
      <c r="L43">
        <v>19</v>
      </c>
      <c r="M43" t="b">
        <v>1</v>
      </c>
      <c r="N43" t="s">
        <v>8265</v>
      </c>
      <c r="O43" s="5">
        <f t="shared" si="0"/>
        <v>1</v>
      </c>
      <c r="P43" s="6">
        <f t="shared" si="1"/>
        <v>105.26315789473684</v>
      </c>
      <c r="Q43" t="str">
        <f t="shared" si="2"/>
        <v>film &amp; video</v>
      </c>
      <c r="R43" t="str">
        <f t="shared" si="3"/>
        <v>television</v>
      </c>
      <c r="S43" s="11">
        <f t="shared" si="5"/>
        <v>41887.568912037037</v>
      </c>
      <c r="T43" s="11">
        <f t="shared" si="4"/>
        <v>41917.568912037037</v>
      </c>
    </row>
    <row r="44" spans="1:20" ht="48" x14ac:dyDescent="0.2">
      <c r="A44">
        <v>42</v>
      </c>
      <c r="B44" s="3" t="s">
        <v>44</v>
      </c>
      <c r="C44" s="3" t="s">
        <v>4153</v>
      </c>
      <c r="D44">
        <v>14000</v>
      </c>
      <c r="E44">
        <v>19860</v>
      </c>
      <c r="F44" t="s">
        <v>8219</v>
      </c>
      <c r="G44" t="s">
        <v>8224</v>
      </c>
      <c r="H44" t="s">
        <v>8246</v>
      </c>
      <c r="I44">
        <v>1419780026</v>
      </c>
      <c r="J44">
        <v>1417188026</v>
      </c>
      <c r="K44" t="b">
        <v>0</v>
      </c>
      <c r="L44">
        <v>169</v>
      </c>
      <c r="M44" t="b">
        <v>1</v>
      </c>
      <c r="N44" t="s">
        <v>8265</v>
      </c>
      <c r="O44" s="5">
        <f t="shared" si="0"/>
        <v>1.4185714285714286</v>
      </c>
      <c r="P44" s="6">
        <f t="shared" si="1"/>
        <v>117.51479289940828</v>
      </c>
      <c r="Q44" t="str">
        <f t="shared" si="2"/>
        <v>film &amp; video</v>
      </c>
      <c r="R44" t="str">
        <f t="shared" si="3"/>
        <v>television</v>
      </c>
      <c r="S44" s="11">
        <f t="shared" si="5"/>
        <v>41971.639189814814</v>
      </c>
      <c r="T44" s="11">
        <f t="shared" si="4"/>
        <v>42001.639189814814</v>
      </c>
    </row>
    <row r="45" spans="1:20" ht="48" x14ac:dyDescent="0.2">
      <c r="A45">
        <v>43</v>
      </c>
      <c r="B45" s="3" t="s">
        <v>45</v>
      </c>
      <c r="C45" s="3" t="s">
        <v>4154</v>
      </c>
      <c r="D45">
        <v>10000</v>
      </c>
      <c r="E45">
        <v>30866</v>
      </c>
      <c r="F45" t="s">
        <v>8219</v>
      </c>
      <c r="G45" t="s">
        <v>8224</v>
      </c>
      <c r="H45" t="s">
        <v>8246</v>
      </c>
      <c r="I45">
        <v>1405209600</v>
      </c>
      <c r="J45">
        <v>1402599486</v>
      </c>
      <c r="K45" t="b">
        <v>0</v>
      </c>
      <c r="L45">
        <v>263</v>
      </c>
      <c r="M45" t="b">
        <v>1</v>
      </c>
      <c r="N45" t="s">
        <v>8265</v>
      </c>
      <c r="O45" s="5">
        <f t="shared" si="0"/>
        <v>3.0865999999999998</v>
      </c>
      <c r="P45" s="6">
        <f t="shared" si="1"/>
        <v>117.36121673003802</v>
      </c>
      <c r="Q45" t="str">
        <f t="shared" si="2"/>
        <v>film &amp; video</v>
      </c>
      <c r="R45" t="str">
        <f t="shared" si="3"/>
        <v>television</v>
      </c>
      <c r="S45" s="11">
        <f t="shared" si="5"/>
        <v>41802.790347222224</v>
      </c>
      <c r="T45" s="11">
        <f t="shared" si="4"/>
        <v>41833</v>
      </c>
    </row>
    <row r="46" spans="1:20" ht="48" x14ac:dyDescent="0.2">
      <c r="A46">
        <v>44</v>
      </c>
      <c r="B46" s="3" t="s">
        <v>46</v>
      </c>
      <c r="C46" s="3" t="s">
        <v>4155</v>
      </c>
      <c r="D46">
        <v>2000</v>
      </c>
      <c r="E46">
        <v>2000</v>
      </c>
      <c r="F46" t="s">
        <v>8219</v>
      </c>
      <c r="G46" t="s">
        <v>8224</v>
      </c>
      <c r="H46" t="s">
        <v>8246</v>
      </c>
      <c r="I46">
        <v>1412648537</v>
      </c>
      <c r="J46">
        <v>1408760537</v>
      </c>
      <c r="K46" t="b">
        <v>0</v>
      </c>
      <c r="L46">
        <v>15</v>
      </c>
      <c r="M46" t="b">
        <v>1</v>
      </c>
      <c r="N46" t="s">
        <v>8265</v>
      </c>
      <c r="O46" s="5">
        <f t="shared" si="0"/>
        <v>1</v>
      </c>
      <c r="P46" s="6">
        <f t="shared" si="1"/>
        <v>133.33333333333334</v>
      </c>
      <c r="Q46" t="str">
        <f t="shared" si="2"/>
        <v>film &amp; video</v>
      </c>
      <c r="R46" t="str">
        <f t="shared" si="3"/>
        <v>television</v>
      </c>
      <c r="S46" s="11">
        <f t="shared" si="5"/>
        <v>41874.098807870367</v>
      </c>
      <c r="T46" s="11">
        <f t="shared" si="4"/>
        <v>41919.098807870367</v>
      </c>
    </row>
    <row r="47" spans="1:20" ht="48" x14ac:dyDescent="0.2">
      <c r="A47">
        <v>45</v>
      </c>
      <c r="B47" s="3" t="s">
        <v>47</v>
      </c>
      <c r="C47" s="3" t="s">
        <v>4156</v>
      </c>
      <c r="D47">
        <v>5000</v>
      </c>
      <c r="E47">
        <v>6000</v>
      </c>
      <c r="F47" t="s">
        <v>8219</v>
      </c>
      <c r="G47" t="s">
        <v>8224</v>
      </c>
      <c r="H47" t="s">
        <v>8246</v>
      </c>
      <c r="I47">
        <v>1461769107</v>
      </c>
      <c r="J47">
        <v>1459177107</v>
      </c>
      <c r="K47" t="b">
        <v>0</v>
      </c>
      <c r="L47">
        <v>61</v>
      </c>
      <c r="M47" t="b">
        <v>1</v>
      </c>
      <c r="N47" t="s">
        <v>8265</v>
      </c>
      <c r="O47" s="5">
        <f t="shared" si="0"/>
        <v>1.2</v>
      </c>
      <c r="P47" s="6">
        <f t="shared" si="1"/>
        <v>98.360655737704917</v>
      </c>
      <c r="Q47" t="str">
        <f t="shared" si="2"/>
        <v>film &amp; video</v>
      </c>
      <c r="R47" t="str">
        <f t="shared" si="3"/>
        <v>television</v>
      </c>
      <c r="S47" s="11">
        <f t="shared" si="5"/>
        <v>42457.623923611114</v>
      </c>
      <c r="T47" s="11">
        <f t="shared" si="4"/>
        <v>42487.623923611114</v>
      </c>
    </row>
    <row r="48" spans="1:20" ht="48" x14ac:dyDescent="0.2">
      <c r="A48">
        <v>46</v>
      </c>
      <c r="B48" s="3" t="s">
        <v>48</v>
      </c>
      <c r="C48" s="3" t="s">
        <v>4157</v>
      </c>
      <c r="D48">
        <v>8400</v>
      </c>
      <c r="E48">
        <v>8750</v>
      </c>
      <c r="F48" t="s">
        <v>8219</v>
      </c>
      <c r="G48" t="s">
        <v>8226</v>
      </c>
      <c r="H48" t="s">
        <v>8248</v>
      </c>
      <c r="I48">
        <v>1450220974</v>
      </c>
      <c r="J48">
        <v>1447628974</v>
      </c>
      <c r="K48" t="b">
        <v>0</v>
      </c>
      <c r="L48">
        <v>45</v>
      </c>
      <c r="M48" t="b">
        <v>1</v>
      </c>
      <c r="N48" t="s">
        <v>8265</v>
      </c>
      <c r="O48" s="5">
        <f t="shared" si="0"/>
        <v>1.0416666666666667</v>
      </c>
      <c r="P48" s="6">
        <f t="shared" si="1"/>
        <v>194.44444444444446</v>
      </c>
      <c r="Q48" t="str">
        <f t="shared" si="2"/>
        <v>film &amp; video</v>
      </c>
      <c r="R48" t="str">
        <f t="shared" si="3"/>
        <v>television</v>
      </c>
      <c r="S48" s="11">
        <f t="shared" si="5"/>
        <v>42323.96497685185</v>
      </c>
      <c r="T48" s="11">
        <f t="shared" si="4"/>
        <v>42353.96497685185</v>
      </c>
    </row>
    <row r="49" spans="1:20" ht="48" x14ac:dyDescent="0.2">
      <c r="A49">
        <v>47</v>
      </c>
      <c r="B49" s="3" t="s">
        <v>49</v>
      </c>
      <c r="C49" s="3" t="s">
        <v>4158</v>
      </c>
      <c r="D49">
        <v>5000</v>
      </c>
      <c r="E49">
        <v>5380.55</v>
      </c>
      <c r="F49" t="s">
        <v>8219</v>
      </c>
      <c r="G49" t="s">
        <v>8224</v>
      </c>
      <c r="H49" t="s">
        <v>8246</v>
      </c>
      <c r="I49">
        <v>1419021607</v>
      </c>
      <c r="J49">
        <v>1413834007</v>
      </c>
      <c r="K49" t="b">
        <v>0</v>
      </c>
      <c r="L49">
        <v>70</v>
      </c>
      <c r="M49" t="b">
        <v>1</v>
      </c>
      <c r="N49" t="s">
        <v>8265</v>
      </c>
      <c r="O49" s="5">
        <f t="shared" si="0"/>
        <v>1.0761100000000001</v>
      </c>
      <c r="P49" s="6">
        <f t="shared" si="1"/>
        <v>76.865000000000009</v>
      </c>
      <c r="Q49" t="str">
        <f t="shared" si="2"/>
        <v>film &amp; video</v>
      </c>
      <c r="R49" t="str">
        <f t="shared" si="3"/>
        <v>television</v>
      </c>
      <c r="S49" s="11">
        <f t="shared" si="5"/>
        <v>41932.819525462961</v>
      </c>
      <c r="T49" s="11">
        <f t="shared" si="4"/>
        <v>41992.861192129625</v>
      </c>
    </row>
    <row r="50" spans="1:20" ht="48" x14ac:dyDescent="0.2">
      <c r="A50">
        <v>48</v>
      </c>
      <c r="B50" s="3" t="s">
        <v>50</v>
      </c>
      <c r="C50" s="3" t="s">
        <v>4159</v>
      </c>
      <c r="D50">
        <v>2000</v>
      </c>
      <c r="E50">
        <v>2159</v>
      </c>
      <c r="F50" t="s">
        <v>8219</v>
      </c>
      <c r="G50" t="s">
        <v>8225</v>
      </c>
      <c r="H50" t="s">
        <v>8247</v>
      </c>
      <c r="I50">
        <v>1425211200</v>
      </c>
      <c r="J50">
        <v>1422534260</v>
      </c>
      <c r="K50" t="b">
        <v>0</v>
      </c>
      <c r="L50">
        <v>38</v>
      </c>
      <c r="M50" t="b">
        <v>1</v>
      </c>
      <c r="N50" t="s">
        <v>8265</v>
      </c>
      <c r="O50" s="5">
        <f t="shared" si="0"/>
        <v>1.0794999999999999</v>
      </c>
      <c r="P50" s="6">
        <f t="shared" si="1"/>
        <v>56.815789473684212</v>
      </c>
      <c r="Q50" t="str">
        <f t="shared" si="2"/>
        <v>film &amp; video</v>
      </c>
      <c r="R50" t="str">
        <f t="shared" si="3"/>
        <v>television</v>
      </c>
      <c r="S50" s="11">
        <f t="shared" si="5"/>
        <v>42033.516898148147</v>
      </c>
      <c r="T50" s="11">
        <f t="shared" si="4"/>
        <v>42064.5</v>
      </c>
    </row>
    <row r="51" spans="1:20" ht="16" x14ac:dyDescent="0.2">
      <c r="A51">
        <v>49</v>
      </c>
      <c r="B51" s="3" t="s">
        <v>51</v>
      </c>
      <c r="C51" s="3" t="s">
        <v>4160</v>
      </c>
      <c r="D51">
        <v>12000</v>
      </c>
      <c r="E51">
        <v>12000</v>
      </c>
      <c r="F51" t="s">
        <v>8219</v>
      </c>
      <c r="G51" t="s">
        <v>8224</v>
      </c>
      <c r="H51" t="s">
        <v>8246</v>
      </c>
      <c r="I51">
        <v>1445660045</v>
      </c>
      <c r="J51">
        <v>1443068045</v>
      </c>
      <c r="K51" t="b">
        <v>0</v>
      </c>
      <c r="L51">
        <v>87</v>
      </c>
      <c r="M51" t="b">
        <v>1</v>
      </c>
      <c r="N51" t="s">
        <v>8265</v>
      </c>
      <c r="O51" s="5">
        <f t="shared" si="0"/>
        <v>1</v>
      </c>
      <c r="P51" s="6">
        <f t="shared" si="1"/>
        <v>137.93103448275863</v>
      </c>
      <c r="Q51" t="str">
        <f t="shared" si="2"/>
        <v>film &amp; video</v>
      </c>
      <c r="R51" t="str">
        <f t="shared" si="3"/>
        <v>television</v>
      </c>
      <c r="S51" s="11">
        <f t="shared" si="5"/>
        <v>42271.176446759258</v>
      </c>
      <c r="T51" s="11">
        <f t="shared" si="4"/>
        <v>42301.176446759258</v>
      </c>
    </row>
    <row r="52" spans="1:20" ht="48" x14ac:dyDescent="0.2">
      <c r="A52">
        <v>50</v>
      </c>
      <c r="B52" s="3" t="s">
        <v>52</v>
      </c>
      <c r="C52" s="3" t="s">
        <v>4161</v>
      </c>
      <c r="D52">
        <v>600</v>
      </c>
      <c r="E52">
        <v>600</v>
      </c>
      <c r="F52" t="s">
        <v>8219</v>
      </c>
      <c r="G52" t="s">
        <v>8225</v>
      </c>
      <c r="H52" t="s">
        <v>8247</v>
      </c>
      <c r="I52">
        <v>1422637200</v>
      </c>
      <c r="J52">
        <v>1419271458</v>
      </c>
      <c r="K52" t="b">
        <v>0</v>
      </c>
      <c r="L52">
        <v>22</v>
      </c>
      <c r="M52" t="b">
        <v>1</v>
      </c>
      <c r="N52" t="s">
        <v>8265</v>
      </c>
      <c r="O52" s="5">
        <f t="shared" si="0"/>
        <v>1</v>
      </c>
      <c r="P52" s="6">
        <f t="shared" si="1"/>
        <v>27.272727272727273</v>
      </c>
      <c r="Q52" t="str">
        <f t="shared" si="2"/>
        <v>film &amp; video</v>
      </c>
      <c r="R52" t="str">
        <f t="shared" si="3"/>
        <v>television</v>
      </c>
      <c r="S52" s="11">
        <f t="shared" si="5"/>
        <v>41995.752986111111</v>
      </c>
      <c r="T52" s="11">
        <f t="shared" si="4"/>
        <v>42034.708333333328</v>
      </c>
    </row>
    <row r="53" spans="1:20" ht="48" x14ac:dyDescent="0.2">
      <c r="A53">
        <v>51</v>
      </c>
      <c r="B53" s="3" t="s">
        <v>53</v>
      </c>
      <c r="C53" s="3" t="s">
        <v>4162</v>
      </c>
      <c r="D53">
        <v>11000</v>
      </c>
      <c r="E53">
        <v>14082</v>
      </c>
      <c r="F53" t="s">
        <v>8219</v>
      </c>
      <c r="G53" t="s">
        <v>8224</v>
      </c>
      <c r="H53" t="s">
        <v>8246</v>
      </c>
      <c r="I53">
        <v>1439245037</v>
      </c>
      <c r="J53">
        <v>1436653037</v>
      </c>
      <c r="K53" t="b">
        <v>0</v>
      </c>
      <c r="L53">
        <v>119</v>
      </c>
      <c r="M53" t="b">
        <v>1</v>
      </c>
      <c r="N53" t="s">
        <v>8265</v>
      </c>
      <c r="O53" s="5">
        <f t="shared" si="0"/>
        <v>1.2801818181818181</v>
      </c>
      <c r="P53" s="6">
        <f t="shared" si="1"/>
        <v>118.33613445378151</v>
      </c>
      <c r="Q53" t="str">
        <f t="shared" si="2"/>
        <v>film &amp; video</v>
      </c>
      <c r="R53" t="str">
        <f t="shared" si="3"/>
        <v>television</v>
      </c>
      <c r="S53" s="11">
        <f t="shared" si="5"/>
        <v>42196.928668981476</v>
      </c>
      <c r="T53" s="11">
        <f t="shared" si="4"/>
        <v>42226.928668981476</v>
      </c>
    </row>
    <row r="54" spans="1:20" ht="48" x14ac:dyDescent="0.2">
      <c r="A54">
        <v>52</v>
      </c>
      <c r="B54" s="3" t="s">
        <v>54</v>
      </c>
      <c r="C54" s="3" t="s">
        <v>4163</v>
      </c>
      <c r="D54">
        <v>10000</v>
      </c>
      <c r="E54">
        <v>11621</v>
      </c>
      <c r="F54" t="s">
        <v>8219</v>
      </c>
      <c r="G54" t="s">
        <v>8224</v>
      </c>
      <c r="H54" t="s">
        <v>8246</v>
      </c>
      <c r="I54">
        <v>1405615846</v>
      </c>
      <c r="J54">
        <v>1403023846</v>
      </c>
      <c r="K54" t="b">
        <v>0</v>
      </c>
      <c r="L54">
        <v>52</v>
      </c>
      <c r="M54" t="b">
        <v>1</v>
      </c>
      <c r="N54" t="s">
        <v>8265</v>
      </c>
      <c r="O54" s="5">
        <f t="shared" si="0"/>
        <v>1.1620999999999999</v>
      </c>
      <c r="P54" s="6">
        <f t="shared" si="1"/>
        <v>223.48076923076923</v>
      </c>
      <c r="Q54" t="str">
        <f t="shared" si="2"/>
        <v>film &amp; video</v>
      </c>
      <c r="R54" t="str">
        <f t="shared" si="3"/>
        <v>television</v>
      </c>
      <c r="S54" s="11">
        <f t="shared" si="5"/>
        <v>41807.701921296299</v>
      </c>
      <c r="T54" s="11">
        <f t="shared" si="4"/>
        <v>41837.701921296299</v>
      </c>
    </row>
    <row r="55" spans="1:20" ht="32" x14ac:dyDescent="0.2">
      <c r="A55">
        <v>53</v>
      </c>
      <c r="B55" s="3" t="s">
        <v>55</v>
      </c>
      <c r="C55" s="3" t="s">
        <v>4164</v>
      </c>
      <c r="D55">
        <v>3000</v>
      </c>
      <c r="E55">
        <v>3289</v>
      </c>
      <c r="F55" t="s">
        <v>8219</v>
      </c>
      <c r="G55" t="s">
        <v>8224</v>
      </c>
      <c r="H55" t="s">
        <v>8246</v>
      </c>
      <c r="I55">
        <v>1396648800</v>
      </c>
      <c r="J55">
        <v>1395407445</v>
      </c>
      <c r="K55" t="b">
        <v>0</v>
      </c>
      <c r="L55">
        <v>117</v>
      </c>
      <c r="M55" t="b">
        <v>1</v>
      </c>
      <c r="N55" t="s">
        <v>8265</v>
      </c>
      <c r="O55" s="5">
        <f t="shared" si="0"/>
        <v>1.0963333333333334</v>
      </c>
      <c r="P55" s="6">
        <f t="shared" si="1"/>
        <v>28.111111111111111</v>
      </c>
      <c r="Q55" t="str">
        <f t="shared" si="2"/>
        <v>film &amp; video</v>
      </c>
      <c r="R55" t="str">
        <f t="shared" si="3"/>
        <v>television</v>
      </c>
      <c r="S55" s="11">
        <f t="shared" si="5"/>
        <v>41719.549131944441</v>
      </c>
      <c r="T55" s="11">
        <f t="shared" si="4"/>
        <v>41733.916666666664</v>
      </c>
    </row>
    <row r="56" spans="1:20" ht="48" x14ac:dyDescent="0.2">
      <c r="A56">
        <v>54</v>
      </c>
      <c r="B56" s="3" t="s">
        <v>56</v>
      </c>
      <c r="C56" s="3" t="s">
        <v>4165</v>
      </c>
      <c r="D56">
        <v>10000</v>
      </c>
      <c r="E56">
        <v>10100</v>
      </c>
      <c r="F56" t="s">
        <v>8219</v>
      </c>
      <c r="G56" t="s">
        <v>8224</v>
      </c>
      <c r="H56" t="s">
        <v>8246</v>
      </c>
      <c r="I56">
        <v>1451063221</v>
      </c>
      <c r="J56">
        <v>1448471221</v>
      </c>
      <c r="K56" t="b">
        <v>0</v>
      </c>
      <c r="L56">
        <v>52</v>
      </c>
      <c r="M56" t="b">
        <v>1</v>
      </c>
      <c r="N56" t="s">
        <v>8265</v>
      </c>
      <c r="O56" s="5">
        <f t="shared" si="0"/>
        <v>1.01</v>
      </c>
      <c r="P56" s="6">
        <f t="shared" si="1"/>
        <v>194.23076923076923</v>
      </c>
      <c r="Q56" t="str">
        <f t="shared" si="2"/>
        <v>film &amp; video</v>
      </c>
      <c r="R56" t="str">
        <f t="shared" si="3"/>
        <v>television</v>
      </c>
      <c r="S56" s="11">
        <f t="shared" si="5"/>
        <v>42333.713206018518</v>
      </c>
      <c r="T56" s="11">
        <f t="shared" si="4"/>
        <v>42363.713206018518</v>
      </c>
    </row>
    <row r="57" spans="1:20" ht="48" x14ac:dyDescent="0.2">
      <c r="A57">
        <v>55</v>
      </c>
      <c r="B57" s="3" t="s">
        <v>57</v>
      </c>
      <c r="C57" s="3" t="s">
        <v>4166</v>
      </c>
      <c r="D57">
        <v>8600</v>
      </c>
      <c r="E57">
        <v>11090</v>
      </c>
      <c r="F57" t="s">
        <v>8219</v>
      </c>
      <c r="G57" t="s">
        <v>8224</v>
      </c>
      <c r="H57" t="s">
        <v>8246</v>
      </c>
      <c r="I57">
        <v>1464390916</v>
      </c>
      <c r="J57">
        <v>1462576516</v>
      </c>
      <c r="K57" t="b">
        <v>0</v>
      </c>
      <c r="L57">
        <v>86</v>
      </c>
      <c r="M57" t="b">
        <v>1</v>
      </c>
      <c r="N57" t="s">
        <v>8265</v>
      </c>
      <c r="O57" s="5">
        <f t="shared" si="0"/>
        <v>1.2895348837209302</v>
      </c>
      <c r="P57" s="6">
        <f t="shared" si="1"/>
        <v>128.95348837209303</v>
      </c>
      <c r="Q57" t="str">
        <f t="shared" si="2"/>
        <v>film &amp; video</v>
      </c>
      <c r="R57" t="str">
        <f t="shared" si="3"/>
        <v>television</v>
      </c>
      <c r="S57" s="11">
        <f t="shared" si="5"/>
        <v>42496.968935185185</v>
      </c>
      <c r="T57" s="11">
        <f t="shared" si="4"/>
        <v>42517.968935185185</v>
      </c>
    </row>
    <row r="58" spans="1:20" ht="32" x14ac:dyDescent="0.2">
      <c r="A58">
        <v>56</v>
      </c>
      <c r="B58" s="3" t="s">
        <v>58</v>
      </c>
      <c r="C58" s="3" t="s">
        <v>4167</v>
      </c>
      <c r="D58">
        <v>8000</v>
      </c>
      <c r="E58">
        <v>8581</v>
      </c>
      <c r="F58" t="s">
        <v>8219</v>
      </c>
      <c r="G58" t="s">
        <v>8225</v>
      </c>
      <c r="H58" t="s">
        <v>8247</v>
      </c>
      <c r="I58">
        <v>1433779200</v>
      </c>
      <c r="J58">
        <v>1432559424</v>
      </c>
      <c r="K58" t="b">
        <v>0</v>
      </c>
      <c r="L58">
        <v>174</v>
      </c>
      <c r="M58" t="b">
        <v>1</v>
      </c>
      <c r="N58" t="s">
        <v>8265</v>
      </c>
      <c r="O58" s="5">
        <f t="shared" si="0"/>
        <v>1.0726249999999999</v>
      </c>
      <c r="P58" s="6">
        <f t="shared" si="1"/>
        <v>49.316091954022987</v>
      </c>
      <c r="Q58" t="str">
        <f t="shared" si="2"/>
        <v>film &amp; video</v>
      </c>
      <c r="R58" t="str">
        <f t="shared" si="3"/>
        <v>television</v>
      </c>
      <c r="S58" s="11">
        <f t="shared" si="5"/>
        <v>42149.548888888894</v>
      </c>
      <c r="T58" s="11">
        <f t="shared" si="4"/>
        <v>42163.666666666672</v>
      </c>
    </row>
    <row r="59" spans="1:20" ht="48" x14ac:dyDescent="0.2">
      <c r="A59">
        <v>57</v>
      </c>
      <c r="B59" s="3" t="s">
        <v>59</v>
      </c>
      <c r="C59" s="3" t="s">
        <v>4168</v>
      </c>
      <c r="D59">
        <v>15000</v>
      </c>
      <c r="E59">
        <v>15285</v>
      </c>
      <c r="F59" t="s">
        <v>8219</v>
      </c>
      <c r="G59" t="s">
        <v>8224</v>
      </c>
      <c r="H59" t="s">
        <v>8246</v>
      </c>
      <c r="I59">
        <v>1429991962</v>
      </c>
      <c r="J59">
        <v>1427399962</v>
      </c>
      <c r="K59" t="b">
        <v>0</v>
      </c>
      <c r="L59">
        <v>69</v>
      </c>
      <c r="M59" t="b">
        <v>1</v>
      </c>
      <c r="N59" t="s">
        <v>8265</v>
      </c>
      <c r="O59" s="5">
        <f t="shared" si="0"/>
        <v>1.0189999999999999</v>
      </c>
      <c r="P59" s="6">
        <f t="shared" si="1"/>
        <v>221.52173913043478</v>
      </c>
      <c r="Q59" t="str">
        <f t="shared" si="2"/>
        <v>film &amp; video</v>
      </c>
      <c r="R59" t="str">
        <f t="shared" si="3"/>
        <v>television</v>
      </c>
      <c r="S59" s="11">
        <f t="shared" si="5"/>
        <v>42089.83289351852</v>
      </c>
      <c r="T59" s="11">
        <f t="shared" si="4"/>
        <v>42119.83289351852</v>
      </c>
    </row>
    <row r="60" spans="1:20" ht="32" x14ac:dyDescent="0.2">
      <c r="A60">
        <v>58</v>
      </c>
      <c r="B60" s="3" t="s">
        <v>60</v>
      </c>
      <c r="C60" s="3" t="s">
        <v>4169</v>
      </c>
      <c r="D60">
        <v>10000</v>
      </c>
      <c r="E60">
        <v>10291</v>
      </c>
      <c r="F60" t="s">
        <v>8219</v>
      </c>
      <c r="G60" t="s">
        <v>8224</v>
      </c>
      <c r="H60" t="s">
        <v>8246</v>
      </c>
      <c r="I60">
        <v>1416423172</v>
      </c>
      <c r="J60">
        <v>1413827572</v>
      </c>
      <c r="K60" t="b">
        <v>0</v>
      </c>
      <c r="L60">
        <v>75</v>
      </c>
      <c r="M60" t="b">
        <v>1</v>
      </c>
      <c r="N60" t="s">
        <v>8265</v>
      </c>
      <c r="O60" s="5">
        <f t="shared" si="0"/>
        <v>1.0290999999999999</v>
      </c>
      <c r="P60" s="6">
        <f t="shared" si="1"/>
        <v>137.21333333333334</v>
      </c>
      <c r="Q60" t="str">
        <f t="shared" si="2"/>
        <v>film &amp; video</v>
      </c>
      <c r="R60" t="str">
        <f t="shared" si="3"/>
        <v>television</v>
      </c>
      <c r="S60" s="11">
        <f t="shared" si="5"/>
        <v>41932.745046296295</v>
      </c>
      <c r="T60" s="11">
        <f t="shared" si="4"/>
        <v>41962.786712962959</v>
      </c>
    </row>
    <row r="61" spans="1:20" ht="48" x14ac:dyDescent="0.2">
      <c r="A61">
        <v>59</v>
      </c>
      <c r="B61" s="3" t="s">
        <v>61</v>
      </c>
      <c r="C61" s="3" t="s">
        <v>4170</v>
      </c>
      <c r="D61">
        <v>20000</v>
      </c>
      <c r="E61">
        <v>20025.14</v>
      </c>
      <c r="F61" t="s">
        <v>8219</v>
      </c>
      <c r="G61" t="s">
        <v>8224</v>
      </c>
      <c r="H61" t="s">
        <v>8246</v>
      </c>
      <c r="I61">
        <v>1442264400</v>
      </c>
      <c r="J61">
        <v>1439530776</v>
      </c>
      <c r="K61" t="b">
        <v>0</v>
      </c>
      <c r="L61">
        <v>33</v>
      </c>
      <c r="M61" t="b">
        <v>1</v>
      </c>
      <c r="N61" t="s">
        <v>8265</v>
      </c>
      <c r="O61" s="5">
        <f t="shared" si="0"/>
        <v>1.0012570000000001</v>
      </c>
      <c r="P61" s="6">
        <f t="shared" si="1"/>
        <v>606.82242424242418</v>
      </c>
      <c r="Q61" t="str">
        <f t="shared" si="2"/>
        <v>film &amp; video</v>
      </c>
      <c r="R61" t="str">
        <f t="shared" si="3"/>
        <v>television</v>
      </c>
      <c r="S61" s="11">
        <f t="shared" si="5"/>
        <v>42230.235833333332</v>
      </c>
      <c r="T61" s="11">
        <f t="shared" si="4"/>
        <v>42261.875</v>
      </c>
    </row>
    <row r="62" spans="1:20" ht="48" x14ac:dyDescent="0.2">
      <c r="A62">
        <v>60</v>
      </c>
      <c r="B62" s="3" t="s">
        <v>62</v>
      </c>
      <c r="C62" s="3" t="s">
        <v>4171</v>
      </c>
      <c r="D62">
        <v>4500</v>
      </c>
      <c r="E62">
        <v>4648.33</v>
      </c>
      <c r="F62" t="s">
        <v>8219</v>
      </c>
      <c r="G62" t="s">
        <v>8225</v>
      </c>
      <c r="H62" t="s">
        <v>8247</v>
      </c>
      <c r="I62">
        <v>1395532800</v>
      </c>
      <c r="J62">
        <v>1393882717</v>
      </c>
      <c r="K62" t="b">
        <v>0</v>
      </c>
      <c r="L62">
        <v>108</v>
      </c>
      <c r="M62" t="b">
        <v>1</v>
      </c>
      <c r="N62" t="s">
        <v>8266</v>
      </c>
      <c r="O62" s="5">
        <f t="shared" si="0"/>
        <v>1.0329622222222221</v>
      </c>
      <c r="P62" s="6">
        <f t="shared" si="1"/>
        <v>43.040092592592593</v>
      </c>
      <c r="Q62" t="str">
        <f t="shared" si="2"/>
        <v>film &amp; video</v>
      </c>
      <c r="R62" t="str">
        <f t="shared" si="3"/>
        <v>shorts</v>
      </c>
      <c r="S62" s="11">
        <f t="shared" si="5"/>
        <v>41701.901817129634</v>
      </c>
      <c r="T62" s="11">
        <f t="shared" si="4"/>
        <v>41721</v>
      </c>
    </row>
    <row r="63" spans="1:20" ht="48" x14ac:dyDescent="0.2">
      <c r="A63">
        <v>61</v>
      </c>
      <c r="B63" s="3" t="s">
        <v>63</v>
      </c>
      <c r="C63" s="3" t="s">
        <v>4172</v>
      </c>
      <c r="D63">
        <v>5000</v>
      </c>
      <c r="E63">
        <v>7415</v>
      </c>
      <c r="F63" t="s">
        <v>8219</v>
      </c>
      <c r="G63" t="s">
        <v>8224</v>
      </c>
      <c r="H63" t="s">
        <v>8246</v>
      </c>
      <c r="I63">
        <v>1370547157</v>
      </c>
      <c r="J63">
        <v>1368646357</v>
      </c>
      <c r="K63" t="b">
        <v>0</v>
      </c>
      <c r="L63">
        <v>23</v>
      </c>
      <c r="M63" t="b">
        <v>1</v>
      </c>
      <c r="N63" t="s">
        <v>8266</v>
      </c>
      <c r="O63" s="5">
        <f t="shared" si="0"/>
        <v>1.4830000000000001</v>
      </c>
      <c r="P63" s="6">
        <f t="shared" si="1"/>
        <v>322.39130434782606</v>
      </c>
      <c r="Q63" t="str">
        <f t="shared" si="2"/>
        <v>film &amp; video</v>
      </c>
      <c r="R63" t="str">
        <f t="shared" si="3"/>
        <v>shorts</v>
      </c>
      <c r="S63" s="11">
        <f t="shared" si="5"/>
        <v>41409.814317129625</v>
      </c>
      <c r="T63" s="11">
        <f t="shared" si="4"/>
        <v>41431.814317129625</v>
      </c>
    </row>
    <row r="64" spans="1:20" ht="48" x14ac:dyDescent="0.2">
      <c r="A64">
        <v>62</v>
      </c>
      <c r="B64" s="3" t="s">
        <v>64</v>
      </c>
      <c r="C64" s="3" t="s">
        <v>4173</v>
      </c>
      <c r="D64">
        <v>3000</v>
      </c>
      <c r="E64">
        <v>4642</v>
      </c>
      <c r="F64" t="s">
        <v>8219</v>
      </c>
      <c r="G64" t="s">
        <v>8224</v>
      </c>
      <c r="H64" t="s">
        <v>8246</v>
      </c>
      <c r="I64">
        <v>1362337878</v>
      </c>
      <c r="J64">
        <v>1360177878</v>
      </c>
      <c r="K64" t="b">
        <v>0</v>
      </c>
      <c r="L64">
        <v>48</v>
      </c>
      <c r="M64" t="b">
        <v>1</v>
      </c>
      <c r="N64" t="s">
        <v>8266</v>
      </c>
      <c r="O64" s="5">
        <f t="shared" si="0"/>
        <v>1.5473333333333332</v>
      </c>
      <c r="P64" s="6">
        <f t="shared" si="1"/>
        <v>96.708333333333329</v>
      </c>
      <c r="Q64" t="str">
        <f t="shared" si="2"/>
        <v>film &amp; video</v>
      </c>
      <c r="R64" t="str">
        <f t="shared" si="3"/>
        <v>shorts</v>
      </c>
      <c r="S64" s="11">
        <f t="shared" si="5"/>
        <v>41311.799513888887</v>
      </c>
      <c r="T64" s="11">
        <f t="shared" si="4"/>
        <v>41336.799513888887</v>
      </c>
    </row>
    <row r="65" spans="1:20" ht="48" x14ac:dyDescent="0.2">
      <c r="A65">
        <v>63</v>
      </c>
      <c r="B65" s="3" t="s">
        <v>65</v>
      </c>
      <c r="C65" s="3" t="s">
        <v>4174</v>
      </c>
      <c r="D65">
        <v>2000</v>
      </c>
      <c r="E65">
        <v>2270.37</v>
      </c>
      <c r="F65" t="s">
        <v>8219</v>
      </c>
      <c r="G65" t="s">
        <v>8224</v>
      </c>
      <c r="H65" t="s">
        <v>8246</v>
      </c>
      <c r="I65">
        <v>1388206740</v>
      </c>
      <c r="J65">
        <v>1386194013</v>
      </c>
      <c r="K65" t="b">
        <v>0</v>
      </c>
      <c r="L65">
        <v>64</v>
      </c>
      <c r="M65" t="b">
        <v>1</v>
      </c>
      <c r="N65" t="s">
        <v>8266</v>
      </c>
      <c r="O65" s="5">
        <f t="shared" si="0"/>
        <v>1.1351849999999999</v>
      </c>
      <c r="P65" s="6">
        <f t="shared" si="1"/>
        <v>35.474531249999998</v>
      </c>
      <c r="Q65" t="str">
        <f t="shared" si="2"/>
        <v>film &amp; video</v>
      </c>
      <c r="R65" t="str">
        <f t="shared" si="3"/>
        <v>shorts</v>
      </c>
      <c r="S65" s="11">
        <f t="shared" si="5"/>
        <v>41612.912187499998</v>
      </c>
      <c r="T65" s="11">
        <f t="shared" si="4"/>
        <v>41636.207638888889</v>
      </c>
    </row>
    <row r="66" spans="1:20" ht="48" x14ac:dyDescent="0.2">
      <c r="A66">
        <v>64</v>
      </c>
      <c r="B66" s="3" t="s">
        <v>66</v>
      </c>
      <c r="C66" s="3" t="s">
        <v>4175</v>
      </c>
      <c r="D66">
        <v>1200</v>
      </c>
      <c r="E66">
        <v>2080</v>
      </c>
      <c r="F66" t="s">
        <v>8219</v>
      </c>
      <c r="G66" t="s">
        <v>8224</v>
      </c>
      <c r="H66" t="s">
        <v>8246</v>
      </c>
      <c r="I66">
        <v>1373243181</v>
      </c>
      <c r="J66">
        <v>1370651181</v>
      </c>
      <c r="K66" t="b">
        <v>0</v>
      </c>
      <c r="L66">
        <v>24</v>
      </c>
      <c r="M66" t="b">
        <v>1</v>
      </c>
      <c r="N66" t="s">
        <v>8266</v>
      </c>
      <c r="O66" s="5">
        <f t="shared" si="0"/>
        <v>1.7333333333333334</v>
      </c>
      <c r="P66" s="6">
        <f t="shared" si="1"/>
        <v>86.666666666666671</v>
      </c>
      <c r="Q66" t="str">
        <f t="shared" si="2"/>
        <v>film &amp; video</v>
      </c>
      <c r="R66" t="str">
        <f t="shared" si="3"/>
        <v>shorts</v>
      </c>
      <c r="S66" s="11">
        <f t="shared" si="5"/>
        <v>41433.01829861111</v>
      </c>
      <c r="T66" s="11">
        <f t="shared" si="4"/>
        <v>41463.01829861111</v>
      </c>
    </row>
    <row r="67" spans="1:20" ht="32" x14ac:dyDescent="0.2">
      <c r="A67">
        <v>65</v>
      </c>
      <c r="B67" s="3" t="s">
        <v>67</v>
      </c>
      <c r="C67" s="3" t="s">
        <v>4176</v>
      </c>
      <c r="D67">
        <v>7000</v>
      </c>
      <c r="E67">
        <v>7527</v>
      </c>
      <c r="F67" t="s">
        <v>8219</v>
      </c>
      <c r="G67" t="s">
        <v>8229</v>
      </c>
      <c r="H67" t="s">
        <v>8251</v>
      </c>
      <c r="I67">
        <v>1407736740</v>
      </c>
      <c r="J67">
        <v>1405453354</v>
      </c>
      <c r="K67" t="b">
        <v>0</v>
      </c>
      <c r="L67">
        <v>57</v>
      </c>
      <c r="M67" t="b">
        <v>1</v>
      </c>
      <c r="N67" t="s">
        <v>8266</v>
      </c>
      <c r="O67" s="5">
        <f t="shared" ref="O67:O130" si="6">E67/D67</f>
        <v>1.0752857142857142</v>
      </c>
      <c r="P67" s="6">
        <f t="shared" ref="P67:P130" si="7">IF(L67=0,0,E67/L67)</f>
        <v>132.05263157894737</v>
      </c>
      <c r="Q67" t="str">
        <f t="shared" ref="Q67:Q130" si="8">LEFT(N67,FIND("/",N67)-1)</f>
        <v>film &amp; video</v>
      </c>
      <c r="R67" t="str">
        <f t="shared" ref="R67:R130" si="9">RIGHT(N67,LEN(N67)-FIND("/",N67))</f>
        <v>shorts</v>
      </c>
      <c r="S67" s="11">
        <f t="shared" si="5"/>
        <v>41835.821226851855</v>
      </c>
      <c r="T67" s="11">
        <f t="shared" ref="T67:T130" si="10">I67/86400 + DATE(1970,1,1)</f>
        <v>41862.249305555553</v>
      </c>
    </row>
    <row r="68" spans="1:20" ht="32" x14ac:dyDescent="0.2">
      <c r="A68">
        <v>66</v>
      </c>
      <c r="B68" s="3" t="s">
        <v>68</v>
      </c>
      <c r="C68" s="3" t="s">
        <v>4177</v>
      </c>
      <c r="D68">
        <v>2000</v>
      </c>
      <c r="E68">
        <v>2372</v>
      </c>
      <c r="F68" t="s">
        <v>8219</v>
      </c>
      <c r="G68" t="s">
        <v>8224</v>
      </c>
      <c r="H68" t="s">
        <v>8246</v>
      </c>
      <c r="I68">
        <v>1468873420</v>
      </c>
      <c r="J68">
        <v>1466281420</v>
      </c>
      <c r="K68" t="b">
        <v>0</v>
      </c>
      <c r="L68">
        <v>26</v>
      </c>
      <c r="M68" t="b">
        <v>1</v>
      </c>
      <c r="N68" t="s">
        <v>8266</v>
      </c>
      <c r="O68" s="5">
        <f t="shared" si="6"/>
        <v>1.1859999999999999</v>
      </c>
      <c r="P68" s="6">
        <f t="shared" si="7"/>
        <v>91.230769230769226</v>
      </c>
      <c r="Q68" t="str">
        <f t="shared" si="8"/>
        <v>film &amp; video</v>
      </c>
      <c r="R68" t="str">
        <f t="shared" si="9"/>
        <v>shorts</v>
      </c>
      <c r="S68" s="11">
        <f t="shared" ref="S68:S131" si="11">J68/86400 + DATE(1970, 1, 1)</f>
        <v>42539.849768518514</v>
      </c>
      <c r="T68" s="11">
        <f t="shared" si="10"/>
        <v>42569.849768518514</v>
      </c>
    </row>
    <row r="69" spans="1:20" ht="48" x14ac:dyDescent="0.2">
      <c r="A69">
        <v>67</v>
      </c>
      <c r="B69" s="3" t="s">
        <v>69</v>
      </c>
      <c r="C69" s="3" t="s">
        <v>4178</v>
      </c>
      <c r="D69">
        <v>2000</v>
      </c>
      <c r="E69">
        <v>2325</v>
      </c>
      <c r="F69" t="s">
        <v>8219</v>
      </c>
      <c r="G69" t="s">
        <v>8224</v>
      </c>
      <c r="H69" t="s">
        <v>8246</v>
      </c>
      <c r="I69">
        <v>1342360804</v>
      </c>
      <c r="J69">
        <v>1339768804</v>
      </c>
      <c r="K69" t="b">
        <v>0</v>
      </c>
      <c r="L69">
        <v>20</v>
      </c>
      <c r="M69" t="b">
        <v>1</v>
      </c>
      <c r="N69" t="s">
        <v>8266</v>
      </c>
      <c r="O69" s="5">
        <f t="shared" si="6"/>
        <v>1.1625000000000001</v>
      </c>
      <c r="P69" s="6">
        <f t="shared" si="7"/>
        <v>116.25</v>
      </c>
      <c r="Q69" t="str">
        <f t="shared" si="8"/>
        <v>film &amp; video</v>
      </c>
      <c r="R69" t="str">
        <f t="shared" si="9"/>
        <v>shorts</v>
      </c>
      <c r="S69" s="11">
        <f t="shared" si="11"/>
        <v>41075.583379629628</v>
      </c>
      <c r="T69" s="11">
        <f t="shared" si="10"/>
        <v>41105.583379629628</v>
      </c>
    </row>
    <row r="70" spans="1:20" ht="64" x14ac:dyDescent="0.2">
      <c r="A70">
        <v>68</v>
      </c>
      <c r="B70" s="3" t="s">
        <v>70</v>
      </c>
      <c r="C70" s="3" t="s">
        <v>4179</v>
      </c>
      <c r="D70">
        <v>600</v>
      </c>
      <c r="E70">
        <v>763</v>
      </c>
      <c r="F70" t="s">
        <v>8219</v>
      </c>
      <c r="G70" t="s">
        <v>8225</v>
      </c>
      <c r="H70" t="s">
        <v>8247</v>
      </c>
      <c r="I70">
        <v>1393162791</v>
      </c>
      <c r="J70">
        <v>1390570791</v>
      </c>
      <c r="K70" t="b">
        <v>0</v>
      </c>
      <c r="L70">
        <v>36</v>
      </c>
      <c r="M70" t="b">
        <v>1</v>
      </c>
      <c r="N70" t="s">
        <v>8266</v>
      </c>
      <c r="O70" s="5">
        <f t="shared" si="6"/>
        <v>1.2716666666666667</v>
      </c>
      <c r="P70" s="6">
        <f t="shared" si="7"/>
        <v>21.194444444444443</v>
      </c>
      <c r="Q70" t="str">
        <f t="shared" si="8"/>
        <v>film &amp; video</v>
      </c>
      <c r="R70" t="str">
        <f t="shared" si="9"/>
        <v>shorts</v>
      </c>
      <c r="S70" s="11">
        <f t="shared" si="11"/>
        <v>41663.569340277776</v>
      </c>
      <c r="T70" s="11">
        <f t="shared" si="10"/>
        <v>41693.569340277776</v>
      </c>
    </row>
    <row r="71" spans="1:20" ht="48" x14ac:dyDescent="0.2">
      <c r="A71">
        <v>69</v>
      </c>
      <c r="B71" s="3" t="s">
        <v>71</v>
      </c>
      <c r="C71" s="3" t="s">
        <v>4180</v>
      </c>
      <c r="D71">
        <v>10000</v>
      </c>
      <c r="E71">
        <v>11094.23</v>
      </c>
      <c r="F71" t="s">
        <v>8219</v>
      </c>
      <c r="G71" t="s">
        <v>8224</v>
      </c>
      <c r="H71" t="s">
        <v>8246</v>
      </c>
      <c r="I71">
        <v>1317538740</v>
      </c>
      <c r="J71">
        <v>1314765025</v>
      </c>
      <c r="K71" t="b">
        <v>0</v>
      </c>
      <c r="L71">
        <v>178</v>
      </c>
      <c r="M71" t="b">
        <v>1</v>
      </c>
      <c r="N71" t="s">
        <v>8266</v>
      </c>
      <c r="O71" s="5">
        <f t="shared" si="6"/>
        <v>1.109423</v>
      </c>
      <c r="P71" s="6">
        <f t="shared" si="7"/>
        <v>62.327134831460668</v>
      </c>
      <c r="Q71" t="str">
        <f t="shared" si="8"/>
        <v>film &amp; video</v>
      </c>
      <c r="R71" t="str">
        <f t="shared" si="9"/>
        <v>shorts</v>
      </c>
      <c r="S71" s="11">
        <f t="shared" si="11"/>
        <v>40786.187789351854</v>
      </c>
      <c r="T71" s="11">
        <f t="shared" si="10"/>
        <v>40818.290972222225</v>
      </c>
    </row>
    <row r="72" spans="1:20" ht="48" x14ac:dyDescent="0.2">
      <c r="A72">
        <v>70</v>
      </c>
      <c r="B72" s="3" t="s">
        <v>72</v>
      </c>
      <c r="C72" s="3" t="s">
        <v>4181</v>
      </c>
      <c r="D72">
        <v>500</v>
      </c>
      <c r="E72">
        <v>636</v>
      </c>
      <c r="F72" t="s">
        <v>8219</v>
      </c>
      <c r="G72" t="s">
        <v>8224</v>
      </c>
      <c r="H72" t="s">
        <v>8246</v>
      </c>
      <c r="I72">
        <v>1315171845</v>
      </c>
      <c r="J72">
        <v>1309987845</v>
      </c>
      <c r="K72" t="b">
        <v>0</v>
      </c>
      <c r="L72">
        <v>17</v>
      </c>
      <c r="M72" t="b">
        <v>1</v>
      </c>
      <c r="N72" t="s">
        <v>8266</v>
      </c>
      <c r="O72" s="5">
        <f t="shared" si="6"/>
        <v>1.272</v>
      </c>
      <c r="P72" s="6">
        <f t="shared" si="7"/>
        <v>37.411764705882355</v>
      </c>
      <c r="Q72" t="str">
        <f t="shared" si="8"/>
        <v>film &amp; video</v>
      </c>
      <c r="R72" t="str">
        <f t="shared" si="9"/>
        <v>shorts</v>
      </c>
      <c r="S72" s="11">
        <f t="shared" si="11"/>
        <v>40730.896354166667</v>
      </c>
      <c r="T72" s="11">
        <f t="shared" si="10"/>
        <v>40790.896354166667</v>
      </c>
    </row>
    <row r="73" spans="1:20" ht="48" x14ac:dyDescent="0.2">
      <c r="A73">
        <v>71</v>
      </c>
      <c r="B73" s="3" t="s">
        <v>73</v>
      </c>
      <c r="C73" s="3" t="s">
        <v>4182</v>
      </c>
      <c r="D73">
        <v>1800</v>
      </c>
      <c r="E73">
        <v>2231</v>
      </c>
      <c r="F73" t="s">
        <v>8219</v>
      </c>
      <c r="G73" t="s">
        <v>8224</v>
      </c>
      <c r="H73" t="s">
        <v>8246</v>
      </c>
      <c r="I73">
        <v>1338186657</v>
      </c>
      <c r="J73">
        <v>1333002657</v>
      </c>
      <c r="K73" t="b">
        <v>0</v>
      </c>
      <c r="L73">
        <v>32</v>
      </c>
      <c r="M73" t="b">
        <v>1</v>
      </c>
      <c r="N73" t="s">
        <v>8266</v>
      </c>
      <c r="O73" s="5">
        <f t="shared" si="6"/>
        <v>1.2394444444444443</v>
      </c>
      <c r="P73" s="6">
        <f t="shared" si="7"/>
        <v>69.71875</v>
      </c>
      <c r="Q73" t="str">
        <f t="shared" si="8"/>
        <v>film &amp; video</v>
      </c>
      <c r="R73" t="str">
        <f t="shared" si="9"/>
        <v>shorts</v>
      </c>
      <c r="S73" s="11">
        <f t="shared" si="11"/>
        <v>40997.271493055552</v>
      </c>
      <c r="T73" s="11">
        <f t="shared" si="10"/>
        <v>41057.271493055552</v>
      </c>
    </row>
    <row r="74" spans="1:20" ht="48" x14ac:dyDescent="0.2">
      <c r="A74">
        <v>72</v>
      </c>
      <c r="B74" s="3" t="s">
        <v>74</v>
      </c>
      <c r="C74" s="3" t="s">
        <v>4183</v>
      </c>
      <c r="D74">
        <v>2200</v>
      </c>
      <c r="E74">
        <v>2385</v>
      </c>
      <c r="F74" t="s">
        <v>8219</v>
      </c>
      <c r="G74" t="s">
        <v>8224</v>
      </c>
      <c r="H74" t="s">
        <v>8246</v>
      </c>
      <c r="I74">
        <v>1352937600</v>
      </c>
      <c r="J74">
        <v>1351210481</v>
      </c>
      <c r="K74" t="b">
        <v>0</v>
      </c>
      <c r="L74">
        <v>41</v>
      </c>
      <c r="M74" t="b">
        <v>1</v>
      </c>
      <c r="N74" t="s">
        <v>8266</v>
      </c>
      <c r="O74" s="5">
        <f t="shared" si="6"/>
        <v>1.084090909090909</v>
      </c>
      <c r="P74" s="6">
        <f t="shared" si="7"/>
        <v>58.170731707317074</v>
      </c>
      <c r="Q74" t="str">
        <f t="shared" si="8"/>
        <v>film &amp; video</v>
      </c>
      <c r="R74" t="str">
        <f t="shared" si="9"/>
        <v>shorts</v>
      </c>
      <c r="S74" s="11">
        <f t="shared" si="11"/>
        <v>41208.010196759264</v>
      </c>
      <c r="T74" s="11">
        <f t="shared" si="10"/>
        <v>41228</v>
      </c>
    </row>
    <row r="75" spans="1:20" ht="48" x14ac:dyDescent="0.2">
      <c r="A75">
        <v>73</v>
      </c>
      <c r="B75" s="3" t="s">
        <v>75</v>
      </c>
      <c r="C75" s="3" t="s">
        <v>4184</v>
      </c>
      <c r="D75">
        <v>900</v>
      </c>
      <c r="E75">
        <v>900</v>
      </c>
      <c r="F75" t="s">
        <v>8219</v>
      </c>
      <c r="G75" t="s">
        <v>8224</v>
      </c>
      <c r="H75" t="s">
        <v>8246</v>
      </c>
      <c r="I75">
        <v>1304395140</v>
      </c>
      <c r="J75">
        <v>1297620584</v>
      </c>
      <c r="K75" t="b">
        <v>0</v>
      </c>
      <c r="L75">
        <v>18</v>
      </c>
      <c r="M75" t="b">
        <v>1</v>
      </c>
      <c r="N75" t="s">
        <v>8266</v>
      </c>
      <c r="O75" s="5">
        <f t="shared" si="6"/>
        <v>1</v>
      </c>
      <c r="P75" s="6">
        <f t="shared" si="7"/>
        <v>50</v>
      </c>
      <c r="Q75" t="str">
        <f t="shared" si="8"/>
        <v>film &amp; video</v>
      </c>
      <c r="R75" t="str">
        <f t="shared" si="9"/>
        <v>shorts</v>
      </c>
      <c r="S75" s="11">
        <f t="shared" si="11"/>
        <v>40587.75675925926</v>
      </c>
      <c r="T75" s="11">
        <f t="shared" si="10"/>
        <v>40666.165972222225</v>
      </c>
    </row>
    <row r="76" spans="1:20" ht="48" x14ac:dyDescent="0.2">
      <c r="A76">
        <v>74</v>
      </c>
      <c r="B76" s="3" t="s">
        <v>76</v>
      </c>
      <c r="C76" s="3" t="s">
        <v>4185</v>
      </c>
      <c r="D76">
        <v>500</v>
      </c>
      <c r="E76">
        <v>564.66</v>
      </c>
      <c r="F76" t="s">
        <v>8219</v>
      </c>
      <c r="G76" t="s">
        <v>8230</v>
      </c>
      <c r="H76" t="s">
        <v>8249</v>
      </c>
      <c r="I76">
        <v>1453376495</v>
      </c>
      <c r="J76">
        <v>1450784495</v>
      </c>
      <c r="K76" t="b">
        <v>0</v>
      </c>
      <c r="L76">
        <v>29</v>
      </c>
      <c r="M76" t="b">
        <v>1</v>
      </c>
      <c r="N76" t="s">
        <v>8266</v>
      </c>
      <c r="O76" s="5">
        <f t="shared" si="6"/>
        <v>1.1293199999999999</v>
      </c>
      <c r="P76" s="6">
        <f t="shared" si="7"/>
        <v>19.471034482758618</v>
      </c>
      <c r="Q76" t="str">
        <f t="shared" si="8"/>
        <v>film &amp; video</v>
      </c>
      <c r="R76" t="str">
        <f t="shared" si="9"/>
        <v>shorts</v>
      </c>
      <c r="S76" s="11">
        <f t="shared" si="11"/>
        <v>42360.487210648149</v>
      </c>
      <c r="T76" s="11">
        <f t="shared" si="10"/>
        <v>42390.487210648149</v>
      </c>
    </row>
    <row r="77" spans="1:20" ht="48" x14ac:dyDescent="0.2">
      <c r="A77">
        <v>75</v>
      </c>
      <c r="B77" s="3" t="s">
        <v>77</v>
      </c>
      <c r="C77" s="3" t="s">
        <v>4186</v>
      </c>
      <c r="D77">
        <v>3500</v>
      </c>
      <c r="E77">
        <v>4040</v>
      </c>
      <c r="F77" t="s">
        <v>8219</v>
      </c>
      <c r="G77" t="s">
        <v>8224</v>
      </c>
      <c r="H77" t="s">
        <v>8246</v>
      </c>
      <c r="I77">
        <v>1366693272</v>
      </c>
      <c r="J77">
        <v>1364101272</v>
      </c>
      <c r="K77" t="b">
        <v>0</v>
      </c>
      <c r="L77">
        <v>47</v>
      </c>
      <c r="M77" t="b">
        <v>1</v>
      </c>
      <c r="N77" t="s">
        <v>8266</v>
      </c>
      <c r="O77" s="5">
        <f t="shared" si="6"/>
        <v>1.1542857142857144</v>
      </c>
      <c r="P77" s="6">
        <f t="shared" si="7"/>
        <v>85.957446808510639</v>
      </c>
      <c r="Q77" t="str">
        <f t="shared" si="8"/>
        <v>film &amp; video</v>
      </c>
      <c r="R77" t="str">
        <f t="shared" si="9"/>
        <v>shorts</v>
      </c>
      <c r="S77" s="11">
        <f t="shared" si="11"/>
        <v>41357.209166666667</v>
      </c>
      <c r="T77" s="11">
        <f t="shared" si="10"/>
        <v>41387.209166666667</v>
      </c>
    </row>
    <row r="78" spans="1:20" ht="48" x14ac:dyDescent="0.2">
      <c r="A78">
        <v>76</v>
      </c>
      <c r="B78" s="3" t="s">
        <v>78</v>
      </c>
      <c r="C78" s="3" t="s">
        <v>4187</v>
      </c>
      <c r="D78">
        <v>300</v>
      </c>
      <c r="E78">
        <v>460</v>
      </c>
      <c r="F78" t="s">
        <v>8219</v>
      </c>
      <c r="G78" t="s">
        <v>8224</v>
      </c>
      <c r="H78" t="s">
        <v>8246</v>
      </c>
      <c r="I78">
        <v>1325007358</v>
      </c>
      <c r="J78">
        <v>1319819758</v>
      </c>
      <c r="K78" t="b">
        <v>0</v>
      </c>
      <c r="L78">
        <v>15</v>
      </c>
      <c r="M78" t="b">
        <v>1</v>
      </c>
      <c r="N78" t="s">
        <v>8266</v>
      </c>
      <c r="O78" s="5">
        <f t="shared" si="6"/>
        <v>1.5333333333333334</v>
      </c>
      <c r="P78" s="6">
        <f t="shared" si="7"/>
        <v>30.666666666666668</v>
      </c>
      <c r="Q78" t="str">
        <f t="shared" si="8"/>
        <v>film &amp; video</v>
      </c>
      <c r="R78" t="str">
        <f t="shared" si="9"/>
        <v>shorts</v>
      </c>
      <c r="S78" s="11">
        <f t="shared" si="11"/>
        <v>40844.691643518519</v>
      </c>
      <c r="T78" s="11">
        <f t="shared" si="10"/>
        <v>40904.733310185184</v>
      </c>
    </row>
    <row r="79" spans="1:20" ht="48" x14ac:dyDescent="0.2">
      <c r="A79">
        <v>77</v>
      </c>
      <c r="B79" s="3" t="s">
        <v>79</v>
      </c>
      <c r="C79" s="3" t="s">
        <v>4188</v>
      </c>
      <c r="D79">
        <v>400</v>
      </c>
      <c r="E79">
        <v>1570</v>
      </c>
      <c r="F79" t="s">
        <v>8219</v>
      </c>
      <c r="G79" t="s">
        <v>8224</v>
      </c>
      <c r="H79" t="s">
        <v>8246</v>
      </c>
      <c r="I79">
        <v>1337569140</v>
      </c>
      <c r="J79">
        <v>1332991717</v>
      </c>
      <c r="K79" t="b">
        <v>0</v>
      </c>
      <c r="L79">
        <v>26</v>
      </c>
      <c r="M79" t="b">
        <v>1</v>
      </c>
      <c r="N79" t="s">
        <v>8266</v>
      </c>
      <c r="O79" s="5">
        <f t="shared" si="6"/>
        <v>3.9249999999999998</v>
      </c>
      <c r="P79" s="6">
        <f t="shared" si="7"/>
        <v>60.384615384615387</v>
      </c>
      <c r="Q79" t="str">
        <f t="shared" si="8"/>
        <v>film &amp; video</v>
      </c>
      <c r="R79" t="str">
        <f t="shared" si="9"/>
        <v>shorts</v>
      </c>
      <c r="S79" s="11">
        <f t="shared" si="11"/>
        <v>40997.144872685181</v>
      </c>
      <c r="T79" s="11">
        <f t="shared" si="10"/>
        <v>41050.124305555553</v>
      </c>
    </row>
    <row r="80" spans="1:20" ht="96" x14ac:dyDescent="0.2">
      <c r="A80">
        <v>78</v>
      </c>
      <c r="B80" s="3" t="s">
        <v>80</v>
      </c>
      <c r="C80" s="3" t="s">
        <v>4189</v>
      </c>
      <c r="D80">
        <v>50</v>
      </c>
      <c r="E80">
        <v>1351</v>
      </c>
      <c r="F80" t="s">
        <v>8219</v>
      </c>
      <c r="G80" t="s">
        <v>8230</v>
      </c>
      <c r="H80" t="s">
        <v>8249</v>
      </c>
      <c r="I80">
        <v>1472751121</v>
      </c>
      <c r="J80">
        <v>1471887121</v>
      </c>
      <c r="K80" t="b">
        <v>0</v>
      </c>
      <c r="L80">
        <v>35</v>
      </c>
      <c r="M80" t="b">
        <v>1</v>
      </c>
      <c r="N80" t="s">
        <v>8266</v>
      </c>
      <c r="O80" s="5">
        <f t="shared" si="6"/>
        <v>27.02</v>
      </c>
      <c r="P80" s="6">
        <f t="shared" si="7"/>
        <v>38.6</v>
      </c>
      <c r="Q80" t="str">
        <f t="shared" si="8"/>
        <v>film &amp; video</v>
      </c>
      <c r="R80" t="str">
        <f t="shared" si="9"/>
        <v>shorts</v>
      </c>
      <c r="S80" s="11">
        <f t="shared" si="11"/>
        <v>42604.730567129634</v>
      </c>
      <c r="T80" s="11">
        <f t="shared" si="10"/>
        <v>42614.730567129634</v>
      </c>
    </row>
    <row r="81" spans="1:20" ht="48" x14ac:dyDescent="0.2">
      <c r="A81">
        <v>79</v>
      </c>
      <c r="B81" s="3" t="s">
        <v>81</v>
      </c>
      <c r="C81" s="3" t="s">
        <v>4190</v>
      </c>
      <c r="D81">
        <v>1300</v>
      </c>
      <c r="E81">
        <v>1651</v>
      </c>
      <c r="F81" t="s">
        <v>8219</v>
      </c>
      <c r="G81" t="s">
        <v>8225</v>
      </c>
      <c r="H81" t="s">
        <v>8247</v>
      </c>
      <c r="I81">
        <v>1398451093</v>
      </c>
      <c r="J81">
        <v>1395859093</v>
      </c>
      <c r="K81" t="b">
        <v>0</v>
      </c>
      <c r="L81">
        <v>41</v>
      </c>
      <c r="M81" t="b">
        <v>1</v>
      </c>
      <c r="N81" t="s">
        <v>8266</v>
      </c>
      <c r="O81" s="5">
        <f t="shared" si="6"/>
        <v>1.27</v>
      </c>
      <c r="P81" s="6">
        <f t="shared" si="7"/>
        <v>40.268292682926827</v>
      </c>
      <c r="Q81" t="str">
        <f t="shared" si="8"/>
        <v>film &amp; video</v>
      </c>
      <c r="R81" t="str">
        <f t="shared" si="9"/>
        <v>shorts</v>
      </c>
      <c r="S81" s="11">
        <f t="shared" si="11"/>
        <v>41724.776539351849</v>
      </c>
      <c r="T81" s="11">
        <f t="shared" si="10"/>
        <v>41754.776539351849</v>
      </c>
    </row>
    <row r="82" spans="1:20" ht="48" x14ac:dyDescent="0.2">
      <c r="A82">
        <v>80</v>
      </c>
      <c r="B82" s="3" t="s">
        <v>82</v>
      </c>
      <c r="C82" s="3" t="s">
        <v>4191</v>
      </c>
      <c r="D82">
        <v>12000</v>
      </c>
      <c r="E82">
        <v>12870</v>
      </c>
      <c r="F82" t="s">
        <v>8219</v>
      </c>
      <c r="G82" t="s">
        <v>8224</v>
      </c>
      <c r="H82" t="s">
        <v>8246</v>
      </c>
      <c r="I82">
        <v>1386640856</v>
      </c>
      <c r="J82">
        <v>1383616856</v>
      </c>
      <c r="K82" t="b">
        <v>0</v>
      </c>
      <c r="L82">
        <v>47</v>
      </c>
      <c r="M82" t="b">
        <v>1</v>
      </c>
      <c r="N82" t="s">
        <v>8266</v>
      </c>
      <c r="O82" s="5">
        <f t="shared" si="6"/>
        <v>1.0725</v>
      </c>
      <c r="P82" s="6">
        <f t="shared" si="7"/>
        <v>273.82978723404256</v>
      </c>
      <c r="Q82" t="str">
        <f t="shared" si="8"/>
        <v>film &amp; video</v>
      </c>
      <c r="R82" t="str">
        <f t="shared" si="9"/>
        <v>shorts</v>
      </c>
      <c r="S82" s="11">
        <f t="shared" si="11"/>
        <v>41583.083981481483</v>
      </c>
      <c r="T82" s="11">
        <f t="shared" si="10"/>
        <v>41618.083981481483</v>
      </c>
    </row>
    <row r="83" spans="1:20" ht="48" x14ac:dyDescent="0.2">
      <c r="A83">
        <v>81</v>
      </c>
      <c r="B83" s="3" t="s">
        <v>83</v>
      </c>
      <c r="C83" s="3" t="s">
        <v>4192</v>
      </c>
      <c r="D83">
        <v>750</v>
      </c>
      <c r="E83">
        <v>1485</v>
      </c>
      <c r="F83" t="s">
        <v>8219</v>
      </c>
      <c r="G83" t="s">
        <v>8224</v>
      </c>
      <c r="H83" t="s">
        <v>8246</v>
      </c>
      <c r="I83">
        <v>1342234920</v>
      </c>
      <c r="J83">
        <v>1341892127</v>
      </c>
      <c r="K83" t="b">
        <v>0</v>
      </c>
      <c r="L83">
        <v>28</v>
      </c>
      <c r="M83" t="b">
        <v>1</v>
      </c>
      <c r="N83" t="s">
        <v>8266</v>
      </c>
      <c r="O83" s="5">
        <f t="shared" si="6"/>
        <v>1.98</v>
      </c>
      <c r="P83" s="6">
        <f t="shared" si="7"/>
        <v>53.035714285714285</v>
      </c>
      <c r="Q83" t="str">
        <f t="shared" si="8"/>
        <v>film &amp; video</v>
      </c>
      <c r="R83" t="str">
        <f t="shared" si="9"/>
        <v>shorts</v>
      </c>
      <c r="S83" s="11">
        <f t="shared" si="11"/>
        <v>41100.158877314811</v>
      </c>
      <c r="T83" s="11">
        <f t="shared" si="10"/>
        <v>41104.126388888893</v>
      </c>
    </row>
    <row r="84" spans="1:20" ht="48" x14ac:dyDescent="0.2">
      <c r="A84">
        <v>82</v>
      </c>
      <c r="B84" s="3" t="s">
        <v>84</v>
      </c>
      <c r="C84" s="3" t="s">
        <v>4193</v>
      </c>
      <c r="D84">
        <v>4000</v>
      </c>
      <c r="E84">
        <v>4000.5</v>
      </c>
      <c r="F84" t="s">
        <v>8219</v>
      </c>
      <c r="G84" t="s">
        <v>8224</v>
      </c>
      <c r="H84" t="s">
        <v>8246</v>
      </c>
      <c r="I84">
        <v>1318189261</v>
      </c>
      <c r="J84">
        <v>1315597261</v>
      </c>
      <c r="K84" t="b">
        <v>0</v>
      </c>
      <c r="L84">
        <v>100</v>
      </c>
      <c r="M84" t="b">
        <v>1</v>
      </c>
      <c r="N84" t="s">
        <v>8266</v>
      </c>
      <c r="O84" s="5">
        <f t="shared" si="6"/>
        <v>1.0001249999999999</v>
      </c>
      <c r="P84" s="6">
        <f t="shared" si="7"/>
        <v>40.005000000000003</v>
      </c>
      <c r="Q84" t="str">
        <f t="shared" si="8"/>
        <v>film &amp; video</v>
      </c>
      <c r="R84" t="str">
        <f t="shared" si="9"/>
        <v>shorts</v>
      </c>
      <c r="S84" s="11">
        <f t="shared" si="11"/>
        <v>40795.820150462961</v>
      </c>
      <c r="T84" s="11">
        <f t="shared" si="10"/>
        <v>40825.820150462961</v>
      </c>
    </row>
    <row r="85" spans="1:20" ht="48" x14ac:dyDescent="0.2">
      <c r="A85">
        <v>83</v>
      </c>
      <c r="B85" s="3" t="s">
        <v>85</v>
      </c>
      <c r="C85" s="3" t="s">
        <v>4194</v>
      </c>
      <c r="D85">
        <v>200</v>
      </c>
      <c r="E85">
        <v>205</v>
      </c>
      <c r="F85" t="s">
        <v>8219</v>
      </c>
      <c r="G85" t="s">
        <v>8225</v>
      </c>
      <c r="H85" t="s">
        <v>8247</v>
      </c>
      <c r="I85">
        <v>1424604600</v>
      </c>
      <c r="J85">
        <v>1423320389</v>
      </c>
      <c r="K85" t="b">
        <v>0</v>
      </c>
      <c r="L85">
        <v>13</v>
      </c>
      <c r="M85" t="b">
        <v>1</v>
      </c>
      <c r="N85" t="s">
        <v>8266</v>
      </c>
      <c r="O85" s="5">
        <f t="shared" si="6"/>
        <v>1.0249999999999999</v>
      </c>
      <c r="P85" s="6">
        <f t="shared" si="7"/>
        <v>15.76923076923077</v>
      </c>
      <c r="Q85" t="str">
        <f t="shared" si="8"/>
        <v>film &amp; video</v>
      </c>
      <c r="R85" t="str">
        <f t="shared" si="9"/>
        <v>shorts</v>
      </c>
      <c r="S85" s="11">
        <f t="shared" si="11"/>
        <v>42042.615613425922</v>
      </c>
      <c r="T85" s="11">
        <f t="shared" si="10"/>
        <v>42057.479166666672</v>
      </c>
    </row>
    <row r="86" spans="1:20" ht="48" x14ac:dyDescent="0.2">
      <c r="A86">
        <v>84</v>
      </c>
      <c r="B86" s="3" t="s">
        <v>86</v>
      </c>
      <c r="C86" s="3" t="s">
        <v>4195</v>
      </c>
      <c r="D86">
        <v>500</v>
      </c>
      <c r="E86">
        <v>500</v>
      </c>
      <c r="F86" t="s">
        <v>8219</v>
      </c>
      <c r="G86" t="s">
        <v>8224</v>
      </c>
      <c r="H86" t="s">
        <v>8246</v>
      </c>
      <c r="I86">
        <v>1305483086</v>
      </c>
      <c r="J86">
        <v>1302891086</v>
      </c>
      <c r="K86" t="b">
        <v>0</v>
      </c>
      <c r="L86">
        <v>7</v>
      </c>
      <c r="M86" t="b">
        <v>1</v>
      </c>
      <c r="N86" t="s">
        <v>8266</v>
      </c>
      <c r="O86" s="5">
        <f t="shared" si="6"/>
        <v>1</v>
      </c>
      <c r="P86" s="6">
        <f t="shared" si="7"/>
        <v>71.428571428571431</v>
      </c>
      <c r="Q86" t="str">
        <f t="shared" si="8"/>
        <v>film &amp; video</v>
      </c>
      <c r="R86" t="str">
        <f t="shared" si="9"/>
        <v>shorts</v>
      </c>
      <c r="S86" s="11">
        <f t="shared" si="11"/>
        <v>40648.757939814815</v>
      </c>
      <c r="T86" s="11">
        <f t="shared" si="10"/>
        <v>40678.757939814815</v>
      </c>
    </row>
    <row r="87" spans="1:20" ht="48" x14ac:dyDescent="0.2">
      <c r="A87">
        <v>85</v>
      </c>
      <c r="B87" s="3" t="s">
        <v>87</v>
      </c>
      <c r="C87" s="3" t="s">
        <v>4196</v>
      </c>
      <c r="D87">
        <v>1200</v>
      </c>
      <c r="E87">
        <v>1506</v>
      </c>
      <c r="F87" t="s">
        <v>8219</v>
      </c>
      <c r="G87" t="s">
        <v>8224</v>
      </c>
      <c r="H87" t="s">
        <v>8246</v>
      </c>
      <c r="I87">
        <v>1316746837</v>
      </c>
      <c r="J87">
        <v>1314154837</v>
      </c>
      <c r="K87" t="b">
        <v>0</v>
      </c>
      <c r="L87">
        <v>21</v>
      </c>
      <c r="M87" t="b">
        <v>1</v>
      </c>
      <c r="N87" t="s">
        <v>8266</v>
      </c>
      <c r="O87" s="5">
        <f t="shared" si="6"/>
        <v>1.2549999999999999</v>
      </c>
      <c r="P87" s="6">
        <f t="shared" si="7"/>
        <v>71.714285714285708</v>
      </c>
      <c r="Q87" t="str">
        <f t="shared" si="8"/>
        <v>film &amp; video</v>
      </c>
      <c r="R87" t="str">
        <f t="shared" si="9"/>
        <v>shorts</v>
      </c>
      <c r="S87" s="11">
        <f t="shared" si="11"/>
        <v>40779.125428240739</v>
      </c>
      <c r="T87" s="11">
        <f t="shared" si="10"/>
        <v>40809.125428240739</v>
      </c>
    </row>
    <row r="88" spans="1:20" ht="48" x14ac:dyDescent="0.2">
      <c r="A88">
        <v>86</v>
      </c>
      <c r="B88" s="3" t="s">
        <v>88</v>
      </c>
      <c r="C88" s="3" t="s">
        <v>4197</v>
      </c>
      <c r="D88">
        <v>6000</v>
      </c>
      <c r="E88">
        <v>6388</v>
      </c>
      <c r="F88" t="s">
        <v>8219</v>
      </c>
      <c r="G88" t="s">
        <v>8230</v>
      </c>
      <c r="H88" t="s">
        <v>8249</v>
      </c>
      <c r="I88">
        <v>1451226045</v>
      </c>
      <c r="J88">
        <v>1444828845</v>
      </c>
      <c r="K88" t="b">
        <v>0</v>
      </c>
      <c r="L88">
        <v>17</v>
      </c>
      <c r="M88" t="b">
        <v>1</v>
      </c>
      <c r="N88" t="s">
        <v>8266</v>
      </c>
      <c r="O88" s="5">
        <f t="shared" si="6"/>
        <v>1.0646666666666667</v>
      </c>
      <c r="P88" s="6">
        <f t="shared" si="7"/>
        <v>375.76470588235293</v>
      </c>
      <c r="Q88" t="str">
        <f t="shared" si="8"/>
        <v>film &amp; video</v>
      </c>
      <c r="R88" t="str">
        <f t="shared" si="9"/>
        <v>shorts</v>
      </c>
      <c r="S88" s="11">
        <f t="shared" si="11"/>
        <v>42291.556076388893</v>
      </c>
      <c r="T88" s="11">
        <f t="shared" si="10"/>
        <v>42365.59774305555</v>
      </c>
    </row>
    <row r="89" spans="1:20" ht="48" x14ac:dyDescent="0.2">
      <c r="A89">
        <v>87</v>
      </c>
      <c r="B89" s="3" t="s">
        <v>89</v>
      </c>
      <c r="C89" s="3" t="s">
        <v>4198</v>
      </c>
      <c r="D89">
        <v>2500</v>
      </c>
      <c r="E89">
        <v>2615</v>
      </c>
      <c r="F89" t="s">
        <v>8219</v>
      </c>
      <c r="G89" t="s">
        <v>8224</v>
      </c>
      <c r="H89" t="s">
        <v>8246</v>
      </c>
      <c r="I89">
        <v>1275529260</v>
      </c>
      <c r="J89">
        <v>1274705803</v>
      </c>
      <c r="K89" t="b">
        <v>0</v>
      </c>
      <c r="L89">
        <v>25</v>
      </c>
      <c r="M89" t="b">
        <v>1</v>
      </c>
      <c r="N89" t="s">
        <v>8266</v>
      </c>
      <c r="O89" s="5">
        <f t="shared" si="6"/>
        <v>1.046</v>
      </c>
      <c r="P89" s="6">
        <f t="shared" si="7"/>
        <v>104.6</v>
      </c>
      <c r="Q89" t="str">
        <f t="shared" si="8"/>
        <v>film &amp; video</v>
      </c>
      <c r="R89" t="str">
        <f t="shared" si="9"/>
        <v>shorts</v>
      </c>
      <c r="S89" s="11">
        <f t="shared" si="11"/>
        <v>40322.539386574077</v>
      </c>
      <c r="T89" s="11">
        <f t="shared" si="10"/>
        <v>40332.070138888885</v>
      </c>
    </row>
    <row r="90" spans="1:20" ht="48" x14ac:dyDescent="0.2">
      <c r="A90">
        <v>88</v>
      </c>
      <c r="B90" s="3" t="s">
        <v>90</v>
      </c>
      <c r="C90" s="3" t="s">
        <v>4199</v>
      </c>
      <c r="D90">
        <v>3500</v>
      </c>
      <c r="E90">
        <v>3600</v>
      </c>
      <c r="F90" t="s">
        <v>8219</v>
      </c>
      <c r="G90" t="s">
        <v>8224</v>
      </c>
      <c r="H90" t="s">
        <v>8246</v>
      </c>
      <c r="I90">
        <v>1403452131</v>
      </c>
      <c r="J90">
        <v>1401205731</v>
      </c>
      <c r="K90" t="b">
        <v>0</v>
      </c>
      <c r="L90">
        <v>60</v>
      </c>
      <c r="M90" t="b">
        <v>1</v>
      </c>
      <c r="N90" t="s">
        <v>8266</v>
      </c>
      <c r="O90" s="5">
        <f t="shared" si="6"/>
        <v>1.0285714285714285</v>
      </c>
      <c r="P90" s="6">
        <f t="shared" si="7"/>
        <v>60</v>
      </c>
      <c r="Q90" t="str">
        <f t="shared" si="8"/>
        <v>film &amp; video</v>
      </c>
      <c r="R90" t="str">
        <f t="shared" si="9"/>
        <v>shorts</v>
      </c>
      <c r="S90" s="11">
        <f t="shared" si="11"/>
        <v>41786.65892361111</v>
      </c>
      <c r="T90" s="11">
        <f t="shared" si="10"/>
        <v>41812.65892361111</v>
      </c>
    </row>
    <row r="91" spans="1:20" ht="48" x14ac:dyDescent="0.2">
      <c r="A91">
        <v>89</v>
      </c>
      <c r="B91" s="3" t="s">
        <v>91</v>
      </c>
      <c r="C91" s="3" t="s">
        <v>4200</v>
      </c>
      <c r="D91">
        <v>6000</v>
      </c>
      <c r="E91">
        <v>6904</v>
      </c>
      <c r="F91" t="s">
        <v>8219</v>
      </c>
      <c r="G91" t="s">
        <v>8224</v>
      </c>
      <c r="H91" t="s">
        <v>8246</v>
      </c>
      <c r="I91">
        <v>1370196192</v>
      </c>
      <c r="J91">
        <v>1368036192</v>
      </c>
      <c r="K91" t="b">
        <v>0</v>
      </c>
      <c r="L91">
        <v>56</v>
      </c>
      <c r="M91" t="b">
        <v>1</v>
      </c>
      <c r="N91" t="s">
        <v>8266</v>
      </c>
      <c r="O91" s="5">
        <f t="shared" si="6"/>
        <v>1.1506666666666667</v>
      </c>
      <c r="P91" s="6">
        <f t="shared" si="7"/>
        <v>123.28571428571429</v>
      </c>
      <c r="Q91" t="str">
        <f t="shared" si="8"/>
        <v>film &amp; video</v>
      </c>
      <c r="R91" t="str">
        <f t="shared" si="9"/>
        <v>shorts</v>
      </c>
      <c r="S91" s="11">
        <f t="shared" si="11"/>
        <v>41402.752222222218</v>
      </c>
      <c r="T91" s="11">
        <f t="shared" si="10"/>
        <v>41427.752222222218</v>
      </c>
    </row>
    <row r="92" spans="1:20" ht="32" x14ac:dyDescent="0.2">
      <c r="A92">
        <v>90</v>
      </c>
      <c r="B92" s="3" t="s">
        <v>92</v>
      </c>
      <c r="C92" s="3" t="s">
        <v>4201</v>
      </c>
      <c r="D92">
        <v>500</v>
      </c>
      <c r="E92">
        <v>502</v>
      </c>
      <c r="F92" t="s">
        <v>8219</v>
      </c>
      <c r="G92" t="s">
        <v>8224</v>
      </c>
      <c r="H92" t="s">
        <v>8246</v>
      </c>
      <c r="I92">
        <v>1310454499</v>
      </c>
      <c r="J92">
        <v>1307862499</v>
      </c>
      <c r="K92" t="b">
        <v>0</v>
      </c>
      <c r="L92">
        <v>16</v>
      </c>
      <c r="M92" t="b">
        <v>1</v>
      </c>
      <c r="N92" t="s">
        <v>8266</v>
      </c>
      <c r="O92" s="5">
        <f t="shared" si="6"/>
        <v>1.004</v>
      </c>
      <c r="P92" s="6">
        <f t="shared" si="7"/>
        <v>31.375</v>
      </c>
      <c r="Q92" t="str">
        <f t="shared" si="8"/>
        <v>film &amp; video</v>
      </c>
      <c r="R92" t="str">
        <f t="shared" si="9"/>
        <v>shorts</v>
      </c>
      <c r="S92" s="11">
        <f t="shared" si="11"/>
        <v>40706.297442129631</v>
      </c>
      <c r="T92" s="11">
        <f t="shared" si="10"/>
        <v>40736.297442129631</v>
      </c>
    </row>
    <row r="93" spans="1:20" ht="48" x14ac:dyDescent="0.2">
      <c r="A93">
        <v>91</v>
      </c>
      <c r="B93" s="3" t="s">
        <v>93</v>
      </c>
      <c r="C93" s="3" t="s">
        <v>4202</v>
      </c>
      <c r="D93">
        <v>3000</v>
      </c>
      <c r="E93">
        <v>3600</v>
      </c>
      <c r="F93" t="s">
        <v>8219</v>
      </c>
      <c r="G93" t="s">
        <v>8224</v>
      </c>
      <c r="H93" t="s">
        <v>8246</v>
      </c>
      <c r="I93">
        <v>1305625164</v>
      </c>
      <c r="J93">
        <v>1300354764</v>
      </c>
      <c r="K93" t="b">
        <v>0</v>
      </c>
      <c r="L93">
        <v>46</v>
      </c>
      <c r="M93" t="b">
        <v>1</v>
      </c>
      <c r="N93" t="s">
        <v>8266</v>
      </c>
      <c r="O93" s="5">
        <f t="shared" si="6"/>
        <v>1.2</v>
      </c>
      <c r="P93" s="6">
        <f t="shared" si="7"/>
        <v>78.260869565217391</v>
      </c>
      <c r="Q93" t="str">
        <f t="shared" si="8"/>
        <v>film &amp; video</v>
      </c>
      <c r="R93" t="str">
        <f t="shared" si="9"/>
        <v>shorts</v>
      </c>
      <c r="S93" s="11">
        <f t="shared" si="11"/>
        <v>40619.402361111112</v>
      </c>
      <c r="T93" s="11">
        <f t="shared" si="10"/>
        <v>40680.402361111112</v>
      </c>
    </row>
    <row r="94" spans="1:20" ht="48" x14ac:dyDescent="0.2">
      <c r="A94">
        <v>92</v>
      </c>
      <c r="B94" s="3" t="s">
        <v>94</v>
      </c>
      <c r="C94" s="3" t="s">
        <v>4203</v>
      </c>
      <c r="D94">
        <v>5000</v>
      </c>
      <c r="E94">
        <v>5260</v>
      </c>
      <c r="F94" t="s">
        <v>8219</v>
      </c>
      <c r="G94" t="s">
        <v>8229</v>
      </c>
      <c r="H94" t="s">
        <v>8251</v>
      </c>
      <c r="I94">
        <v>1485936000</v>
      </c>
      <c r="J94">
        <v>1481949983</v>
      </c>
      <c r="K94" t="b">
        <v>0</v>
      </c>
      <c r="L94">
        <v>43</v>
      </c>
      <c r="M94" t="b">
        <v>1</v>
      </c>
      <c r="N94" t="s">
        <v>8266</v>
      </c>
      <c r="O94" s="5">
        <f t="shared" si="6"/>
        <v>1.052</v>
      </c>
      <c r="P94" s="6">
        <f t="shared" si="7"/>
        <v>122.32558139534883</v>
      </c>
      <c r="Q94" t="str">
        <f t="shared" si="8"/>
        <v>film &amp; video</v>
      </c>
      <c r="R94" t="str">
        <f t="shared" si="9"/>
        <v>shorts</v>
      </c>
      <c r="S94" s="11">
        <f t="shared" si="11"/>
        <v>42721.198877314819</v>
      </c>
      <c r="T94" s="11">
        <f t="shared" si="10"/>
        <v>42767.333333333328</v>
      </c>
    </row>
    <row r="95" spans="1:20" ht="48" x14ac:dyDescent="0.2">
      <c r="A95">
        <v>93</v>
      </c>
      <c r="B95" s="3" t="s">
        <v>95</v>
      </c>
      <c r="C95" s="3" t="s">
        <v>4204</v>
      </c>
      <c r="D95">
        <v>1000</v>
      </c>
      <c r="E95">
        <v>1106</v>
      </c>
      <c r="F95" t="s">
        <v>8219</v>
      </c>
      <c r="G95" t="s">
        <v>8224</v>
      </c>
      <c r="H95" t="s">
        <v>8246</v>
      </c>
      <c r="I95">
        <v>1341349200</v>
      </c>
      <c r="J95">
        <v>1338928537</v>
      </c>
      <c r="K95" t="b">
        <v>0</v>
      </c>
      <c r="L95">
        <v>15</v>
      </c>
      <c r="M95" t="b">
        <v>1</v>
      </c>
      <c r="N95" t="s">
        <v>8266</v>
      </c>
      <c r="O95" s="5">
        <f t="shared" si="6"/>
        <v>1.1060000000000001</v>
      </c>
      <c r="P95" s="6">
        <f t="shared" si="7"/>
        <v>73.733333333333334</v>
      </c>
      <c r="Q95" t="str">
        <f t="shared" si="8"/>
        <v>film &amp; video</v>
      </c>
      <c r="R95" t="str">
        <f t="shared" si="9"/>
        <v>shorts</v>
      </c>
      <c r="S95" s="11">
        <f t="shared" si="11"/>
        <v>41065.858067129629</v>
      </c>
      <c r="T95" s="11">
        <f t="shared" si="10"/>
        <v>41093.875</v>
      </c>
    </row>
    <row r="96" spans="1:20" ht="48" x14ac:dyDescent="0.2">
      <c r="A96">
        <v>94</v>
      </c>
      <c r="B96" s="3" t="s">
        <v>96</v>
      </c>
      <c r="C96" s="3" t="s">
        <v>4205</v>
      </c>
      <c r="D96">
        <v>250</v>
      </c>
      <c r="E96">
        <v>260</v>
      </c>
      <c r="F96" t="s">
        <v>8219</v>
      </c>
      <c r="G96" t="s">
        <v>8225</v>
      </c>
      <c r="H96" t="s">
        <v>8247</v>
      </c>
      <c r="I96">
        <v>1396890822</v>
      </c>
      <c r="J96">
        <v>1395162822</v>
      </c>
      <c r="K96" t="b">
        <v>0</v>
      </c>
      <c r="L96">
        <v>12</v>
      </c>
      <c r="M96" t="b">
        <v>1</v>
      </c>
      <c r="N96" t="s">
        <v>8266</v>
      </c>
      <c r="O96" s="5">
        <f t="shared" si="6"/>
        <v>1.04</v>
      </c>
      <c r="P96" s="6">
        <f t="shared" si="7"/>
        <v>21.666666666666668</v>
      </c>
      <c r="Q96" t="str">
        <f t="shared" si="8"/>
        <v>film &amp; video</v>
      </c>
      <c r="R96" t="str">
        <f t="shared" si="9"/>
        <v>shorts</v>
      </c>
      <c r="S96" s="11">
        <f t="shared" si="11"/>
        <v>41716.717847222222</v>
      </c>
      <c r="T96" s="11">
        <f t="shared" si="10"/>
        <v>41736.717847222222</v>
      </c>
    </row>
    <row r="97" spans="1:20" ht="48" x14ac:dyDescent="0.2">
      <c r="A97">
        <v>95</v>
      </c>
      <c r="B97" s="3" t="s">
        <v>97</v>
      </c>
      <c r="C97" s="3" t="s">
        <v>4206</v>
      </c>
      <c r="D97">
        <v>350</v>
      </c>
      <c r="E97">
        <v>460</v>
      </c>
      <c r="F97" t="s">
        <v>8219</v>
      </c>
      <c r="G97" t="s">
        <v>8224</v>
      </c>
      <c r="H97" t="s">
        <v>8246</v>
      </c>
      <c r="I97">
        <v>1330214841</v>
      </c>
      <c r="J97">
        <v>1327622841</v>
      </c>
      <c r="K97" t="b">
        <v>0</v>
      </c>
      <c r="L97">
        <v>21</v>
      </c>
      <c r="M97" t="b">
        <v>1</v>
      </c>
      <c r="N97" t="s">
        <v>8266</v>
      </c>
      <c r="O97" s="5">
        <f t="shared" si="6"/>
        <v>1.3142857142857143</v>
      </c>
      <c r="P97" s="6">
        <f t="shared" si="7"/>
        <v>21.904761904761905</v>
      </c>
      <c r="Q97" t="str">
        <f t="shared" si="8"/>
        <v>film &amp; video</v>
      </c>
      <c r="R97" t="str">
        <f t="shared" si="9"/>
        <v>shorts</v>
      </c>
      <c r="S97" s="11">
        <f t="shared" si="11"/>
        <v>40935.005104166667</v>
      </c>
      <c r="T97" s="11">
        <f t="shared" si="10"/>
        <v>40965.005104166667</v>
      </c>
    </row>
    <row r="98" spans="1:20" ht="48" x14ac:dyDescent="0.2">
      <c r="A98">
        <v>96</v>
      </c>
      <c r="B98" s="3" t="s">
        <v>98</v>
      </c>
      <c r="C98" s="3" t="s">
        <v>4207</v>
      </c>
      <c r="D98">
        <v>1500</v>
      </c>
      <c r="E98">
        <v>1720</v>
      </c>
      <c r="F98" t="s">
        <v>8219</v>
      </c>
      <c r="G98" t="s">
        <v>8224</v>
      </c>
      <c r="H98" t="s">
        <v>8246</v>
      </c>
      <c r="I98">
        <v>1280631600</v>
      </c>
      <c r="J98">
        <v>1274889241</v>
      </c>
      <c r="K98" t="b">
        <v>0</v>
      </c>
      <c r="L98">
        <v>34</v>
      </c>
      <c r="M98" t="b">
        <v>1</v>
      </c>
      <c r="N98" t="s">
        <v>8266</v>
      </c>
      <c r="O98" s="5">
        <f t="shared" si="6"/>
        <v>1.1466666666666667</v>
      </c>
      <c r="P98" s="6">
        <f t="shared" si="7"/>
        <v>50.588235294117645</v>
      </c>
      <c r="Q98" t="str">
        <f t="shared" si="8"/>
        <v>film &amp; video</v>
      </c>
      <c r="R98" t="str">
        <f t="shared" si="9"/>
        <v>shorts</v>
      </c>
      <c r="S98" s="11">
        <f t="shared" si="11"/>
        <v>40324.662511574075</v>
      </c>
      <c r="T98" s="11">
        <f t="shared" si="10"/>
        <v>40391.125</v>
      </c>
    </row>
    <row r="99" spans="1:20" ht="48" x14ac:dyDescent="0.2">
      <c r="A99">
        <v>97</v>
      </c>
      <c r="B99" s="3" t="s">
        <v>99</v>
      </c>
      <c r="C99" s="3" t="s">
        <v>4208</v>
      </c>
      <c r="D99">
        <v>400</v>
      </c>
      <c r="E99">
        <v>425</v>
      </c>
      <c r="F99" t="s">
        <v>8219</v>
      </c>
      <c r="G99" t="s">
        <v>8224</v>
      </c>
      <c r="H99" t="s">
        <v>8246</v>
      </c>
      <c r="I99">
        <v>1310440482</v>
      </c>
      <c r="J99">
        <v>1307848482</v>
      </c>
      <c r="K99" t="b">
        <v>0</v>
      </c>
      <c r="L99">
        <v>8</v>
      </c>
      <c r="M99" t="b">
        <v>1</v>
      </c>
      <c r="N99" t="s">
        <v>8266</v>
      </c>
      <c r="O99" s="5">
        <f t="shared" si="6"/>
        <v>1.0625</v>
      </c>
      <c r="P99" s="6">
        <f t="shared" si="7"/>
        <v>53.125</v>
      </c>
      <c r="Q99" t="str">
        <f t="shared" si="8"/>
        <v>film &amp; video</v>
      </c>
      <c r="R99" t="str">
        <f t="shared" si="9"/>
        <v>shorts</v>
      </c>
      <c r="S99" s="11">
        <f t="shared" si="11"/>
        <v>40706.135208333333</v>
      </c>
      <c r="T99" s="11">
        <f t="shared" si="10"/>
        <v>40736.135208333333</v>
      </c>
    </row>
    <row r="100" spans="1:20" ht="48" x14ac:dyDescent="0.2">
      <c r="A100">
        <v>98</v>
      </c>
      <c r="B100" s="3" t="s">
        <v>100</v>
      </c>
      <c r="C100" s="3" t="s">
        <v>4209</v>
      </c>
      <c r="D100">
        <v>3200</v>
      </c>
      <c r="E100">
        <v>3400</v>
      </c>
      <c r="F100" t="s">
        <v>8219</v>
      </c>
      <c r="G100" t="s">
        <v>8224</v>
      </c>
      <c r="H100" t="s">
        <v>8246</v>
      </c>
      <c r="I100">
        <v>1354923000</v>
      </c>
      <c r="J100">
        <v>1351796674</v>
      </c>
      <c r="K100" t="b">
        <v>0</v>
      </c>
      <c r="L100">
        <v>60</v>
      </c>
      <c r="M100" t="b">
        <v>1</v>
      </c>
      <c r="N100" t="s">
        <v>8266</v>
      </c>
      <c r="O100" s="5">
        <f t="shared" si="6"/>
        <v>1.0625</v>
      </c>
      <c r="P100" s="6">
        <f t="shared" si="7"/>
        <v>56.666666666666664</v>
      </c>
      <c r="Q100" t="str">
        <f t="shared" si="8"/>
        <v>film &amp; video</v>
      </c>
      <c r="R100" t="str">
        <f t="shared" si="9"/>
        <v>shorts</v>
      </c>
      <c r="S100" s="11">
        <f t="shared" si="11"/>
        <v>41214.794837962967</v>
      </c>
      <c r="T100" s="11">
        <f t="shared" si="10"/>
        <v>41250.979166666664</v>
      </c>
    </row>
    <row r="101" spans="1:20" ht="32" x14ac:dyDescent="0.2">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5">
        <f t="shared" si="6"/>
        <v>1.0601933333333333</v>
      </c>
      <c r="P101" s="6">
        <f t="shared" si="7"/>
        <v>40.776666666666664</v>
      </c>
      <c r="Q101" t="str">
        <f t="shared" si="8"/>
        <v>film &amp; video</v>
      </c>
      <c r="R101" t="str">
        <f t="shared" si="9"/>
        <v>shorts</v>
      </c>
      <c r="S101" s="11">
        <f t="shared" si="11"/>
        <v>41631.902766203704</v>
      </c>
      <c r="T101" s="11">
        <f t="shared" si="10"/>
        <v>41661.902766203704</v>
      </c>
    </row>
    <row r="102" spans="1:20" ht="48" x14ac:dyDescent="0.2">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5">
        <f t="shared" si="6"/>
        <v>1</v>
      </c>
      <c r="P102" s="6">
        <f t="shared" si="7"/>
        <v>192.30769230769232</v>
      </c>
      <c r="Q102" t="str">
        <f t="shared" si="8"/>
        <v>film &amp; video</v>
      </c>
      <c r="R102" t="str">
        <f t="shared" si="9"/>
        <v>shorts</v>
      </c>
      <c r="S102" s="11">
        <f t="shared" si="11"/>
        <v>41197.753310185188</v>
      </c>
      <c r="T102" s="11">
        <f t="shared" si="10"/>
        <v>41217.794976851852</v>
      </c>
    </row>
    <row r="103" spans="1:20" ht="48" x14ac:dyDescent="0.2">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5">
        <f t="shared" si="6"/>
        <v>1</v>
      </c>
      <c r="P103" s="6">
        <f t="shared" si="7"/>
        <v>100</v>
      </c>
      <c r="Q103" t="str">
        <f t="shared" si="8"/>
        <v>film &amp; video</v>
      </c>
      <c r="R103" t="str">
        <f t="shared" si="9"/>
        <v>shorts</v>
      </c>
      <c r="S103" s="11">
        <f t="shared" si="11"/>
        <v>41274.776736111111</v>
      </c>
      <c r="T103" s="11">
        <f t="shared" si="10"/>
        <v>41298.776736111111</v>
      </c>
    </row>
    <row r="104" spans="1:20" ht="48" x14ac:dyDescent="0.2">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5">
        <f t="shared" si="6"/>
        <v>1.2775000000000001</v>
      </c>
      <c r="P104" s="6">
        <f t="shared" si="7"/>
        <v>117.92307692307692</v>
      </c>
      <c r="Q104" t="str">
        <f t="shared" si="8"/>
        <v>film &amp; video</v>
      </c>
      <c r="R104" t="str">
        <f t="shared" si="9"/>
        <v>shorts</v>
      </c>
      <c r="S104" s="11">
        <f t="shared" si="11"/>
        <v>40505.131168981483</v>
      </c>
      <c r="T104" s="11">
        <f t="shared" si="10"/>
        <v>40535.131168981483</v>
      </c>
    </row>
    <row r="105" spans="1:20" ht="32" x14ac:dyDescent="0.2">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5">
        <f t="shared" si="6"/>
        <v>1.0515384615384615</v>
      </c>
      <c r="P105" s="6">
        <f t="shared" si="7"/>
        <v>27.897959183673468</v>
      </c>
      <c r="Q105" t="str">
        <f t="shared" si="8"/>
        <v>film &amp; video</v>
      </c>
      <c r="R105" t="str">
        <f t="shared" si="9"/>
        <v>shorts</v>
      </c>
      <c r="S105" s="11">
        <f t="shared" si="11"/>
        <v>41682.805902777778</v>
      </c>
      <c r="T105" s="11">
        <f t="shared" si="10"/>
        <v>41705.805902777778</v>
      </c>
    </row>
    <row r="106" spans="1:20" ht="32" x14ac:dyDescent="0.2">
      <c r="A106">
        <v>104</v>
      </c>
      <c r="B106" s="3" t="s">
        <v>106</v>
      </c>
      <c r="C106" s="3" t="s">
        <v>4215</v>
      </c>
      <c r="D106">
        <v>500</v>
      </c>
      <c r="E106">
        <v>600</v>
      </c>
      <c r="F106" t="s">
        <v>8219</v>
      </c>
      <c r="G106" t="s">
        <v>8224</v>
      </c>
      <c r="H106" t="s">
        <v>8246</v>
      </c>
      <c r="I106">
        <v>1301792400</v>
      </c>
      <c r="J106">
        <v>1299775266</v>
      </c>
      <c r="K106" t="b">
        <v>0</v>
      </c>
      <c r="L106">
        <v>10</v>
      </c>
      <c r="M106" t="b">
        <v>1</v>
      </c>
      <c r="N106" t="s">
        <v>8266</v>
      </c>
      <c r="O106" s="5">
        <f t="shared" si="6"/>
        <v>1.2</v>
      </c>
      <c r="P106" s="6">
        <f t="shared" si="7"/>
        <v>60</v>
      </c>
      <c r="Q106" t="str">
        <f t="shared" si="8"/>
        <v>film &amp; video</v>
      </c>
      <c r="R106" t="str">
        <f t="shared" si="9"/>
        <v>shorts</v>
      </c>
      <c r="S106" s="11">
        <f t="shared" si="11"/>
        <v>40612.695208333331</v>
      </c>
      <c r="T106" s="11">
        <f t="shared" si="10"/>
        <v>40636.041666666664</v>
      </c>
    </row>
    <row r="107" spans="1:20" ht="48" x14ac:dyDescent="0.2">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5">
        <f t="shared" si="6"/>
        <v>1.074090909090909</v>
      </c>
      <c r="P107" s="6">
        <f t="shared" si="7"/>
        <v>39.383333333333333</v>
      </c>
      <c r="Q107" t="str">
        <f t="shared" si="8"/>
        <v>film &amp; video</v>
      </c>
      <c r="R107" t="str">
        <f t="shared" si="9"/>
        <v>shorts</v>
      </c>
      <c r="S107" s="11">
        <f t="shared" si="11"/>
        <v>42485.724768518514</v>
      </c>
      <c r="T107" s="11">
        <f t="shared" si="10"/>
        <v>42504</v>
      </c>
    </row>
    <row r="108" spans="1:20" ht="16" x14ac:dyDescent="0.2">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5">
        <f t="shared" si="6"/>
        <v>1.0049999999999999</v>
      </c>
      <c r="P108" s="6">
        <f t="shared" si="7"/>
        <v>186.11111111111111</v>
      </c>
      <c r="Q108" t="str">
        <f t="shared" si="8"/>
        <v>film &amp; video</v>
      </c>
      <c r="R108" t="str">
        <f t="shared" si="9"/>
        <v>shorts</v>
      </c>
      <c r="S108" s="11">
        <f t="shared" si="11"/>
        <v>40987.776631944442</v>
      </c>
      <c r="T108" s="11">
        <f t="shared" si="10"/>
        <v>41001.776631944442</v>
      </c>
    </row>
    <row r="109" spans="1:20" ht="48" x14ac:dyDescent="0.2">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5">
        <f t="shared" si="6"/>
        <v>1.0246666666666666</v>
      </c>
      <c r="P109" s="6">
        <f t="shared" si="7"/>
        <v>111.37681159420291</v>
      </c>
      <c r="Q109" t="str">
        <f t="shared" si="8"/>
        <v>film &amp; video</v>
      </c>
      <c r="R109" t="str">
        <f t="shared" si="9"/>
        <v>shorts</v>
      </c>
      <c r="S109" s="11">
        <f t="shared" si="11"/>
        <v>40635.982488425929</v>
      </c>
      <c r="T109" s="11">
        <f t="shared" si="10"/>
        <v>40657.982488425929</v>
      </c>
    </row>
    <row r="110" spans="1:20" ht="48" x14ac:dyDescent="0.2">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5">
        <f t="shared" si="6"/>
        <v>2.4666666666666668</v>
      </c>
      <c r="P110" s="6">
        <f t="shared" si="7"/>
        <v>78.723404255319153</v>
      </c>
      <c r="Q110" t="str">
        <f t="shared" si="8"/>
        <v>film &amp; video</v>
      </c>
      <c r="R110" t="str">
        <f t="shared" si="9"/>
        <v>shorts</v>
      </c>
      <c r="S110" s="11">
        <f t="shared" si="11"/>
        <v>41365.613078703704</v>
      </c>
      <c r="T110" s="11">
        <f t="shared" si="10"/>
        <v>41425.613078703704</v>
      </c>
    </row>
    <row r="111" spans="1:20" ht="48" x14ac:dyDescent="0.2">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5">
        <f t="shared" si="6"/>
        <v>2.1949999999999998</v>
      </c>
      <c r="P111" s="6">
        <f t="shared" si="7"/>
        <v>46.702127659574465</v>
      </c>
      <c r="Q111" t="str">
        <f t="shared" si="8"/>
        <v>film &amp; video</v>
      </c>
      <c r="R111" t="str">
        <f t="shared" si="9"/>
        <v>shorts</v>
      </c>
      <c r="S111" s="11">
        <f t="shared" si="11"/>
        <v>40570.025810185187</v>
      </c>
      <c r="T111" s="11">
        <f t="shared" si="10"/>
        <v>40600.025810185187</v>
      </c>
    </row>
    <row r="112" spans="1:20" ht="48" x14ac:dyDescent="0.2">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5">
        <f t="shared" si="6"/>
        <v>1.3076923076923077</v>
      </c>
      <c r="P112" s="6">
        <f t="shared" si="7"/>
        <v>65.384615384615387</v>
      </c>
      <c r="Q112" t="str">
        <f t="shared" si="8"/>
        <v>film &amp; video</v>
      </c>
      <c r="R112" t="str">
        <f t="shared" si="9"/>
        <v>shorts</v>
      </c>
      <c r="S112" s="11">
        <f t="shared" si="11"/>
        <v>41557.949687500004</v>
      </c>
      <c r="T112" s="11">
        <f t="shared" si="10"/>
        <v>41592.249305555553</v>
      </c>
    </row>
    <row r="113" spans="1:20" ht="48" x14ac:dyDescent="0.2">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5">
        <f t="shared" si="6"/>
        <v>1.5457142857142858</v>
      </c>
      <c r="P113" s="6">
        <f t="shared" si="7"/>
        <v>102.0754716981132</v>
      </c>
      <c r="Q113" t="str">
        <f t="shared" si="8"/>
        <v>film &amp; video</v>
      </c>
      <c r="R113" t="str">
        <f t="shared" si="9"/>
        <v>shorts</v>
      </c>
      <c r="S113" s="11">
        <f t="shared" si="11"/>
        <v>42125.333182870367</v>
      </c>
      <c r="T113" s="11">
        <f t="shared" si="10"/>
        <v>42155.333182870367</v>
      </c>
    </row>
    <row r="114" spans="1:20" ht="48" x14ac:dyDescent="0.2">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5">
        <f t="shared" si="6"/>
        <v>1.04</v>
      </c>
      <c r="P114" s="6">
        <f t="shared" si="7"/>
        <v>64.197530864197532</v>
      </c>
      <c r="Q114" t="str">
        <f t="shared" si="8"/>
        <v>film &amp; video</v>
      </c>
      <c r="R114" t="str">
        <f t="shared" si="9"/>
        <v>shorts</v>
      </c>
      <c r="S114" s="11">
        <f t="shared" si="11"/>
        <v>41718.043032407411</v>
      </c>
      <c r="T114" s="11">
        <f t="shared" si="10"/>
        <v>41742.083333333336</v>
      </c>
    </row>
    <row r="115" spans="1:20" ht="32" x14ac:dyDescent="0.2">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5">
        <f t="shared" si="6"/>
        <v>1.41</v>
      </c>
      <c r="P115" s="6">
        <f t="shared" si="7"/>
        <v>90.384615384615387</v>
      </c>
      <c r="Q115" t="str">
        <f t="shared" si="8"/>
        <v>film &amp; video</v>
      </c>
      <c r="R115" t="str">
        <f t="shared" si="9"/>
        <v>shorts</v>
      </c>
      <c r="S115" s="11">
        <f t="shared" si="11"/>
        <v>40753.758425925924</v>
      </c>
      <c r="T115" s="11">
        <f t="shared" si="10"/>
        <v>40761.625</v>
      </c>
    </row>
    <row r="116" spans="1:20" ht="48" x14ac:dyDescent="0.2">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5">
        <f t="shared" si="6"/>
        <v>1.0333333333333334</v>
      </c>
      <c r="P116" s="6">
        <f t="shared" si="7"/>
        <v>88.571428571428569</v>
      </c>
      <c r="Q116" t="str">
        <f t="shared" si="8"/>
        <v>film &amp; video</v>
      </c>
      <c r="R116" t="str">
        <f t="shared" si="9"/>
        <v>shorts</v>
      </c>
      <c r="S116" s="11">
        <f t="shared" si="11"/>
        <v>40861.27416666667</v>
      </c>
      <c r="T116" s="11">
        <f t="shared" si="10"/>
        <v>40921.27416666667</v>
      </c>
    </row>
    <row r="117" spans="1:20" ht="16" x14ac:dyDescent="0.2">
      <c r="A117">
        <v>115</v>
      </c>
      <c r="B117" s="3" t="s">
        <v>117</v>
      </c>
      <c r="C117" s="3" t="s">
        <v>4226</v>
      </c>
      <c r="D117">
        <v>450</v>
      </c>
      <c r="E117">
        <v>632</v>
      </c>
      <c r="F117" t="s">
        <v>8219</v>
      </c>
      <c r="G117" t="s">
        <v>8224</v>
      </c>
      <c r="H117" t="s">
        <v>8246</v>
      </c>
      <c r="I117">
        <v>1328377444</v>
      </c>
      <c r="J117">
        <v>1326217444</v>
      </c>
      <c r="K117" t="b">
        <v>0</v>
      </c>
      <c r="L117">
        <v>22</v>
      </c>
      <c r="M117" t="b">
        <v>1</v>
      </c>
      <c r="N117" t="s">
        <v>8266</v>
      </c>
      <c r="O117" s="5">
        <f t="shared" si="6"/>
        <v>1.4044444444444444</v>
      </c>
      <c r="P117" s="6">
        <f t="shared" si="7"/>
        <v>28.727272727272727</v>
      </c>
      <c r="Q117" t="str">
        <f t="shared" si="8"/>
        <v>film &amp; video</v>
      </c>
      <c r="R117" t="str">
        <f t="shared" si="9"/>
        <v>shorts</v>
      </c>
      <c r="S117" s="11">
        <f t="shared" si="11"/>
        <v>40918.738935185189</v>
      </c>
      <c r="T117" s="11">
        <f t="shared" si="10"/>
        <v>40943.738935185189</v>
      </c>
    </row>
    <row r="118" spans="1:20" ht="48" x14ac:dyDescent="0.2">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5">
        <f t="shared" si="6"/>
        <v>1.1365714285714286</v>
      </c>
      <c r="P118" s="6">
        <f t="shared" si="7"/>
        <v>69.78947368421052</v>
      </c>
      <c r="Q118" t="str">
        <f t="shared" si="8"/>
        <v>film &amp; video</v>
      </c>
      <c r="R118" t="str">
        <f t="shared" si="9"/>
        <v>shorts</v>
      </c>
      <c r="S118" s="11">
        <f t="shared" si="11"/>
        <v>40595.497164351851</v>
      </c>
      <c r="T118" s="11">
        <f t="shared" si="10"/>
        <v>40641.455497685187</v>
      </c>
    </row>
    <row r="119" spans="1:20" ht="48" x14ac:dyDescent="0.2">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5">
        <f t="shared" si="6"/>
        <v>1.0049377777777779</v>
      </c>
      <c r="P119" s="6">
        <f t="shared" si="7"/>
        <v>167.48962962962963</v>
      </c>
      <c r="Q119" t="str">
        <f t="shared" si="8"/>
        <v>film &amp; video</v>
      </c>
      <c r="R119" t="str">
        <f t="shared" si="9"/>
        <v>shorts</v>
      </c>
      <c r="S119" s="11">
        <f t="shared" si="11"/>
        <v>40248.834999999999</v>
      </c>
      <c r="T119" s="11">
        <f t="shared" si="10"/>
        <v>40338.791666666664</v>
      </c>
    </row>
    <row r="120" spans="1:20" ht="32" x14ac:dyDescent="0.2">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5">
        <f t="shared" si="6"/>
        <v>1.1303159999999999</v>
      </c>
      <c r="P120" s="6">
        <f t="shared" si="7"/>
        <v>144.91230769230768</v>
      </c>
      <c r="Q120" t="str">
        <f t="shared" si="8"/>
        <v>film &amp; video</v>
      </c>
      <c r="R120" t="str">
        <f t="shared" si="9"/>
        <v>shorts</v>
      </c>
      <c r="S120" s="11">
        <f t="shared" si="11"/>
        <v>40723.053657407407</v>
      </c>
      <c r="T120" s="11">
        <f t="shared" si="10"/>
        <v>40753.053657407407</v>
      </c>
    </row>
    <row r="121" spans="1:20" ht="48" x14ac:dyDescent="0.2">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5">
        <f t="shared" si="6"/>
        <v>1.0455692307692308</v>
      </c>
      <c r="P121" s="6">
        <f t="shared" si="7"/>
        <v>91.840540540540545</v>
      </c>
      <c r="Q121" t="str">
        <f t="shared" si="8"/>
        <v>film &amp; video</v>
      </c>
      <c r="R121" t="str">
        <f t="shared" si="9"/>
        <v>shorts</v>
      </c>
      <c r="S121" s="11">
        <f t="shared" si="11"/>
        <v>40739.069282407407</v>
      </c>
      <c r="T121" s="11">
        <f t="shared" si="10"/>
        <v>40768.958333333336</v>
      </c>
    </row>
    <row r="122" spans="1:20" ht="48" x14ac:dyDescent="0.2">
      <c r="A122">
        <v>120</v>
      </c>
      <c r="B122" s="3" t="s">
        <v>122</v>
      </c>
      <c r="C122" s="3" t="s">
        <v>4231</v>
      </c>
      <c r="D122">
        <v>70000</v>
      </c>
      <c r="E122">
        <v>10</v>
      </c>
      <c r="F122" t="s">
        <v>8220</v>
      </c>
      <c r="G122" t="s">
        <v>8231</v>
      </c>
      <c r="H122" t="s">
        <v>8252</v>
      </c>
      <c r="I122">
        <v>1475457107</v>
      </c>
      <c r="J122">
        <v>1472865107</v>
      </c>
      <c r="K122" t="b">
        <v>0</v>
      </c>
      <c r="L122">
        <v>1</v>
      </c>
      <c r="M122" t="b">
        <v>0</v>
      </c>
      <c r="N122" t="s">
        <v>8267</v>
      </c>
      <c r="O122" s="5">
        <f t="shared" si="6"/>
        <v>1.4285714285714287E-4</v>
      </c>
      <c r="P122" s="6">
        <f t="shared" si="7"/>
        <v>10</v>
      </c>
      <c r="Q122" t="str">
        <f t="shared" si="8"/>
        <v>film &amp; video</v>
      </c>
      <c r="R122" t="str">
        <f t="shared" si="9"/>
        <v>science fiction</v>
      </c>
      <c r="S122" s="11">
        <f t="shared" si="11"/>
        <v>42616.049849537041</v>
      </c>
      <c r="T122" s="11">
        <f t="shared" si="10"/>
        <v>42646.049849537041</v>
      </c>
    </row>
    <row r="123" spans="1:20" ht="48" x14ac:dyDescent="0.2">
      <c r="A123">
        <v>121</v>
      </c>
      <c r="B123" s="3" t="s">
        <v>123</v>
      </c>
      <c r="C123" s="3" t="s">
        <v>4232</v>
      </c>
      <c r="D123">
        <v>3000</v>
      </c>
      <c r="E123">
        <v>1</v>
      </c>
      <c r="F123" t="s">
        <v>8220</v>
      </c>
      <c r="G123" t="s">
        <v>8224</v>
      </c>
      <c r="H123" t="s">
        <v>8246</v>
      </c>
      <c r="I123">
        <v>1429352160</v>
      </c>
      <c r="J123">
        <v>1427993710</v>
      </c>
      <c r="K123" t="b">
        <v>0</v>
      </c>
      <c r="L123">
        <v>1</v>
      </c>
      <c r="M123" t="b">
        <v>0</v>
      </c>
      <c r="N123" t="s">
        <v>8267</v>
      </c>
      <c r="O123" s="5">
        <f t="shared" si="6"/>
        <v>3.3333333333333332E-4</v>
      </c>
      <c r="P123" s="6">
        <f t="shared" si="7"/>
        <v>1</v>
      </c>
      <c r="Q123" t="str">
        <f t="shared" si="8"/>
        <v>film &amp; video</v>
      </c>
      <c r="R123" t="str">
        <f t="shared" si="9"/>
        <v>science fiction</v>
      </c>
      <c r="S123" s="11">
        <f t="shared" si="11"/>
        <v>42096.704976851848</v>
      </c>
      <c r="T123" s="11">
        <f t="shared" si="10"/>
        <v>42112.427777777775</v>
      </c>
    </row>
    <row r="124" spans="1:20" ht="32" x14ac:dyDescent="0.2">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5">
        <f t="shared" si="6"/>
        <v>0</v>
      </c>
      <c r="P124" s="6">
        <f t="shared" si="7"/>
        <v>0</v>
      </c>
      <c r="Q124" t="str">
        <f t="shared" si="8"/>
        <v>film &amp; video</v>
      </c>
      <c r="R124" t="str">
        <f t="shared" si="9"/>
        <v>science fiction</v>
      </c>
      <c r="S124" s="11">
        <f t="shared" si="11"/>
        <v>42593.431793981479</v>
      </c>
      <c r="T124" s="11">
        <f t="shared" si="10"/>
        <v>42653.431793981479</v>
      </c>
    </row>
    <row r="125" spans="1:20" ht="48" x14ac:dyDescent="0.2">
      <c r="A125">
        <v>123</v>
      </c>
      <c r="B125" s="3" t="s">
        <v>125</v>
      </c>
      <c r="C125" s="3" t="s">
        <v>4234</v>
      </c>
      <c r="D125">
        <v>55000</v>
      </c>
      <c r="E125">
        <v>151</v>
      </c>
      <c r="F125" t="s">
        <v>8220</v>
      </c>
      <c r="G125" t="s">
        <v>8224</v>
      </c>
      <c r="H125" t="s">
        <v>8246</v>
      </c>
      <c r="I125">
        <v>1414533600</v>
      </c>
      <c r="J125">
        <v>1411411564</v>
      </c>
      <c r="K125" t="b">
        <v>0</v>
      </c>
      <c r="L125">
        <v>6</v>
      </c>
      <c r="M125" t="b">
        <v>0</v>
      </c>
      <c r="N125" t="s">
        <v>8267</v>
      </c>
      <c r="O125" s="5">
        <f t="shared" si="6"/>
        <v>2.7454545454545453E-3</v>
      </c>
      <c r="P125" s="6">
        <f t="shared" si="7"/>
        <v>25.166666666666668</v>
      </c>
      <c r="Q125" t="str">
        <f t="shared" si="8"/>
        <v>film &amp; video</v>
      </c>
      <c r="R125" t="str">
        <f t="shared" si="9"/>
        <v>science fiction</v>
      </c>
      <c r="S125" s="11">
        <f t="shared" si="11"/>
        <v>41904.781990740739</v>
      </c>
      <c r="T125" s="11">
        <f t="shared" si="10"/>
        <v>41940.916666666664</v>
      </c>
    </row>
    <row r="126" spans="1:20" ht="48" x14ac:dyDescent="0.2">
      <c r="A126">
        <v>124</v>
      </c>
      <c r="B126" s="3" t="s">
        <v>126</v>
      </c>
      <c r="C126" s="3" t="s">
        <v>4235</v>
      </c>
      <c r="D126">
        <v>4000</v>
      </c>
      <c r="E126">
        <v>0</v>
      </c>
      <c r="F126" t="s">
        <v>8220</v>
      </c>
      <c r="G126" t="s">
        <v>8224</v>
      </c>
      <c r="H126" t="s">
        <v>8246</v>
      </c>
      <c r="I126">
        <v>1431728242</v>
      </c>
      <c r="J126">
        <v>1429568242</v>
      </c>
      <c r="K126" t="b">
        <v>0</v>
      </c>
      <c r="L126">
        <v>0</v>
      </c>
      <c r="M126" t="b">
        <v>0</v>
      </c>
      <c r="N126" t="s">
        <v>8267</v>
      </c>
      <c r="O126" s="5">
        <f t="shared" si="6"/>
        <v>0</v>
      </c>
      <c r="P126" s="6">
        <f t="shared" si="7"/>
        <v>0</v>
      </c>
      <c r="Q126" t="str">
        <f t="shared" si="8"/>
        <v>film &amp; video</v>
      </c>
      <c r="R126" t="str">
        <f t="shared" si="9"/>
        <v>science fiction</v>
      </c>
      <c r="S126" s="11">
        <f t="shared" si="11"/>
        <v>42114.928726851853</v>
      </c>
      <c r="T126" s="11">
        <f t="shared" si="10"/>
        <v>42139.928726851853</v>
      </c>
    </row>
    <row r="127" spans="1:20" ht="48" x14ac:dyDescent="0.2">
      <c r="A127">
        <v>125</v>
      </c>
      <c r="B127" s="3" t="s">
        <v>127</v>
      </c>
      <c r="C127" s="3" t="s">
        <v>4236</v>
      </c>
      <c r="D127">
        <v>500</v>
      </c>
      <c r="E127">
        <v>70</v>
      </c>
      <c r="F127" t="s">
        <v>8220</v>
      </c>
      <c r="G127" t="s">
        <v>8229</v>
      </c>
      <c r="H127" t="s">
        <v>8251</v>
      </c>
      <c r="I127">
        <v>1486165880</v>
      </c>
      <c r="J127">
        <v>1480981880</v>
      </c>
      <c r="K127" t="b">
        <v>0</v>
      </c>
      <c r="L127">
        <v>6</v>
      </c>
      <c r="M127" t="b">
        <v>0</v>
      </c>
      <c r="N127" t="s">
        <v>8267</v>
      </c>
      <c r="O127" s="5">
        <f t="shared" si="6"/>
        <v>0.14000000000000001</v>
      </c>
      <c r="P127" s="6">
        <f t="shared" si="7"/>
        <v>11.666666666666666</v>
      </c>
      <c r="Q127" t="str">
        <f t="shared" si="8"/>
        <v>film &amp; video</v>
      </c>
      <c r="R127" t="str">
        <f t="shared" si="9"/>
        <v>science fiction</v>
      </c>
      <c r="S127" s="11">
        <f t="shared" si="11"/>
        <v>42709.993981481486</v>
      </c>
      <c r="T127" s="11">
        <f t="shared" si="10"/>
        <v>42769.993981481486</v>
      </c>
    </row>
    <row r="128" spans="1:20" ht="48" x14ac:dyDescent="0.2">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5">
        <f t="shared" si="6"/>
        <v>5.5480000000000002E-2</v>
      </c>
      <c r="P128" s="6">
        <f t="shared" si="7"/>
        <v>106.69230769230769</v>
      </c>
      <c r="Q128" t="str">
        <f t="shared" si="8"/>
        <v>film &amp; video</v>
      </c>
      <c r="R128" t="str">
        <f t="shared" si="9"/>
        <v>science fiction</v>
      </c>
      <c r="S128" s="11">
        <f t="shared" si="11"/>
        <v>42135.589548611111</v>
      </c>
      <c r="T128" s="11">
        <f t="shared" si="10"/>
        <v>42166.083333333328</v>
      </c>
    </row>
    <row r="129" spans="1:20" ht="48" x14ac:dyDescent="0.2">
      <c r="A129">
        <v>127</v>
      </c>
      <c r="B129" s="3" t="s">
        <v>129</v>
      </c>
      <c r="C129" s="3" t="s">
        <v>4238</v>
      </c>
      <c r="D129">
        <v>8000</v>
      </c>
      <c r="E129">
        <v>190</v>
      </c>
      <c r="F129" t="s">
        <v>8220</v>
      </c>
      <c r="G129" t="s">
        <v>8224</v>
      </c>
      <c r="H129" t="s">
        <v>8246</v>
      </c>
      <c r="I129">
        <v>1428069541</v>
      </c>
      <c r="J129">
        <v>1425481141</v>
      </c>
      <c r="K129" t="b">
        <v>0</v>
      </c>
      <c r="L129">
        <v>4</v>
      </c>
      <c r="M129" t="b">
        <v>0</v>
      </c>
      <c r="N129" t="s">
        <v>8267</v>
      </c>
      <c r="O129" s="5">
        <f t="shared" si="6"/>
        <v>2.375E-2</v>
      </c>
      <c r="P129" s="6">
        <f t="shared" si="7"/>
        <v>47.5</v>
      </c>
      <c r="Q129" t="str">
        <f t="shared" si="8"/>
        <v>film &amp; video</v>
      </c>
      <c r="R129" t="str">
        <f t="shared" si="9"/>
        <v>science fiction</v>
      </c>
      <c r="S129" s="11">
        <f t="shared" si="11"/>
        <v>42067.62431712963</v>
      </c>
      <c r="T129" s="11">
        <f t="shared" si="10"/>
        <v>42097.582650462966</v>
      </c>
    </row>
    <row r="130" spans="1:20" ht="32" x14ac:dyDescent="0.2">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5">
        <f t="shared" si="6"/>
        <v>1.8669999999999999E-2</v>
      </c>
      <c r="P130" s="6">
        <f t="shared" si="7"/>
        <v>311.16666666666669</v>
      </c>
      <c r="Q130" t="str">
        <f t="shared" si="8"/>
        <v>film &amp; video</v>
      </c>
      <c r="R130" t="str">
        <f t="shared" si="9"/>
        <v>science fiction</v>
      </c>
      <c r="S130" s="11">
        <f t="shared" si="11"/>
        <v>42628.22792824074</v>
      </c>
      <c r="T130" s="11">
        <f t="shared" si="10"/>
        <v>42663.22792824074</v>
      </c>
    </row>
    <row r="131" spans="1:20" ht="48" x14ac:dyDescent="0.2">
      <c r="A131">
        <v>129</v>
      </c>
      <c r="B131" s="3" t="s">
        <v>131</v>
      </c>
      <c r="C131" s="3" t="s">
        <v>4240</v>
      </c>
      <c r="D131">
        <v>20000</v>
      </c>
      <c r="E131">
        <v>0</v>
      </c>
      <c r="F131" t="s">
        <v>8220</v>
      </c>
      <c r="G131" t="s">
        <v>8224</v>
      </c>
      <c r="H131" t="s">
        <v>8246</v>
      </c>
      <c r="I131">
        <v>1414708183</v>
      </c>
      <c r="J131">
        <v>1409524183</v>
      </c>
      <c r="K131" t="b">
        <v>0</v>
      </c>
      <c r="L131">
        <v>0</v>
      </c>
      <c r="M131" t="b">
        <v>0</v>
      </c>
      <c r="N131" t="s">
        <v>8267</v>
      </c>
      <c r="O131" s="5">
        <f t="shared" ref="O131:O194" si="12">E131/D131</f>
        <v>0</v>
      </c>
      <c r="P131" s="6">
        <f t="shared" ref="P131:P194" si="13">IF(L131=0,0,E131/L131)</f>
        <v>0</v>
      </c>
      <c r="Q131" t="str">
        <f t="shared" ref="Q131:Q194" si="14">LEFT(N131,FIND("/",N131)-1)</f>
        <v>film &amp; video</v>
      </c>
      <c r="R131" t="str">
        <f t="shared" ref="R131:R194" si="15">RIGHT(N131,LEN(N131)-FIND("/",N131))</f>
        <v>science fiction</v>
      </c>
      <c r="S131" s="11">
        <f t="shared" si="11"/>
        <v>41882.937303240738</v>
      </c>
      <c r="T131" s="11">
        <f t="shared" ref="T131:T194" si="16">I131/86400 + DATE(1970,1,1)</f>
        <v>41942.937303240738</v>
      </c>
    </row>
    <row r="132" spans="1:20" ht="48" x14ac:dyDescent="0.2">
      <c r="A132">
        <v>130</v>
      </c>
      <c r="B132" s="3" t="s">
        <v>132</v>
      </c>
      <c r="C132" s="3" t="s">
        <v>4241</v>
      </c>
      <c r="D132">
        <v>600</v>
      </c>
      <c r="E132">
        <v>0</v>
      </c>
      <c r="F132" t="s">
        <v>8220</v>
      </c>
      <c r="G132" t="s">
        <v>8225</v>
      </c>
      <c r="H132" t="s">
        <v>8247</v>
      </c>
      <c r="I132">
        <v>1402949760</v>
      </c>
      <c r="J132">
        <v>1400536692</v>
      </c>
      <c r="K132" t="b">
        <v>0</v>
      </c>
      <c r="L132">
        <v>0</v>
      </c>
      <c r="M132" t="b">
        <v>0</v>
      </c>
      <c r="N132" t="s">
        <v>8267</v>
      </c>
      <c r="O132" s="5">
        <f t="shared" si="12"/>
        <v>0</v>
      </c>
      <c r="P132" s="6">
        <f t="shared" si="13"/>
        <v>0</v>
      </c>
      <c r="Q132" t="str">
        <f t="shared" si="14"/>
        <v>film &amp; video</v>
      </c>
      <c r="R132" t="str">
        <f t="shared" si="15"/>
        <v>science fiction</v>
      </c>
      <c r="S132" s="11">
        <f t="shared" ref="S132:S195" si="17">J132/86400 + DATE(1970, 1, 1)</f>
        <v>41778.91541666667</v>
      </c>
      <c r="T132" s="11">
        <f t="shared" si="16"/>
        <v>41806.844444444447</v>
      </c>
    </row>
    <row r="133" spans="1:20" ht="16" x14ac:dyDescent="0.2">
      <c r="A133">
        <v>131</v>
      </c>
      <c r="B133" s="3" t="s">
        <v>133</v>
      </c>
      <c r="C133" s="3" t="s">
        <v>4242</v>
      </c>
      <c r="D133">
        <v>1200</v>
      </c>
      <c r="E133">
        <v>0</v>
      </c>
      <c r="F133" t="s">
        <v>8220</v>
      </c>
      <c r="G133" t="s">
        <v>8224</v>
      </c>
      <c r="H133" t="s">
        <v>8246</v>
      </c>
      <c r="I133">
        <v>1467763200</v>
      </c>
      <c r="J133">
        <v>1466453161</v>
      </c>
      <c r="K133" t="b">
        <v>0</v>
      </c>
      <c r="L133">
        <v>0</v>
      </c>
      <c r="M133" t="b">
        <v>0</v>
      </c>
      <c r="N133" t="s">
        <v>8267</v>
      </c>
      <c r="O133" s="5">
        <f t="shared" si="12"/>
        <v>0</v>
      </c>
      <c r="P133" s="6">
        <f t="shared" si="13"/>
        <v>0</v>
      </c>
      <c r="Q133" t="str">
        <f t="shared" si="14"/>
        <v>film &amp; video</v>
      </c>
      <c r="R133" t="str">
        <f t="shared" si="15"/>
        <v>science fiction</v>
      </c>
      <c r="S133" s="11">
        <f t="shared" si="17"/>
        <v>42541.837511574078</v>
      </c>
      <c r="T133" s="11">
        <f t="shared" si="16"/>
        <v>42557</v>
      </c>
    </row>
    <row r="134" spans="1:20" ht="48" x14ac:dyDescent="0.2">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5">
        <f t="shared" si="12"/>
        <v>9.5687499999999995E-2</v>
      </c>
      <c r="P134" s="6">
        <f t="shared" si="13"/>
        <v>94.506172839506178</v>
      </c>
      <c r="Q134" t="str">
        <f t="shared" si="14"/>
        <v>film &amp; video</v>
      </c>
      <c r="R134" t="str">
        <f t="shared" si="15"/>
        <v>science fiction</v>
      </c>
      <c r="S134" s="11">
        <f t="shared" si="17"/>
        <v>41905.812581018516</v>
      </c>
      <c r="T134" s="11">
        <f t="shared" si="16"/>
        <v>41950.854247685187</v>
      </c>
    </row>
    <row r="135" spans="1:20" ht="32" x14ac:dyDescent="0.2">
      <c r="A135">
        <v>133</v>
      </c>
      <c r="B135" s="3" t="s">
        <v>135</v>
      </c>
      <c r="C135" s="3" t="s">
        <v>4244</v>
      </c>
      <c r="D135">
        <v>71764</v>
      </c>
      <c r="E135">
        <v>0</v>
      </c>
      <c r="F135" t="s">
        <v>8220</v>
      </c>
      <c r="G135" t="s">
        <v>8224</v>
      </c>
      <c r="H135" t="s">
        <v>8246</v>
      </c>
      <c r="I135">
        <v>1464715860</v>
      </c>
      <c r="J135">
        <v>1462130584</v>
      </c>
      <c r="K135" t="b">
        <v>0</v>
      </c>
      <c r="L135">
        <v>0</v>
      </c>
      <c r="M135" t="b">
        <v>0</v>
      </c>
      <c r="N135" t="s">
        <v>8267</v>
      </c>
      <c r="O135" s="5">
        <f t="shared" si="12"/>
        <v>0</v>
      </c>
      <c r="P135" s="6">
        <f t="shared" si="13"/>
        <v>0</v>
      </c>
      <c r="Q135" t="str">
        <f t="shared" si="14"/>
        <v>film &amp; video</v>
      </c>
      <c r="R135" t="str">
        <f t="shared" si="15"/>
        <v>science fiction</v>
      </c>
      <c r="S135" s="11">
        <f t="shared" si="17"/>
        <v>42491.80768518518</v>
      </c>
      <c r="T135" s="11">
        <f t="shared" si="16"/>
        <v>42521.729861111111</v>
      </c>
    </row>
    <row r="136" spans="1:20" ht="32" x14ac:dyDescent="0.2">
      <c r="A136">
        <v>134</v>
      </c>
      <c r="B136" s="3" t="s">
        <v>136</v>
      </c>
      <c r="C136" s="3" t="s">
        <v>4245</v>
      </c>
      <c r="D136">
        <v>5000</v>
      </c>
      <c r="E136">
        <v>0</v>
      </c>
      <c r="F136" t="s">
        <v>8220</v>
      </c>
      <c r="G136" t="s">
        <v>8224</v>
      </c>
      <c r="H136" t="s">
        <v>8246</v>
      </c>
      <c r="I136">
        <v>1441386000</v>
      </c>
      <c r="J136">
        <v>1438811418</v>
      </c>
      <c r="K136" t="b">
        <v>0</v>
      </c>
      <c r="L136">
        <v>0</v>
      </c>
      <c r="M136" t="b">
        <v>0</v>
      </c>
      <c r="N136" t="s">
        <v>8267</v>
      </c>
      <c r="O136" s="5">
        <f t="shared" si="12"/>
        <v>0</v>
      </c>
      <c r="P136" s="6">
        <f t="shared" si="13"/>
        <v>0</v>
      </c>
      <c r="Q136" t="str">
        <f t="shared" si="14"/>
        <v>film &amp; video</v>
      </c>
      <c r="R136" t="str">
        <f t="shared" si="15"/>
        <v>science fiction</v>
      </c>
      <c r="S136" s="11">
        <f t="shared" si="17"/>
        <v>42221.909930555557</v>
      </c>
      <c r="T136" s="11">
        <f t="shared" si="16"/>
        <v>42251.708333333328</v>
      </c>
    </row>
    <row r="137" spans="1:20" ht="48" x14ac:dyDescent="0.2">
      <c r="A137">
        <v>135</v>
      </c>
      <c r="B137" s="3" t="s">
        <v>137</v>
      </c>
      <c r="C137" s="3" t="s">
        <v>4246</v>
      </c>
      <c r="D137">
        <v>3000</v>
      </c>
      <c r="E137">
        <v>403</v>
      </c>
      <c r="F137" t="s">
        <v>8220</v>
      </c>
      <c r="G137" t="s">
        <v>8224</v>
      </c>
      <c r="H137" t="s">
        <v>8246</v>
      </c>
      <c r="I137">
        <v>1404241200</v>
      </c>
      <c r="J137">
        <v>1401354597</v>
      </c>
      <c r="K137" t="b">
        <v>0</v>
      </c>
      <c r="L137">
        <v>5</v>
      </c>
      <c r="M137" t="b">
        <v>0</v>
      </c>
      <c r="N137" t="s">
        <v>8267</v>
      </c>
      <c r="O137" s="5">
        <f t="shared" si="12"/>
        <v>0.13433333333333333</v>
      </c>
      <c r="P137" s="6">
        <f t="shared" si="13"/>
        <v>80.599999999999994</v>
      </c>
      <c r="Q137" t="str">
        <f t="shared" si="14"/>
        <v>film &amp; video</v>
      </c>
      <c r="R137" t="str">
        <f t="shared" si="15"/>
        <v>science fiction</v>
      </c>
      <c r="S137" s="11">
        <f t="shared" si="17"/>
        <v>41788.381909722222</v>
      </c>
      <c r="T137" s="11">
        <f t="shared" si="16"/>
        <v>41821.791666666664</v>
      </c>
    </row>
    <row r="138" spans="1:20" ht="48" x14ac:dyDescent="0.2">
      <c r="A138">
        <v>136</v>
      </c>
      <c r="B138" s="3" t="s">
        <v>138</v>
      </c>
      <c r="C138" s="3" t="s">
        <v>4232</v>
      </c>
      <c r="D138">
        <v>3000</v>
      </c>
      <c r="E138">
        <v>0</v>
      </c>
      <c r="F138" t="s">
        <v>8220</v>
      </c>
      <c r="G138" t="s">
        <v>8224</v>
      </c>
      <c r="H138" t="s">
        <v>8246</v>
      </c>
      <c r="I138">
        <v>1431771360</v>
      </c>
      <c r="J138">
        <v>1427968234</v>
      </c>
      <c r="K138" t="b">
        <v>0</v>
      </c>
      <c r="L138">
        <v>0</v>
      </c>
      <c r="M138" t="b">
        <v>0</v>
      </c>
      <c r="N138" t="s">
        <v>8267</v>
      </c>
      <c r="O138" s="5">
        <f t="shared" si="12"/>
        <v>0</v>
      </c>
      <c r="P138" s="6">
        <f t="shared" si="13"/>
        <v>0</v>
      </c>
      <c r="Q138" t="str">
        <f t="shared" si="14"/>
        <v>film &amp; video</v>
      </c>
      <c r="R138" t="str">
        <f t="shared" si="15"/>
        <v>science fiction</v>
      </c>
      <c r="S138" s="11">
        <f t="shared" si="17"/>
        <v>42096.410115740742</v>
      </c>
      <c r="T138" s="11">
        <f t="shared" si="16"/>
        <v>42140.427777777775</v>
      </c>
    </row>
    <row r="139" spans="1:20" ht="48" x14ac:dyDescent="0.2">
      <c r="A139">
        <v>137</v>
      </c>
      <c r="B139" s="3" t="s">
        <v>139</v>
      </c>
      <c r="C139" s="3" t="s">
        <v>4247</v>
      </c>
      <c r="D139">
        <v>55000</v>
      </c>
      <c r="E139">
        <v>0</v>
      </c>
      <c r="F139" t="s">
        <v>8220</v>
      </c>
      <c r="G139" t="s">
        <v>8232</v>
      </c>
      <c r="H139" t="s">
        <v>8253</v>
      </c>
      <c r="I139">
        <v>1444657593</v>
      </c>
      <c r="J139">
        <v>1440337593</v>
      </c>
      <c r="K139" t="b">
        <v>0</v>
      </c>
      <c r="L139">
        <v>0</v>
      </c>
      <c r="M139" t="b">
        <v>0</v>
      </c>
      <c r="N139" t="s">
        <v>8267</v>
      </c>
      <c r="O139" s="5">
        <f t="shared" si="12"/>
        <v>0</v>
      </c>
      <c r="P139" s="6">
        <f t="shared" si="13"/>
        <v>0</v>
      </c>
      <c r="Q139" t="str">
        <f t="shared" si="14"/>
        <v>film &amp; video</v>
      </c>
      <c r="R139" t="str">
        <f t="shared" si="15"/>
        <v>science fiction</v>
      </c>
      <c r="S139" s="11">
        <f t="shared" si="17"/>
        <v>42239.573993055557</v>
      </c>
      <c r="T139" s="11">
        <f t="shared" si="16"/>
        <v>42289.573993055557</v>
      </c>
    </row>
    <row r="140" spans="1:20" ht="48" x14ac:dyDescent="0.2">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5">
        <f t="shared" si="12"/>
        <v>3.1413333333333335E-2</v>
      </c>
      <c r="P140" s="6">
        <f t="shared" si="13"/>
        <v>81.241379310344826</v>
      </c>
      <c r="Q140" t="str">
        <f t="shared" si="14"/>
        <v>film &amp; video</v>
      </c>
      <c r="R140" t="str">
        <f t="shared" si="15"/>
        <v>science fiction</v>
      </c>
      <c r="S140" s="11">
        <f t="shared" si="17"/>
        <v>42186.257418981477</v>
      </c>
      <c r="T140" s="11">
        <f t="shared" si="16"/>
        <v>42217.207638888889</v>
      </c>
    </row>
    <row r="141" spans="1:20" ht="32" x14ac:dyDescent="0.2">
      <c r="A141">
        <v>139</v>
      </c>
      <c r="B141" s="3" t="s">
        <v>141</v>
      </c>
      <c r="C141" s="3" t="s">
        <v>4249</v>
      </c>
      <c r="D141">
        <v>500</v>
      </c>
      <c r="E141">
        <v>500</v>
      </c>
      <c r="F141" t="s">
        <v>8220</v>
      </c>
      <c r="G141" t="s">
        <v>8224</v>
      </c>
      <c r="H141" t="s">
        <v>8246</v>
      </c>
      <c r="I141">
        <v>1436738772</v>
      </c>
      <c r="J141">
        <v>1435874772</v>
      </c>
      <c r="K141" t="b">
        <v>0</v>
      </c>
      <c r="L141">
        <v>1</v>
      </c>
      <c r="M141" t="b">
        <v>0</v>
      </c>
      <c r="N141" t="s">
        <v>8267</v>
      </c>
      <c r="O141" s="5">
        <f t="shared" si="12"/>
        <v>1</v>
      </c>
      <c r="P141" s="6">
        <f t="shared" si="13"/>
        <v>500</v>
      </c>
      <c r="Q141" t="str">
        <f t="shared" si="14"/>
        <v>film &amp; video</v>
      </c>
      <c r="R141" t="str">
        <f t="shared" si="15"/>
        <v>science fiction</v>
      </c>
      <c r="S141" s="11">
        <f t="shared" si="17"/>
        <v>42187.920972222222</v>
      </c>
      <c r="T141" s="11">
        <f t="shared" si="16"/>
        <v>42197.920972222222</v>
      </c>
    </row>
    <row r="142" spans="1:20" ht="48" x14ac:dyDescent="0.2">
      <c r="A142">
        <v>140</v>
      </c>
      <c r="B142" s="3" t="s">
        <v>142</v>
      </c>
      <c r="C142" s="3" t="s">
        <v>4250</v>
      </c>
      <c r="D142">
        <v>200000</v>
      </c>
      <c r="E142">
        <v>0</v>
      </c>
      <c r="F142" t="s">
        <v>8220</v>
      </c>
      <c r="G142" t="s">
        <v>8224</v>
      </c>
      <c r="H142" t="s">
        <v>8246</v>
      </c>
      <c r="I142">
        <v>1426823132</v>
      </c>
      <c r="J142">
        <v>1424234732</v>
      </c>
      <c r="K142" t="b">
        <v>0</v>
      </c>
      <c r="L142">
        <v>0</v>
      </c>
      <c r="M142" t="b">
        <v>0</v>
      </c>
      <c r="N142" t="s">
        <v>8267</v>
      </c>
      <c r="O142" s="5">
        <f t="shared" si="12"/>
        <v>0</v>
      </c>
      <c r="P142" s="6">
        <f t="shared" si="13"/>
        <v>0</v>
      </c>
      <c r="Q142" t="str">
        <f t="shared" si="14"/>
        <v>film &amp; video</v>
      </c>
      <c r="R142" t="str">
        <f t="shared" si="15"/>
        <v>science fiction</v>
      </c>
      <c r="S142" s="11">
        <f t="shared" si="17"/>
        <v>42053.198287037041</v>
      </c>
      <c r="T142" s="11">
        <f t="shared" si="16"/>
        <v>42083.15662037037</v>
      </c>
    </row>
    <row r="143" spans="1:20" ht="48" x14ac:dyDescent="0.2">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5">
        <f t="shared" si="12"/>
        <v>0.10775</v>
      </c>
      <c r="P143" s="6">
        <f t="shared" si="13"/>
        <v>46.178571428571431</v>
      </c>
      <c r="Q143" t="str">
        <f t="shared" si="14"/>
        <v>film &amp; video</v>
      </c>
      <c r="R143" t="str">
        <f t="shared" si="15"/>
        <v>science fiction</v>
      </c>
      <c r="S143" s="11">
        <f t="shared" si="17"/>
        <v>42110.153043981481</v>
      </c>
      <c r="T143" s="11">
        <f t="shared" si="16"/>
        <v>42155.153043981481</v>
      </c>
    </row>
    <row r="144" spans="1:20" ht="48" x14ac:dyDescent="0.2">
      <c r="A144">
        <v>142</v>
      </c>
      <c r="B144" s="3" t="s">
        <v>144</v>
      </c>
      <c r="C144" s="3" t="s">
        <v>4252</v>
      </c>
      <c r="D144">
        <v>3000</v>
      </c>
      <c r="E144">
        <v>10</v>
      </c>
      <c r="F144" t="s">
        <v>8220</v>
      </c>
      <c r="G144" t="s">
        <v>8224</v>
      </c>
      <c r="H144" t="s">
        <v>8246</v>
      </c>
      <c r="I144">
        <v>1416176778</v>
      </c>
      <c r="J144">
        <v>1414358778</v>
      </c>
      <c r="K144" t="b">
        <v>0</v>
      </c>
      <c r="L144">
        <v>1</v>
      </c>
      <c r="M144" t="b">
        <v>0</v>
      </c>
      <c r="N144" t="s">
        <v>8267</v>
      </c>
      <c r="O144" s="5">
        <f t="shared" si="12"/>
        <v>3.3333333333333335E-3</v>
      </c>
      <c r="P144" s="6">
        <f t="shared" si="13"/>
        <v>10</v>
      </c>
      <c r="Q144" t="str">
        <f t="shared" si="14"/>
        <v>film &amp; video</v>
      </c>
      <c r="R144" t="str">
        <f t="shared" si="15"/>
        <v>science fiction</v>
      </c>
      <c r="S144" s="11">
        <f t="shared" si="17"/>
        <v>41938.893263888887</v>
      </c>
      <c r="T144" s="11">
        <f t="shared" si="16"/>
        <v>41959.934930555552</v>
      </c>
    </row>
    <row r="145" spans="1:20" ht="48" x14ac:dyDescent="0.2">
      <c r="A145">
        <v>143</v>
      </c>
      <c r="B145" s="3" t="s">
        <v>145</v>
      </c>
      <c r="C145" s="3" t="s">
        <v>4253</v>
      </c>
      <c r="D145">
        <v>5500</v>
      </c>
      <c r="E145">
        <v>0</v>
      </c>
      <c r="F145" t="s">
        <v>8220</v>
      </c>
      <c r="G145" t="s">
        <v>8226</v>
      </c>
      <c r="H145" t="s">
        <v>8248</v>
      </c>
      <c r="I145">
        <v>1472882100</v>
      </c>
      <c r="J145">
        <v>1467941542</v>
      </c>
      <c r="K145" t="b">
        <v>0</v>
      </c>
      <c r="L145">
        <v>0</v>
      </c>
      <c r="M145" t="b">
        <v>0</v>
      </c>
      <c r="N145" t="s">
        <v>8267</v>
      </c>
      <c r="O145" s="5">
        <f t="shared" si="12"/>
        <v>0</v>
      </c>
      <c r="P145" s="6">
        <f t="shared" si="13"/>
        <v>0</v>
      </c>
      <c r="Q145" t="str">
        <f t="shared" si="14"/>
        <v>film &amp; video</v>
      </c>
      <c r="R145" t="str">
        <f t="shared" si="15"/>
        <v>science fiction</v>
      </c>
      <c r="S145" s="11">
        <f t="shared" si="17"/>
        <v>42559.064143518517</v>
      </c>
      <c r="T145" s="11">
        <f t="shared" si="16"/>
        <v>42616.246527777781</v>
      </c>
    </row>
    <row r="146" spans="1:20" ht="48" x14ac:dyDescent="0.2">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5">
        <f t="shared" si="12"/>
        <v>0.27600000000000002</v>
      </c>
      <c r="P146" s="6">
        <f t="shared" si="13"/>
        <v>55.945945945945944</v>
      </c>
      <c r="Q146" t="str">
        <f t="shared" si="14"/>
        <v>film &amp; video</v>
      </c>
      <c r="R146" t="str">
        <f t="shared" si="15"/>
        <v>science fiction</v>
      </c>
      <c r="S146" s="11">
        <f t="shared" si="17"/>
        <v>42047.762407407412</v>
      </c>
      <c r="T146" s="11">
        <f t="shared" si="16"/>
        <v>42107.72074074074</v>
      </c>
    </row>
    <row r="147" spans="1:20" ht="48" x14ac:dyDescent="0.2">
      <c r="A147">
        <v>145</v>
      </c>
      <c r="B147" s="3" t="s">
        <v>147</v>
      </c>
      <c r="C147" s="3" t="s">
        <v>4255</v>
      </c>
      <c r="D147">
        <v>4500</v>
      </c>
      <c r="E147">
        <v>338</v>
      </c>
      <c r="F147" t="s">
        <v>8220</v>
      </c>
      <c r="G147" t="s">
        <v>8224</v>
      </c>
      <c r="H147" t="s">
        <v>8246</v>
      </c>
      <c r="I147">
        <v>1439298052</v>
      </c>
      <c r="J147">
        <v>1436965252</v>
      </c>
      <c r="K147" t="b">
        <v>0</v>
      </c>
      <c r="L147">
        <v>9</v>
      </c>
      <c r="M147" t="b">
        <v>0</v>
      </c>
      <c r="N147" t="s">
        <v>8267</v>
      </c>
      <c r="O147" s="5">
        <f t="shared" si="12"/>
        <v>7.5111111111111115E-2</v>
      </c>
      <c r="P147" s="6">
        <f t="shared" si="13"/>
        <v>37.555555555555557</v>
      </c>
      <c r="Q147" t="str">
        <f t="shared" si="14"/>
        <v>film &amp; video</v>
      </c>
      <c r="R147" t="str">
        <f t="shared" si="15"/>
        <v>science fiction</v>
      </c>
      <c r="S147" s="11">
        <f t="shared" si="17"/>
        <v>42200.542268518519</v>
      </c>
      <c r="T147" s="11">
        <f t="shared" si="16"/>
        <v>42227.542268518519</v>
      </c>
    </row>
    <row r="148" spans="1:20" ht="48" x14ac:dyDescent="0.2">
      <c r="A148">
        <v>146</v>
      </c>
      <c r="B148" s="3" t="s">
        <v>148</v>
      </c>
      <c r="C148" s="3" t="s">
        <v>4256</v>
      </c>
      <c r="D148">
        <v>20000</v>
      </c>
      <c r="E148">
        <v>115</v>
      </c>
      <c r="F148" t="s">
        <v>8220</v>
      </c>
      <c r="G148" t="s">
        <v>8224</v>
      </c>
      <c r="H148" t="s">
        <v>8246</v>
      </c>
      <c r="I148">
        <v>1484698998</v>
      </c>
      <c r="J148">
        <v>1479514998</v>
      </c>
      <c r="K148" t="b">
        <v>0</v>
      </c>
      <c r="L148">
        <v>3</v>
      </c>
      <c r="M148" t="b">
        <v>0</v>
      </c>
      <c r="N148" t="s">
        <v>8267</v>
      </c>
      <c r="O148" s="5">
        <f t="shared" si="12"/>
        <v>5.7499999999999999E-3</v>
      </c>
      <c r="P148" s="6">
        <f t="shared" si="13"/>
        <v>38.333333333333336</v>
      </c>
      <c r="Q148" t="str">
        <f t="shared" si="14"/>
        <v>film &amp; video</v>
      </c>
      <c r="R148" t="str">
        <f t="shared" si="15"/>
        <v>science fiction</v>
      </c>
      <c r="S148" s="11">
        <f t="shared" si="17"/>
        <v>42693.016180555554</v>
      </c>
      <c r="T148" s="11">
        <f t="shared" si="16"/>
        <v>42753.016180555554</v>
      </c>
    </row>
    <row r="149" spans="1:20" ht="32" x14ac:dyDescent="0.2">
      <c r="A149">
        <v>147</v>
      </c>
      <c r="B149" s="3" t="s">
        <v>149</v>
      </c>
      <c r="C149" s="3" t="s">
        <v>4257</v>
      </c>
      <c r="D149">
        <v>7000</v>
      </c>
      <c r="E149">
        <v>0</v>
      </c>
      <c r="F149" t="s">
        <v>8220</v>
      </c>
      <c r="G149" t="s">
        <v>8225</v>
      </c>
      <c r="H149" t="s">
        <v>8247</v>
      </c>
      <c r="I149">
        <v>1420741080</v>
      </c>
      <c r="J149">
        <v>1417026340</v>
      </c>
      <c r="K149" t="b">
        <v>0</v>
      </c>
      <c r="L149">
        <v>0</v>
      </c>
      <c r="M149" t="b">
        <v>0</v>
      </c>
      <c r="N149" t="s">
        <v>8267</v>
      </c>
      <c r="O149" s="5">
        <f t="shared" si="12"/>
        <v>0</v>
      </c>
      <c r="P149" s="6">
        <f t="shared" si="13"/>
        <v>0</v>
      </c>
      <c r="Q149" t="str">
        <f t="shared" si="14"/>
        <v>film &amp; video</v>
      </c>
      <c r="R149" t="str">
        <f t="shared" si="15"/>
        <v>science fiction</v>
      </c>
      <c r="S149" s="11">
        <f t="shared" si="17"/>
        <v>41969.767824074079</v>
      </c>
      <c r="T149" s="11">
        <f t="shared" si="16"/>
        <v>42012.762499999997</v>
      </c>
    </row>
    <row r="150" spans="1:20" ht="48" x14ac:dyDescent="0.2">
      <c r="A150">
        <v>148</v>
      </c>
      <c r="B150" s="3" t="s">
        <v>150</v>
      </c>
      <c r="C150" s="3" t="s">
        <v>4258</v>
      </c>
      <c r="D150">
        <v>50000</v>
      </c>
      <c r="E150">
        <v>40</v>
      </c>
      <c r="F150" t="s">
        <v>8220</v>
      </c>
      <c r="G150" t="s">
        <v>8224</v>
      </c>
      <c r="H150" t="s">
        <v>8246</v>
      </c>
      <c r="I150">
        <v>1456555536</v>
      </c>
      <c r="J150">
        <v>1453963536</v>
      </c>
      <c r="K150" t="b">
        <v>0</v>
      </c>
      <c r="L150">
        <v>2</v>
      </c>
      <c r="M150" t="b">
        <v>0</v>
      </c>
      <c r="N150" t="s">
        <v>8267</v>
      </c>
      <c r="O150" s="5">
        <f t="shared" si="12"/>
        <v>8.0000000000000004E-4</v>
      </c>
      <c r="P150" s="6">
        <f t="shared" si="13"/>
        <v>20</v>
      </c>
      <c r="Q150" t="str">
        <f t="shared" si="14"/>
        <v>film &amp; video</v>
      </c>
      <c r="R150" t="str">
        <f t="shared" si="15"/>
        <v>science fiction</v>
      </c>
      <c r="S150" s="11">
        <f t="shared" si="17"/>
        <v>42397.281666666662</v>
      </c>
      <c r="T150" s="11">
        <f t="shared" si="16"/>
        <v>42427.281666666662</v>
      </c>
    </row>
    <row r="151" spans="1:20" ht="48" x14ac:dyDescent="0.2">
      <c r="A151">
        <v>149</v>
      </c>
      <c r="B151" s="3" t="s">
        <v>151</v>
      </c>
      <c r="C151" s="3" t="s">
        <v>4259</v>
      </c>
      <c r="D151">
        <v>10000</v>
      </c>
      <c r="E151">
        <v>92</v>
      </c>
      <c r="F151" t="s">
        <v>8220</v>
      </c>
      <c r="G151" t="s">
        <v>8224</v>
      </c>
      <c r="H151" t="s">
        <v>8246</v>
      </c>
      <c r="I151">
        <v>1419494400</v>
      </c>
      <c r="J151">
        <v>1416888470</v>
      </c>
      <c r="K151" t="b">
        <v>0</v>
      </c>
      <c r="L151">
        <v>6</v>
      </c>
      <c r="M151" t="b">
        <v>0</v>
      </c>
      <c r="N151" t="s">
        <v>8267</v>
      </c>
      <c r="O151" s="5">
        <f t="shared" si="12"/>
        <v>9.1999999999999998E-3</v>
      </c>
      <c r="P151" s="6">
        <f t="shared" si="13"/>
        <v>15.333333333333334</v>
      </c>
      <c r="Q151" t="str">
        <f t="shared" si="14"/>
        <v>film &amp; video</v>
      </c>
      <c r="R151" t="str">
        <f t="shared" si="15"/>
        <v>science fiction</v>
      </c>
      <c r="S151" s="11">
        <f t="shared" si="17"/>
        <v>41968.172106481477</v>
      </c>
      <c r="T151" s="11">
        <f t="shared" si="16"/>
        <v>41998.333333333328</v>
      </c>
    </row>
    <row r="152" spans="1:20" ht="48" x14ac:dyDescent="0.2">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5">
        <f t="shared" si="12"/>
        <v>0.23163076923076922</v>
      </c>
      <c r="P152" s="6">
        <f t="shared" si="13"/>
        <v>449.43283582089555</v>
      </c>
      <c r="Q152" t="str">
        <f t="shared" si="14"/>
        <v>film &amp; video</v>
      </c>
      <c r="R152" t="str">
        <f t="shared" si="15"/>
        <v>science fiction</v>
      </c>
      <c r="S152" s="11">
        <f t="shared" si="17"/>
        <v>42090.161828703705</v>
      </c>
      <c r="T152" s="11">
        <f t="shared" si="16"/>
        <v>42150.161828703705</v>
      </c>
    </row>
    <row r="153" spans="1:20" ht="48" x14ac:dyDescent="0.2">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5">
        <f t="shared" si="12"/>
        <v>5.5999999999999995E-4</v>
      </c>
      <c r="P153" s="6">
        <f t="shared" si="13"/>
        <v>28</v>
      </c>
      <c r="Q153" t="str">
        <f t="shared" si="14"/>
        <v>film &amp; video</v>
      </c>
      <c r="R153" t="str">
        <f t="shared" si="15"/>
        <v>science fiction</v>
      </c>
      <c r="S153" s="11">
        <f t="shared" si="17"/>
        <v>42113.550821759258</v>
      </c>
      <c r="T153" s="11">
        <f t="shared" si="16"/>
        <v>42173.550821759258</v>
      </c>
    </row>
    <row r="154" spans="1:20" ht="32" x14ac:dyDescent="0.2">
      <c r="A154">
        <v>152</v>
      </c>
      <c r="B154" s="3" t="s">
        <v>154</v>
      </c>
      <c r="C154" s="3" t="s">
        <v>4262</v>
      </c>
      <c r="D154">
        <v>380000</v>
      </c>
      <c r="E154">
        <v>30</v>
      </c>
      <c r="F154" t="s">
        <v>8220</v>
      </c>
      <c r="G154" t="s">
        <v>8224</v>
      </c>
      <c r="H154" t="s">
        <v>8246</v>
      </c>
      <c r="I154">
        <v>1411437100</v>
      </c>
      <c r="J154">
        <v>1408845100</v>
      </c>
      <c r="K154" t="b">
        <v>0</v>
      </c>
      <c r="L154">
        <v>2</v>
      </c>
      <c r="M154" t="b">
        <v>0</v>
      </c>
      <c r="N154" t="s">
        <v>8267</v>
      </c>
      <c r="O154" s="5">
        <f t="shared" si="12"/>
        <v>7.8947368421052633E-5</v>
      </c>
      <c r="P154" s="6">
        <f t="shared" si="13"/>
        <v>15</v>
      </c>
      <c r="Q154" t="str">
        <f t="shared" si="14"/>
        <v>film &amp; video</v>
      </c>
      <c r="R154" t="str">
        <f t="shared" si="15"/>
        <v>science fiction</v>
      </c>
      <c r="S154" s="11">
        <f t="shared" si="17"/>
        <v>41875.077546296292</v>
      </c>
      <c r="T154" s="11">
        <f t="shared" si="16"/>
        <v>41905.077546296292</v>
      </c>
    </row>
    <row r="155" spans="1:20" ht="48" x14ac:dyDescent="0.2">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5">
        <f t="shared" si="12"/>
        <v>7.1799999999999998E-3</v>
      </c>
      <c r="P155" s="6">
        <f t="shared" si="13"/>
        <v>35.9</v>
      </c>
      <c r="Q155" t="str">
        <f t="shared" si="14"/>
        <v>film &amp; video</v>
      </c>
      <c r="R155" t="str">
        <f t="shared" si="15"/>
        <v>science fiction</v>
      </c>
      <c r="S155" s="11">
        <f t="shared" si="17"/>
        <v>41933.586157407408</v>
      </c>
      <c r="T155" s="11">
        <f t="shared" si="16"/>
        <v>41975.627824074079</v>
      </c>
    </row>
    <row r="156" spans="1:20" ht="32" x14ac:dyDescent="0.2">
      <c r="A156">
        <v>154</v>
      </c>
      <c r="B156" s="3" t="s">
        <v>156</v>
      </c>
      <c r="C156" s="3" t="s">
        <v>4264</v>
      </c>
      <c r="D156">
        <v>1500</v>
      </c>
      <c r="E156">
        <v>40</v>
      </c>
      <c r="F156" t="s">
        <v>8220</v>
      </c>
      <c r="G156" t="s">
        <v>8224</v>
      </c>
      <c r="H156" t="s">
        <v>8246</v>
      </c>
      <c r="I156">
        <v>1433336895</v>
      </c>
      <c r="J156">
        <v>1429621695</v>
      </c>
      <c r="K156" t="b">
        <v>0</v>
      </c>
      <c r="L156">
        <v>3</v>
      </c>
      <c r="M156" t="b">
        <v>0</v>
      </c>
      <c r="N156" t="s">
        <v>8267</v>
      </c>
      <c r="O156" s="5">
        <f t="shared" si="12"/>
        <v>2.6666666666666668E-2</v>
      </c>
      <c r="P156" s="6">
        <f t="shared" si="13"/>
        <v>13.333333333333334</v>
      </c>
      <c r="Q156" t="str">
        <f t="shared" si="14"/>
        <v>film &amp; video</v>
      </c>
      <c r="R156" t="str">
        <f t="shared" si="15"/>
        <v>science fiction</v>
      </c>
      <c r="S156" s="11">
        <f t="shared" si="17"/>
        <v>42115.547395833331</v>
      </c>
      <c r="T156" s="11">
        <f t="shared" si="16"/>
        <v>42158.547395833331</v>
      </c>
    </row>
    <row r="157" spans="1:20" ht="64" x14ac:dyDescent="0.2">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5">
        <f t="shared" si="12"/>
        <v>6.0000000000000002E-5</v>
      </c>
      <c r="P157" s="6">
        <f t="shared" si="13"/>
        <v>20.25</v>
      </c>
      <c r="Q157" t="str">
        <f t="shared" si="14"/>
        <v>film &amp; video</v>
      </c>
      <c r="R157" t="str">
        <f t="shared" si="15"/>
        <v>science fiction</v>
      </c>
      <c r="S157" s="11">
        <f t="shared" si="17"/>
        <v>42168.559432870374</v>
      </c>
      <c r="T157" s="11">
        <f t="shared" si="16"/>
        <v>42208.559432870374</v>
      </c>
    </row>
    <row r="158" spans="1:20" ht="48" x14ac:dyDescent="0.2">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5">
        <f t="shared" si="12"/>
        <v>5.0999999999999997E-2</v>
      </c>
      <c r="P158" s="6">
        <f t="shared" si="13"/>
        <v>119</v>
      </c>
      <c r="Q158" t="str">
        <f t="shared" si="14"/>
        <v>film &amp; video</v>
      </c>
      <c r="R158" t="str">
        <f t="shared" si="15"/>
        <v>science fiction</v>
      </c>
      <c r="S158" s="11">
        <f t="shared" si="17"/>
        <v>41794.124953703707</v>
      </c>
      <c r="T158" s="11">
        <f t="shared" si="16"/>
        <v>41854.124953703707</v>
      </c>
    </row>
    <row r="159" spans="1:20" ht="48" x14ac:dyDescent="0.2">
      <c r="A159">
        <v>157</v>
      </c>
      <c r="B159" s="3" t="s">
        <v>159</v>
      </c>
      <c r="C159" s="3" t="s">
        <v>4267</v>
      </c>
      <c r="D159">
        <v>2995</v>
      </c>
      <c r="E159">
        <v>8</v>
      </c>
      <c r="F159" t="s">
        <v>8220</v>
      </c>
      <c r="G159" t="s">
        <v>8224</v>
      </c>
      <c r="H159" t="s">
        <v>8246</v>
      </c>
      <c r="I159">
        <v>1456523572</v>
      </c>
      <c r="J159">
        <v>1453931572</v>
      </c>
      <c r="K159" t="b">
        <v>0</v>
      </c>
      <c r="L159">
        <v>2</v>
      </c>
      <c r="M159" t="b">
        <v>0</v>
      </c>
      <c r="N159" t="s">
        <v>8267</v>
      </c>
      <c r="O159" s="5">
        <f t="shared" si="12"/>
        <v>2.671118530884808E-3</v>
      </c>
      <c r="P159" s="6">
        <f t="shared" si="13"/>
        <v>4</v>
      </c>
      <c r="Q159" t="str">
        <f t="shared" si="14"/>
        <v>film &amp; video</v>
      </c>
      <c r="R159" t="str">
        <f t="shared" si="15"/>
        <v>science fiction</v>
      </c>
      <c r="S159" s="11">
        <f t="shared" si="17"/>
        <v>42396.911712962959</v>
      </c>
      <c r="T159" s="11">
        <f t="shared" si="16"/>
        <v>42426.911712962959</v>
      </c>
    </row>
    <row r="160" spans="1:20" ht="48" x14ac:dyDescent="0.2">
      <c r="A160">
        <v>158</v>
      </c>
      <c r="B160" s="3" t="s">
        <v>160</v>
      </c>
      <c r="C160" s="3" t="s">
        <v>4268</v>
      </c>
      <c r="D160">
        <v>5000</v>
      </c>
      <c r="E160">
        <v>0</v>
      </c>
      <c r="F160" t="s">
        <v>8220</v>
      </c>
      <c r="G160" t="s">
        <v>8224</v>
      </c>
      <c r="H160" t="s">
        <v>8246</v>
      </c>
      <c r="I160">
        <v>1413942628</v>
      </c>
      <c r="J160">
        <v>1411350628</v>
      </c>
      <c r="K160" t="b">
        <v>0</v>
      </c>
      <c r="L160">
        <v>0</v>
      </c>
      <c r="M160" t="b">
        <v>0</v>
      </c>
      <c r="N160" t="s">
        <v>8267</v>
      </c>
      <c r="O160" s="5">
        <f t="shared" si="12"/>
        <v>0</v>
      </c>
      <c r="P160" s="6">
        <f t="shared" si="13"/>
        <v>0</v>
      </c>
      <c r="Q160" t="str">
        <f t="shared" si="14"/>
        <v>film &amp; video</v>
      </c>
      <c r="R160" t="str">
        <f t="shared" si="15"/>
        <v>science fiction</v>
      </c>
      <c r="S160" s="11">
        <f t="shared" si="17"/>
        <v>41904.07671296296</v>
      </c>
      <c r="T160" s="11">
        <f t="shared" si="16"/>
        <v>41934.07671296296</v>
      </c>
    </row>
    <row r="161" spans="1:20" ht="48" x14ac:dyDescent="0.2">
      <c r="A161">
        <v>159</v>
      </c>
      <c r="B161" s="3" t="s">
        <v>161</v>
      </c>
      <c r="C161" s="3" t="s">
        <v>4269</v>
      </c>
      <c r="D161">
        <v>500000</v>
      </c>
      <c r="E161">
        <v>10</v>
      </c>
      <c r="F161" t="s">
        <v>8220</v>
      </c>
      <c r="G161" t="s">
        <v>8224</v>
      </c>
      <c r="H161" t="s">
        <v>8246</v>
      </c>
      <c r="I161">
        <v>1467541545</v>
      </c>
      <c r="J161">
        <v>1464085545</v>
      </c>
      <c r="K161" t="b">
        <v>0</v>
      </c>
      <c r="L161">
        <v>1</v>
      </c>
      <c r="M161" t="b">
        <v>0</v>
      </c>
      <c r="N161" t="s">
        <v>8267</v>
      </c>
      <c r="O161" s="5">
        <f t="shared" si="12"/>
        <v>2.0000000000000002E-5</v>
      </c>
      <c r="P161" s="6">
        <f t="shared" si="13"/>
        <v>10</v>
      </c>
      <c r="Q161" t="str">
        <f t="shared" si="14"/>
        <v>film &amp; video</v>
      </c>
      <c r="R161" t="str">
        <f t="shared" si="15"/>
        <v>science fiction</v>
      </c>
      <c r="S161" s="11">
        <f t="shared" si="17"/>
        <v>42514.434548611112</v>
      </c>
      <c r="T161" s="11">
        <f t="shared" si="16"/>
        <v>42554.434548611112</v>
      </c>
    </row>
    <row r="162" spans="1:20" ht="48" x14ac:dyDescent="0.2">
      <c r="A162">
        <v>160</v>
      </c>
      <c r="B162" s="3" t="s">
        <v>162</v>
      </c>
      <c r="C162" s="3" t="s">
        <v>4270</v>
      </c>
      <c r="D162">
        <v>5000</v>
      </c>
      <c r="E162">
        <v>0</v>
      </c>
      <c r="F162" t="s">
        <v>8221</v>
      </c>
      <c r="G162" t="s">
        <v>8224</v>
      </c>
      <c r="H162" t="s">
        <v>8246</v>
      </c>
      <c r="I162">
        <v>1439675691</v>
      </c>
      <c r="J162">
        <v>1434491691</v>
      </c>
      <c r="K162" t="b">
        <v>0</v>
      </c>
      <c r="L162">
        <v>0</v>
      </c>
      <c r="M162" t="b">
        <v>0</v>
      </c>
      <c r="N162" t="s">
        <v>8268</v>
      </c>
      <c r="O162" s="5">
        <f t="shared" si="12"/>
        <v>0</v>
      </c>
      <c r="P162" s="6">
        <f t="shared" si="13"/>
        <v>0</v>
      </c>
      <c r="Q162" t="str">
        <f t="shared" si="14"/>
        <v>film &amp; video</v>
      </c>
      <c r="R162" t="str">
        <f t="shared" si="15"/>
        <v>drama</v>
      </c>
      <c r="S162" s="11">
        <f t="shared" si="17"/>
        <v>42171.913090277776</v>
      </c>
      <c r="T162" s="11">
        <f t="shared" si="16"/>
        <v>42231.913090277776</v>
      </c>
    </row>
    <row r="163" spans="1:20" ht="48" x14ac:dyDescent="0.2">
      <c r="A163">
        <v>161</v>
      </c>
      <c r="B163" s="3" t="s">
        <v>163</v>
      </c>
      <c r="C163" s="3" t="s">
        <v>4271</v>
      </c>
      <c r="D163">
        <v>50000</v>
      </c>
      <c r="E163">
        <v>5</v>
      </c>
      <c r="F163" t="s">
        <v>8221</v>
      </c>
      <c r="G163" t="s">
        <v>8224</v>
      </c>
      <c r="H163" t="s">
        <v>8246</v>
      </c>
      <c r="I163">
        <v>1404318595</v>
      </c>
      <c r="J163">
        <v>1401726595</v>
      </c>
      <c r="K163" t="b">
        <v>0</v>
      </c>
      <c r="L163">
        <v>1</v>
      </c>
      <c r="M163" t="b">
        <v>0</v>
      </c>
      <c r="N163" t="s">
        <v>8268</v>
      </c>
      <c r="O163" s="5">
        <f t="shared" si="12"/>
        <v>1E-4</v>
      </c>
      <c r="P163" s="6">
        <f t="shared" si="13"/>
        <v>5</v>
      </c>
      <c r="Q163" t="str">
        <f t="shared" si="14"/>
        <v>film &amp; video</v>
      </c>
      <c r="R163" t="str">
        <f t="shared" si="15"/>
        <v>drama</v>
      </c>
      <c r="S163" s="11">
        <f t="shared" si="17"/>
        <v>41792.687442129631</v>
      </c>
      <c r="T163" s="11">
        <f t="shared" si="16"/>
        <v>41822.687442129631</v>
      </c>
    </row>
    <row r="164" spans="1:20" ht="48" x14ac:dyDescent="0.2">
      <c r="A164">
        <v>162</v>
      </c>
      <c r="B164" s="3" t="s">
        <v>164</v>
      </c>
      <c r="C164" s="3" t="s">
        <v>4272</v>
      </c>
      <c r="D164">
        <v>2800</v>
      </c>
      <c r="E164">
        <v>435</v>
      </c>
      <c r="F164" t="s">
        <v>8221</v>
      </c>
      <c r="G164" t="s">
        <v>8224</v>
      </c>
      <c r="H164" t="s">
        <v>8246</v>
      </c>
      <c r="I164">
        <v>1408232520</v>
      </c>
      <c r="J164">
        <v>1405393356</v>
      </c>
      <c r="K164" t="b">
        <v>0</v>
      </c>
      <c r="L164">
        <v>10</v>
      </c>
      <c r="M164" t="b">
        <v>0</v>
      </c>
      <c r="N164" t="s">
        <v>8268</v>
      </c>
      <c r="O164" s="5">
        <f t="shared" si="12"/>
        <v>0.15535714285714286</v>
      </c>
      <c r="P164" s="6">
        <f t="shared" si="13"/>
        <v>43.5</v>
      </c>
      <c r="Q164" t="str">
        <f t="shared" si="14"/>
        <v>film &amp; video</v>
      </c>
      <c r="R164" t="str">
        <f t="shared" si="15"/>
        <v>drama</v>
      </c>
      <c r="S164" s="11">
        <f t="shared" si="17"/>
        <v>41835.126805555556</v>
      </c>
      <c r="T164" s="11">
        <f t="shared" si="16"/>
        <v>41867.987500000003</v>
      </c>
    </row>
    <row r="165" spans="1:20" ht="64" x14ac:dyDescent="0.2">
      <c r="A165">
        <v>163</v>
      </c>
      <c r="B165" s="3" t="s">
        <v>165</v>
      </c>
      <c r="C165" s="3" t="s">
        <v>4273</v>
      </c>
      <c r="D165">
        <v>2000000</v>
      </c>
      <c r="E165">
        <v>0</v>
      </c>
      <c r="F165" t="s">
        <v>8221</v>
      </c>
      <c r="G165" t="s">
        <v>8224</v>
      </c>
      <c r="H165" t="s">
        <v>8246</v>
      </c>
      <c r="I165">
        <v>1443657600</v>
      </c>
      <c r="J165">
        <v>1440716654</v>
      </c>
      <c r="K165" t="b">
        <v>0</v>
      </c>
      <c r="L165">
        <v>0</v>
      </c>
      <c r="M165" t="b">
        <v>0</v>
      </c>
      <c r="N165" t="s">
        <v>8268</v>
      </c>
      <c r="O165" s="5">
        <f t="shared" si="12"/>
        <v>0</v>
      </c>
      <c r="P165" s="6">
        <f t="shared" si="13"/>
        <v>0</v>
      </c>
      <c r="Q165" t="str">
        <f t="shared" si="14"/>
        <v>film &amp; video</v>
      </c>
      <c r="R165" t="str">
        <f t="shared" si="15"/>
        <v>drama</v>
      </c>
      <c r="S165" s="11">
        <f t="shared" si="17"/>
        <v>42243.961273148147</v>
      </c>
      <c r="T165" s="11">
        <f t="shared" si="16"/>
        <v>42278</v>
      </c>
    </row>
    <row r="166" spans="1:20" ht="48" x14ac:dyDescent="0.2">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5">
        <f t="shared" si="12"/>
        <v>5.3333333333333332E-3</v>
      </c>
      <c r="P166" s="6">
        <f t="shared" si="13"/>
        <v>91.428571428571431</v>
      </c>
      <c r="Q166" t="str">
        <f t="shared" si="14"/>
        <v>film &amp; video</v>
      </c>
      <c r="R166" t="str">
        <f t="shared" si="15"/>
        <v>drama</v>
      </c>
      <c r="S166" s="11">
        <f t="shared" si="17"/>
        <v>41841.762743055559</v>
      </c>
      <c r="T166" s="11">
        <f t="shared" si="16"/>
        <v>41901.762743055559</v>
      </c>
    </row>
    <row r="167" spans="1:20" ht="32" x14ac:dyDescent="0.2">
      <c r="A167">
        <v>165</v>
      </c>
      <c r="B167" s="3" t="s">
        <v>167</v>
      </c>
      <c r="C167" s="3" t="s">
        <v>4275</v>
      </c>
      <c r="D167">
        <v>17000</v>
      </c>
      <c r="E167">
        <v>0</v>
      </c>
      <c r="F167" t="s">
        <v>8221</v>
      </c>
      <c r="G167" t="s">
        <v>8225</v>
      </c>
      <c r="H167" t="s">
        <v>8247</v>
      </c>
      <c r="I167">
        <v>1452613724</v>
      </c>
      <c r="J167">
        <v>1450021724</v>
      </c>
      <c r="K167" t="b">
        <v>0</v>
      </c>
      <c r="L167">
        <v>0</v>
      </c>
      <c r="M167" t="b">
        <v>0</v>
      </c>
      <c r="N167" t="s">
        <v>8268</v>
      </c>
      <c r="O167" s="5">
        <f t="shared" si="12"/>
        <v>0</v>
      </c>
      <c r="P167" s="6">
        <f t="shared" si="13"/>
        <v>0</v>
      </c>
      <c r="Q167" t="str">
        <f t="shared" si="14"/>
        <v>film &amp; video</v>
      </c>
      <c r="R167" t="str">
        <f t="shared" si="15"/>
        <v>drama</v>
      </c>
      <c r="S167" s="11">
        <f t="shared" si="17"/>
        <v>42351.658842592587</v>
      </c>
      <c r="T167" s="11">
        <f t="shared" si="16"/>
        <v>42381.658842592587</v>
      </c>
    </row>
    <row r="168" spans="1:20" ht="48" x14ac:dyDescent="0.2">
      <c r="A168">
        <v>166</v>
      </c>
      <c r="B168" s="3" t="s">
        <v>168</v>
      </c>
      <c r="C168" s="3" t="s">
        <v>4276</v>
      </c>
      <c r="D168">
        <v>5000</v>
      </c>
      <c r="E168">
        <v>3000</v>
      </c>
      <c r="F168" t="s">
        <v>8221</v>
      </c>
      <c r="G168" t="s">
        <v>8224</v>
      </c>
      <c r="H168" t="s">
        <v>8246</v>
      </c>
      <c r="I168">
        <v>1484531362</v>
      </c>
      <c r="J168">
        <v>1481939362</v>
      </c>
      <c r="K168" t="b">
        <v>0</v>
      </c>
      <c r="L168">
        <v>1</v>
      </c>
      <c r="M168" t="b">
        <v>0</v>
      </c>
      <c r="N168" t="s">
        <v>8268</v>
      </c>
      <c r="O168" s="5">
        <f t="shared" si="12"/>
        <v>0.6</v>
      </c>
      <c r="P168" s="6">
        <f t="shared" si="13"/>
        <v>3000</v>
      </c>
      <c r="Q168" t="str">
        <f t="shared" si="14"/>
        <v>film &amp; video</v>
      </c>
      <c r="R168" t="str">
        <f t="shared" si="15"/>
        <v>drama</v>
      </c>
      <c r="S168" s="11">
        <f t="shared" si="17"/>
        <v>42721.075949074075</v>
      </c>
      <c r="T168" s="11">
        <f t="shared" si="16"/>
        <v>42751.075949074075</v>
      </c>
    </row>
    <row r="169" spans="1:20" ht="48" x14ac:dyDescent="0.2">
      <c r="A169">
        <v>167</v>
      </c>
      <c r="B169" s="3" t="s">
        <v>169</v>
      </c>
      <c r="C169" s="3" t="s">
        <v>4277</v>
      </c>
      <c r="D169">
        <v>110000</v>
      </c>
      <c r="E169">
        <v>11</v>
      </c>
      <c r="F169" t="s">
        <v>8221</v>
      </c>
      <c r="G169" t="s">
        <v>8224</v>
      </c>
      <c r="H169" t="s">
        <v>8246</v>
      </c>
      <c r="I169">
        <v>1438726535</v>
      </c>
      <c r="J169">
        <v>1433542535</v>
      </c>
      <c r="K169" t="b">
        <v>0</v>
      </c>
      <c r="L169">
        <v>2</v>
      </c>
      <c r="M169" t="b">
        <v>0</v>
      </c>
      <c r="N169" t="s">
        <v>8268</v>
      </c>
      <c r="O169" s="5">
        <f t="shared" si="12"/>
        <v>1E-4</v>
      </c>
      <c r="P169" s="6">
        <f t="shared" si="13"/>
        <v>5.5</v>
      </c>
      <c r="Q169" t="str">
        <f t="shared" si="14"/>
        <v>film &amp; video</v>
      </c>
      <c r="R169" t="str">
        <f t="shared" si="15"/>
        <v>drama</v>
      </c>
      <c r="S169" s="11">
        <f t="shared" si="17"/>
        <v>42160.927488425921</v>
      </c>
      <c r="T169" s="11">
        <f t="shared" si="16"/>
        <v>42220.927488425921</v>
      </c>
    </row>
    <row r="170" spans="1:20" ht="48" x14ac:dyDescent="0.2">
      <c r="A170">
        <v>168</v>
      </c>
      <c r="B170" s="3" t="s">
        <v>170</v>
      </c>
      <c r="C170" s="3" t="s">
        <v>4278</v>
      </c>
      <c r="D170">
        <v>8000</v>
      </c>
      <c r="E170">
        <v>325</v>
      </c>
      <c r="F170" t="s">
        <v>8221</v>
      </c>
      <c r="G170" t="s">
        <v>8224</v>
      </c>
      <c r="H170" t="s">
        <v>8246</v>
      </c>
      <c r="I170">
        <v>1426791770</v>
      </c>
      <c r="J170">
        <v>1424203370</v>
      </c>
      <c r="K170" t="b">
        <v>0</v>
      </c>
      <c r="L170">
        <v>3</v>
      </c>
      <c r="M170" t="b">
        <v>0</v>
      </c>
      <c r="N170" t="s">
        <v>8268</v>
      </c>
      <c r="O170" s="5">
        <f t="shared" si="12"/>
        <v>4.0625000000000001E-2</v>
      </c>
      <c r="P170" s="6">
        <f t="shared" si="13"/>
        <v>108.33333333333333</v>
      </c>
      <c r="Q170" t="str">
        <f t="shared" si="14"/>
        <v>film &amp; video</v>
      </c>
      <c r="R170" t="str">
        <f t="shared" si="15"/>
        <v>drama</v>
      </c>
      <c r="S170" s="11">
        <f t="shared" si="17"/>
        <v>42052.83530092593</v>
      </c>
      <c r="T170" s="11">
        <f t="shared" si="16"/>
        <v>42082.793634259258</v>
      </c>
    </row>
    <row r="171" spans="1:20" ht="48" x14ac:dyDescent="0.2">
      <c r="A171">
        <v>169</v>
      </c>
      <c r="B171" s="3" t="s">
        <v>171</v>
      </c>
      <c r="C171" s="3" t="s">
        <v>4279</v>
      </c>
      <c r="D171">
        <v>2500</v>
      </c>
      <c r="E171">
        <v>560</v>
      </c>
      <c r="F171" t="s">
        <v>8221</v>
      </c>
      <c r="G171" t="s">
        <v>8225</v>
      </c>
      <c r="H171" t="s">
        <v>8247</v>
      </c>
      <c r="I171">
        <v>1413634059</v>
      </c>
      <c r="J171">
        <v>1411042059</v>
      </c>
      <c r="K171" t="b">
        <v>0</v>
      </c>
      <c r="L171">
        <v>10</v>
      </c>
      <c r="M171" t="b">
        <v>0</v>
      </c>
      <c r="N171" t="s">
        <v>8268</v>
      </c>
      <c r="O171" s="5">
        <f t="shared" si="12"/>
        <v>0.224</v>
      </c>
      <c r="P171" s="6">
        <f t="shared" si="13"/>
        <v>56</v>
      </c>
      <c r="Q171" t="str">
        <f t="shared" si="14"/>
        <v>film &amp; video</v>
      </c>
      <c r="R171" t="str">
        <f t="shared" si="15"/>
        <v>drama</v>
      </c>
      <c r="S171" s="11">
        <f t="shared" si="17"/>
        <v>41900.505312499998</v>
      </c>
      <c r="T171" s="11">
        <f t="shared" si="16"/>
        <v>41930.505312499998</v>
      </c>
    </row>
    <row r="172" spans="1:20" ht="48" x14ac:dyDescent="0.2">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5">
        <f t="shared" si="12"/>
        <v>3.2500000000000001E-2</v>
      </c>
      <c r="P172" s="6">
        <f t="shared" si="13"/>
        <v>32.5</v>
      </c>
      <c r="Q172" t="str">
        <f t="shared" si="14"/>
        <v>film &amp; video</v>
      </c>
      <c r="R172" t="str">
        <f t="shared" si="15"/>
        <v>drama</v>
      </c>
      <c r="S172" s="11">
        <f t="shared" si="17"/>
        <v>42216.977812500001</v>
      </c>
      <c r="T172" s="11">
        <f t="shared" si="16"/>
        <v>42246.227777777778</v>
      </c>
    </row>
    <row r="173" spans="1:20" ht="48" x14ac:dyDescent="0.2">
      <c r="A173">
        <v>171</v>
      </c>
      <c r="B173" s="3" t="s">
        <v>173</v>
      </c>
      <c r="C173" s="3" t="s">
        <v>4281</v>
      </c>
      <c r="D173">
        <v>50000</v>
      </c>
      <c r="E173">
        <v>1</v>
      </c>
      <c r="F173" t="s">
        <v>8221</v>
      </c>
      <c r="G173" t="s">
        <v>8224</v>
      </c>
      <c r="H173" t="s">
        <v>8246</v>
      </c>
      <c r="I173">
        <v>1470975614</v>
      </c>
      <c r="J173">
        <v>1465791614</v>
      </c>
      <c r="K173" t="b">
        <v>0</v>
      </c>
      <c r="L173">
        <v>1</v>
      </c>
      <c r="M173" t="b">
        <v>0</v>
      </c>
      <c r="N173" t="s">
        <v>8268</v>
      </c>
      <c r="O173" s="5">
        <f t="shared" si="12"/>
        <v>2.0000000000000002E-5</v>
      </c>
      <c r="P173" s="6">
        <f t="shared" si="13"/>
        <v>1</v>
      </c>
      <c r="Q173" t="str">
        <f t="shared" si="14"/>
        <v>film &amp; video</v>
      </c>
      <c r="R173" t="str">
        <f t="shared" si="15"/>
        <v>drama</v>
      </c>
      <c r="S173" s="11">
        <f t="shared" si="17"/>
        <v>42534.180717592593</v>
      </c>
      <c r="T173" s="11">
        <f t="shared" si="16"/>
        <v>42594.180717592593</v>
      </c>
    </row>
    <row r="174" spans="1:20" ht="48" x14ac:dyDescent="0.2">
      <c r="A174">
        <v>172</v>
      </c>
      <c r="B174" s="3" t="s">
        <v>174</v>
      </c>
      <c r="C174" s="3" t="s">
        <v>4282</v>
      </c>
      <c r="D174">
        <v>95000</v>
      </c>
      <c r="E174">
        <v>0</v>
      </c>
      <c r="F174" t="s">
        <v>8221</v>
      </c>
      <c r="G174" t="s">
        <v>8224</v>
      </c>
      <c r="H174" t="s">
        <v>8246</v>
      </c>
      <c r="I174">
        <v>1426753723</v>
      </c>
      <c r="J174">
        <v>1423733323</v>
      </c>
      <c r="K174" t="b">
        <v>0</v>
      </c>
      <c r="L174">
        <v>0</v>
      </c>
      <c r="M174" t="b">
        <v>0</v>
      </c>
      <c r="N174" t="s">
        <v>8268</v>
      </c>
      <c r="O174" s="5">
        <f t="shared" si="12"/>
        <v>0</v>
      </c>
      <c r="P174" s="6">
        <f t="shared" si="13"/>
        <v>0</v>
      </c>
      <c r="Q174" t="str">
        <f t="shared" si="14"/>
        <v>film &amp; video</v>
      </c>
      <c r="R174" t="str">
        <f t="shared" si="15"/>
        <v>drama</v>
      </c>
      <c r="S174" s="11">
        <f t="shared" si="17"/>
        <v>42047.394942129627</v>
      </c>
      <c r="T174" s="11">
        <f t="shared" si="16"/>
        <v>42082.353275462963</v>
      </c>
    </row>
    <row r="175" spans="1:20" ht="48" x14ac:dyDescent="0.2">
      <c r="A175">
        <v>173</v>
      </c>
      <c r="B175" s="3" t="s">
        <v>175</v>
      </c>
      <c r="C175" s="3" t="s">
        <v>4283</v>
      </c>
      <c r="D175">
        <v>1110</v>
      </c>
      <c r="E175">
        <v>0</v>
      </c>
      <c r="F175" t="s">
        <v>8221</v>
      </c>
      <c r="G175" t="s">
        <v>8225</v>
      </c>
      <c r="H175" t="s">
        <v>8247</v>
      </c>
      <c r="I175">
        <v>1425131108</v>
      </c>
      <c r="J175">
        <v>1422539108</v>
      </c>
      <c r="K175" t="b">
        <v>0</v>
      </c>
      <c r="L175">
        <v>0</v>
      </c>
      <c r="M175" t="b">
        <v>0</v>
      </c>
      <c r="N175" t="s">
        <v>8268</v>
      </c>
      <c r="O175" s="5">
        <f t="shared" si="12"/>
        <v>0</v>
      </c>
      <c r="P175" s="6">
        <f t="shared" si="13"/>
        <v>0</v>
      </c>
      <c r="Q175" t="str">
        <f t="shared" si="14"/>
        <v>film &amp; video</v>
      </c>
      <c r="R175" t="str">
        <f t="shared" si="15"/>
        <v>drama</v>
      </c>
      <c r="S175" s="11">
        <f t="shared" si="17"/>
        <v>42033.573009259257</v>
      </c>
      <c r="T175" s="11">
        <f t="shared" si="16"/>
        <v>42063.573009259257</v>
      </c>
    </row>
    <row r="176" spans="1:20" ht="48" x14ac:dyDescent="0.2">
      <c r="A176">
        <v>174</v>
      </c>
      <c r="B176" s="3" t="s">
        <v>176</v>
      </c>
      <c r="C176" s="3" t="s">
        <v>4284</v>
      </c>
      <c r="D176">
        <v>6000</v>
      </c>
      <c r="E176">
        <v>0</v>
      </c>
      <c r="F176" t="s">
        <v>8221</v>
      </c>
      <c r="G176" t="s">
        <v>8233</v>
      </c>
      <c r="H176" t="s">
        <v>8249</v>
      </c>
      <c r="I176">
        <v>1431108776</v>
      </c>
      <c r="J176">
        <v>1425924776</v>
      </c>
      <c r="K176" t="b">
        <v>0</v>
      </c>
      <c r="L176">
        <v>0</v>
      </c>
      <c r="M176" t="b">
        <v>0</v>
      </c>
      <c r="N176" t="s">
        <v>8268</v>
      </c>
      <c r="O176" s="5">
        <f t="shared" si="12"/>
        <v>0</v>
      </c>
      <c r="P176" s="6">
        <f t="shared" si="13"/>
        <v>0</v>
      </c>
      <c r="Q176" t="str">
        <f t="shared" si="14"/>
        <v>film &amp; video</v>
      </c>
      <c r="R176" t="str">
        <f t="shared" si="15"/>
        <v>drama</v>
      </c>
      <c r="S176" s="11">
        <f t="shared" si="17"/>
        <v>42072.758981481486</v>
      </c>
      <c r="T176" s="11">
        <f t="shared" si="16"/>
        <v>42132.758981481486</v>
      </c>
    </row>
    <row r="177" spans="1:20" ht="48" x14ac:dyDescent="0.2">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5">
        <f t="shared" si="12"/>
        <v>6.4850000000000005E-2</v>
      </c>
      <c r="P177" s="6">
        <f t="shared" si="13"/>
        <v>49.884615384615387</v>
      </c>
      <c r="Q177" t="str">
        <f t="shared" si="14"/>
        <v>film &amp; video</v>
      </c>
      <c r="R177" t="str">
        <f t="shared" si="15"/>
        <v>drama</v>
      </c>
      <c r="S177" s="11">
        <f t="shared" si="17"/>
        <v>41855.777905092589</v>
      </c>
      <c r="T177" s="11">
        <f t="shared" si="16"/>
        <v>41880.777905092589</v>
      </c>
    </row>
    <row r="178" spans="1:20" ht="48" x14ac:dyDescent="0.2">
      <c r="A178">
        <v>176</v>
      </c>
      <c r="B178" s="3" t="s">
        <v>178</v>
      </c>
      <c r="C178" s="3" t="s">
        <v>4286</v>
      </c>
      <c r="D178">
        <v>1500</v>
      </c>
      <c r="E178">
        <v>0</v>
      </c>
      <c r="F178" t="s">
        <v>8221</v>
      </c>
      <c r="G178" t="s">
        <v>8224</v>
      </c>
      <c r="H178" t="s">
        <v>8246</v>
      </c>
      <c r="I178">
        <v>1438803999</v>
      </c>
      <c r="J178">
        <v>1436211999</v>
      </c>
      <c r="K178" t="b">
        <v>0</v>
      </c>
      <c r="L178">
        <v>0</v>
      </c>
      <c r="M178" t="b">
        <v>0</v>
      </c>
      <c r="N178" t="s">
        <v>8268</v>
      </c>
      <c r="O178" s="5">
        <f t="shared" si="12"/>
        <v>0</v>
      </c>
      <c r="P178" s="6">
        <f t="shared" si="13"/>
        <v>0</v>
      </c>
      <c r="Q178" t="str">
        <f t="shared" si="14"/>
        <v>film &amp; video</v>
      </c>
      <c r="R178" t="str">
        <f t="shared" si="15"/>
        <v>drama</v>
      </c>
      <c r="S178" s="11">
        <f t="shared" si="17"/>
        <v>42191.824062500003</v>
      </c>
      <c r="T178" s="11">
        <f t="shared" si="16"/>
        <v>42221.824062500003</v>
      </c>
    </row>
    <row r="179" spans="1:20" ht="32" x14ac:dyDescent="0.2">
      <c r="A179">
        <v>177</v>
      </c>
      <c r="B179" s="3" t="s">
        <v>179</v>
      </c>
      <c r="C179" s="3" t="s">
        <v>4287</v>
      </c>
      <c r="D179">
        <v>450</v>
      </c>
      <c r="E179">
        <v>180</v>
      </c>
      <c r="F179" t="s">
        <v>8221</v>
      </c>
      <c r="G179" t="s">
        <v>8224</v>
      </c>
      <c r="H179" t="s">
        <v>8246</v>
      </c>
      <c r="I179">
        <v>1427155726</v>
      </c>
      <c r="J179">
        <v>1425690526</v>
      </c>
      <c r="K179" t="b">
        <v>0</v>
      </c>
      <c r="L179">
        <v>7</v>
      </c>
      <c r="M179" t="b">
        <v>0</v>
      </c>
      <c r="N179" t="s">
        <v>8268</v>
      </c>
      <c r="O179" s="5">
        <f t="shared" si="12"/>
        <v>0.4</v>
      </c>
      <c r="P179" s="6">
        <f t="shared" si="13"/>
        <v>25.714285714285715</v>
      </c>
      <c r="Q179" t="str">
        <f t="shared" si="14"/>
        <v>film &amp; video</v>
      </c>
      <c r="R179" t="str">
        <f t="shared" si="15"/>
        <v>drama</v>
      </c>
      <c r="S179" s="11">
        <f t="shared" si="17"/>
        <v>42070.047754629632</v>
      </c>
      <c r="T179" s="11">
        <f t="shared" si="16"/>
        <v>42087.00608796296</v>
      </c>
    </row>
    <row r="180" spans="1:20" ht="32" x14ac:dyDescent="0.2">
      <c r="A180">
        <v>178</v>
      </c>
      <c r="B180" s="3" t="s">
        <v>180</v>
      </c>
      <c r="C180" s="3" t="s">
        <v>4288</v>
      </c>
      <c r="D180">
        <v>500000</v>
      </c>
      <c r="E180">
        <v>0</v>
      </c>
      <c r="F180" t="s">
        <v>8221</v>
      </c>
      <c r="G180" t="s">
        <v>8227</v>
      </c>
      <c r="H180" t="s">
        <v>8249</v>
      </c>
      <c r="I180">
        <v>1448582145</v>
      </c>
      <c r="J180">
        <v>1445986545</v>
      </c>
      <c r="K180" t="b">
        <v>0</v>
      </c>
      <c r="L180">
        <v>0</v>
      </c>
      <c r="M180" t="b">
        <v>0</v>
      </c>
      <c r="N180" t="s">
        <v>8268</v>
      </c>
      <c r="O180" s="5">
        <f t="shared" si="12"/>
        <v>0</v>
      </c>
      <c r="P180" s="6">
        <f t="shared" si="13"/>
        <v>0</v>
      </c>
      <c r="Q180" t="str">
        <f t="shared" si="14"/>
        <v>film &amp; video</v>
      </c>
      <c r="R180" t="str">
        <f t="shared" si="15"/>
        <v>drama</v>
      </c>
      <c r="S180" s="11">
        <f t="shared" si="17"/>
        <v>42304.955381944441</v>
      </c>
      <c r="T180" s="11">
        <f t="shared" si="16"/>
        <v>42334.997048611112</v>
      </c>
    </row>
    <row r="181" spans="1:20" ht="32" x14ac:dyDescent="0.2">
      <c r="A181">
        <v>179</v>
      </c>
      <c r="B181" s="3" t="s">
        <v>181</v>
      </c>
      <c r="C181" s="3" t="s">
        <v>4289</v>
      </c>
      <c r="D181">
        <v>1000</v>
      </c>
      <c r="E181">
        <v>200</v>
      </c>
      <c r="F181" t="s">
        <v>8221</v>
      </c>
      <c r="G181" t="s">
        <v>8224</v>
      </c>
      <c r="H181" t="s">
        <v>8246</v>
      </c>
      <c r="I181">
        <v>1457056555</v>
      </c>
      <c r="J181">
        <v>1454464555</v>
      </c>
      <c r="K181" t="b">
        <v>0</v>
      </c>
      <c r="L181">
        <v>2</v>
      </c>
      <c r="M181" t="b">
        <v>0</v>
      </c>
      <c r="N181" t="s">
        <v>8268</v>
      </c>
      <c r="O181" s="5">
        <f t="shared" si="12"/>
        <v>0.2</v>
      </c>
      <c r="P181" s="6">
        <f t="shared" si="13"/>
        <v>100</v>
      </c>
      <c r="Q181" t="str">
        <f t="shared" si="14"/>
        <v>film &amp; video</v>
      </c>
      <c r="R181" t="str">
        <f t="shared" si="15"/>
        <v>drama</v>
      </c>
      <c r="S181" s="11">
        <f t="shared" si="17"/>
        <v>42403.080497685187</v>
      </c>
      <c r="T181" s="11">
        <f t="shared" si="16"/>
        <v>42433.080497685187</v>
      </c>
    </row>
    <row r="182" spans="1:20" ht="48" x14ac:dyDescent="0.2">
      <c r="A182">
        <v>180</v>
      </c>
      <c r="B182" s="3" t="s">
        <v>182</v>
      </c>
      <c r="C182" s="3" t="s">
        <v>4290</v>
      </c>
      <c r="D182">
        <v>1200</v>
      </c>
      <c r="E182">
        <v>401</v>
      </c>
      <c r="F182" t="s">
        <v>8221</v>
      </c>
      <c r="G182" t="s">
        <v>8225</v>
      </c>
      <c r="H182" t="s">
        <v>8247</v>
      </c>
      <c r="I182">
        <v>1428951600</v>
      </c>
      <c r="J182">
        <v>1425512843</v>
      </c>
      <c r="K182" t="b">
        <v>0</v>
      </c>
      <c r="L182">
        <v>13</v>
      </c>
      <c r="M182" t="b">
        <v>0</v>
      </c>
      <c r="N182" t="s">
        <v>8268</v>
      </c>
      <c r="O182" s="5">
        <f t="shared" si="12"/>
        <v>0.33416666666666667</v>
      </c>
      <c r="P182" s="6">
        <f t="shared" si="13"/>
        <v>30.846153846153847</v>
      </c>
      <c r="Q182" t="str">
        <f t="shared" si="14"/>
        <v>film &amp; video</v>
      </c>
      <c r="R182" t="str">
        <f t="shared" si="15"/>
        <v>drama</v>
      </c>
      <c r="S182" s="11">
        <f t="shared" si="17"/>
        <v>42067.991238425922</v>
      </c>
      <c r="T182" s="11">
        <f t="shared" si="16"/>
        <v>42107.791666666672</v>
      </c>
    </row>
    <row r="183" spans="1:20" ht="48" x14ac:dyDescent="0.2">
      <c r="A183">
        <v>181</v>
      </c>
      <c r="B183" s="3" t="s">
        <v>183</v>
      </c>
      <c r="C183" s="3" t="s">
        <v>4291</v>
      </c>
      <c r="D183">
        <v>3423</v>
      </c>
      <c r="E183">
        <v>722</v>
      </c>
      <c r="F183" t="s">
        <v>8221</v>
      </c>
      <c r="G183" t="s">
        <v>8225</v>
      </c>
      <c r="H183" t="s">
        <v>8247</v>
      </c>
      <c r="I183">
        <v>1434995295</v>
      </c>
      <c r="J183">
        <v>1432403295</v>
      </c>
      <c r="K183" t="b">
        <v>0</v>
      </c>
      <c r="L183">
        <v>4</v>
      </c>
      <c r="M183" t="b">
        <v>0</v>
      </c>
      <c r="N183" t="s">
        <v>8268</v>
      </c>
      <c r="O183" s="5">
        <f t="shared" si="12"/>
        <v>0.21092608822670172</v>
      </c>
      <c r="P183" s="6">
        <f t="shared" si="13"/>
        <v>180.5</v>
      </c>
      <c r="Q183" t="str">
        <f t="shared" si="14"/>
        <v>film &amp; video</v>
      </c>
      <c r="R183" t="str">
        <f t="shared" si="15"/>
        <v>drama</v>
      </c>
      <c r="S183" s="11">
        <f t="shared" si="17"/>
        <v>42147.741840277777</v>
      </c>
      <c r="T183" s="11">
        <f t="shared" si="16"/>
        <v>42177.741840277777</v>
      </c>
    </row>
    <row r="184" spans="1:20" ht="48" x14ac:dyDescent="0.2">
      <c r="A184">
        <v>182</v>
      </c>
      <c r="B184" s="3" t="s">
        <v>184</v>
      </c>
      <c r="C184" s="3" t="s">
        <v>4292</v>
      </c>
      <c r="D184">
        <v>1000</v>
      </c>
      <c r="E184">
        <v>0</v>
      </c>
      <c r="F184" t="s">
        <v>8221</v>
      </c>
      <c r="G184" t="s">
        <v>8224</v>
      </c>
      <c r="H184" t="s">
        <v>8246</v>
      </c>
      <c r="I184">
        <v>1483748232</v>
      </c>
      <c r="J184">
        <v>1481156232</v>
      </c>
      <c r="K184" t="b">
        <v>0</v>
      </c>
      <c r="L184">
        <v>0</v>
      </c>
      <c r="M184" t="b">
        <v>0</v>
      </c>
      <c r="N184" t="s">
        <v>8268</v>
      </c>
      <c r="O184" s="5">
        <f t="shared" si="12"/>
        <v>0</v>
      </c>
      <c r="P184" s="6">
        <f t="shared" si="13"/>
        <v>0</v>
      </c>
      <c r="Q184" t="str">
        <f t="shared" si="14"/>
        <v>film &amp; video</v>
      </c>
      <c r="R184" t="str">
        <f t="shared" si="15"/>
        <v>drama</v>
      </c>
      <c r="S184" s="11">
        <f t="shared" si="17"/>
        <v>42712.011944444443</v>
      </c>
      <c r="T184" s="11">
        <f t="shared" si="16"/>
        <v>42742.011944444443</v>
      </c>
    </row>
    <row r="185" spans="1:20" ht="16" x14ac:dyDescent="0.2">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5">
        <f t="shared" si="12"/>
        <v>0.35855999999999999</v>
      </c>
      <c r="P185" s="6">
        <f t="shared" si="13"/>
        <v>373.5</v>
      </c>
      <c r="Q185" t="str">
        <f t="shared" si="14"/>
        <v>film &amp; video</v>
      </c>
      <c r="R185" t="str">
        <f t="shared" si="15"/>
        <v>drama</v>
      </c>
      <c r="S185" s="11">
        <f t="shared" si="17"/>
        <v>41939.810300925928</v>
      </c>
      <c r="T185" s="11">
        <f t="shared" si="16"/>
        <v>41969.851967592593</v>
      </c>
    </row>
    <row r="186" spans="1:20" ht="48" x14ac:dyDescent="0.2">
      <c r="A186">
        <v>184</v>
      </c>
      <c r="B186" s="3" t="s">
        <v>186</v>
      </c>
      <c r="C186" s="3" t="s">
        <v>4294</v>
      </c>
      <c r="D186">
        <v>1500</v>
      </c>
      <c r="E186">
        <v>51</v>
      </c>
      <c r="F186" t="s">
        <v>8221</v>
      </c>
      <c r="G186" t="s">
        <v>8229</v>
      </c>
      <c r="H186" t="s">
        <v>8251</v>
      </c>
      <c r="I186">
        <v>1409543940</v>
      </c>
      <c r="J186">
        <v>1404586762</v>
      </c>
      <c r="K186" t="b">
        <v>0</v>
      </c>
      <c r="L186">
        <v>2</v>
      </c>
      <c r="M186" t="b">
        <v>0</v>
      </c>
      <c r="N186" t="s">
        <v>8268</v>
      </c>
      <c r="O186" s="5">
        <f t="shared" si="12"/>
        <v>3.4000000000000002E-2</v>
      </c>
      <c r="P186" s="6">
        <f t="shared" si="13"/>
        <v>25.5</v>
      </c>
      <c r="Q186" t="str">
        <f t="shared" si="14"/>
        <v>film &amp; video</v>
      </c>
      <c r="R186" t="str">
        <f t="shared" si="15"/>
        <v>drama</v>
      </c>
      <c r="S186" s="11">
        <f t="shared" si="17"/>
        <v>41825.791226851856</v>
      </c>
      <c r="T186" s="11">
        <f t="shared" si="16"/>
        <v>41883.165972222225</v>
      </c>
    </row>
    <row r="187" spans="1:20" ht="16" x14ac:dyDescent="0.2">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5">
        <f t="shared" si="12"/>
        <v>5.5E-2</v>
      </c>
      <c r="P187" s="6">
        <f t="shared" si="13"/>
        <v>220</v>
      </c>
      <c r="Q187" t="str">
        <f t="shared" si="14"/>
        <v>film &amp; video</v>
      </c>
      <c r="R187" t="str">
        <f t="shared" si="15"/>
        <v>drama</v>
      </c>
      <c r="S187" s="11">
        <f t="shared" si="17"/>
        <v>42570.91133101852</v>
      </c>
      <c r="T187" s="11">
        <f t="shared" si="16"/>
        <v>42600.91133101852</v>
      </c>
    </row>
    <row r="188" spans="1:20" ht="48" x14ac:dyDescent="0.2">
      <c r="A188">
        <v>186</v>
      </c>
      <c r="B188" s="3" t="s">
        <v>188</v>
      </c>
      <c r="C188" s="3" t="s">
        <v>4296</v>
      </c>
      <c r="D188">
        <v>5000</v>
      </c>
      <c r="E188">
        <v>0</v>
      </c>
      <c r="F188" t="s">
        <v>8221</v>
      </c>
      <c r="G188" t="s">
        <v>8224</v>
      </c>
      <c r="H188" t="s">
        <v>8246</v>
      </c>
      <c r="I188">
        <v>1488571200</v>
      </c>
      <c r="J188">
        <v>1485977434</v>
      </c>
      <c r="K188" t="b">
        <v>0</v>
      </c>
      <c r="L188">
        <v>0</v>
      </c>
      <c r="M188" t="b">
        <v>0</v>
      </c>
      <c r="N188" t="s">
        <v>8268</v>
      </c>
      <c r="O188" s="5">
        <f t="shared" si="12"/>
        <v>0</v>
      </c>
      <c r="P188" s="6">
        <f t="shared" si="13"/>
        <v>0</v>
      </c>
      <c r="Q188" t="str">
        <f t="shared" si="14"/>
        <v>film &amp; video</v>
      </c>
      <c r="R188" t="str">
        <f t="shared" si="15"/>
        <v>drama</v>
      </c>
      <c r="S188" s="11">
        <f t="shared" si="17"/>
        <v>42767.812893518523</v>
      </c>
      <c r="T188" s="11">
        <f t="shared" si="16"/>
        <v>42797.833333333328</v>
      </c>
    </row>
    <row r="189" spans="1:20" ht="32" x14ac:dyDescent="0.2">
      <c r="A189">
        <v>187</v>
      </c>
      <c r="B189" s="3" t="s">
        <v>189</v>
      </c>
      <c r="C189" s="3" t="s">
        <v>4297</v>
      </c>
      <c r="D189">
        <v>5000</v>
      </c>
      <c r="E189">
        <v>800</v>
      </c>
      <c r="F189" t="s">
        <v>8221</v>
      </c>
      <c r="G189" t="s">
        <v>8224</v>
      </c>
      <c r="H189" t="s">
        <v>8246</v>
      </c>
      <c r="I189">
        <v>1437461940</v>
      </c>
      <c r="J189">
        <v>1435383457</v>
      </c>
      <c r="K189" t="b">
        <v>0</v>
      </c>
      <c r="L189">
        <v>5</v>
      </c>
      <c r="M189" t="b">
        <v>0</v>
      </c>
      <c r="N189" t="s">
        <v>8268</v>
      </c>
      <c r="O189" s="5">
        <f t="shared" si="12"/>
        <v>0.16</v>
      </c>
      <c r="P189" s="6">
        <f t="shared" si="13"/>
        <v>160</v>
      </c>
      <c r="Q189" t="str">
        <f t="shared" si="14"/>
        <v>film &amp; video</v>
      </c>
      <c r="R189" t="str">
        <f t="shared" si="15"/>
        <v>drama</v>
      </c>
      <c r="S189" s="11">
        <f t="shared" si="17"/>
        <v>42182.234456018516</v>
      </c>
      <c r="T189" s="11">
        <f t="shared" si="16"/>
        <v>42206.290972222225</v>
      </c>
    </row>
    <row r="190" spans="1:20" ht="48" x14ac:dyDescent="0.2">
      <c r="A190">
        <v>188</v>
      </c>
      <c r="B190" s="3" t="s">
        <v>190</v>
      </c>
      <c r="C190" s="3" t="s">
        <v>4298</v>
      </c>
      <c r="D190">
        <v>1500</v>
      </c>
      <c r="E190">
        <v>0</v>
      </c>
      <c r="F190" t="s">
        <v>8221</v>
      </c>
      <c r="G190" t="s">
        <v>8224</v>
      </c>
      <c r="H190" t="s">
        <v>8246</v>
      </c>
      <c r="I190">
        <v>1409891015</v>
      </c>
      <c r="J190">
        <v>1407299015</v>
      </c>
      <c r="K190" t="b">
        <v>0</v>
      </c>
      <c r="L190">
        <v>0</v>
      </c>
      <c r="M190" t="b">
        <v>0</v>
      </c>
      <c r="N190" t="s">
        <v>8268</v>
      </c>
      <c r="O190" s="5">
        <f t="shared" si="12"/>
        <v>0</v>
      </c>
      <c r="P190" s="6">
        <f t="shared" si="13"/>
        <v>0</v>
      </c>
      <c r="Q190" t="str">
        <f t="shared" si="14"/>
        <v>film &amp; video</v>
      </c>
      <c r="R190" t="str">
        <f t="shared" si="15"/>
        <v>drama</v>
      </c>
      <c r="S190" s="11">
        <f t="shared" si="17"/>
        <v>41857.18304398148</v>
      </c>
      <c r="T190" s="11">
        <f t="shared" si="16"/>
        <v>41887.18304398148</v>
      </c>
    </row>
    <row r="191" spans="1:20" ht="48" x14ac:dyDescent="0.2">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5">
        <f t="shared" si="12"/>
        <v>6.8999999999999997E-4</v>
      </c>
      <c r="P191" s="6">
        <f t="shared" si="13"/>
        <v>69</v>
      </c>
      <c r="Q191" t="str">
        <f t="shared" si="14"/>
        <v>film &amp; video</v>
      </c>
      <c r="R191" t="str">
        <f t="shared" si="15"/>
        <v>drama</v>
      </c>
      <c r="S191" s="11">
        <f t="shared" si="17"/>
        <v>42556.690706018519</v>
      </c>
      <c r="T191" s="11">
        <f t="shared" si="16"/>
        <v>42616.690706018519</v>
      </c>
    </row>
    <row r="192" spans="1:20" ht="16" x14ac:dyDescent="0.2">
      <c r="A192">
        <v>190</v>
      </c>
      <c r="B192" s="3" t="s">
        <v>192</v>
      </c>
      <c r="C192" s="3" t="s">
        <v>4300</v>
      </c>
      <c r="D192">
        <v>12000</v>
      </c>
      <c r="E192">
        <v>50</v>
      </c>
      <c r="F192" t="s">
        <v>8221</v>
      </c>
      <c r="G192" t="s">
        <v>8224</v>
      </c>
      <c r="H192" t="s">
        <v>8246</v>
      </c>
      <c r="I192">
        <v>1466091446</v>
      </c>
      <c r="J192">
        <v>1465227446</v>
      </c>
      <c r="K192" t="b">
        <v>0</v>
      </c>
      <c r="L192">
        <v>1</v>
      </c>
      <c r="M192" t="b">
        <v>0</v>
      </c>
      <c r="N192" t="s">
        <v>8268</v>
      </c>
      <c r="O192" s="5">
        <f t="shared" si="12"/>
        <v>4.1666666666666666E-3</v>
      </c>
      <c r="P192" s="6">
        <f t="shared" si="13"/>
        <v>50</v>
      </c>
      <c r="Q192" t="str">
        <f t="shared" si="14"/>
        <v>film &amp; video</v>
      </c>
      <c r="R192" t="str">
        <f t="shared" si="15"/>
        <v>drama</v>
      </c>
      <c r="S192" s="11">
        <f t="shared" si="17"/>
        <v>42527.650995370372</v>
      </c>
      <c r="T192" s="11">
        <f t="shared" si="16"/>
        <v>42537.650995370372</v>
      </c>
    </row>
    <row r="193" spans="1:20" ht="48" x14ac:dyDescent="0.2">
      <c r="A193">
        <v>191</v>
      </c>
      <c r="B193" s="3" t="s">
        <v>193</v>
      </c>
      <c r="C193" s="3" t="s">
        <v>4301</v>
      </c>
      <c r="D193">
        <v>5000</v>
      </c>
      <c r="E193">
        <v>250</v>
      </c>
      <c r="F193" t="s">
        <v>8221</v>
      </c>
      <c r="G193" t="s">
        <v>8226</v>
      </c>
      <c r="H193" t="s">
        <v>8248</v>
      </c>
      <c r="I193">
        <v>1443782138</v>
      </c>
      <c r="J193">
        <v>1440326138</v>
      </c>
      <c r="K193" t="b">
        <v>0</v>
      </c>
      <c r="L193">
        <v>3</v>
      </c>
      <c r="M193" t="b">
        <v>0</v>
      </c>
      <c r="N193" t="s">
        <v>8268</v>
      </c>
      <c r="O193" s="5">
        <f t="shared" si="12"/>
        <v>0.05</v>
      </c>
      <c r="P193" s="6">
        <f t="shared" si="13"/>
        <v>83.333333333333329</v>
      </c>
      <c r="Q193" t="str">
        <f t="shared" si="14"/>
        <v>film &amp; video</v>
      </c>
      <c r="R193" t="str">
        <f t="shared" si="15"/>
        <v>drama</v>
      </c>
      <c r="S193" s="11">
        <f t="shared" si="17"/>
        <v>42239.441412037035</v>
      </c>
      <c r="T193" s="11">
        <f t="shared" si="16"/>
        <v>42279.441412037035</v>
      </c>
    </row>
    <row r="194" spans="1:20" ht="48" x14ac:dyDescent="0.2">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5">
        <f t="shared" si="12"/>
        <v>1.7E-5</v>
      </c>
      <c r="P194" s="6">
        <f t="shared" si="13"/>
        <v>5.666666666666667</v>
      </c>
      <c r="Q194" t="str">
        <f t="shared" si="14"/>
        <v>film &amp; video</v>
      </c>
      <c r="R194" t="str">
        <f t="shared" si="15"/>
        <v>drama</v>
      </c>
      <c r="S194" s="11">
        <f t="shared" si="17"/>
        <v>41899.792037037041</v>
      </c>
      <c r="T194" s="11">
        <f t="shared" si="16"/>
        <v>41929.792037037041</v>
      </c>
    </row>
    <row r="195" spans="1:20" ht="48" x14ac:dyDescent="0.2">
      <c r="A195">
        <v>193</v>
      </c>
      <c r="B195" s="3" t="s">
        <v>195</v>
      </c>
      <c r="C195" s="3" t="s">
        <v>4303</v>
      </c>
      <c r="D195">
        <v>1000</v>
      </c>
      <c r="E195">
        <v>0</v>
      </c>
      <c r="F195" t="s">
        <v>8221</v>
      </c>
      <c r="G195" t="s">
        <v>8225</v>
      </c>
      <c r="H195" t="s">
        <v>8247</v>
      </c>
      <c r="I195">
        <v>1417217166</v>
      </c>
      <c r="J195">
        <v>1412029566</v>
      </c>
      <c r="K195" t="b">
        <v>0</v>
      </c>
      <c r="L195">
        <v>0</v>
      </c>
      <c r="M195" t="b">
        <v>0</v>
      </c>
      <c r="N195" t="s">
        <v>8268</v>
      </c>
      <c r="O195" s="5">
        <f t="shared" ref="O195:O258" si="18">E195/D195</f>
        <v>0</v>
      </c>
      <c r="P195" s="6">
        <f t="shared" ref="P195:P258" si="19">IF(L195=0,0,E195/L195)</f>
        <v>0</v>
      </c>
      <c r="Q195" t="str">
        <f t="shared" ref="Q195:Q258" si="20">LEFT(N195,FIND("/",N195)-1)</f>
        <v>film &amp; video</v>
      </c>
      <c r="R195" t="str">
        <f t="shared" ref="R195:R258" si="21">RIGHT(N195,LEN(N195)-FIND("/",N195))</f>
        <v>drama</v>
      </c>
      <c r="S195" s="11">
        <f t="shared" si="17"/>
        <v>41911.934791666667</v>
      </c>
      <c r="T195" s="11">
        <f t="shared" ref="T195:T258" si="22">I195/86400 + DATE(1970,1,1)</f>
        <v>41971.976458333331</v>
      </c>
    </row>
    <row r="196" spans="1:20" ht="48" x14ac:dyDescent="0.2">
      <c r="A196">
        <v>194</v>
      </c>
      <c r="B196" s="3" t="s">
        <v>196</v>
      </c>
      <c r="C196" s="3" t="s">
        <v>4304</v>
      </c>
      <c r="D196">
        <v>2500</v>
      </c>
      <c r="E196">
        <v>3</v>
      </c>
      <c r="F196" t="s">
        <v>8221</v>
      </c>
      <c r="G196" t="s">
        <v>8225</v>
      </c>
      <c r="H196" t="s">
        <v>8247</v>
      </c>
      <c r="I196">
        <v>1457308531</v>
      </c>
      <c r="J196">
        <v>1452124531</v>
      </c>
      <c r="K196" t="b">
        <v>0</v>
      </c>
      <c r="L196">
        <v>3</v>
      </c>
      <c r="M196" t="b">
        <v>0</v>
      </c>
      <c r="N196" t="s">
        <v>8268</v>
      </c>
      <c r="O196" s="5">
        <f t="shared" si="18"/>
        <v>1.1999999999999999E-3</v>
      </c>
      <c r="P196" s="6">
        <f t="shared" si="19"/>
        <v>1</v>
      </c>
      <c r="Q196" t="str">
        <f t="shared" si="20"/>
        <v>film &amp; video</v>
      </c>
      <c r="R196" t="str">
        <f t="shared" si="21"/>
        <v>drama</v>
      </c>
      <c r="S196" s="11">
        <f t="shared" ref="S196:S259" si="23">J196/86400 + DATE(1970, 1, 1)</f>
        <v>42375.996886574074</v>
      </c>
      <c r="T196" s="11">
        <f t="shared" si="22"/>
        <v>42435.996886574074</v>
      </c>
    </row>
    <row r="197" spans="1:20" ht="48" x14ac:dyDescent="0.2">
      <c r="A197">
        <v>195</v>
      </c>
      <c r="B197" s="3" t="s">
        <v>197</v>
      </c>
      <c r="C197" s="3" t="s">
        <v>4305</v>
      </c>
      <c r="D197">
        <v>2000000</v>
      </c>
      <c r="E197">
        <v>0</v>
      </c>
      <c r="F197" t="s">
        <v>8221</v>
      </c>
      <c r="G197" t="s">
        <v>8224</v>
      </c>
      <c r="H197" t="s">
        <v>8246</v>
      </c>
      <c r="I197">
        <v>1436544332</v>
      </c>
      <c r="J197">
        <v>1431360332</v>
      </c>
      <c r="K197" t="b">
        <v>0</v>
      </c>
      <c r="L197">
        <v>0</v>
      </c>
      <c r="M197" t="b">
        <v>0</v>
      </c>
      <c r="N197" t="s">
        <v>8268</v>
      </c>
      <c r="O197" s="5">
        <f t="shared" si="18"/>
        <v>0</v>
      </c>
      <c r="P197" s="6">
        <f t="shared" si="19"/>
        <v>0</v>
      </c>
      <c r="Q197" t="str">
        <f t="shared" si="20"/>
        <v>film &amp; video</v>
      </c>
      <c r="R197" t="str">
        <f t="shared" si="21"/>
        <v>drama</v>
      </c>
      <c r="S197" s="11">
        <f t="shared" si="23"/>
        <v>42135.67050925926</v>
      </c>
      <c r="T197" s="11">
        <f t="shared" si="22"/>
        <v>42195.67050925926</v>
      </c>
    </row>
    <row r="198" spans="1:20" ht="48" x14ac:dyDescent="0.2">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5">
        <f t="shared" si="18"/>
        <v>0.41857142857142859</v>
      </c>
      <c r="P198" s="6">
        <f t="shared" si="19"/>
        <v>77.10526315789474</v>
      </c>
      <c r="Q198" t="str">
        <f t="shared" si="20"/>
        <v>film &amp; video</v>
      </c>
      <c r="R198" t="str">
        <f t="shared" si="21"/>
        <v>drama</v>
      </c>
      <c r="S198" s="11">
        <f t="shared" si="23"/>
        <v>42259.542800925927</v>
      </c>
      <c r="T198" s="11">
        <f t="shared" si="22"/>
        <v>42287.875</v>
      </c>
    </row>
    <row r="199" spans="1:20" ht="48" x14ac:dyDescent="0.2">
      <c r="A199">
        <v>197</v>
      </c>
      <c r="B199" s="3" t="s">
        <v>199</v>
      </c>
      <c r="C199" s="3" t="s">
        <v>4307</v>
      </c>
      <c r="D199">
        <v>2500</v>
      </c>
      <c r="E199">
        <v>262</v>
      </c>
      <c r="F199" t="s">
        <v>8221</v>
      </c>
      <c r="G199" t="s">
        <v>8225</v>
      </c>
      <c r="H199" t="s">
        <v>8247</v>
      </c>
      <c r="I199">
        <v>1487365200</v>
      </c>
      <c r="J199">
        <v>1483734100</v>
      </c>
      <c r="K199" t="b">
        <v>0</v>
      </c>
      <c r="L199">
        <v>8</v>
      </c>
      <c r="M199" t="b">
        <v>0</v>
      </c>
      <c r="N199" t="s">
        <v>8268</v>
      </c>
      <c r="O199" s="5">
        <f t="shared" si="18"/>
        <v>0.1048</v>
      </c>
      <c r="P199" s="6">
        <f t="shared" si="19"/>
        <v>32.75</v>
      </c>
      <c r="Q199" t="str">
        <f t="shared" si="20"/>
        <v>film &amp; video</v>
      </c>
      <c r="R199" t="str">
        <f t="shared" si="21"/>
        <v>drama</v>
      </c>
      <c r="S199" s="11">
        <f t="shared" si="23"/>
        <v>42741.848379629635</v>
      </c>
      <c r="T199" s="11">
        <f t="shared" si="22"/>
        <v>42783.875</v>
      </c>
    </row>
    <row r="200" spans="1:20" ht="48" x14ac:dyDescent="0.2">
      <c r="A200">
        <v>198</v>
      </c>
      <c r="B200" s="3" t="s">
        <v>200</v>
      </c>
      <c r="C200" s="3" t="s">
        <v>4308</v>
      </c>
      <c r="D200">
        <v>25000</v>
      </c>
      <c r="E200">
        <v>279</v>
      </c>
      <c r="F200" t="s">
        <v>8221</v>
      </c>
      <c r="G200" t="s">
        <v>8224</v>
      </c>
      <c r="H200" t="s">
        <v>8246</v>
      </c>
      <c r="I200">
        <v>1412500322</v>
      </c>
      <c r="J200">
        <v>1409908322</v>
      </c>
      <c r="K200" t="b">
        <v>0</v>
      </c>
      <c r="L200">
        <v>6</v>
      </c>
      <c r="M200" t="b">
        <v>0</v>
      </c>
      <c r="N200" t="s">
        <v>8268</v>
      </c>
      <c r="O200" s="5">
        <f t="shared" si="18"/>
        <v>1.116E-2</v>
      </c>
      <c r="P200" s="6">
        <f t="shared" si="19"/>
        <v>46.5</v>
      </c>
      <c r="Q200" t="str">
        <f t="shared" si="20"/>
        <v>film &amp; video</v>
      </c>
      <c r="R200" t="str">
        <f t="shared" si="21"/>
        <v>drama</v>
      </c>
      <c r="S200" s="11">
        <f t="shared" si="23"/>
        <v>41887.383356481485</v>
      </c>
      <c r="T200" s="11">
        <f t="shared" si="22"/>
        <v>41917.383356481485</v>
      </c>
    </row>
    <row r="201" spans="1:20" ht="48" x14ac:dyDescent="0.2">
      <c r="A201">
        <v>199</v>
      </c>
      <c r="B201" s="3" t="s">
        <v>201</v>
      </c>
      <c r="C201" s="3" t="s">
        <v>4309</v>
      </c>
      <c r="D201">
        <v>10000</v>
      </c>
      <c r="E201">
        <v>0</v>
      </c>
      <c r="F201" t="s">
        <v>8221</v>
      </c>
      <c r="G201" t="s">
        <v>8224</v>
      </c>
      <c r="H201" t="s">
        <v>8246</v>
      </c>
      <c r="I201">
        <v>1472698702</v>
      </c>
      <c r="J201">
        <v>1470106702</v>
      </c>
      <c r="K201" t="b">
        <v>0</v>
      </c>
      <c r="L201">
        <v>0</v>
      </c>
      <c r="M201" t="b">
        <v>0</v>
      </c>
      <c r="N201" t="s">
        <v>8268</v>
      </c>
      <c r="O201" s="5">
        <f t="shared" si="18"/>
        <v>0</v>
      </c>
      <c r="P201" s="6">
        <f t="shared" si="19"/>
        <v>0</v>
      </c>
      <c r="Q201" t="str">
        <f t="shared" si="20"/>
        <v>film &amp; video</v>
      </c>
      <c r="R201" t="str">
        <f t="shared" si="21"/>
        <v>drama</v>
      </c>
      <c r="S201" s="11">
        <f t="shared" si="23"/>
        <v>42584.123865740738</v>
      </c>
      <c r="T201" s="11">
        <f t="shared" si="22"/>
        <v>42614.123865740738</v>
      </c>
    </row>
    <row r="202" spans="1:20" ht="32" x14ac:dyDescent="0.2">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5">
        <f t="shared" si="18"/>
        <v>0.26192500000000002</v>
      </c>
      <c r="P202" s="6">
        <f t="shared" si="19"/>
        <v>87.308333333333337</v>
      </c>
      <c r="Q202" t="str">
        <f t="shared" si="20"/>
        <v>film &amp; video</v>
      </c>
      <c r="R202" t="str">
        <f t="shared" si="21"/>
        <v>drama</v>
      </c>
      <c r="S202" s="11">
        <f t="shared" si="23"/>
        <v>41867.083368055552</v>
      </c>
      <c r="T202" s="11">
        <f t="shared" si="22"/>
        <v>41897.083368055552</v>
      </c>
    </row>
    <row r="203" spans="1:20" ht="48" x14ac:dyDescent="0.2">
      <c r="A203">
        <v>201</v>
      </c>
      <c r="B203" s="3" t="s">
        <v>203</v>
      </c>
      <c r="C203" s="3" t="s">
        <v>4311</v>
      </c>
      <c r="D203">
        <v>650</v>
      </c>
      <c r="E203">
        <v>380</v>
      </c>
      <c r="F203" t="s">
        <v>8221</v>
      </c>
      <c r="G203" t="s">
        <v>8224</v>
      </c>
      <c r="H203" t="s">
        <v>8246</v>
      </c>
      <c r="I203">
        <v>1423424329</v>
      </c>
      <c r="J203">
        <v>1421696329</v>
      </c>
      <c r="K203" t="b">
        <v>0</v>
      </c>
      <c r="L203">
        <v>7</v>
      </c>
      <c r="M203" t="b">
        <v>0</v>
      </c>
      <c r="N203" t="s">
        <v>8268</v>
      </c>
      <c r="O203" s="5">
        <f t="shared" si="18"/>
        <v>0.58461538461538465</v>
      </c>
      <c r="P203" s="6">
        <f t="shared" si="19"/>
        <v>54.285714285714285</v>
      </c>
      <c r="Q203" t="str">
        <f t="shared" si="20"/>
        <v>film &amp; video</v>
      </c>
      <c r="R203" t="str">
        <f t="shared" si="21"/>
        <v>drama</v>
      </c>
      <c r="S203" s="11">
        <f t="shared" si="23"/>
        <v>42023.818622685183</v>
      </c>
      <c r="T203" s="11">
        <f t="shared" si="22"/>
        <v>42043.818622685183</v>
      </c>
    </row>
    <row r="204" spans="1:20" ht="16" x14ac:dyDescent="0.2">
      <c r="A204">
        <v>202</v>
      </c>
      <c r="B204" s="3" t="s">
        <v>204</v>
      </c>
      <c r="C204" s="3" t="s">
        <v>4312</v>
      </c>
      <c r="D204">
        <v>6000</v>
      </c>
      <c r="E204">
        <v>0</v>
      </c>
      <c r="F204" t="s">
        <v>8221</v>
      </c>
      <c r="G204" t="s">
        <v>8224</v>
      </c>
      <c r="H204" t="s">
        <v>8246</v>
      </c>
      <c r="I204">
        <v>1444337940</v>
      </c>
      <c r="J204">
        <v>1441750564</v>
      </c>
      <c r="K204" t="b">
        <v>0</v>
      </c>
      <c r="L204">
        <v>0</v>
      </c>
      <c r="M204" t="b">
        <v>0</v>
      </c>
      <c r="N204" t="s">
        <v>8268</v>
      </c>
      <c r="O204" s="5">
        <f t="shared" si="18"/>
        <v>0</v>
      </c>
      <c r="P204" s="6">
        <f t="shared" si="19"/>
        <v>0</v>
      </c>
      <c r="Q204" t="str">
        <f t="shared" si="20"/>
        <v>film &amp; video</v>
      </c>
      <c r="R204" t="str">
        <f t="shared" si="21"/>
        <v>drama</v>
      </c>
      <c r="S204" s="11">
        <f t="shared" si="23"/>
        <v>42255.927824074075</v>
      </c>
      <c r="T204" s="11">
        <f t="shared" si="22"/>
        <v>42285.874305555553</v>
      </c>
    </row>
    <row r="205" spans="1:20" ht="48" x14ac:dyDescent="0.2">
      <c r="A205">
        <v>203</v>
      </c>
      <c r="B205" s="3" t="s">
        <v>205</v>
      </c>
      <c r="C205" s="3" t="s">
        <v>4313</v>
      </c>
      <c r="D205">
        <v>2500</v>
      </c>
      <c r="E205">
        <v>746</v>
      </c>
      <c r="F205" t="s">
        <v>8221</v>
      </c>
      <c r="G205" t="s">
        <v>8225</v>
      </c>
      <c r="H205" t="s">
        <v>8247</v>
      </c>
      <c r="I205">
        <v>1422562864</v>
      </c>
      <c r="J205">
        <v>1417378864</v>
      </c>
      <c r="K205" t="b">
        <v>0</v>
      </c>
      <c r="L205">
        <v>8</v>
      </c>
      <c r="M205" t="b">
        <v>0</v>
      </c>
      <c r="N205" t="s">
        <v>8268</v>
      </c>
      <c r="O205" s="5">
        <f t="shared" si="18"/>
        <v>0.2984</v>
      </c>
      <c r="P205" s="6">
        <f t="shared" si="19"/>
        <v>93.25</v>
      </c>
      <c r="Q205" t="str">
        <f t="shared" si="20"/>
        <v>film &amp; video</v>
      </c>
      <c r="R205" t="str">
        <f t="shared" si="21"/>
        <v>drama</v>
      </c>
      <c r="S205" s="11">
        <f t="shared" si="23"/>
        <v>41973.847962962958</v>
      </c>
      <c r="T205" s="11">
        <f t="shared" si="22"/>
        <v>42033.847962962958</v>
      </c>
    </row>
    <row r="206" spans="1:20" ht="48" x14ac:dyDescent="0.2">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5">
        <f t="shared" si="18"/>
        <v>0.50721666666666665</v>
      </c>
      <c r="P206" s="6">
        <f t="shared" si="19"/>
        <v>117.68368136117556</v>
      </c>
      <c r="Q206" t="str">
        <f t="shared" si="20"/>
        <v>film &amp; video</v>
      </c>
      <c r="R206" t="str">
        <f t="shared" si="21"/>
        <v>drama</v>
      </c>
      <c r="S206" s="11">
        <f t="shared" si="23"/>
        <v>42556.583368055552</v>
      </c>
      <c r="T206" s="11">
        <f t="shared" si="22"/>
        <v>42586.583368055552</v>
      </c>
    </row>
    <row r="207" spans="1:20" ht="48" x14ac:dyDescent="0.2">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5">
        <f t="shared" si="18"/>
        <v>0.16250000000000001</v>
      </c>
      <c r="P207" s="6">
        <f t="shared" si="19"/>
        <v>76.470588235294116</v>
      </c>
      <c r="Q207" t="str">
        <f t="shared" si="20"/>
        <v>film &amp; video</v>
      </c>
      <c r="R207" t="str">
        <f t="shared" si="21"/>
        <v>drama</v>
      </c>
      <c r="S207" s="11">
        <f t="shared" si="23"/>
        <v>42248.632199074069</v>
      </c>
      <c r="T207" s="11">
        <f t="shared" si="22"/>
        <v>42283.632199074069</v>
      </c>
    </row>
    <row r="208" spans="1:20" ht="48" x14ac:dyDescent="0.2">
      <c r="A208">
        <v>206</v>
      </c>
      <c r="B208" s="3" t="s">
        <v>208</v>
      </c>
      <c r="C208" s="3" t="s">
        <v>4316</v>
      </c>
      <c r="D208">
        <v>12700</v>
      </c>
      <c r="E208">
        <v>0</v>
      </c>
      <c r="F208" t="s">
        <v>8221</v>
      </c>
      <c r="G208" t="s">
        <v>8224</v>
      </c>
      <c r="H208" t="s">
        <v>8246</v>
      </c>
      <c r="I208">
        <v>1470441983</v>
      </c>
      <c r="J208">
        <v>1468627583</v>
      </c>
      <c r="K208" t="b">
        <v>0</v>
      </c>
      <c r="L208">
        <v>0</v>
      </c>
      <c r="M208" t="b">
        <v>0</v>
      </c>
      <c r="N208" t="s">
        <v>8268</v>
      </c>
      <c r="O208" s="5">
        <f t="shared" si="18"/>
        <v>0</v>
      </c>
      <c r="P208" s="6">
        <f t="shared" si="19"/>
        <v>0</v>
      </c>
      <c r="Q208" t="str">
        <f t="shared" si="20"/>
        <v>film &amp; video</v>
      </c>
      <c r="R208" t="str">
        <f t="shared" si="21"/>
        <v>drama</v>
      </c>
      <c r="S208" s="11">
        <f t="shared" si="23"/>
        <v>42567.004432870366</v>
      </c>
      <c r="T208" s="11">
        <f t="shared" si="22"/>
        <v>42588.004432870366</v>
      </c>
    </row>
    <row r="209" spans="1:20" ht="48" x14ac:dyDescent="0.2">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5">
        <f t="shared" si="18"/>
        <v>0.15214285714285714</v>
      </c>
      <c r="P209" s="6">
        <f t="shared" si="19"/>
        <v>163.84615384615384</v>
      </c>
      <c r="Q209" t="str">
        <f t="shared" si="20"/>
        <v>film &amp; video</v>
      </c>
      <c r="R209" t="str">
        <f t="shared" si="21"/>
        <v>drama</v>
      </c>
      <c r="S209" s="11">
        <f t="shared" si="23"/>
        <v>41978.197199074071</v>
      </c>
      <c r="T209" s="11">
        <f t="shared" si="22"/>
        <v>42008.197199074071</v>
      </c>
    </row>
    <row r="210" spans="1:20" ht="48" x14ac:dyDescent="0.2">
      <c r="A210">
        <v>208</v>
      </c>
      <c r="B210" s="3" t="s">
        <v>210</v>
      </c>
      <c r="C210" s="3" t="s">
        <v>4318</v>
      </c>
      <c r="D210">
        <v>50000</v>
      </c>
      <c r="E210">
        <v>0</v>
      </c>
      <c r="F210" t="s">
        <v>8221</v>
      </c>
      <c r="G210" t="s">
        <v>8226</v>
      </c>
      <c r="H210" t="s">
        <v>8248</v>
      </c>
      <c r="I210">
        <v>1418719967</v>
      </c>
      <c r="J210">
        <v>1416127967</v>
      </c>
      <c r="K210" t="b">
        <v>0</v>
      </c>
      <c r="L210">
        <v>0</v>
      </c>
      <c r="M210" t="b">
        <v>0</v>
      </c>
      <c r="N210" t="s">
        <v>8268</v>
      </c>
      <c r="O210" s="5">
        <f t="shared" si="18"/>
        <v>0</v>
      </c>
      <c r="P210" s="6">
        <f t="shared" si="19"/>
        <v>0</v>
      </c>
      <c r="Q210" t="str">
        <f t="shared" si="20"/>
        <v>film &amp; video</v>
      </c>
      <c r="R210" t="str">
        <f t="shared" si="21"/>
        <v>drama</v>
      </c>
      <c r="S210" s="11">
        <f t="shared" si="23"/>
        <v>41959.369988425926</v>
      </c>
      <c r="T210" s="11">
        <f t="shared" si="22"/>
        <v>41989.369988425926</v>
      </c>
    </row>
    <row r="211" spans="1:20" ht="48" x14ac:dyDescent="0.2">
      <c r="A211">
        <v>209</v>
      </c>
      <c r="B211" s="3" t="s">
        <v>211</v>
      </c>
      <c r="C211" s="3" t="s">
        <v>4319</v>
      </c>
      <c r="D211">
        <v>25000</v>
      </c>
      <c r="E211">
        <v>0</v>
      </c>
      <c r="F211" t="s">
        <v>8221</v>
      </c>
      <c r="G211" t="s">
        <v>8224</v>
      </c>
      <c r="H211" t="s">
        <v>8246</v>
      </c>
      <c r="I211">
        <v>1436566135</v>
      </c>
      <c r="J211">
        <v>1433974135</v>
      </c>
      <c r="K211" t="b">
        <v>0</v>
      </c>
      <c r="L211">
        <v>0</v>
      </c>
      <c r="M211" t="b">
        <v>0</v>
      </c>
      <c r="N211" t="s">
        <v>8268</v>
      </c>
      <c r="O211" s="5">
        <f t="shared" si="18"/>
        <v>0</v>
      </c>
      <c r="P211" s="6">
        <f t="shared" si="19"/>
        <v>0</v>
      </c>
      <c r="Q211" t="str">
        <f t="shared" si="20"/>
        <v>film &amp; video</v>
      </c>
      <c r="R211" t="str">
        <f t="shared" si="21"/>
        <v>drama</v>
      </c>
      <c r="S211" s="11">
        <f t="shared" si="23"/>
        <v>42165.922858796301</v>
      </c>
      <c r="T211" s="11">
        <f t="shared" si="22"/>
        <v>42195.922858796301</v>
      </c>
    </row>
    <row r="212" spans="1:20" ht="48" x14ac:dyDescent="0.2">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5">
        <f t="shared" si="18"/>
        <v>0.2525</v>
      </c>
      <c r="P212" s="6">
        <f t="shared" si="19"/>
        <v>91.818181818181813</v>
      </c>
      <c r="Q212" t="str">
        <f t="shared" si="20"/>
        <v>film &amp; video</v>
      </c>
      <c r="R212" t="str">
        <f t="shared" si="21"/>
        <v>drama</v>
      </c>
      <c r="S212" s="11">
        <f t="shared" si="23"/>
        <v>42249.064722222218</v>
      </c>
      <c r="T212" s="11">
        <f t="shared" si="22"/>
        <v>42278.208333333328</v>
      </c>
    </row>
    <row r="213" spans="1:20" ht="48" x14ac:dyDescent="0.2">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5">
        <f t="shared" si="18"/>
        <v>0.44600000000000001</v>
      </c>
      <c r="P213" s="6">
        <f t="shared" si="19"/>
        <v>185.83333333333334</v>
      </c>
      <c r="Q213" t="str">
        <f t="shared" si="20"/>
        <v>film &amp; video</v>
      </c>
      <c r="R213" t="str">
        <f t="shared" si="21"/>
        <v>drama</v>
      </c>
      <c r="S213" s="11">
        <f t="shared" si="23"/>
        <v>42236.159918981481</v>
      </c>
      <c r="T213" s="11">
        <f t="shared" si="22"/>
        <v>42266.159918981481</v>
      </c>
    </row>
    <row r="214" spans="1:20" ht="32" x14ac:dyDescent="0.2">
      <c r="A214">
        <v>212</v>
      </c>
      <c r="B214" s="3" t="s">
        <v>214</v>
      </c>
      <c r="C214" s="3" t="s">
        <v>4322</v>
      </c>
      <c r="D214">
        <v>6300</v>
      </c>
      <c r="E214">
        <v>1</v>
      </c>
      <c r="F214" t="s">
        <v>8221</v>
      </c>
      <c r="G214" t="s">
        <v>8224</v>
      </c>
      <c r="H214" t="s">
        <v>8246</v>
      </c>
      <c r="I214">
        <v>1460837320</v>
      </c>
      <c r="J214">
        <v>1455656920</v>
      </c>
      <c r="K214" t="b">
        <v>0</v>
      </c>
      <c r="L214">
        <v>1</v>
      </c>
      <c r="M214" t="b">
        <v>0</v>
      </c>
      <c r="N214" t="s">
        <v>8268</v>
      </c>
      <c r="O214" s="5">
        <f t="shared" si="18"/>
        <v>1.5873015873015873E-4</v>
      </c>
      <c r="P214" s="6">
        <f t="shared" si="19"/>
        <v>1</v>
      </c>
      <c r="Q214" t="str">
        <f t="shared" si="20"/>
        <v>film &amp; video</v>
      </c>
      <c r="R214" t="str">
        <f t="shared" si="21"/>
        <v>drama</v>
      </c>
      <c r="S214" s="11">
        <f t="shared" si="23"/>
        <v>42416.881018518514</v>
      </c>
      <c r="T214" s="11">
        <f t="shared" si="22"/>
        <v>42476.839351851857</v>
      </c>
    </row>
    <row r="215" spans="1:20" ht="48" x14ac:dyDescent="0.2">
      <c r="A215">
        <v>213</v>
      </c>
      <c r="B215" s="3" t="s">
        <v>215</v>
      </c>
      <c r="C215" s="3" t="s">
        <v>4323</v>
      </c>
      <c r="D215">
        <v>50000</v>
      </c>
      <c r="E215">
        <v>20</v>
      </c>
      <c r="F215" t="s">
        <v>8221</v>
      </c>
      <c r="G215" t="s">
        <v>8224</v>
      </c>
      <c r="H215" t="s">
        <v>8246</v>
      </c>
      <c r="I215">
        <v>1439734001</v>
      </c>
      <c r="J215">
        <v>1437142547</v>
      </c>
      <c r="K215" t="b">
        <v>0</v>
      </c>
      <c r="L215">
        <v>1</v>
      </c>
      <c r="M215" t="b">
        <v>0</v>
      </c>
      <c r="N215" t="s">
        <v>8268</v>
      </c>
      <c r="O215" s="5">
        <f t="shared" si="18"/>
        <v>4.0000000000000002E-4</v>
      </c>
      <c r="P215" s="6">
        <f t="shared" si="19"/>
        <v>20</v>
      </c>
      <c r="Q215" t="str">
        <f t="shared" si="20"/>
        <v>film &amp; video</v>
      </c>
      <c r="R215" t="str">
        <f t="shared" si="21"/>
        <v>drama</v>
      </c>
      <c r="S215" s="11">
        <f t="shared" si="23"/>
        <v>42202.594293981485</v>
      </c>
      <c r="T215" s="11">
        <f t="shared" si="22"/>
        <v>42232.587974537033</v>
      </c>
    </row>
    <row r="216" spans="1:20" ht="48" x14ac:dyDescent="0.2">
      <c r="A216">
        <v>214</v>
      </c>
      <c r="B216" s="3" t="s">
        <v>216</v>
      </c>
      <c r="C216" s="3" t="s">
        <v>4324</v>
      </c>
      <c r="D216">
        <v>12500</v>
      </c>
      <c r="E216">
        <v>1</v>
      </c>
      <c r="F216" t="s">
        <v>8221</v>
      </c>
      <c r="G216" t="s">
        <v>8224</v>
      </c>
      <c r="H216" t="s">
        <v>8246</v>
      </c>
      <c r="I216">
        <v>1425655349</v>
      </c>
      <c r="J216">
        <v>1420471349</v>
      </c>
      <c r="K216" t="b">
        <v>0</v>
      </c>
      <c r="L216">
        <v>1</v>
      </c>
      <c r="M216" t="b">
        <v>0</v>
      </c>
      <c r="N216" t="s">
        <v>8268</v>
      </c>
      <c r="O216" s="5">
        <f t="shared" si="18"/>
        <v>8.0000000000000007E-5</v>
      </c>
      <c r="P216" s="6">
        <f t="shared" si="19"/>
        <v>1</v>
      </c>
      <c r="Q216" t="str">
        <f t="shared" si="20"/>
        <v>film &amp; video</v>
      </c>
      <c r="R216" t="str">
        <f t="shared" si="21"/>
        <v>drama</v>
      </c>
      <c r="S216" s="11">
        <f t="shared" si="23"/>
        <v>42009.64061342593</v>
      </c>
      <c r="T216" s="11">
        <f t="shared" si="22"/>
        <v>42069.64061342593</v>
      </c>
    </row>
    <row r="217" spans="1:20" ht="48" x14ac:dyDescent="0.2">
      <c r="A217">
        <v>215</v>
      </c>
      <c r="B217" s="3" t="s">
        <v>217</v>
      </c>
      <c r="C217" s="3" t="s">
        <v>4325</v>
      </c>
      <c r="D217">
        <v>4400</v>
      </c>
      <c r="E217">
        <v>10</v>
      </c>
      <c r="F217" t="s">
        <v>8221</v>
      </c>
      <c r="G217" t="s">
        <v>8225</v>
      </c>
      <c r="H217" t="s">
        <v>8247</v>
      </c>
      <c r="I217">
        <v>1455753540</v>
      </c>
      <c r="J217">
        <v>1452058282</v>
      </c>
      <c r="K217" t="b">
        <v>0</v>
      </c>
      <c r="L217">
        <v>1</v>
      </c>
      <c r="M217" t="b">
        <v>0</v>
      </c>
      <c r="N217" t="s">
        <v>8268</v>
      </c>
      <c r="O217" s="5">
        <f t="shared" si="18"/>
        <v>2.2727272727272726E-3</v>
      </c>
      <c r="P217" s="6">
        <f t="shared" si="19"/>
        <v>10</v>
      </c>
      <c r="Q217" t="str">
        <f t="shared" si="20"/>
        <v>film &amp; video</v>
      </c>
      <c r="R217" t="str">
        <f t="shared" si="21"/>
        <v>drama</v>
      </c>
      <c r="S217" s="11">
        <f t="shared" si="23"/>
        <v>42375.230115740742</v>
      </c>
      <c r="T217" s="11">
        <f t="shared" si="22"/>
        <v>42417.999305555553</v>
      </c>
    </row>
    <row r="218" spans="1:20" ht="48" x14ac:dyDescent="0.2">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5">
        <f t="shared" si="18"/>
        <v>0.55698440000000005</v>
      </c>
      <c r="P218" s="6">
        <f t="shared" si="19"/>
        <v>331.53833333333336</v>
      </c>
      <c r="Q218" t="str">
        <f t="shared" si="20"/>
        <v>film &amp; video</v>
      </c>
      <c r="R218" t="str">
        <f t="shared" si="21"/>
        <v>drama</v>
      </c>
      <c r="S218" s="11">
        <f t="shared" si="23"/>
        <v>42066.958761574075</v>
      </c>
      <c r="T218" s="11">
        <f t="shared" si="22"/>
        <v>42116.917094907403</v>
      </c>
    </row>
    <row r="219" spans="1:20" ht="16" x14ac:dyDescent="0.2">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5">
        <f t="shared" si="18"/>
        <v>0.11942999999999999</v>
      </c>
      <c r="P219" s="6">
        <f t="shared" si="19"/>
        <v>314.28947368421052</v>
      </c>
      <c r="Q219" t="str">
        <f t="shared" si="20"/>
        <v>film &amp; video</v>
      </c>
      <c r="R219" t="str">
        <f t="shared" si="21"/>
        <v>drama</v>
      </c>
      <c r="S219" s="11">
        <f t="shared" si="23"/>
        <v>41970.64061342593</v>
      </c>
      <c r="T219" s="11">
        <f t="shared" si="22"/>
        <v>42001.64061342593</v>
      </c>
    </row>
    <row r="220" spans="1:20" ht="48" x14ac:dyDescent="0.2">
      <c r="A220">
        <v>218</v>
      </c>
      <c r="B220" s="3" t="s">
        <v>220</v>
      </c>
      <c r="C220" s="3" t="s">
        <v>4328</v>
      </c>
      <c r="D220">
        <v>5000</v>
      </c>
      <c r="E220">
        <v>100</v>
      </c>
      <c r="F220" t="s">
        <v>8221</v>
      </c>
      <c r="G220" t="s">
        <v>8224</v>
      </c>
      <c r="H220" t="s">
        <v>8246</v>
      </c>
      <c r="I220">
        <v>1431702289</v>
      </c>
      <c r="J220">
        <v>1426518289</v>
      </c>
      <c r="K220" t="b">
        <v>0</v>
      </c>
      <c r="L220">
        <v>1</v>
      </c>
      <c r="M220" t="b">
        <v>0</v>
      </c>
      <c r="N220" t="s">
        <v>8268</v>
      </c>
      <c r="O220" s="5">
        <f t="shared" si="18"/>
        <v>0.02</v>
      </c>
      <c r="P220" s="6">
        <f t="shared" si="19"/>
        <v>100</v>
      </c>
      <c r="Q220" t="str">
        <f t="shared" si="20"/>
        <v>film &amp; video</v>
      </c>
      <c r="R220" t="str">
        <f t="shared" si="21"/>
        <v>drama</v>
      </c>
      <c r="S220" s="11">
        <f t="shared" si="23"/>
        <v>42079.628344907411</v>
      </c>
      <c r="T220" s="11">
        <f t="shared" si="22"/>
        <v>42139.628344907411</v>
      </c>
    </row>
    <row r="221" spans="1:20" ht="32" x14ac:dyDescent="0.2">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5">
        <f t="shared" si="18"/>
        <v>0.17630000000000001</v>
      </c>
      <c r="P221" s="6">
        <f t="shared" si="19"/>
        <v>115.98684210526316</v>
      </c>
      <c r="Q221" t="str">
        <f t="shared" si="20"/>
        <v>film &amp; video</v>
      </c>
      <c r="R221" t="str">
        <f t="shared" si="21"/>
        <v>drama</v>
      </c>
      <c r="S221" s="11">
        <f t="shared" si="23"/>
        <v>42429.326678240745</v>
      </c>
      <c r="T221" s="11">
        <f t="shared" si="22"/>
        <v>42461.290972222225</v>
      </c>
    </row>
    <row r="222" spans="1:20" ht="48" x14ac:dyDescent="0.2">
      <c r="A222">
        <v>220</v>
      </c>
      <c r="B222" s="3" t="s">
        <v>222</v>
      </c>
      <c r="C222" s="3" t="s">
        <v>4330</v>
      </c>
      <c r="D222">
        <v>50000</v>
      </c>
      <c r="E222">
        <v>360</v>
      </c>
      <c r="F222" t="s">
        <v>8221</v>
      </c>
      <c r="G222" t="s">
        <v>8224</v>
      </c>
      <c r="H222" t="s">
        <v>8246</v>
      </c>
      <c r="I222">
        <v>1440101160</v>
      </c>
      <c r="J222">
        <v>1436542030</v>
      </c>
      <c r="K222" t="b">
        <v>0</v>
      </c>
      <c r="L222">
        <v>3</v>
      </c>
      <c r="M222" t="b">
        <v>0</v>
      </c>
      <c r="N222" t="s">
        <v>8268</v>
      </c>
      <c r="O222" s="5">
        <f t="shared" si="18"/>
        <v>7.1999999999999998E-3</v>
      </c>
      <c r="P222" s="6">
        <f t="shared" si="19"/>
        <v>120</v>
      </c>
      <c r="Q222" t="str">
        <f t="shared" si="20"/>
        <v>film &amp; video</v>
      </c>
      <c r="R222" t="str">
        <f t="shared" si="21"/>
        <v>drama</v>
      </c>
      <c r="S222" s="11">
        <f t="shared" si="23"/>
        <v>42195.643865740742</v>
      </c>
      <c r="T222" s="11">
        <f t="shared" si="22"/>
        <v>42236.837500000001</v>
      </c>
    </row>
    <row r="223" spans="1:20" ht="16" x14ac:dyDescent="0.2">
      <c r="A223">
        <v>221</v>
      </c>
      <c r="B223" s="3" t="s">
        <v>223</v>
      </c>
      <c r="C223" s="3" t="s">
        <v>4331</v>
      </c>
      <c r="D223">
        <v>50000</v>
      </c>
      <c r="E223">
        <v>0</v>
      </c>
      <c r="F223" t="s">
        <v>8221</v>
      </c>
      <c r="G223" t="s">
        <v>8224</v>
      </c>
      <c r="H223" t="s">
        <v>8246</v>
      </c>
      <c r="I223">
        <v>1427569564</v>
      </c>
      <c r="J223">
        <v>1422389164</v>
      </c>
      <c r="K223" t="b">
        <v>0</v>
      </c>
      <c r="L223">
        <v>0</v>
      </c>
      <c r="M223" t="b">
        <v>0</v>
      </c>
      <c r="N223" t="s">
        <v>8268</v>
      </c>
      <c r="O223" s="5">
        <f t="shared" si="18"/>
        <v>0</v>
      </c>
      <c r="P223" s="6">
        <f t="shared" si="19"/>
        <v>0</v>
      </c>
      <c r="Q223" t="str">
        <f t="shared" si="20"/>
        <v>film &amp; video</v>
      </c>
      <c r="R223" t="str">
        <f t="shared" si="21"/>
        <v>drama</v>
      </c>
      <c r="S223" s="11">
        <f t="shared" si="23"/>
        <v>42031.837546296301</v>
      </c>
      <c r="T223" s="11">
        <f t="shared" si="22"/>
        <v>42091.79587962963</v>
      </c>
    </row>
    <row r="224" spans="1:20" ht="48" x14ac:dyDescent="0.2">
      <c r="A224">
        <v>222</v>
      </c>
      <c r="B224" s="3" t="s">
        <v>224</v>
      </c>
      <c r="C224" s="3" t="s">
        <v>4332</v>
      </c>
      <c r="D224">
        <v>1000</v>
      </c>
      <c r="E224">
        <v>130</v>
      </c>
      <c r="F224" t="s">
        <v>8221</v>
      </c>
      <c r="G224" t="s">
        <v>8224</v>
      </c>
      <c r="H224" t="s">
        <v>8246</v>
      </c>
      <c r="I224">
        <v>1427423940</v>
      </c>
      <c r="J224">
        <v>1422383318</v>
      </c>
      <c r="K224" t="b">
        <v>0</v>
      </c>
      <c r="L224">
        <v>2</v>
      </c>
      <c r="M224" t="b">
        <v>0</v>
      </c>
      <c r="N224" t="s">
        <v>8268</v>
      </c>
      <c r="O224" s="5">
        <f t="shared" si="18"/>
        <v>0.13</v>
      </c>
      <c r="P224" s="6">
        <f t="shared" si="19"/>
        <v>65</v>
      </c>
      <c r="Q224" t="str">
        <f t="shared" si="20"/>
        <v>film &amp; video</v>
      </c>
      <c r="R224" t="str">
        <f t="shared" si="21"/>
        <v>drama</v>
      </c>
      <c r="S224" s="11">
        <f t="shared" si="23"/>
        <v>42031.769884259258</v>
      </c>
      <c r="T224" s="11">
        <f t="shared" si="22"/>
        <v>42090.110416666663</v>
      </c>
    </row>
    <row r="225" spans="1:20" ht="48" x14ac:dyDescent="0.2">
      <c r="A225">
        <v>223</v>
      </c>
      <c r="B225" s="3" t="s">
        <v>225</v>
      </c>
      <c r="C225" s="3" t="s">
        <v>4333</v>
      </c>
      <c r="D225">
        <v>1500000</v>
      </c>
      <c r="E225">
        <v>0</v>
      </c>
      <c r="F225" t="s">
        <v>8221</v>
      </c>
      <c r="G225" t="s">
        <v>8224</v>
      </c>
      <c r="H225" t="s">
        <v>8246</v>
      </c>
      <c r="I225">
        <v>1463879100</v>
      </c>
      <c r="J225">
        <v>1461287350</v>
      </c>
      <c r="K225" t="b">
        <v>0</v>
      </c>
      <c r="L225">
        <v>0</v>
      </c>
      <c r="M225" t="b">
        <v>0</v>
      </c>
      <c r="N225" t="s">
        <v>8268</v>
      </c>
      <c r="O225" s="5">
        <f t="shared" si="18"/>
        <v>0</v>
      </c>
      <c r="P225" s="6">
        <f t="shared" si="19"/>
        <v>0</v>
      </c>
      <c r="Q225" t="str">
        <f t="shared" si="20"/>
        <v>film &amp; video</v>
      </c>
      <c r="R225" t="str">
        <f t="shared" si="21"/>
        <v>drama</v>
      </c>
      <c r="S225" s="11">
        <f t="shared" si="23"/>
        <v>42482.048032407409</v>
      </c>
      <c r="T225" s="11">
        <f t="shared" si="22"/>
        <v>42512.045138888891</v>
      </c>
    </row>
    <row r="226" spans="1:20" ht="48" x14ac:dyDescent="0.2">
      <c r="A226">
        <v>224</v>
      </c>
      <c r="B226" s="3" t="s">
        <v>226</v>
      </c>
      <c r="C226" s="3" t="s">
        <v>4334</v>
      </c>
      <c r="D226">
        <v>6000000</v>
      </c>
      <c r="E226">
        <v>0</v>
      </c>
      <c r="F226" t="s">
        <v>8221</v>
      </c>
      <c r="G226" t="s">
        <v>8226</v>
      </c>
      <c r="H226" t="s">
        <v>8248</v>
      </c>
      <c r="I226">
        <v>1436506726</v>
      </c>
      <c r="J226">
        <v>1431322726</v>
      </c>
      <c r="K226" t="b">
        <v>0</v>
      </c>
      <c r="L226">
        <v>0</v>
      </c>
      <c r="M226" t="b">
        <v>0</v>
      </c>
      <c r="N226" t="s">
        <v>8268</v>
      </c>
      <c r="O226" s="5">
        <f t="shared" si="18"/>
        <v>0</v>
      </c>
      <c r="P226" s="6">
        <f t="shared" si="19"/>
        <v>0</v>
      </c>
      <c r="Q226" t="str">
        <f t="shared" si="20"/>
        <v>film &amp; video</v>
      </c>
      <c r="R226" t="str">
        <f t="shared" si="21"/>
        <v>drama</v>
      </c>
      <c r="S226" s="11">
        <f t="shared" si="23"/>
        <v>42135.235254629632</v>
      </c>
      <c r="T226" s="11">
        <f t="shared" si="22"/>
        <v>42195.235254629632</v>
      </c>
    </row>
    <row r="227" spans="1:20" ht="48" x14ac:dyDescent="0.2">
      <c r="A227">
        <v>225</v>
      </c>
      <c r="B227" s="3" t="s">
        <v>227</v>
      </c>
      <c r="C227" s="3" t="s">
        <v>4335</v>
      </c>
      <c r="D227">
        <v>200</v>
      </c>
      <c r="E227">
        <v>0</v>
      </c>
      <c r="F227" t="s">
        <v>8221</v>
      </c>
      <c r="G227" t="s">
        <v>8224</v>
      </c>
      <c r="H227" t="s">
        <v>8246</v>
      </c>
      <c r="I227">
        <v>1460153054</v>
      </c>
      <c r="J227">
        <v>1457564654</v>
      </c>
      <c r="K227" t="b">
        <v>0</v>
      </c>
      <c r="L227">
        <v>0</v>
      </c>
      <c r="M227" t="b">
        <v>0</v>
      </c>
      <c r="N227" t="s">
        <v>8268</v>
      </c>
      <c r="O227" s="5">
        <f t="shared" si="18"/>
        <v>0</v>
      </c>
      <c r="P227" s="6">
        <f t="shared" si="19"/>
        <v>0</v>
      </c>
      <c r="Q227" t="str">
        <f t="shared" si="20"/>
        <v>film &amp; video</v>
      </c>
      <c r="R227" t="str">
        <f t="shared" si="21"/>
        <v>drama</v>
      </c>
      <c r="S227" s="11">
        <f t="shared" si="23"/>
        <v>42438.961273148147</v>
      </c>
      <c r="T227" s="11">
        <f t="shared" si="22"/>
        <v>42468.919606481482</v>
      </c>
    </row>
    <row r="228" spans="1:20" ht="32" x14ac:dyDescent="0.2">
      <c r="A228">
        <v>226</v>
      </c>
      <c r="B228" s="3" t="s">
        <v>228</v>
      </c>
      <c r="C228" s="3" t="s">
        <v>4336</v>
      </c>
      <c r="D228">
        <v>29000</v>
      </c>
      <c r="E228">
        <v>250</v>
      </c>
      <c r="F228" t="s">
        <v>8221</v>
      </c>
      <c r="G228" t="s">
        <v>8225</v>
      </c>
      <c r="H228" t="s">
        <v>8247</v>
      </c>
      <c r="I228">
        <v>1433064540</v>
      </c>
      <c r="J228">
        <v>1428854344</v>
      </c>
      <c r="K228" t="b">
        <v>0</v>
      </c>
      <c r="L228">
        <v>2</v>
      </c>
      <c r="M228" t="b">
        <v>0</v>
      </c>
      <c r="N228" t="s">
        <v>8268</v>
      </c>
      <c r="O228" s="5">
        <f t="shared" si="18"/>
        <v>8.6206896551724137E-3</v>
      </c>
      <c r="P228" s="6">
        <f t="shared" si="19"/>
        <v>125</v>
      </c>
      <c r="Q228" t="str">
        <f t="shared" si="20"/>
        <v>film &amp; video</v>
      </c>
      <c r="R228" t="str">
        <f t="shared" si="21"/>
        <v>drama</v>
      </c>
      <c r="S228" s="11">
        <f t="shared" si="23"/>
        <v>42106.666018518517</v>
      </c>
      <c r="T228" s="11">
        <f t="shared" si="22"/>
        <v>42155.395138888889</v>
      </c>
    </row>
    <row r="229" spans="1:20" ht="48" x14ac:dyDescent="0.2">
      <c r="A229">
        <v>227</v>
      </c>
      <c r="B229" s="3" t="s">
        <v>229</v>
      </c>
      <c r="C229" s="3" t="s">
        <v>4337</v>
      </c>
      <c r="D229">
        <v>28000</v>
      </c>
      <c r="E229">
        <v>0</v>
      </c>
      <c r="F229" t="s">
        <v>8221</v>
      </c>
      <c r="G229" t="s">
        <v>8224</v>
      </c>
      <c r="H229" t="s">
        <v>8246</v>
      </c>
      <c r="I229">
        <v>1436477241</v>
      </c>
      <c r="J229">
        <v>1433885241</v>
      </c>
      <c r="K229" t="b">
        <v>0</v>
      </c>
      <c r="L229">
        <v>0</v>
      </c>
      <c r="M229" t="b">
        <v>0</v>
      </c>
      <c r="N229" t="s">
        <v>8268</v>
      </c>
      <c r="O229" s="5">
        <f t="shared" si="18"/>
        <v>0</v>
      </c>
      <c r="P229" s="6">
        <f t="shared" si="19"/>
        <v>0</v>
      </c>
      <c r="Q229" t="str">
        <f t="shared" si="20"/>
        <v>film &amp; video</v>
      </c>
      <c r="R229" t="str">
        <f t="shared" si="21"/>
        <v>drama</v>
      </c>
      <c r="S229" s="11">
        <f t="shared" si="23"/>
        <v>42164.893993055557</v>
      </c>
      <c r="T229" s="11">
        <f t="shared" si="22"/>
        <v>42194.893993055557</v>
      </c>
    </row>
    <row r="230" spans="1:20" ht="32" x14ac:dyDescent="0.2">
      <c r="A230">
        <v>228</v>
      </c>
      <c r="B230" s="3" t="s">
        <v>230</v>
      </c>
      <c r="C230" s="3" t="s">
        <v>4338</v>
      </c>
      <c r="D230">
        <v>8000</v>
      </c>
      <c r="E230">
        <v>0</v>
      </c>
      <c r="F230" t="s">
        <v>8221</v>
      </c>
      <c r="G230" t="s">
        <v>8225</v>
      </c>
      <c r="H230" t="s">
        <v>8247</v>
      </c>
      <c r="I230">
        <v>1433176105</v>
      </c>
      <c r="J230">
        <v>1427992105</v>
      </c>
      <c r="K230" t="b">
        <v>0</v>
      </c>
      <c r="L230">
        <v>0</v>
      </c>
      <c r="M230" t="b">
        <v>0</v>
      </c>
      <c r="N230" t="s">
        <v>8268</v>
      </c>
      <c r="O230" s="5">
        <f t="shared" si="18"/>
        <v>0</v>
      </c>
      <c r="P230" s="6">
        <f t="shared" si="19"/>
        <v>0</v>
      </c>
      <c r="Q230" t="str">
        <f t="shared" si="20"/>
        <v>film &amp; video</v>
      </c>
      <c r="R230" t="str">
        <f t="shared" si="21"/>
        <v>drama</v>
      </c>
      <c r="S230" s="11">
        <f t="shared" si="23"/>
        <v>42096.686400462961</v>
      </c>
      <c r="T230" s="11">
        <f t="shared" si="22"/>
        <v>42156.686400462961</v>
      </c>
    </row>
    <row r="231" spans="1:20" ht="48" x14ac:dyDescent="0.2">
      <c r="A231">
        <v>229</v>
      </c>
      <c r="B231" s="3" t="s">
        <v>231</v>
      </c>
      <c r="C231" s="3" t="s">
        <v>4339</v>
      </c>
      <c r="D231">
        <v>3000</v>
      </c>
      <c r="E231">
        <v>0</v>
      </c>
      <c r="F231" t="s">
        <v>8221</v>
      </c>
      <c r="G231" t="s">
        <v>8236</v>
      </c>
      <c r="H231" t="s">
        <v>8249</v>
      </c>
      <c r="I231">
        <v>1455402297</v>
      </c>
      <c r="J231">
        <v>1452810297</v>
      </c>
      <c r="K231" t="b">
        <v>0</v>
      </c>
      <c r="L231">
        <v>0</v>
      </c>
      <c r="M231" t="b">
        <v>0</v>
      </c>
      <c r="N231" t="s">
        <v>8268</v>
      </c>
      <c r="O231" s="5">
        <f t="shared" si="18"/>
        <v>0</v>
      </c>
      <c r="P231" s="6">
        <f t="shared" si="19"/>
        <v>0</v>
      </c>
      <c r="Q231" t="str">
        <f t="shared" si="20"/>
        <v>film &amp; video</v>
      </c>
      <c r="R231" t="str">
        <f t="shared" si="21"/>
        <v>drama</v>
      </c>
      <c r="S231" s="11">
        <f t="shared" si="23"/>
        <v>42383.933993055558</v>
      </c>
      <c r="T231" s="11">
        <f t="shared" si="22"/>
        <v>42413.933993055558</v>
      </c>
    </row>
    <row r="232" spans="1:20" ht="48" x14ac:dyDescent="0.2">
      <c r="A232">
        <v>230</v>
      </c>
      <c r="B232" s="3" t="s">
        <v>232</v>
      </c>
      <c r="C232" s="3" t="s">
        <v>4340</v>
      </c>
      <c r="D232">
        <v>15000</v>
      </c>
      <c r="E232">
        <v>60</v>
      </c>
      <c r="F232" t="s">
        <v>8221</v>
      </c>
      <c r="G232" t="s">
        <v>8224</v>
      </c>
      <c r="H232" t="s">
        <v>8246</v>
      </c>
      <c r="I232">
        <v>1433443151</v>
      </c>
      <c r="J232">
        <v>1430851151</v>
      </c>
      <c r="K232" t="b">
        <v>0</v>
      </c>
      <c r="L232">
        <v>2</v>
      </c>
      <c r="M232" t="b">
        <v>0</v>
      </c>
      <c r="N232" t="s">
        <v>8268</v>
      </c>
      <c r="O232" s="5">
        <f t="shared" si="18"/>
        <v>4.0000000000000001E-3</v>
      </c>
      <c r="P232" s="6">
        <f t="shared" si="19"/>
        <v>30</v>
      </c>
      <c r="Q232" t="str">
        <f t="shared" si="20"/>
        <v>film &amp; video</v>
      </c>
      <c r="R232" t="str">
        <f t="shared" si="21"/>
        <v>drama</v>
      </c>
      <c r="S232" s="11">
        <f t="shared" si="23"/>
        <v>42129.77721064815</v>
      </c>
      <c r="T232" s="11">
        <f t="shared" si="22"/>
        <v>42159.77721064815</v>
      </c>
    </row>
    <row r="233" spans="1:20" ht="48" x14ac:dyDescent="0.2">
      <c r="A233">
        <v>231</v>
      </c>
      <c r="B233" s="3" t="s">
        <v>233</v>
      </c>
      <c r="C233" s="3" t="s">
        <v>4341</v>
      </c>
      <c r="D233">
        <v>1500000</v>
      </c>
      <c r="E233">
        <v>0</v>
      </c>
      <c r="F233" t="s">
        <v>8221</v>
      </c>
      <c r="G233" t="s">
        <v>8224</v>
      </c>
      <c r="H233" t="s">
        <v>8246</v>
      </c>
      <c r="I233">
        <v>1451775651</v>
      </c>
      <c r="J233">
        <v>1449183651</v>
      </c>
      <c r="K233" t="b">
        <v>0</v>
      </c>
      <c r="L233">
        <v>0</v>
      </c>
      <c r="M233" t="b">
        <v>0</v>
      </c>
      <c r="N233" t="s">
        <v>8268</v>
      </c>
      <c r="O233" s="5">
        <f t="shared" si="18"/>
        <v>0</v>
      </c>
      <c r="P233" s="6">
        <f t="shared" si="19"/>
        <v>0</v>
      </c>
      <c r="Q233" t="str">
        <f t="shared" si="20"/>
        <v>film &amp; video</v>
      </c>
      <c r="R233" t="str">
        <f t="shared" si="21"/>
        <v>drama</v>
      </c>
      <c r="S233" s="11">
        <f t="shared" si="23"/>
        <v>42341.958923611106</v>
      </c>
      <c r="T233" s="11">
        <f t="shared" si="22"/>
        <v>42371.958923611106</v>
      </c>
    </row>
    <row r="234" spans="1:20" ht="48" x14ac:dyDescent="0.2">
      <c r="A234">
        <v>232</v>
      </c>
      <c r="B234" s="3" t="s">
        <v>234</v>
      </c>
      <c r="C234" s="3" t="s">
        <v>4342</v>
      </c>
      <c r="D234">
        <v>4000</v>
      </c>
      <c r="E234">
        <v>110</v>
      </c>
      <c r="F234" t="s">
        <v>8221</v>
      </c>
      <c r="G234" t="s">
        <v>8225</v>
      </c>
      <c r="H234" t="s">
        <v>8247</v>
      </c>
      <c r="I234">
        <v>1425066546</v>
      </c>
      <c r="J234">
        <v>1422474546</v>
      </c>
      <c r="K234" t="b">
        <v>0</v>
      </c>
      <c r="L234">
        <v>7</v>
      </c>
      <c r="M234" t="b">
        <v>0</v>
      </c>
      <c r="N234" t="s">
        <v>8268</v>
      </c>
      <c r="O234" s="5">
        <f t="shared" si="18"/>
        <v>2.75E-2</v>
      </c>
      <c r="P234" s="6">
        <f t="shared" si="19"/>
        <v>15.714285714285714</v>
      </c>
      <c r="Q234" t="str">
        <f t="shared" si="20"/>
        <v>film &amp; video</v>
      </c>
      <c r="R234" t="str">
        <f t="shared" si="21"/>
        <v>drama</v>
      </c>
      <c r="S234" s="11">
        <f t="shared" si="23"/>
        <v>42032.82576388889</v>
      </c>
      <c r="T234" s="11">
        <f t="shared" si="22"/>
        <v>42062.82576388889</v>
      </c>
    </row>
    <row r="235" spans="1:20" ht="48" x14ac:dyDescent="0.2">
      <c r="A235">
        <v>233</v>
      </c>
      <c r="B235" s="3" t="s">
        <v>235</v>
      </c>
      <c r="C235" s="3" t="s">
        <v>4343</v>
      </c>
      <c r="D235">
        <v>350000</v>
      </c>
      <c r="E235">
        <v>0</v>
      </c>
      <c r="F235" t="s">
        <v>8221</v>
      </c>
      <c r="G235" t="s">
        <v>8224</v>
      </c>
      <c r="H235" t="s">
        <v>8246</v>
      </c>
      <c r="I235">
        <v>1475185972</v>
      </c>
      <c r="J235">
        <v>1472593972</v>
      </c>
      <c r="K235" t="b">
        <v>0</v>
      </c>
      <c r="L235">
        <v>0</v>
      </c>
      <c r="M235" t="b">
        <v>0</v>
      </c>
      <c r="N235" t="s">
        <v>8268</v>
      </c>
      <c r="O235" s="5">
        <f t="shared" si="18"/>
        <v>0</v>
      </c>
      <c r="P235" s="6">
        <f t="shared" si="19"/>
        <v>0</v>
      </c>
      <c r="Q235" t="str">
        <f t="shared" si="20"/>
        <v>film &amp; video</v>
      </c>
      <c r="R235" t="str">
        <f t="shared" si="21"/>
        <v>drama</v>
      </c>
      <c r="S235" s="11">
        <f t="shared" si="23"/>
        <v>42612.911712962959</v>
      </c>
      <c r="T235" s="11">
        <f t="shared" si="22"/>
        <v>42642.911712962959</v>
      </c>
    </row>
    <row r="236" spans="1:20" ht="48" x14ac:dyDescent="0.2">
      <c r="A236">
        <v>234</v>
      </c>
      <c r="B236" s="3" t="s">
        <v>236</v>
      </c>
      <c r="C236" s="3" t="s">
        <v>4344</v>
      </c>
      <c r="D236">
        <v>1000</v>
      </c>
      <c r="E236">
        <v>401</v>
      </c>
      <c r="F236" t="s">
        <v>8221</v>
      </c>
      <c r="G236" t="s">
        <v>8224</v>
      </c>
      <c r="H236" t="s">
        <v>8246</v>
      </c>
      <c r="I236">
        <v>1434847859</v>
      </c>
      <c r="J236">
        <v>1431391859</v>
      </c>
      <c r="K236" t="b">
        <v>0</v>
      </c>
      <c r="L236">
        <v>5</v>
      </c>
      <c r="M236" t="b">
        <v>0</v>
      </c>
      <c r="N236" t="s">
        <v>8268</v>
      </c>
      <c r="O236" s="5">
        <f t="shared" si="18"/>
        <v>0.40100000000000002</v>
      </c>
      <c r="P236" s="6">
        <f t="shared" si="19"/>
        <v>80.2</v>
      </c>
      <c r="Q236" t="str">
        <f t="shared" si="20"/>
        <v>film &amp; video</v>
      </c>
      <c r="R236" t="str">
        <f t="shared" si="21"/>
        <v>drama</v>
      </c>
      <c r="S236" s="11">
        <f t="shared" si="23"/>
        <v>42136.035405092596</v>
      </c>
      <c r="T236" s="11">
        <f t="shared" si="22"/>
        <v>42176.035405092596</v>
      </c>
    </row>
    <row r="237" spans="1:20" ht="32" x14ac:dyDescent="0.2">
      <c r="A237">
        <v>235</v>
      </c>
      <c r="B237" s="3" t="s">
        <v>237</v>
      </c>
      <c r="C237" s="3" t="s">
        <v>4345</v>
      </c>
      <c r="D237">
        <v>10000</v>
      </c>
      <c r="E237">
        <v>0</v>
      </c>
      <c r="F237" t="s">
        <v>8221</v>
      </c>
      <c r="G237" t="s">
        <v>8224</v>
      </c>
      <c r="H237" t="s">
        <v>8246</v>
      </c>
      <c r="I237">
        <v>1436478497</v>
      </c>
      <c r="J237">
        <v>1433886497</v>
      </c>
      <c r="K237" t="b">
        <v>0</v>
      </c>
      <c r="L237">
        <v>0</v>
      </c>
      <c r="M237" t="b">
        <v>0</v>
      </c>
      <c r="N237" t="s">
        <v>8268</v>
      </c>
      <c r="O237" s="5">
        <f t="shared" si="18"/>
        <v>0</v>
      </c>
      <c r="P237" s="6">
        <f t="shared" si="19"/>
        <v>0</v>
      </c>
      <c r="Q237" t="str">
        <f t="shared" si="20"/>
        <v>film &amp; video</v>
      </c>
      <c r="R237" t="str">
        <f t="shared" si="21"/>
        <v>drama</v>
      </c>
      <c r="S237" s="11">
        <f t="shared" si="23"/>
        <v>42164.908530092594</v>
      </c>
      <c r="T237" s="11">
        <f t="shared" si="22"/>
        <v>42194.908530092594</v>
      </c>
    </row>
    <row r="238" spans="1:20" ht="48" x14ac:dyDescent="0.2">
      <c r="A238">
        <v>236</v>
      </c>
      <c r="B238" s="3" t="s">
        <v>238</v>
      </c>
      <c r="C238" s="3" t="s">
        <v>4346</v>
      </c>
      <c r="D238">
        <v>150000</v>
      </c>
      <c r="E238">
        <v>0</v>
      </c>
      <c r="F238" t="s">
        <v>8221</v>
      </c>
      <c r="G238" t="s">
        <v>8224</v>
      </c>
      <c r="H238" t="s">
        <v>8246</v>
      </c>
      <c r="I238">
        <v>1451952000</v>
      </c>
      <c r="J238">
        <v>1447380099</v>
      </c>
      <c r="K238" t="b">
        <v>0</v>
      </c>
      <c r="L238">
        <v>0</v>
      </c>
      <c r="M238" t="b">
        <v>0</v>
      </c>
      <c r="N238" t="s">
        <v>8268</v>
      </c>
      <c r="O238" s="5">
        <f t="shared" si="18"/>
        <v>0</v>
      </c>
      <c r="P238" s="6">
        <f t="shared" si="19"/>
        <v>0</v>
      </c>
      <c r="Q238" t="str">
        <f t="shared" si="20"/>
        <v>film &amp; video</v>
      </c>
      <c r="R238" t="str">
        <f t="shared" si="21"/>
        <v>drama</v>
      </c>
      <c r="S238" s="11">
        <f t="shared" si="23"/>
        <v>42321.084479166668</v>
      </c>
      <c r="T238" s="11">
        <f t="shared" si="22"/>
        <v>42374</v>
      </c>
    </row>
    <row r="239" spans="1:20" ht="16" x14ac:dyDescent="0.2">
      <c r="A239">
        <v>237</v>
      </c>
      <c r="B239" s="3" t="s">
        <v>239</v>
      </c>
      <c r="C239" s="3" t="s">
        <v>4347</v>
      </c>
      <c r="D239">
        <v>15000</v>
      </c>
      <c r="E239">
        <v>50</v>
      </c>
      <c r="F239" t="s">
        <v>8221</v>
      </c>
      <c r="G239" t="s">
        <v>8224</v>
      </c>
      <c r="H239" t="s">
        <v>8246</v>
      </c>
      <c r="I239">
        <v>1457445069</v>
      </c>
      <c r="J239">
        <v>1452261069</v>
      </c>
      <c r="K239" t="b">
        <v>0</v>
      </c>
      <c r="L239">
        <v>1</v>
      </c>
      <c r="M239" t="b">
        <v>0</v>
      </c>
      <c r="N239" t="s">
        <v>8268</v>
      </c>
      <c r="O239" s="5">
        <f t="shared" si="18"/>
        <v>3.3333333333333335E-3</v>
      </c>
      <c r="P239" s="6">
        <f t="shared" si="19"/>
        <v>50</v>
      </c>
      <c r="Q239" t="str">
        <f t="shared" si="20"/>
        <v>film &amp; video</v>
      </c>
      <c r="R239" t="str">
        <f t="shared" si="21"/>
        <v>drama</v>
      </c>
      <c r="S239" s="11">
        <f t="shared" si="23"/>
        <v>42377.577187499999</v>
      </c>
      <c r="T239" s="11">
        <f t="shared" si="22"/>
        <v>42437.577187499999</v>
      </c>
    </row>
    <row r="240" spans="1:20" ht="48" x14ac:dyDescent="0.2">
      <c r="A240">
        <v>238</v>
      </c>
      <c r="B240" s="3" t="s">
        <v>240</v>
      </c>
      <c r="C240" s="3" t="s">
        <v>4348</v>
      </c>
      <c r="D240">
        <v>26000</v>
      </c>
      <c r="E240">
        <v>0</v>
      </c>
      <c r="F240" t="s">
        <v>8221</v>
      </c>
      <c r="G240" t="s">
        <v>8224</v>
      </c>
      <c r="H240" t="s">
        <v>8246</v>
      </c>
      <c r="I240">
        <v>1483088400</v>
      </c>
      <c r="J240">
        <v>1481324760</v>
      </c>
      <c r="K240" t="b">
        <v>0</v>
      </c>
      <c r="L240">
        <v>0</v>
      </c>
      <c r="M240" t="b">
        <v>0</v>
      </c>
      <c r="N240" t="s">
        <v>8268</v>
      </c>
      <c r="O240" s="5">
        <f t="shared" si="18"/>
        <v>0</v>
      </c>
      <c r="P240" s="6">
        <f t="shared" si="19"/>
        <v>0</v>
      </c>
      <c r="Q240" t="str">
        <f t="shared" si="20"/>
        <v>film &amp; video</v>
      </c>
      <c r="R240" t="str">
        <f t="shared" si="21"/>
        <v>drama</v>
      </c>
      <c r="S240" s="11">
        <f t="shared" si="23"/>
        <v>42713.962500000001</v>
      </c>
      <c r="T240" s="11">
        <f t="shared" si="22"/>
        <v>42734.375</v>
      </c>
    </row>
    <row r="241" spans="1:20" ht="48" x14ac:dyDescent="0.2">
      <c r="A241">
        <v>239</v>
      </c>
      <c r="B241" s="3" t="s">
        <v>241</v>
      </c>
      <c r="C241" s="3" t="s">
        <v>4349</v>
      </c>
      <c r="D241">
        <v>1000</v>
      </c>
      <c r="E241">
        <v>250</v>
      </c>
      <c r="F241" t="s">
        <v>8221</v>
      </c>
      <c r="G241" t="s">
        <v>8226</v>
      </c>
      <c r="H241" t="s">
        <v>8248</v>
      </c>
      <c r="I241">
        <v>1446984000</v>
      </c>
      <c r="J241">
        <v>1445308730</v>
      </c>
      <c r="K241" t="b">
        <v>0</v>
      </c>
      <c r="L241">
        <v>5</v>
      </c>
      <c r="M241" t="b">
        <v>0</v>
      </c>
      <c r="N241" t="s">
        <v>8268</v>
      </c>
      <c r="O241" s="5">
        <f t="shared" si="18"/>
        <v>0.25</v>
      </c>
      <c r="P241" s="6">
        <f t="shared" si="19"/>
        <v>50</v>
      </c>
      <c r="Q241" t="str">
        <f t="shared" si="20"/>
        <v>film &amp; video</v>
      </c>
      <c r="R241" t="str">
        <f t="shared" si="21"/>
        <v>drama</v>
      </c>
      <c r="S241" s="11">
        <f t="shared" si="23"/>
        <v>42297.110300925924</v>
      </c>
      <c r="T241" s="11">
        <f t="shared" si="22"/>
        <v>42316.5</v>
      </c>
    </row>
    <row r="242" spans="1:20" ht="48" x14ac:dyDescent="0.2">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5">
        <f t="shared" si="18"/>
        <v>1.0763413333333334</v>
      </c>
      <c r="P242" s="6">
        <f t="shared" si="19"/>
        <v>117.84759124087591</v>
      </c>
      <c r="Q242" t="str">
        <f t="shared" si="20"/>
        <v>film &amp; video</v>
      </c>
      <c r="R242" t="str">
        <f t="shared" si="21"/>
        <v>documentary</v>
      </c>
      <c r="S242" s="11">
        <f t="shared" si="23"/>
        <v>41354.708460648151</v>
      </c>
      <c r="T242" s="11">
        <f t="shared" si="22"/>
        <v>41399.708460648151</v>
      </c>
    </row>
    <row r="243" spans="1:20" ht="48" x14ac:dyDescent="0.2">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5">
        <f t="shared" si="18"/>
        <v>1.1263736263736264</v>
      </c>
      <c r="P243" s="6">
        <f t="shared" si="19"/>
        <v>109.04255319148936</v>
      </c>
      <c r="Q243" t="str">
        <f t="shared" si="20"/>
        <v>film &amp; video</v>
      </c>
      <c r="R243" t="str">
        <f t="shared" si="21"/>
        <v>documentary</v>
      </c>
      <c r="S243" s="11">
        <f t="shared" si="23"/>
        <v>41949.697962962964</v>
      </c>
      <c r="T243" s="11">
        <f t="shared" si="22"/>
        <v>41994.697962962964</v>
      </c>
    </row>
    <row r="244" spans="1:20" ht="48" x14ac:dyDescent="0.2">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5">
        <f t="shared" si="18"/>
        <v>1.1346153846153846</v>
      </c>
      <c r="P244" s="6">
        <f t="shared" si="19"/>
        <v>73.019801980198025</v>
      </c>
      <c r="Q244" t="str">
        <f t="shared" si="20"/>
        <v>film &amp; video</v>
      </c>
      <c r="R244" t="str">
        <f t="shared" si="21"/>
        <v>documentary</v>
      </c>
      <c r="S244" s="11">
        <f t="shared" si="23"/>
        <v>40862.492939814816</v>
      </c>
      <c r="T244" s="11">
        <f t="shared" si="22"/>
        <v>40897.492939814816</v>
      </c>
    </row>
    <row r="245" spans="1:20" ht="48" x14ac:dyDescent="0.2">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5">
        <f t="shared" si="18"/>
        <v>1.0259199999999999</v>
      </c>
      <c r="P245" s="6">
        <f t="shared" si="19"/>
        <v>78.195121951219505</v>
      </c>
      <c r="Q245" t="str">
        <f t="shared" si="20"/>
        <v>film &amp; video</v>
      </c>
      <c r="R245" t="str">
        <f t="shared" si="21"/>
        <v>documentary</v>
      </c>
      <c r="S245" s="11">
        <f t="shared" si="23"/>
        <v>41662.047500000001</v>
      </c>
      <c r="T245" s="11">
        <f t="shared" si="22"/>
        <v>41692.047500000001</v>
      </c>
    </row>
    <row r="246" spans="1:20" ht="48" x14ac:dyDescent="0.2">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5">
        <f t="shared" si="18"/>
        <v>1.1375714285714287</v>
      </c>
      <c r="P246" s="6">
        <f t="shared" si="19"/>
        <v>47.398809523809526</v>
      </c>
      <c r="Q246" t="str">
        <f t="shared" si="20"/>
        <v>film &amp; video</v>
      </c>
      <c r="R246" t="str">
        <f t="shared" si="21"/>
        <v>documentary</v>
      </c>
      <c r="S246" s="11">
        <f t="shared" si="23"/>
        <v>40213.323599537034</v>
      </c>
      <c r="T246" s="11">
        <f t="shared" si="22"/>
        <v>40253.295833333337</v>
      </c>
    </row>
    <row r="247" spans="1:20" ht="48" x14ac:dyDescent="0.2">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5">
        <f t="shared" si="18"/>
        <v>1.0371999999999999</v>
      </c>
      <c r="P247" s="6">
        <f t="shared" si="19"/>
        <v>54.020833333333336</v>
      </c>
      <c r="Q247" t="str">
        <f t="shared" si="20"/>
        <v>film &amp; video</v>
      </c>
      <c r="R247" t="str">
        <f t="shared" si="21"/>
        <v>documentary</v>
      </c>
      <c r="S247" s="11">
        <f t="shared" si="23"/>
        <v>41107.053067129629</v>
      </c>
      <c r="T247" s="11">
        <f t="shared" si="22"/>
        <v>41137.053067129629</v>
      </c>
    </row>
    <row r="248" spans="1:20" ht="48" x14ac:dyDescent="0.2">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5">
        <f t="shared" si="18"/>
        <v>3.0546000000000002</v>
      </c>
      <c r="P248" s="6">
        <f t="shared" si="19"/>
        <v>68.488789237668158</v>
      </c>
      <c r="Q248" t="str">
        <f t="shared" si="20"/>
        <v>film &amp; video</v>
      </c>
      <c r="R248" t="str">
        <f t="shared" si="21"/>
        <v>documentary</v>
      </c>
      <c r="S248" s="11">
        <f t="shared" si="23"/>
        <v>40480.363483796296</v>
      </c>
      <c r="T248" s="11">
        <f t="shared" si="22"/>
        <v>40530.405150462961</v>
      </c>
    </row>
    <row r="249" spans="1:20" ht="64" x14ac:dyDescent="0.2">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5">
        <f t="shared" si="18"/>
        <v>1.341</v>
      </c>
      <c r="P249" s="6">
        <f t="shared" si="19"/>
        <v>108.14516129032258</v>
      </c>
      <c r="Q249" t="str">
        <f t="shared" si="20"/>
        <v>film &amp; video</v>
      </c>
      <c r="R249" t="str">
        <f t="shared" si="21"/>
        <v>documentary</v>
      </c>
      <c r="S249" s="11">
        <f t="shared" si="23"/>
        <v>40430.604328703703</v>
      </c>
      <c r="T249" s="11">
        <f t="shared" si="22"/>
        <v>40467.152083333334</v>
      </c>
    </row>
    <row r="250" spans="1:20" ht="48" x14ac:dyDescent="0.2">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5">
        <f t="shared" si="18"/>
        <v>1.0133294117647058</v>
      </c>
      <c r="P250" s="6">
        <f t="shared" si="19"/>
        <v>589.95205479452056</v>
      </c>
      <c r="Q250" t="str">
        <f t="shared" si="20"/>
        <v>film &amp; video</v>
      </c>
      <c r="R250" t="str">
        <f t="shared" si="21"/>
        <v>documentary</v>
      </c>
      <c r="S250" s="11">
        <f t="shared" si="23"/>
        <v>40870.774409722224</v>
      </c>
      <c r="T250" s="11">
        <f t="shared" si="22"/>
        <v>40915.774409722224</v>
      </c>
    </row>
    <row r="251" spans="1:20" ht="48" x14ac:dyDescent="0.2">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5">
        <f t="shared" si="18"/>
        <v>1.1292</v>
      </c>
      <c r="P251" s="6">
        <f t="shared" si="19"/>
        <v>48.051063829787232</v>
      </c>
      <c r="Q251" t="str">
        <f t="shared" si="20"/>
        <v>film &amp; video</v>
      </c>
      <c r="R251" t="str">
        <f t="shared" si="21"/>
        <v>documentary</v>
      </c>
      <c r="S251" s="11">
        <f t="shared" si="23"/>
        <v>40332.923842592594</v>
      </c>
      <c r="T251" s="11">
        <f t="shared" si="22"/>
        <v>40412.736111111109</v>
      </c>
    </row>
    <row r="252" spans="1:20" ht="48" x14ac:dyDescent="0.2">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5">
        <f t="shared" si="18"/>
        <v>1.0558333333333334</v>
      </c>
      <c r="P252" s="6">
        <f t="shared" si="19"/>
        <v>72.482837528604122</v>
      </c>
      <c r="Q252" t="str">
        <f t="shared" si="20"/>
        <v>film &amp; video</v>
      </c>
      <c r="R252" t="str">
        <f t="shared" si="21"/>
        <v>documentary</v>
      </c>
      <c r="S252" s="11">
        <f t="shared" si="23"/>
        <v>41401.565868055557</v>
      </c>
      <c r="T252" s="11">
        <f t="shared" si="22"/>
        <v>41431.565868055557</v>
      </c>
    </row>
    <row r="253" spans="1:20" ht="48" x14ac:dyDescent="0.2">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5">
        <f t="shared" si="18"/>
        <v>1.2557142857142858</v>
      </c>
      <c r="P253" s="6">
        <f t="shared" si="19"/>
        <v>57.077922077922075</v>
      </c>
      <c r="Q253" t="str">
        <f t="shared" si="20"/>
        <v>film &amp; video</v>
      </c>
      <c r="R253" t="str">
        <f t="shared" si="21"/>
        <v>documentary</v>
      </c>
      <c r="S253" s="11">
        <f t="shared" si="23"/>
        <v>41013.787569444445</v>
      </c>
      <c r="T253" s="11">
        <f t="shared" si="22"/>
        <v>41045.791666666664</v>
      </c>
    </row>
    <row r="254" spans="1:20" ht="48" x14ac:dyDescent="0.2">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5">
        <f t="shared" si="18"/>
        <v>1.8455999999999999</v>
      </c>
      <c r="P254" s="6">
        <f t="shared" si="19"/>
        <v>85.444444444444443</v>
      </c>
      <c r="Q254" t="str">
        <f t="shared" si="20"/>
        <v>film &amp; video</v>
      </c>
      <c r="R254" t="str">
        <f t="shared" si="21"/>
        <v>documentary</v>
      </c>
      <c r="S254" s="11">
        <f t="shared" si="23"/>
        <v>40266.66270833333</v>
      </c>
      <c r="T254" s="11">
        <f t="shared" si="22"/>
        <v>40330.165972222225</v>
      </c>
    </row>
    <row r="255" spans="1:20" ht="48" x14ac:dyDescent="0.2">
      <c r="A255">
        <v>253</v>
      </c>
      <c r="B255" s="3" t="s">
        <v>254</v>
      </c>
      <c r="C255" s="3" t="s">
        <v>4363</v>
      </c>
      <c r="D255">
        <v>1500</v>
      </c>
      <c r="E255">
        <v>1511</v>
      </c>
      <c r="F255" t="s">
        <v>8219</v>
      </c>
      <c r="G255" t="s">
        <v>8224</v>
      </c>
      <c r="H255" t="s">
        <v>8246</v>
      </c>
      <c r="I255">
        <v>1329320235</v>
      </c>
      <c r="J255">
        <v>1326728235</v>
      </c>
      <c r="K255" t="b">
        <v>1</v>
      </c>
      <c r="L255">
        <v>7</v>
      </c>
      <c r="M255" t="b">
        <v>1</v>
      </c>
      <c r="N255" t="s">
        <v>8269</v>
      </c>
      <c r="O255" s="5">
        <f t="shared" si="18"/>
        <v>1.0073333333333334</v>
      </c>
      <c r="P255" s="6">
        <f t="shared" si="19"/>
        <v>215.85714285714286</v>
      </c>
      <c r="Q255" t="str">
        <f t="shared" si="20"/>
        <v>film &amp; video</v>
      </c>
      <c r="R255" t="str">
        <f t="shared" si="21"/>
        <v>documentary</v>
      </c>
      <c r="S255" s="11">
        <f t="shared" si="23"/>
        <v>40924.650868055556</v>
      </c>
      <c r="T255" s="11">
        <f t="shared" si="22"/>
        <v>40954.650868055556</v>
      </c>
    </row>
    <row r="256" spans="1:20" ht="48" x14ac:dyDescent="0.2">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5">
        <f t="shared" si="18"/>
        <v>1.1694724999999999</v>
      </c>
      <c r="P256" s="6">
        <f t="shared" si="19"/>
        <v>89.38643312101911</v>
      </c>
      <c r="Q256" t="str">
        <f t="shared" si="20"/>
        <v>film &amp; video</v>
      </c>
      <c r="R256" t="str">
        <f t="shared" si="21"/>
        <v>documentary</v>
      </c>
      <c r="S256" s="11">
        <f t="shared" si="23"/>
        <v>42263.952662037038</v>
      </c>
      <c r="T256" s="11">
        <f t="shared" si="22"/>
        <v>42294.083333333328</v>
      </c>
    </row>
    <row r="257" spans="1:20" ht="32" x14ac:dyDescent="0.2">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5">
        <f t="shared" si="18"/>
        <v>1.0673325</v>
      </c>
      <c r="P257" s="6">
        <f t="shared" si="19"/>
        <v>45.418404255319146</v>
      </c>
      <c r="Q257" t="str">
        <f t="shared" si="20"/>
        <v>film &amp; video</v>
      </c>
      <c r="R257" t="str">
        <f t="shared" si="21"/>
        <v>documentary</v>
      </c>
      <c r="S257" s="11">
        <f t="shared" si="23"/>
        <v>40588.526412037041</v>
      </c>
      <c r="T257" s="11">
        <f t="shared" si="22"/>
        <v>40618.48474537037</v>
      </c>
    </row>
    <row r="258" spans="1:20" ht="48" x14ac:dyDescent="0.2">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5">
        <f t="shared" si="18"/>
        <v>1.391</v>
      </c>
      <c r="P258" s="6">
        <f t="shared" si="19"/>
        <v>65.756363636363631</v>
      </c>
      <c r="Q258" t="str">
        <f t="shared" si="20"/>
        <v>film &amp; video</v>
      </c>
      <c r="R258" t="str">
        <f t="shared" si="21"/>
        <v>documentary</v>
      </c>
      <c r="S258" s="11">
        <f t="shared" si="23"/>
        <v>41319.769293981481</v>
      </c>
      <c r="T258" s="11">
        <f t="shared" si="22"/>
        <v>41349.769293981481</v>
      </c>
    </row>
    <row r="259" spans="1:20" ht="48" x14ac:dyDescent="0.2">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5">
        <f t="shared" ref="O259:O322" si="24">E259/D259</f>
        <v>1.0672648571428571</v>
      </c>
      <c r="P259" s="6">
        <f t="shared" ref="P259:P322" si="25">IF(L259=0,0,E259/L259)</f>
        <v>66.70405357142856</v>
      </c>
      <c r="Q259" t="str">
        <f t="shared" ref="Q259:Q322" si="26">LEFT(N259,FIND("/",N259)-1)</f>
        <v>film &amp; video</v>
      </c>
      <c r="R259" t="str">
        <f t="shared" ref="R259:R322" si="27">RIGHT(N259,LEN(N259)-FIND("/",N259))</f>
        <v>documentary</v>
      </c>
      <c r="S259" s="11">
        <f t="shared" si="23"/>
        <v>42479.626875000002</v>
      </c>
      <c r="T259" s="11">
        <f t="shared" ref="T259:T322" si="28">I259/86400 + DATE(1970,1,1)</f>
        <v>42509.626875000002</v>
      </c>
    </row>
    <row r="260" spans="1:20" ht="48" x14ac:dyDescent="0.2">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5">
        <f t="shared" si="24"/>
        <v>1.9114</v>
      </c>
      <c r="P260" s="6">
        <f t="shared" si="25"/>
        <v>83.345930232558146</v>
      </c>
      <c r="Q260" t="str">
        <f t="shared" si="26"/>
        <v>film &amp; video</v>
      </c>
      <c r="R260" t="str">
        <f t="shared" si="27"/>
        <v>documentary</v>
      </c>
      <c r="S260" s="11">
        <f t="shared" ref="S260:S323" si="29">J260/86400 + DATE(1970, 1, 1)</f>
        <v>40682.051689814813</v>
      </c>
      <c r="T260" s="11">
        <f t="shared" si="28"/>
        <v>40712.051689814813</v>
      </c>
    </row>
    <row r="261" spans="1:20" ht="48" x14ac:dyDescent="0.2">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5">
        <f t="shared" si="24"/>
        <v>1.3193789333333332</v>
      </c>
      <c r="P261" s="6">
        <f t="shared" si="25"/>
        <v>105.04609341825902</v>
      </c>
      <c r="Q261" t="str">
        <f t="shared" si="26"/>
        <v>film &amp; video</v>
      </c>
      <c r="R261" t="str">
        <f t="shared" si="27"/>
        <v>documentary</v>
      </c>
      <c r="S261" s="11">
        <f t="shared" si="29"/>
        <v>42072.738067129627</v>
      </c>
      <c r="T261" s="11">
        <f t="shared" si="28"/>
        <v>42102.738067129627</v>
      </c>
    </row>
    <row r="262" spans="1:20" ht="32" x14ac:dyDescent="0.2">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5">
        <f t="shared" si="24"/>
        <v>1.0640000000000001</v>
      </c>
      <c r="P262" s="6">
        <f t="shared" si="25"/>
        <v>120.90909090909091</v>
      </c>
      <c r="Q262" t="str">
        <f t="shared" si="26"/>
        <v>film &amp; video</v>
      </c>
      <c r="R262" t="str">
        <f t="shared" si="27"/>
        <v>documentary</v>
      </c>
      <c r="S262" s="11">
        <f t="shared" si="29"/>
        <v>40330.755543981482</v>
      </c>
      <c r="T262" s="11">
        <f t="shared" si="28"/>
        <v>40376.415972222225</v>
      </c>
    </row>
    <row r="263" spans="1:20" ht="32" x14ac:dyDescent="0.2">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5">
        <f t="shared" si="24"/>
        <v>1.0740000000000001</v>
      </c>
      <c r="P263" s="6">
        <f t="shared" si="25"/>
        <v>97.63636363636364</v>
      </c>
      <c r="Q263" t="str">
        <f t="shared" si="26"/>
        <v>film &amp; video</v>
      </c>
      <c r="R263" t="str">
        <f t="shared" si="27"/>
        <v>documentary</v>
      </c>
      <c r="S263" s="11">
        <f t="shared" si="29"/>
        <v>41017.885462962964</v>
      </c>
      <c r="T263" s="11">
        <f t="shared" si="28"/>
        <v>41067.621527777781</v>
      </c>
    </row>
    <row r="264" spans="1:20" ht="32" x14ac:dyDescent="0.2">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5">
        <f t="shared" si="24"/>
        <v>2.4</v>
      </c>
      <c r="P264" s="6">
        <f t="shared" si="25"/>
        <v>41.379310344827587</v>
      </c>
      <c r="Q264" t="str">
        <f t="shared" si="26"/>
        <v>film &amp; video</v>
      </c>
      <c r="R264" t="str">
        <f t="shared" si="27"/>
        <v>documentary</v>
      </c>
      <c r="S264" s="11">
        <f t="shared" si="29"/>
        <v>40555.24800925926</v>
      </c>
      <c r="T264" s="11">
        <f t="shared" si="28"/>
        <v>40600.24800925926</v>
      </c>
    </row>
    <row r="265" spans="1:20" ht="64" x14ac:dyDescent="0.2">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5">
        <f t="shared" si="24"/>
        <v>1.1808107999999999</v>
      </c>
      <c r="P265" s="6">
        <f t="shared" si="25"/>
        <v>30.654485981308412</v>
      </c>
      <c r="Q265" t="str">
        <f t="shared" si="26"/>
        <v>film &amp; video</v>
      </c>
      <c r="R265" t="str">
        <f t="shared" si="27"/>
        <v>documentary</v>
      </c>
      <c r="S265" s="11">
        <f t="shared" si="29"/>
        <v>41149.954791666663</v>
      </c>
      <c r="T265" s="11">
        <f t="shared" si="28"/>
        <v>41179.954791666663</v>
      </c>
    </row>
    <row r="266" spans="1:20" ht="64" x14ac:dyDescent="0.2">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5">
        <f t="shared" si="24"/>
        <v>1.1819999999999999</v>
      </c>
      <c r="P266" s="6">
        <f t="shared" si="25"/>
        <v>64.945054945054949</v>
      </c>
      <c r="Q266" t="str">
        <f t="shared" si="26"/>
        <v>film &amp; video</v>
      </c>
      <c r="R266" t="str">
        <f t="shared" si="27"/>
        <v>documentary</v>
      </c>
      <c r="S266" s="11">
        <f t="shared" si="29"/>
        <v>41010.620312500003</v>
      </c>
      <c r="T266" s="11">
        <f t="shared" si="28"/>
        <v>41040.620312500003</v>
      </c>
    </row>
    <row r="267" spans="1:20" ht="64" x14ac:dyDescent="0.2">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5">
        <f t="shared" si="24"/>
        <v>1.111</v>
      </c>
      <c r="P267" s="6">
        <f t="shared" si="25"/>
        <v>95.775862068965523</v>
      </c>
      <c r="Q267" t="str">
        <f t="shared" si="26"/>
        <v>film &amp; video</v>
      </c>
      <c r="R267" t="str">
        <f t="shared" si="27"/>
        <v>documentary</v>
      </c>
      <c r="S267" s="11">
        <f t="shared" si="29"/>
        <v>40267.245717592596</v>
      </c>
      <c r="T267" s="11">
        <f t="shared" si="28"/>
        <v>40308.844444444447</v>
      </c>
    </row>
    <row r="268" spans="1:20" ht="48" x14ac:dyDescent="0.2">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5">
        <f t="shared" si="24"/>
        <v>1.4550000000000001</v>
      </c>
      <c r="P268" s="6">
        <f t="shared" si="25"/>
        <v>40.416666666666664</v>
      </c>
      <c r="Q268" t="str">
        <f t="shared" si="26"/>
        <v>film &amp; video</v>
      </c>
      <c r="R268" t="str">
        <f t="shared" si="27"/>
        <v>documentary</v>
      </c>
      <c r="S268" s="11">
        <f t="shared" si="29"/>
        <v>40205.174849537041</v>
      </c>
      <c r="T268" s="11">
        <f t="shared" si="28"/>
        <v>40291.160416666666</v>
      </c>
    </row>
    <row r="269" spans="1:20" ht="48" x14ac:dyDescent="0.2">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5">
        <f t="shared" si="24"/>
        <v>1.3162883248730965</v>
      </c>
      <c r="P269" s="6">
        <f t="shared" si="25"/>
        <v>78.578424242424248</v>
      </c>
      <c r="Q269" t="str">
        <f t="shared" si="26"/>
        <v>film &amp; video</v>
      </c>
      <c r="R269" t="str">
        <f t="shared" si="27"/>
        <v>documentary</v>
      </c>
      <c r="S269" s="11">
        <f t="shared" si="29"/>
        <v>41785.452534722222</v>
      </c>
      <c r="T269" s="11">
        <f t="shared" si="28"/>
        <v>41815.452534722222</v>
      </c>
    </row>
    <row r="270" spans="1:20" ht="48" x14ac:dyDescent="0.2">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5">
        <f t="shared" si="24"/>
        <v>1.1140000000000001</v>
      </c>
      <c r="P270" s="6">
        <f t="shared" si="25"/>
        <v>50.18018018018018</v>
      </c>
      <c r="Q270" t="str">
        <f t="shared" si="26"/>
        <v>film &amp; video</v>
      </c>
      <c r="R270" t="str">
        <f t="shared" si="27"/>
        <v>documentary</v>
      </c>
      <c r="S270" s="11">
        <f t="shared" si="29"/>
        <v>40809.15252314815</v>
      </c>
      <c r="T270" s="11">
        <f t="shared" si="28"/>
        <v>40854.194189814814</v>
      </c>
    </row>
    <row r="271" spans="1:20" ht="48" x14ac:dyDescent="0.2">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5">
        <f t="shared" si="24"/>
        <v>1.4723377</v>
      </c>
      <c r="P271" s="6">
        <f t="shared" si="25"/>
        <v>92.251735588972423</v>
      </c>
      <c r="Q271" t="str">
        <f t="shared" si="26"/>
        <v>film &amp; video</v>
      </c>
      <c r="R271" t="str">
        <f t="shared" si="27"/>
        <v>documentary</v>
      </c>
      <c r="S271" s="11">
        <f t="shared" si="29"/>
        <v>42758.197013888886</v>
      </c>
      <c r="T271" s="11">
        <f t="shared" si="28"/>
        <v>42788.197013888886</v>
      </c>
    </row>
    <row r="272" spans="1:20" ht="48" x14ac:dyDescent="0.2">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5">
        <f t="shared" si="24"/>
        <v>1.5260869565217392</v>
      </c>
      <c r="P272" s="6">
        <f t="shared" si="25"/>
        <v>57.540983606557376</v>
      </c>
      <c r="Q272" t="str">
        <f t="shared" si="26"/>
        <v>film &amp; video</v>
      </c>
      <c r="R272" t="str">
        <f t="shared" si="27"/>
        <v>documentary</v>
      </c>
      <c r="S272" s="11">
        <f t="shared" si="29"/>
        <v>40637.86655092593</v>
      </c>
      <c r="T272" s="11">
        <f t="shared" si="28"/>
        <v>40688.166666666664</v>
      </c>
    </row>
    <row r="273" spans="1:20" ht="48" x14ac:dyDescent="0.2">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5">
        <f t="shared" si="24"/>
        <v>1.0468</v>
      </c>
      <c r="P273" s="6">
        <f t="shared" si="25"/>
        <v>109.42160278745645</v>
      </c>
      <c r="Q273" t="str">
        <f t="shared" si="26"/>
        <v>film &amp; video</v>
      </c>
      <c r="R273" t="str">
        <f t="shared" si="27"/>
        <v>documentary</v>
      </c>
      <c r="S273" s="11">
        <f t="shared" si="29"/>
        <v>41612.100243055553</v>
      </c>
      <c r="T273" s="11">
        <f t="shared" si="28"/>
        <v>41641.333333333336</v>
      </c>
    </row>
    <row r="274" spans="1:20" ht="48" x14ac:dyDescent="0.2">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5">
        <f t="shared" si="24"/>
        <v>1.7743366666666667</v>
      </c>
      <c r="P274" s="6">
        <f t="shared" si="25"/>
        <v>81.892461538461546</v>
      </c>
      <c r="Q274" t="str">
        <f t="shared" si="26"/>
        <v>film &amp; video</v>
      </c>
      <c r="R274" t="str">
        <f t="shared" si="27"/>
        <v>documentary</v>
      </c>
      <c r="S274" s="11">
        <f t="shared" si="29"/>
        <v>40235.900358796294</v>
      </c>
      <c r="T274" s="11">
        <f t="shared" si="28"/>
        <v>40296.78402777778</v>
      </c>
    </row>
    <row r="275" spans="1:20" ht="48" x14ac:dyDescent="0.2">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5">
        <f t="shared" si="24"/>
        <v>1.077758</v>
      </c>
      <c r="P275" s="6">
        <f t="shared" si="25"/>
        <v>45.667711864406776</v>
      </c>
      <c r="Q275" t="str">
        <f t="shared" si="26"/>
        <v>film &amp; video</v>
      </c>
      <c r="R275" t="str">
        <f t="shared" si="27"/>
        <v>documentary</v>
      </c>
      <c r="S275" s="11">
        <f t="shared" si="29"/>
        <v>40697.498449074075</v>
      </c>
      <c r="T275" s="11">
        <f t="shared" si="28"/>
        <v>40727.498449074075</v>
      </c>
    </row>
    <row r="276" spans="1:20" ht="48" x14ac:dyDescent="0.2">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5">
        <f t="shared" si="24"/>
        <v>1.56</v>
      </c>
      <c r="P276" s="6">
        <f t="shared" si="25"/>
        <v>55.221238938053098</v>
      </c>
      <c r="Q276" t="str">
        <f t="shared" si="26"/>
        <v>film &amp; video</v>
      </c>
      <c r="R276" t="str">
        <f t="shared" si="27"/>
        <v>documentary</v>
      </c>
      <c r="S276" s="11">
        <f t="shared" si="29"/>
        <v>40969.912372685183</v>
      </c>
      <c r="T276" s="11">
        <f t="shared" si="28"/>
        <v>41004.290972222225</v>
      </c>
    </row>
    <row r="277" spans="1:20" ht="48" x14ac:dyDescent="0.2">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5">
        <f t="shared" si="24"/>
        <v>1.08395</v>
      </c>
      <c r="P277" s="6">
        <f t="shared" si="25"/>
        <v>65.298192771084331</v>
      </c>
      <c r="Q277" t="str">
        <f t="shared" si="26"/>
        <v>film &amp; video</v>
      </c>
      <c r="R277" t="str">
        <f t="shared" si="27"/>
        <v>documentary</v>
      </c>
      <c r="S277" s="11">
        <f t="shared" si="29"/>
        <v>41193.032013888893</v>
      </c>
      <c r="T277" s="11">
        <f t="shared" si="28"/>
        <v>41223.073680555557</v>
      </c>
    </row>
    <row r="278" spans="1:20" ht="48" x14ac:dyDescent="0.2">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5">
        <f t="shared" si="24"/>
        <v>1.476</v>
      </c>
      <c r="P278" s="6">
        <f t="shared" si="25"/>
        <v>95.225806451612897</v>
      </c>
      <c r="Q278" t="str">
        <f t="shared" si="26"/>
        <v>film &amp; video</v>
      </c>
      <c r="R278" t="str">
        <f t="shared" si="27"/>
        <v>documentary</v>
      </c>
      <c r="S278" s="11">
        <f t="shared" si="29"/>
        <v>40967.081875000003</v>
      </c>
      <c r="T278" s="11">
        <f t="shared" si="28"/>
        <v>41027.040208333332</v>
      </c>
    </row>
    <row r="279" spans="1:20" ht="48" x14ac:dyDescent="0.2">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5">
        <f t="shared" si="24"/>
        <v>1.1038153846153846</v>
      </c>
      <c r="P279" s="6">
        <f t="shared" si="25"/>
        <v>75.444794952681391</v>
      </c>
      <c r="Q279" t="str">
        <f t="shared" si="26"/>
        <v>film &amp; video</v>
      </c>
      <c r="R279" t="str">
        <f t="shared" si="27"/>
        <v>documentary</v>
      </c>
      <c r="S279" s="11">
        <f t="shared" si="29"/>
        <v>42117.891423611116</v>
      </c>
      <c r="T279" s="11">
        <f t="shared" si="28"/>
        <v>42147.891423611116</v>
      </c>
    </row>
    <row r="280" spans="1:20" ht="32" x14ac:dyDescent="0.2">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5">
        <f t="shared" si="24"/>
        <v>1.5034814814814814</v>
      </c>
      <c r="P280" s="6">
        <f t="shared" si="25"/>
        <v>97.816867469879512</v>
      </c>
      <c r="Q280" t="str">
        <f t="shared" si="26"/>
        <v>film &amp; video</v>
      </c>
      <c r="R280" t="str">
        <f t="shared" si="27"/>
        <v>documentary</v>
      </c>
      <c r="S280" s="11">
        <f t="shared" si="29"/>
        <v>41164.040960648148</v>
      </c>
      <c r="T280" s="11">
        <f t="shared" si="28"/>
        <v>41194.040960648148</v>
      </c>
    </row>
    <row r="281" spans="1:20" ht="48" x14ac:dyDescent="0.2">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5">
        <f t="shared" si="24"/>
        <v>1.5731829411764706</v>
      </c>
      <c r="P281" s="6">
        <f t="shared" si="25"/>
        <v>87.685606557377056</v>
      </c>
      <c r="Q281" t="str">
        <f t="shared" si="26"/>
        <v>film &amp; video</v>
      </c>
      <c r="R281" t="str">
        <f t="shared" si="27"/>
        <v>documentary</v>
      </c>
      <c r="S281" s="11">
        <f t="shared" si="29"/>
        <v>42759.244166666671</v>
      </c>
      <c r="T281" s="11">
        <f t="shared" si="28"/>
        <v>42793.084027777775</v>
      </c>
    </row>
    <row r="282" spans="1:20" ht="48" x14ac:dyDescent="0.2">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5">
        <f t="shared" si="24"/>
        <v>1.5614399999999999</v>
      </c>
      <c r="P282" s="6">
        <f t="shared" si="25"/>
        <v>54.748948106591868</v>
      </c>
      <c r="Q282" t="str">
        <f t="shared" si="26"/>
        <v>film &amp; video</v>
      </c>
      <c r="R282" t="str">
        <f t="shared" si="27"/>
        <v>documentary</v>
      </c>
      <c r="S282" s="11">
        <f t="shared" si="29"/>
        <v>41744.590682870374</v>
      </c>
      <c r="T282" s="11">
        <f t="shared" si="28"/>
        <v>41789.590682870374</v>
      </c>
    </row>
    <row r="283" spans="1:20" ht="48" x14ac:dyDescent="0.2">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5">
        <f t="shared" si="24"/>
        <v>1.2058763636363636</v>
      </c>
      <c r="P283" s="6">
        <f t="shared" si="25"/>
        <v>83.953417721518989</v>
      </c>
      <c r="Q283" t="str">
        <f t="shared" si="26"/>
        <v>film &amp; video</v>
      </c>
      <c r="R283" t="str">
        <f t="shared" si="27"/>
        <v>documentary</v>
      </c>
      <c r="S283" s="11">
        <f t="shared" si="29"/>
        <v>39950.163344907407</v>
      </c>
      <c r="T283" s="11">
        <f t="shared" si="28"/>
        <v>40035.80972222222</v>
      </c>
    </row>
    <row r="284" spans="1:20" ht="48" x14ac:dyDescent="0.2">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5">
        <f t="shared" si="24"/>
        <v>1.0118888888888888</v>
      </c>
      <c r="P284" s="6">
        <f t="shared" si="25"/>
        <v>254.38547486033519</v>
      </c>
      <c r="Q284" t="str">
        <f t="shared" si="26"/>
        <v>film &amp; video</v>
      </c>
      <c r="R284" t="str">
        <f t="shared" si="27"/>
        <v>documentary</v>
      </c>
      <c r="S284" s="11">
        <f t="shared" si="29"/>
        <v>40194.920046296298</v>
      </c>
      <c r="T284" s="11">
        <f t="shared" si="28"/>
        <v>40231.916666666664</v>
      </c>
    </row>
    <row r="285" spans="1:20" ht="32" x14ac:dyDescent="0.2">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5">
        <f t="shared" si="24"/>
        <v>1.142725</v>
      </c>
      <c r="P285" s="6">
        <f t="shared" si="25"/>
        <v>101.8269801980198</v>
      </c>
      <c r="Q285" t="str">
        <f t="shared" si="26"/>
        <v>film &amp; video</v>
      </c>
      <c r="R285" t="str">
        <f t="shared" si="27"/>
        <v>documentary</v>
      </c>
      <c r="S285" s="11">
        <f t="shared" si="29"/>
        <v>40675.71</v>
      </c>
      <c r="T285" s="11">
        <f t="shared" si="28"/>
        <v>40695.207638888889</v>
      </c>
    </row>
    <row r="286" spans="1:20" ht="48" x14ac:dyDescent="0.2">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5">
        <f t="shared" si="24"/>
        <v>1.0462615</v>
      </c>
      <c r="P286" s="6">
        <f t="shared" si="25"/>
        <v>55.066394736842106</v>
      </c>
      <c r="Q286" t="str">
        <f t="shared" si="26"/>
        <v>film &amp; video</v>
      </c>
      <c r="R286" t="str">
        <f t="shared" si="27"/>
        <v>documentary</v>
      </c>
      <c r="S286" s="11">
        <f t="shared" si="29"/>
        <v>40904.738194444442</v>
      </c>
      <c r="T286" s="11">
        <f t="shared" si="28"/>
        <v>40929.738194444442</v>
      </c>
    </row>
    <row r="287" spans="1:20" ht="48" x14ac:dyDescent="0.2">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5">
        <f t="shared" si="24"/>
        <v>2.2882507142857142</v>
      </c>
      <c r="P287" s="6">
        <f t="shared" si="25"/>
        <v>56.901438721136763</v>
      </c>
      <c r="Q287" t="str">
        <f t="shared" si="26"/>
        <v>film &amp; video</v>
      </c>
      <c r="R287" t="str">
        <f t="shared" si="27"/>
        <v>documentary</v>
      </c>
      <c r="S287" s="11">
        <f t="shared" si="29"/>
        <v>41506.756111111114</v>
      </c>
      <c r="T287" s="11">
        <f t="shared" si="28"/>
        <v>41536.756111111114</v>
      </c>
    </row>
    <row r="288" spans="1:20" ht="48" x14ac:dyDescent="0.2">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5">
        <f t="shared" si="24"/>
        <v>1.0915333333333332</v>
      </c>
      <c r="P288" s="6">
        <f t="shared" si="25"/>
        <v>121.28148148148148</v>
      </c>
      <c r="Q288" t="str">
        <f t="shared" si="26"/>
        <v>film &amp; video</v>
      </c>
      <c r="R288" t="str">
        <f t="shared" si="27"/>
        <v>documentary</v>
      </c>
      <c r="S288" s="11">
        <f t="shared" si="29"/>
        <v>41313.816250000003</v>
      </c>
      <c r="T288" s="11">
        <f t="shared" si="28"/>
        <v>41358.774583333332</v>
      </c>
    </row>
    <row r="289" spans="1:20" ht="32" x14ac:dyDescent="0.2">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5">
        <f t="shared" si="24"/>
        <v>1.7629999999999999</v>
      </c>
      <c r="P289" s="6">
        <f t="shared" si="25"/>
        <v>91.189655172413794</v>
      </c>
      <c r="Q289" t="str">
        <f t="shared" si="26"/>
        <v>film &amp; video</v>
      </c>
      <c r="R289" t="str">
        <f t="shared" si="27"/>
        <v>documentary</v>
      </c>
      <c r="S289" s="11">
        <f t="shared" si="29"/>
        <v>41184.277986111112</v>
      </c>
      <c r="T289" s="11">
        <f t="shared" si="28"/>
        <v>41215.166666666664</v>
      </c>
    </row>
    <row r="290" spans="1:20" ht="48" x14ac:dyDescent="0.2">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5">
        <f t="shared" si="24"/>
        <v>1.0321061999999999</v>
      </c>
      <c r="P290" s="6">
        <f t="shared" si="25"/>
        <v>115.44812080536913</v>
      </c>
      <c r="Q290" t="str">
        <f t="shared" si="26"/>
        <v>film &amp; video</v>
      </c>
      <c r="R290" t="str">
        <f t="shared" si="27"/>
        <v>documentary</v>
      </c>
      <c r="S290" s="11">
        <f t="shared" si="29"/>
        <v>41051.168900462959</v>
      </c>
      <c r="T290" s="11">
        <f t="shared" si="28"/>
        <v>41086.168900462959</v>
      </c>
    </row>
    <row r="291" spans="1:20" ht="48" x14ac:dyDescent="0.2">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5">
        <f t="shared" si="24"/>
        <v>1.0482</v>
      </c>
      <c r="P291" s="6">
        <f t="shared" si="25"/>
        <v>67.771551724137936</v>
      </c>
      <c r="Q291" t="str">
        <f t="shared" si="26"/>
        <v>film &amp; video</v>
      </c>
      <c r="R291" t="str">
        <f t="shared" si="27"/>
        <v>documentary</v>
      </c>
      <c r="S291" s="11">
        <f t="shared" si="29"/>
        <v>41550.456412037034</v>
      </c>
      <c r="T291" s="11">
        <f t="shared" si="28"/>
        <v>41580.456412037034</v>
      </c>
    </row>
    <row r="292" spans="1:20" ht="32" x14ac:dyDescent="0.2">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5">
        <f t="shared" si="24"/>
        <v>1.0668444444444445</v>
      </c>
      <c r="P292" s="6">
        <f t="shared" si="25"/>
        <v>28.576190476190476</v>
      </c>
      <c r="Q292" t="str">
        <f t="shared" si="26"/>
        <v>film &amp; video</v>
      </c>
      <c r="R292" t="str">
        <f t="shared" si="27"/>
        <v>documentary</v>
      </c>
      <c r="S292" s="11">
        <f t="shared" si="29"/>
        <v>40526.36917824074</v>
      </c>
      <c r="T292" s="11">
        <f t="shared" si="28"/>
        <v>40576.332638888889</v>
      </c>
    </row>
    <row r="293" spans="1:20" ht="48" x14ac:dyDescent="0.2">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5">
        <f t="shared" si="24"/>
        <v>1.2001999999999999</v>
      </c>
      <c r="P293" s="6">
        <f t="shared" si="25"/>
        <v>46.8828125</v>
      </c>
      <c r="Q293" t="str">
        <f t="shared" si="26"/>
        <v>film &amp; video</v>
      </c>
      <c r="R293" t="str">
        <f t="shared" si="27"/>
        <v>documentary</v>
      </c>
      <c r="S293" s="11">
        <f t="shared" si="29"/>
        <v>41376.769050925926</v>
      </c>
      <c r="T293" s="11">
        <f t="shared" si="28"/>
        <v>41395.000694444447</v>
      </c>
    </row>
    <row r="294" spans="1:20" ht="48" x14ac:dyDescent="0.2">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5">
        <f t="shared" si="24"/>
        <v>1.0150693333333334</v>
      </c>
      <c r="P294" s="6">
        <f t="shared" si="25"/>
        <v>154.42231237322514</v>
      </c>
      <c r="Q294" t="str">
        <f t="shared" si="26"/>
        <v>film &amp; video</v>
      </c>
      <c r="R294" t="str">
        <f t="shared" si="27"/>
        <v>documentary</v>
      </c>
      <c r="S294" s="11">
        <f t="shared" si="29"/>
        <v>40812.803229166668</v>
      </c>
      <c r="T294" s="11">
        <f t="shared" si="28"/>
        <v>40845.165972222225</v>
      </c>
    </row>
    <row r="295" spans="1:20" ht="48" x14ac:dyDescent="0.2">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5">
        <f t="shared" si="24"/>
        <v>1.0138461538461538</v>
      </c>
      <c r="P295" s="6">
        <f t="shared" si="25"/>
        <v>201.22137404580153</v>
      </c>
      <c r="Q295" t="str">
        <f t="shared" si="26"/>
        <v>film &amp; video</v>
      </c>
      <c r="R295" t="str">
        <f t="shared" si="27"/>
        <v>documentary</v>
      </c>
      <c r="S295" s="11">
        <f t="shared" si="29"/>
        <v>41719.667986111112</v>
      </c>
      <c r="T295" s="11">
        <f t="shared" si="28"/>
        <v>41749.667986111112</v>
      </c>
    </row>
    <row r="296" spans="1:20" ht="48" x14ac:dyDescent="0.2">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5">
        <f t="shared" si="24"/>
        <v>1</v>
      </c>
      <c r="P296" s="6">
        <f t="shared" si="25"/>
        <v>100</v>
      </c>
      <c r="Q296" t="str">
        <f t="shared" si="26"/>
        <v>film &amp; video</v>
      </c>
      <c r="R296" t="str">
        <f t="shared" si="27"/>
        <v>documentary</v>
      </c>
      <c r="S296" s="11">
        <f t="shared" si="29"/>
        <v>40343.084421296298</v>
      </c>
      <c r="T296" s="11">
        <f t="shared" si="28"/>
        <v>40378.666666666664</v>
      </c>
    </row>
    <row r="297" spans="1:20" ht="48" x14ac:dyDescent="0.2">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5">
        <f t="shared" si="24"/>
        <v>1.3310911999999999</v>
      </c>
      <c r="P297" s="6">
        <f t="shared" si="25"/>
        <v>100.08204511278196</v>
      </c>
      <c r="Q297" t="str">
        <f t="shared" si="26"/>
        <v>film &amp; video</v>
      </c>
      <c r="R297" t="str">
        <f t="shared" si="27"/>
        <v>documentary</v>
      </c>
      <c r="S297" s="11">
        <f t="shared" si="29"/>
        <v>41519.004733796297</v>
      </c>
      <c r="T297" s="11">
        <f t="shared" si="28"/>
        <v>41579</v>
      </c>
    </row>
    <row r="298" spans="1:20" ht="48" x14ac:dyDescent="0.2">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5">
        <f t="shared" si="24"/>
        <v>1.187262</v>
      </c>
      <c r="P298" s="6">
        <f t="shared" si="25"/>
        <v>230.08953488372092</v>
      </c>
      <c r="Q298" t="str">
        <f t="shared" si="26"/>
        <v>film &amp; video</v>
      </c>
      <c r="R298" t="str">
        <f t="shared" si="27"/>
        <v>documentary</v>
      </c>
      <c r="S298" s="11">
        <f t="shared" si="29"/>
        <v>41134.475497685184</v>
      </c>
      <c r="T298" s="11">
        <f t="shared" si="28"/>
        <v>41159.475497685184</v>
      </c>
    </row>
    <row r="299" spans="1:20" ht="48" x14ac:dyDescent="0.2">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5">
        <f t="shared" si="24"/>
        <v>1.0064</v>
      </c>
      <c r="P299" s="6">
        <f t="shared" si="25"/>
        <v>141.74647887323943</v>
      </c>
      <c r="Q299" t="str">
        <f t="shared" si="26"/>
        <v>film &amp; video</v>
      </c>
      <c r="R299" t="str">
        <f t="shared" si="27"/>
        <v>documentary</v>
      </c>
      <c r="S299" s="11">
        <f t="shared" si="29"/>
        <v>42089.728020833332</v>
      </c>
      <c r="T299" s="11">
        <f t="shared" si="28"/>
        <v>42125.165972222225</v>
      </c>
    </row>
    <row r="300" spans="1:20" ht="32" x14ac:dyDescent="0.2">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5">
        <f t="shared" si="24"/>
        <v>1.089324126984127</v>
      </c>
      <c r="P300" s="6">
        <f t="shared" si="25"/>
        <v>56.344351395730705</v>
      </c>
      <c r="Q300" t="str">
        <f t="shared" si="26"/>
        <v>film &amp; video</v>
      </c>
      <c r="R300" t="str">
        <f t="shared" si="27"/>
        <v>documentary</v>
      </c>
      <c r="S300" s="11">
        <f t="shared" si="29"/>
        <v>41709.463518518518</v>
      </c>
      <c r="T300" s="11">
        <f t="shared" si="28"/>
        <v>41768.875</v>
      </c>
    </row>
    <row r="301" spans="1:20" ht="48" x14ac:dyDescent="0.2">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5">
        <f t="shared" si="24"/>
        <v>1.789525</v>
      </c>
      <c r="P301" s="6">
        <f t="shared" si="25"/>
        <v>73.341188524590166</v>
      </c>
      <c r="Q301" t="str">
        <f t="shared" si="26"/>
        <v>film &amp; video</v>
      </c>
      <c r="R301" t="str">
        <f t="shared" si="27"/>
        <v>documentary</v>
      </c>
      <c r="S301" s="11">
        <f t="shared" si="29"/>
        <v>40469.225231481483</v>
      </c>
      <c r="T301" s="11">
        <f t="shared" si="28"/>
        <v>40499.266898148147</v>
      </c>
    </row>
    <row r="302" spans="1:20" ht="48" x14ac:dyDescent="0.2">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5">
        <f t="shared" si="24"/>
        <v>1.0172264</v>
      </c>
      <c r="P302" s="6">
        <f t="shared" si="25"/>
        <v>85.337785234899329</v>
      </c>
      <c r="Q302" t="str">
        <f t="shared" si="26"/>
        <v>film &amp; video</v>
      </c>
      <c r="R302" t="str">
        <f t="shared" si="27"/>
        <v>documentary</v>
      </c>
      <c r="S302" s="11">
        <f t="shared" si="29"/>
        <v>40626.959930555553</v>
      </c>
      <c r="T302" s="11">
        <f t="shared" si="28"/>
        <v>40657.959930555553</v>
      </c>
    </row>
    <row r="303" spans="1:20" ht="48" x14ac:dyDescent="0.2">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5">
        <f t="shared" si="24"/>
        <v>1.1873499999999999</v>
      </c>
      <c r="P303" s="6">
        <f t="shared" si="25"/>
        <v>61.496215139442228</v>
      </c>
      <c r="Q303" t="str">
        <f t="shared" si="26"/>
        <v>film &amp; video</v>
      </c>
      <c r="R303" t="str">
        <f t="shared" si="27"/>
        <v>documentary</v>
      </c>
      <c r="S303" s="11">
        <f t="shared" si="29"/>
        <v>41312.737673611111</v>
      </c>
      <c r="T303" s="11">
        <f t="shared" si="28"/>
        <v>41352.696006944447</v>
      </c>
    </row>
    <row r="304" spans="1:20" ht="64" x14ac:dyDescent="0.2">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5">
        <f t="shared" si="24"/>
        <v>1.0045999999999999</v>
      </c>
      <c r="P304" s="6">
        <f t="shared" si="25"/>
        <v>93.018518518518519</v>
      </c>
      <c r="Q304" t="str">
        <f t="shared" si="26"/>
        <v>film &amp; video</v>
      </c>
      <c r="R304" t="str">
        <f t="shared" si="27"/>
        <v>documentary</v>
      </c>
      <c r="S304" s="11">
        <f t="shared" si="29"/>
        <v>40933.856921296298</v>
      </c>
      <c r="T304" s="11">
        <f t="shared" si="28"/>
        <v>40963.856921296298</v>
      </c>
    </row>
    <row r="305" spans="1:20" ht="48" x14ac:dyDescent="0.2">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5">
        <f t="shared" si="24"/>
        <v>1.3746666666666667</v>
      </c>
      <c r="P305" s="6">
        <f t="shared" si="25"/>
        <v>50.292682926829265</v>
      </c>
      <c r="Q305" t="str">
        <f t="shared" si="26"/>
        <v>film &amp; video</v>
      </c>
      <c r="R305" t="str">
        <f t="shared" si="27"/>
        <v>documentary</v>
      </c>
      <c r="S305" s="11">
        <f t="shared" si="29"/>
        <v>41032.071134259255</v>
      </c>
      <c r="T305" s="11">
        <f t="shared" si="28"/>
        <v>41062.071134259255</v>
      </c>
    </row>
    <row r="306" spans="1:20" ht="32" x14ac:dyDescent="0.2">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5">
        <f t="shared" si="24"/>
        <v>2.3164705882352941</v>
      </c>
      <c r="P306" s="6">
        <f t="shared" si="25"/>
        <v>106.43243243243244</v>
      </c>
      <c r="Q306" t="str">
        <f t="shared" si="26"/>
        <v>film &amp; video</v>
      </c>
      <c r="R306" t="str">
        <f t="shared" si="27"/>
        <v>documentary</v>
      </c>
      <c r="S306" s="11">
        <f t="shared" si="29"/>
        <v>41114.094872685186</v>
      </c>
      <c r="T306" s="11">
        <f t="shared" si="28"/>
        <v>41153.083333333336</v>
      </c>
    </row>
    <row r="307" spans="1:20" ht="32" x14ac:dyDescent="0.2">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5">
        <f t="shared" si="24"/>
        <v>1.3033333333333332</v>
      </c>
      <c r="P307" s="6">
        <f t="shared" si="25"/>
        <v>51.719576719576722</v>
      </c>
      <c r="Q307" t="str">
        <f t="shared" si="26"/>
        <v>film &amp; video</v>
      </c>
      <c r="R307" t="str">
        <f t="shared" si="27"/>
        <v>documentary</v>
      </c>
      <c r="S307" s="11">
        <f t="shared" si="29"/>
        <v>40948.630196759259</v>
      </c>
      <c r="T307" s="11">
        <f t="shared" si="28"/>
        <v>40978.630196759259</v>
      </c>
    </row>
    <row r="308" spans="1:20" ht="32" x14ac:dyDescent="0.2">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5">
        <f t="shared" si="24"/>
        <v>2.9289999999999998</v>
      </c>
      <c r="P308" s="6">
        <f t="shared" si="25"/>
        <v>36.612499999999997</v>
      </c>
      <c r="Q308" t="str">
        <f t="shared" si="26"/>
        <v>film &amp; video</v>
      </c>
      <c r="R308" t="str">
        <f t="shared" si="27"/>
        <v>documentary</v>
      </c>
      <c r="S308" s="11">
        <f t="shared" si="29"/>
        <v>41333.837187500001</v>
      </c>
      <c r="T308" s="11">
        <f t="shared" si="28"/>
        <v>41353.79552083333</v>
      </c>
    </row>
    <row r="309" spans="1:20" ht="16" x14ac:dyDescent="0.2">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5">
        <f t="shared" si="24"/>
        <v>1.1131818181818183</v>
      </c>
      <c r="P309" s="6">
        <f t="shared" si="25"/>
        <v>42.517361111111114</v>
      </c>
      <c r="Q309" t="str">
        <f t="shared" si="26"/>
        <v>film &amp; video</v>
      </c>
      <c r="R309" t="str">
        <f t="shared" si="27"/>
        <v>documentary</v>
      </c>
      <c r="S309" s="11">
        <f t="shared" si="29"/>
        <v>41282.944456018522</v>
      </c>
      <c r="T309" s="11">
        <f t="shared" si="28"/>
        <v>41312.944456018522</v>
      </c>
    </row>
    <row r="310" spans="1:20" ht="48" x14ac:dyDescent="0.2">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5">
        <f t="shared" si="24"/>
        <v>1.0556666666666668</v>
      </c>
      <c r="P310" s="6">
        <f t="shared" si="25"/>
        <v>62.712871287128714</v>
      </c>
      <c r="Q310" t="str">
        <f t="shared" si="26"/>
        <v>film &amp; video</v>
      </c>
      <c r="R310" t="str">
        <f t="shared" si="27"/>
        <v>documentary</v>
      </c>
      <c r="S310" s="11">
        <f t="shared" si="29"/>
        <v>40567.694560185184</v>
      </c>
      <c r="T310" s="11">
        <f t="shared" si="28"/>
        <v>40612.694560185184</v>
      </c>
    </row>
    <row r="311" spans="1:20" ht="48" x14ac:dyDescent="0.2">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5">
        <f t="shared" si="24"/>
        <v>1.1894444444444445</v>
      </c>
      <c r="P311" s="6">
        <f t="shared" si="25"/>
        <v>89.957983193277315</v>
      </c>
      <c r="Q311" t="str">
        <f t="shared" si="26"/>
        <v>film &amp; video</v>
      </c>
      <c r="R311" t="str">
        <f t="shared" si="27"/>
        <v>documentary</v>
      </c>
      <c r="S311" s="11">
        <f t="shared" si="29"/>
        <v>41134.751550925925</v>
      </c>
      <c r="T311" s="11">
        <f t="shared" si="28"/>
        <v>41155.751550925925</v>
      </c>
    </row>
    <row r="312" spans="1:20" ht="48" x14ac:dyDescent="0.2">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5">
        <f t="shared" si="24"/>
        <v>1.04129</v>
      </c>
      <c r="P312" s="6">
        <f t="shared" si="25"/>
        <v>28.924722222222222</v>
      </c>
      <c r="Q312" t="str">
        <f t="shared" si="26"/>
        <v>film &amp; video</v>
      </c>
      <c r="R312" t="str">
        <f t="shared" si="27"/>
        <v>documentary</v>
      </c>
      <c r="S312" s="11">
        <f t="shared" si="29"/>
        <v>40821.183136574073</v>
      </c>
      <c r="T312" s="11">
        <f t="shared" si="28"/>
        <v>40836.083333333336</v>
      </c>
    </row>
    <row r="313" spans="1:20" ht="48" x14ac:dyDescent="0.2">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5">
        <f t="shared" si="24"/>
        <v>1.0410165</v>
      </c>
      <c r="P313" s="6">
        <f t="shared" si="25"/>
        <v>138.8022</v>
      </c>
      <c r="Q313" t="str">
        <f t="shared" si="26"/>
        <v>film &amp; video</v>
      </c>
      <c r="R313" t="str">
        <f t="shared" si="27"/>
        <v>documentary</v>
      </c>
      <c r="S313" s="11">
        <f t="shared" si="29"/>
        <v>40868.219814814816</v>
      </c>
      <c r="T313" s="11">
        <f t="shared" si="28"/>
        <v>40909.332638888889</v>
      </c>
    </row>
    <row r="314" spans="1:20" ht="48" x14ac:dyDescent="0.2">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5">
        <f t="shared" si="24"/>
        <v>1.1187499999999999</v>
      </c>
      <c r="P314" s="6">
        <f t="shared" si="25"/>
        <v>61.301369863013697</v>
      </c>
      <c r="Q314" t="str">
        <f t="shared" si="26"/>
        <v>film &amp; video</v>
      </c>
      <c r="R314" t="str">
        <f t="shared" si="27"/>
        <v>documentary</v>
      </c>
      <c r="S314" s="11">
        <f t="shared" si="29"/>
        <v>41348.877685185187</v>
      </c>
      <c r="T314" s="11">
        <f t="shared" si="28"/>
        <v>41378.877685185187</v>
      </c>
    </row>
    <row r="315" spans="1:20" ht="48" x14ac:dyDescent="0.2">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5">
        <f t="shared" si="24"/>
        <v>1.0473529411764706</v>
      </c>
      <c r="P315" s="6">
        <f t="shared" si="25"/>
        <v>80.202702702702709</v>
      </c>
      <c r="Q315" t="str">
        <f t="shared" si="26"/>
        <v>film &amp; video</v>
      </c>
      <c r="R315" t="str">
        <f t="shared" si="27"/>
        <v>documentary</v>
      </c>
      <c r="S315" s="11">
        <f t="shared" si="29"/>
        <v>40357.227939814817</v>
      </c>
      <c r="T315" s="11">
        <f t="shared" si="28"/>
        <v>40401.665972222225</v>
      </c>
    </row>
    <row r="316" spans="1:20" ht="48" x14ac:dyDescent="0.2">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5">
        <f t="shared" si="24"/>
        <v>3.8515000000000001</v>
      </c>
      <c r="P316" s="6">
        <f t="shared" si="25"/>
        <v>32.095833333333331</v>
      </c>
      <c r="Q316" t="str">
        <f t="shared" si="26"/>
        <v>film &amp; video</v>
      </c>
      <c r="R316" t="str">
        <f t="shared" si="27"/>
        <v>documentary</v>
      </c>
      <c r="S316" s="11">
        <f t="shared" si="29"/>
        <v>41304.833194444444</v>
      </c>
      <c r="T316" s="11">
        <f t="shared" si="28"/>
        <v>41334.833194444444</v>
      </c>
    </row>
    <row r="317" spans="1:20" ht="48" x14ac:dyDescent="0.2">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5">
        <f t="shared" si="24"/>
        <v>1.01248</v>
      </c>
      <c r="P317" s="6">
        <f t="shared" si="25"/>
        <v>200.88888888888889</v>
      </c>
      <c r="Q317" t="str">
        <f t="shared" si="26"/>
        <v>film &amp; video</v>
      </c>
      <c r="R317" t="str">
        <f t="shared" si="27"/>
        <v>documentary</v>
      </c>
      <c r="S317" s="11">
        <f t="shared" si="29"/>
        <v>41113.77238425926</v>
      </c>
      <c r="T317" s="11">
        <f t="shared" si="28"/>
        <v>41143.77238425926</v>
      </c>
    </row>
    <row r="318" spans="1:20" ht="32" x14ac:dyDescent="0.2">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5">
        <f t="shared" si="24"/>
        <v>1.1377333333333333</v>
      </c>
      <c r="P318" s="6">
        <f t="shared" si="25"/>
        <v>108.01265822784811</v>
      </c>
      <c r="Q318" t="str">
        <f t="shared" si="26"/>
        <v>film &amp; video</v>
      </c>
      <c r="R318" t="str">
        <f t="shared" si="27"/>
        <v>documentary</v>
      </c>
      <c r="S318" s="11">
        <f t="shared" si="29"/>
        <v>41950.923576388886</v>
      </c>
      <c r="T318" s="11">
        <f t="shared" si="28"/>
        <v>41984.207638888889</v>
      </c>
    </row>
    <row r="319" spans="1:20" ht="32" x14ac:dyDescent="0.2">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5">
        <f t="shared" si="24"/>
        <v>1.0080333333333333</v>
      </c>
      <c r="P319" s="6">
        <f t="shared" si="25"/>
        <v>95.699367088607602</v>
      </c>
      <c r="Q319" t="str">
        <f t="shared" si="26"/>
        <v>film &amp; video</v>
      </c>
      <c r="R319" t="str">
        <f t="shared" si="27"/>
        <v>documentary</v>
      </c>
      <c r="S319" s="11">
        <f t="shared" si="29"/>
        <v>41589.676886574074</v>
      </c>
      <c r="T319" s="11">
        <f t="shared" si="28"/>
        <v>41619.676886574074</v>
      </c>
    </row>
    <row r="320" spans="1:20" ht="48" x14ac:dyDescent="0.2">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5">
        <f t="shared" si="24"/>
        <v>2.8332000000000002</v>
      </c>
      <c r="P320" s="6">
        <f t="shared" si="25"/>
        <v>49.880281690140848</v>
      </c>
      <c r="Q320" t="str">
        <f t="shared" si="26"/>
        <v>film &amp; video</v>
      </c>
      <c r="R320" t="str">
        <f t="shared" si="27"/>
        <v>documentary</v>
      </c>
      <c r="S320" s="11">
        <f t="shared" si="29"/>
        <v>41330.038784722223</v>
      </c>
      <c r="T320" s="11">
        <f t="shared" si="28"/>
        <v>41359.997118055559</v>
      </c>
    </row>
    <row r="321" spans="1:20" ht="64" x14ac:dyDescent="0.2">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5">
        <f t="shared" si="24"/>
        <v>1.1268</v>
      </c>
      <c r="P321" s="6">
        <f t="shared" si="25"/>
        <v>110.47058823529412</v>
      </c>
      <c r="Q321" t="str">
        <f t="shared" si="26"/>
        <v>film &amp; video</v>
      </c>
      <c r="R321" t="str">
        <f t="shared" si="27"/>
        <v>documentary</v>
      </c>
      <c r="S321" s="11">
        <f t="shared" si="29"/>
        <v>40123.83829861111</v>
      </c>
      <c r="T321" s="11">
        <f t="shared" si="28"/>
        <v>40211.332638888889</v>
      </c>
    </row>
    <row r="322" spans="1:20" ht="48" x14ac:dyDescent="0.2">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5">
        <f t="shared" si="24"/>
        <v>1.0658000000000001</v>
      </c>
      <c r="P322" s="6">
        <f t="shared" si="25"/>
        <v>134.91139240506328</v>
      </c>
      <c r="Q322" t="str">
        <f t="shared" si="26"/>
        <v>film &amp; video</v>
      </c>
      <c r="R322" t="str">
        <f t="shared" si="27"/>
        <v>documentary</v>
      </c>
      <c r="S322" s="11">
        <f t="shared" si="29"/>
        <v>42331.551307870366</v>
      </c>
      <c r="T322" s="11">
        <f t="shared" si="28"/>
        <v>42360.958333333328</v>
      </c>
    </row>
    <row r="323" spans="1:20" ht="48" x14ac:dyDescent="0.2">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5">
        <f t="shared" ref="O323:O386" si="30">E323/D323</f>
        <v>1.0266285714285714</v>
      </c>
      <c r="P323" s="6">
        <f t="shared" ref="P323:P386" si="31">IF(L323=0,0,E323/L323)</f>
        <v>106.62314540059347</v>
      </c>
      <c r="Q323" t="str">
        <f t="shared" ref="Q323:Q386" si="32">LEFT(N323,FIND("/",N323)-1)</f>
        <v>film &amp; video</v>
      </c>
      <c r="R323" t="str">
        <f t="shared" ref="R323:R386" si="33">RIGHT(N323,LEN(N323)-FIND("/",N323))</f>
        <v>documentary</v>
      </c>
      <c r="S323" s="11">
        <f t="shared" si="29"/>
        <v>42647.446597222224</v>
      </c>
      <c r="T323" s="11">
        <f t="shared" ref="T323:T386" si="34">I323/86400 + DATE(1970,1,1)</f>
        <v>42682.488263888888</v>
      </c>
    </row>
    <row r="324" spans="1:20" ht="48" x14ac:dyDescent="0.2">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5">
        <f t="shared" si="30"/>
        <v>1.0791200000000001</v>
      </c>
      <c r="P324" s="6">
        <f t="shared" si="31"/>
        <v>145.04301075268816</v>
      </c>
      <c r="Q324" t="str">
        <f t="shared" si="32"/>
        <v>film &amp; video</v>
      </c>
      <c r="R324" t="str">
        <f t="shared" si="33"/>
        <v>documentary</v>
      </c>
      <c r="S324" s="11">
        <f t="shared" ref="S324:S387" si="35">J324/86400 + DATE(1970, 1, 1)</f>
        <v>42473.57</v>
      </c>
      <c r="T324" s="11">
        <f t="shared" si="34"/>
        <v>42503.57</v>
      </c>
    </row>
    <row r="325" spans="1:20" ht="48" x14ac:dyDescent="0.2">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5">
        <f t="shared" si="30"/>
        <v>1.2307407407407407</v>
      </c>
      <c r="P325" s="6">
        <f t="shared" si="31"/>
        <v>114.58620689655173</v>
      </c>
      <c r="Q325" t="str">
        <f t="shared" si="32"/>
        <v>film &amp; video</v>
      </c>
      <c r="R325" t="str">
        <f t="shared" si="33"/>
        <v>documentary</v>
      </c>
      <c r="S325" s="11">
        <f t="shared" si="35"/>
        <v>42697.32136574074</v>
      </c>
      <c r="T325" s="11">
        <f t="shared" si="34"/>
        <v>42725.332638888889</v>
      </c>
    </row>
    <row r="326" spans="1:20" ht="48" x14ac:dyDescent="0.2">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5">
        <f t="shared" si="30"/>
        <v>1.016</v>
      </c>
      <c r="P326" s="6">
        <f t="shared" si="31"/>
        <v>105.3170731707317</v>
      </c>
      <c r="Q326" t="str">
        <f t="shared" si="32"/>
        <v>film &amp; video</v>
      </c>
      <c r="R326" t="str">
        <f t="shared" si="33"/>
        <v>documentary</v>
      </c>
      <c r="S326" s="11">
        <f t="shared" si="35"/>
        <v>42184.626250000001</v>
      </c>
      <c r="T326" s="11">
        <f t="shared" si="34"/>
        <v>42217.626250000001</v>
      </c>
    </row>
    <row r="327" spans="1:20" ht="48" x14ac:dyDescent="0.2">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5">
        <f t="shared" si="30"/>
        <v>1.04396</v>
      </c>
      <c r="P327" s="6">
        <f t="shared" si="31"/>
        <v>70.921195652173907</v>
      </c>
      <c r="Q327" t="str">
        <f t="shared" si="32"/>
        <v>film &amp; video</v>
      </c>
      <c r="R327" t="str">
        <f t="shared" si="33"/>
        <v>documentary</v>
      </c>
      <c r="S327" s="11">
        <f t="shared" si="35"/>
        <v>42689.187881944439</v>
      </c>
      <c r="T327" s="11">
        <f t="shared" si="34"/>
        <v>42724.187881944439</v>
      </c>
    </row>
    <row r="328" spans="1:20" ht="48" x14ac:dyDescent="0.2">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5">
        <f t="shared" si="30"/>
        <v>1.1292973333333334</v>
      </c>
      <c r="P328" s="6">
        <f t="shared" si="31"/>
        <v>147.17167680278018</v>
      </c>
      <c r="Q328" t="str">
        <f t="shared" si="32"/>
        <v>film &amp; video</v>
      </c>
      <c r="R328" t="str">
        <f t="shared" si="33"/>
        <v>documentary</v>
      </c>
      <c r="S328" s="11">
        <f t="shared" si="35"/>
        <v>42775.314884259264</v>
      </c>
      <c r="T328" s="11">
        <f t="shared" si="34"/>
        <v>42808.956250000003</v>
      </c>
    </row>
    <row r="329" spans="1:20" ht="48" x14ac:dyDescent="0.2">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5">
        <f t="shared" si="30"/>
        <v>1.3640000000000001</v>
      </c>
      <c r="P329" s="6">
        <f t="shared" si="31"/>
        <v>160.47058823529412</v>
      </c>
      <c r="Q329" t="str">
        <f t="shared" si="32"/>
        <v>film &amp; video</v>
      </c>
      <c r="R329" t="str">
        <f t="shared" si="33"/>
        <v>documentary</v>
      </c>
      <c r="S329" s="11">
        <f t="shared" si="35"/>
        <v>42058.235289351855</v>
      </c>
      <c r="T329" s="11">
        <f t="shared" si="34"/>
        <v>42085.333333333328</v>
      </c>
    </row>
    <row r="330" spans="1:20" ht="48" x14ac:dyDescent="0.2">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5">
        <f t="shared" si="30"/>
        <v>1.036144</v>
      </c>
      <c r="P330" s="6">
        <f t="shared" si="31"/>
        <v>156.04578313253012</v>
      </c>
      <c r="Q330" t="str">
        <f t="shared" si="32"/>
        <v>film &amp; video</v>
      </c>
      <c r="R330" t="str">
        <f t="shared" si="33"/>
        <v>documentary</v>
      </c>
      <c r="S330" s="11">
        <f t="shared" si="35"/>
        <v>42278.946620370371</v>
      </c>
      <c r="T330" s="11">
        <f t="shared" si="34"/>
        <v>42309.166666666672</v>
      </c>
    </row>
    <row r="331" spans="1:20" ht="48" x14ac:dyDescent="0.2">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5">
        <f t="shared" si="30"/>
        <v>1.0549999999999999</v>
      </c>
      <c r="P331" s="6">
        <f t="shared" si="31"/>
        <v>63.17365269461078</v>
      </c>
      <c r="Q331" t="str">
        <f t="shared" si="32"/>
        <v>film &amp; video</v>
      </c>
      <c r="R331" t="str">
        <f t="shared" si="33"/>
        <v>documentary</v>
      </c>
      <c r="S331" s="11">
        <f t="shared" si="35"/>
        <v>42291.46674768519</v>
      </c>
      <c r="T331" s="11">
        <f t="shared" si="34"/>
        <v>42315.166666666672</v>
      </c>
    </row>
    <row r="332" spans="1:20" ht="48" x14ac:dyDescent="0.2">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5">
        <f t="shared" si="30"/>
        <v>1.0182857142857142</v>
      </c>
      <c r="P332" s="6">
        <f t="shared" si="31"/>
        <v>104.82352941176471</v>
      </c>
      <c r="Q332" t="str">
        <f t="shared" si="32"/>
        <v>film &amp; video</v>
      </c>
      <c r="R332" t="str">
        <f t="shared" si="33"/>
        <v>documentary</v>
      </c>
      <c r="S332" s="11">
        <f t="shared" si="35"/>
        <v>41379.515775462962</v>
      </c>
      <c r="T332" s="11">
        <f t="shared" si="34"/>
        <v>41411.165972222225</v>
      </c>
    </row>
    <row r="333" spans="1:20" ht="48" x14ac:dyDescent="0.2">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5">
        <f t="shared" si="30"/>
        <v>1.0660499999999999</v>
      </c>
      <c r="P333" s="6">
        <f t="shared" si="31"/>
        <v>97.356164383561648</v>
      </c>
      <c r="Q333" t="str">
        <f t="shared" si="32"/>
        <v>film &amp; video</v>
      </c>
      <c r="R333" t="str">
        <f t="shared" si="33"/>
        <v>documentary</v>
      </c>
      <c r="S333" s="11">
        <f t="shared" si="35"/>
        <v>42507.581412037034</v>
      </c>
      <c r="T333" s="11">
        <f t="shared" si="34"/>
        <v>42538.581412037034</v>
      </c>
    </row>
    <row r="334" spans="1:20" ht="48" x14ac:dyDescent="0.2">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5">
        <f t="shared" si="30"/>
        <v>1.13015</v>
      </c>
      <c r="P334" s="6">
        <f t="shared" si="31"/>
        <v>203.63063063063063</v>
      </c>
      <c r="Q334" t="str">
        <f t="shared" si="32"/>
        <v>film &amp; video</v>
      </c>
      <c r="R334" t="str">
        <f t="shared" si="33"/>
        <v>documentary</v>
      </c>
      <c r="S334" s="11">
        <f t="shared" si="35"/>
        <v>42263.680289351847</v>
      </c>
      <c r="T334" s="11">
        <f t="shared" si="34"/>
        <v>42305.333333333328</v>
      </c>
    </row>
    <row r="335" spans="1:20" ht="48" x14ac:dyDescent="0.2">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5">
        <f t="shared" si="30"/>
        <v>1.252275</v>
      </c>
      <c r="P335" s="6">
        <f t="shared" si="31"/>
        <v>188.31203007518798</v>
      </c>
      <c r="Q335" t="str">
        <f t="shared" si="32"/>
        <v>film &amp; video</v>
      </c>
      <c r="R335" t="str">
        <f t="shared" si="33"/>
        <v>documentary</v>
      </c>
      <c r="S335" s="11">
        <f t="shared" si="35"/>
        <v>42437.636469907404</v>
      </c>
      <c r="T335" s="11">
        <f t="shared" si="34"/>
        <v>42467.59480324074</v>
      </c>
    </row>
    <row r="336" spans="1:20" ht="48" x14ac:dyDescent="0.2">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5">
        <f t="shared" si="30"/>
        <v>1.0119</v>
      </c>
      <c r="P336" s="6">
        <f t="shared" si="31"/>
        <v>146.65217391304347</v>
      </c>
      <c r="Q336" t="str">
        <f t="shared" si="32"/>
        <v>film &amp; video</v>
      </c>
      <c r="R336" t="str">
        <f t="shared" si="33"/>
        <v>documentary</v>
      </c>
      <c r="S336" s="11">
        <f t="shared" si="35"/>
        <v>42101.682372685187</v>
      </c>
      <c r="T336" s="11">
        <f t="shared" si="34"/>
        <v>42139.791666666672</v>
      </c>
    </row>
    <row r="337" spans="1:20" ht="48" x14ac:dyDescent="0.2">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5">
        <f t="shared" si="30"/>
        <v>1.0276470588235294</v>
      </c>
      <c r="P337" s="6">
        <f t="shared" si="31"/>
        <v>109.1875</v>
      </c>
      <c r="Q337" t="str">
        <f t="shared" si="32"/>
        <v>film &amp; video</v>
      </c>
      <c r="R337" t="str">
        <f t="shared" si="33"/>
        <v>documentary</v>
      </c>
      <c r="S337" s="11">
        <f t="shared" si="35"/>
        <v>42101.737442129626</v>
      </c>
      <c r="T337" s="11">
        <f t="shared" si="34"/>
        <v>42132.916666666672</v>
      </c>
    </row>
    <row r="338" spans="1:20" ht="48" x14ac:dyDescent="0.2">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5">
        <f t="shared" si="30"/>
        <v>1.1683911999999999</v>
      </c>
      <c r="P338" s="6">
        <f t="shared" si="31"/>
        <v>59.249046653144013</v>
      </c>
      <c r="Q338" t="str">
        <f t="shared" si="32"/>
        <v>film &amp; video</v>
      </c>
      <c r="R338" t="str">
        <f t="shared" si="33"/>
        <v>documentary</v>
      </c>
      <c r="S338" s="11">
        <f t="shared" si="35"/>
        <v>42291.596273148149</v>
      </c>
      <c r="T338" s="11">
        <f t="shared" si="34"/>
        <v>42321.637939814813</v>
      </c>
    </row>
    <row r="339" spans="1:20" ht="48" x14ac:dyDescent="0.2">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5">
        <f t="shared" si="30"/>
        <v>1.0116833333333335</v>
      </c>
      <c r="P339" s="6">
        <f t="shared" si="31"/>
        <v>97.904838709677421</v>
      </c>
      <c r="Q339" t="str">
        <f t="shared" si="32"/>
        <v>film &amp; video</v>
      </c>
      <c r="R339" t="str">
        <f t="shared" si="33"/>
        <v>documentary</v>
      </c>
      <c r="S339" s="11">
        <f t="shared" si="35"/>
        <v>42047.128564814819</v>
      </c>
      <c r="T339" s="11">
        <f t="shared" si="34"/>
        <v>42077.086898148147</v>
      </c>
    </row>
    <row r="340" spans="1:20" ht="48" x14ac:dyDescent="0.2">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5">
        <f t="shared" si="30"/>
        <v>1.1013360000000001</v>
      </c>
      <c r="P340" s="6">
        <f t="shared" si="31"/>
        <v>70.000169491525426</v>
      </c>
      <c r="Q340" t="str">
        <f t="shared" si="32"/>
        <v>film &amp; video</v>
      </c>
      <c r="R340" t="str">
        <f t="shared" si="33"/>
        <v>documentary</v>
      </c>
      <c r="S340" s="11">
        <f t="shared" si="35"/>
        <v>42559.755671296298</v>
      </c>
      <c r="T340" s="11">
        <f t="shared" si="34"/>
        <v>42616.041666666672</v>
      </c>
    </row>
    <row r="341" spans="1:20" ht="48" x14ac:dyDescent="0.2">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5">
        <f t="shared" si="30"/>
        <v>1.0808333333333333</v>
      </c>
      <c r="P341" s="6">
        <f t="shared" si="31"/>
        <v>72.865168539325836</v>
      </c>
      <c r="Q341" t="str">
        <f t="shared" si="32"/>
        <v>film &amp; video</v>
      </c>
      <c r="R341" t="str">
        <f t="shared" si="33"/>
        <v>documentary</v>
      </c>
      <c r="S341" s="11">
        <f t="shared" si="35"/>
        <v>42093.760046296295</v>
      </c>
      <c r="T341" s="11">
        <f t="shared" si="34"/>
        <v>42123.760046296295</v>
      </c>
    </row>
    <row r="342" spans="1:20" ht="48" x14ac:dyDescent="0.2">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5">
        <f t="shared" si="30"/>
        <v>1.2502285714285715</v>
      </c>
      <c r="P342" s="6">
        <f t="shared" si="31"/>
        <v>146.34782608695653</v>
      </c>
      <c r="Q342" t="str">
        <f t="shared" si="32"/>
        <v>film &amp; video</v>
      </c>
      <c r="R342" t="str">
        <f t="shared" si="33"/>
        <v>documentary</v>
      </c>
      <c r="S342" s="11">
        <f t="shared" si="35"/>
        <v>42772.669062500005</v>
      </c>
      <c r="T342" s="11">
        <f t="shared" si="34"/>
        <v>42802.875</v>
      </c>
    </row>
    <row r="343" spans="1:20" ht="48" x14ac:dyDescent="0.2">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5">
        <f t="shared" si="30"/>
        <v>1.0671428571428572</v>
      </c>
      <c r="P343" s="6">
        <f t="shared" si="31"/>
        <v>67.909090909090907</v>
      </c>
      <c r="Q343" t="str">
        <f t="shared" si="32"/>
        <v>film &amp; video</v>
      </c>
      <c r="R343" t="str">
        <f t="shared" si="33"/>
        <v>documentary</v>
      </c>
      <c r="S343" s="11">
        <f t="shared" si="35"/>
        <v>41894.879606481481</v>
      </c>
      <c r="T343" s="11">
        <f t="shared" si="34"/>
        <v>41913.165972222225</v>
      </c>
    </row>
    <row r="344" spans="1:20" ht="32" x14ac:dyDescent="0.2">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5">
        <f t="shared" si="30"/>
        <v>1.0036639999999999</v>
      </c>
      <c r="P344" s="6">
        <f t="shared" si="31"/>
        <v>169.85083076923075</v>
      </c>
      <c r="Q344" t="str">
        <f t="shared" si="32"/>
        <v>film &amp; video</v>
      </c>
      <c r="R344" t="str">
        <f t="shared" si="33"/>
        <v>documentary</v>
      </c>
      <c r="S344" s="11">
        <f t="shared" si="35"/>
        <v>42459.780844907407</v>
      </c>
      <c r="T344" s="11">
        <f t="shared" si="34"/>
        <v>42489.780844907407</v>
      </c>
    </row>
    <row r="345" spans="1:20" ht="48" x14ac:dyDescent="0.2">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5">
        <f t="shared" si="30"/>
        <v>1.0202863333333334</v>
      </c>
      <c r="P345" s="6">
        <f t="shared" si="31"/>
        <v>58.413339694656486</v>
      </c>
      <c r="Q345" t="str">
        <f t="shared" si="32"/>
        <v>film &amp; video</v>
      </c>
      <c r="R345" t="str">
        <f t="shared" si="33"/>
        <v>documentary</v>
      </c>
      <c r="S345" s="11">
        <f t="shared" si="35"/>
        <v>41926.73778935185</v>
      </c>
      <c r="T345" s="11">
        <f t="shared" si="34"/>
        <v>41957.125</v>
      </c>
    </row>
    <row r="346" spans="1:20" ht="48" x14ac:dyDescent="0.2">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5">
        <f t="shared" si="30"/>
        <v>1.0208358208955224</v>
      </c>
      <c r="P346" s="6">
        <f t="shared" si="31"/>
        <v>119.99298245614035</v>
      </c>
      <c r="Q346" t="str">
        <f t="shared" si="32"/>
        <v>film &amp; video</v>
      </c>
      <c r="R346" t="str">
        <f t="shared" si="33"/>
        <v>documentary</v>
      </c>
      <c r="S346" s="11">
        <f t="shared" si="35"/>
        <v>42111.970995370371</v>
      </c>
      <c r="T346" s="11">
        <f t="shared" si="34"/>
        <v>42156.097222222219</v>
      </c>
    </row>
    <row r="347" spans="1:20" ht="48" x14ac:dyDescent="0.2">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5">
        <f t="shared" si="30"/>
        <v>1.2327586206896552</v>
      </c>
      <c r="P347" s="6">
        <f t="shared" si="31"/>
        <v>99.860335195530723</v>
      </c>
      <c r="Q347" t="str">
        <f t="shared" si="32"/>
        <v>film &amp; video</v>
      </c>
      <c r="R347" t="str">
        <f t="shared" si="33"/>
        <v>documentary</v>
      </c>
      <c r="S347" s="11">
        <f t="shared" si="35"/>
        <v>42114.944328703699</v>
      </c>
      <c r="T347" s="11">
        <f t="shared" si="34"/>
        <v>42144.944328703699</v>
      </c>
    </row>
    <row r="348" spans="1:20" ht="48" x14ac:dyDescent="0.2">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5">
        <f t="shared" si="30"/>
        <v>1.7028880000000002</v>
      </c>
      <c r="P348" s="6">
        <f t="shared" si="31"/>
        <v>90.579148936170213</v>
      </c>
      <c r="Q348" t="str">
        <f t="shared" si="32"/>
        <v>film &amp; video</v>
      </c>
      <c r="R348" t="str">
        <f t="shared" si="33"/>
        <v>documentary</v>
      </c>
      <c r="S348" s="11">
        <f t="shared" si="35"/>
        <v>42261.500243055554</v>
      </c>
      <c r="T348" s="11">
        <f t="shared" si="34"/>
        <v>42291.500243055554</v>
      </c>
    </row>
    <row r="349" spans="1:20" ht="48" x14ac:dyDescent="0.2">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5">
        <f t="shared" si="30"/>
        <v>1.1159049999999999</v>
      </c>
      <c r="P349" s="6">
        <f t="shared" si="31"/>
        <v>117.77361477572559</v>
      </c>
      <c r="Q349" t="str">
        <f t="shared" si="32"/>
        <v>film &amp; video</v>
      </c>
      <c r="R349" t="str">
        <f t="shared" si="33"/>
        <v>documentary</v>
      </c>
      <c r="S349" s="11">
        <f t="shared" si="35"/>
        <v>42292.495474537034</v>
      </c>
      <c r="T349" s="11">
        <f t="shared" si="34"/>
        <v>42322.537141203706</v>
      </c>
    </row>
    <row r="350" spans="1:20" ht="48" x14ac:dyDescent="0.2">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5">
        <f t="shared" si="30"/>
        <v>1.03</v>
      </c>
      <c r="P350" s="6">
        <f t="shared" si="31"/>
        <v>86.554621848739501</v>
      </c>
      <c r="Q350" t="str">
        <f t="shared" si="32"/>
        <v>film &amp; video</v>
      </c>
      <c r="R350" t="str">
        <f t="shared" si="33"/>
        <v>documentary</v>
      </c>
      <c r="S350" s="11">
        <f t="shared" si="35"/>
        <v>42207.58699074074</v>
      </c>
      <c r="T350" s="11">
        <f t="shared" si="34"/>
        <v>42237.58699074074</v>
      </c>
    </row>
    <row r="351" spans="1:20" ht="32" x14ac:dyDescent="0.2">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5">
        <f t="shared" si="30"/>
        <v>1.0663570159857905</v>
      </c>
      <c r="P351" s="6">
        <f t="shared" si="31"/>
        <v>71.899281437125751</v>
      </c>
      <c r="Q351" t="str">
        <f t="shared" si="32"/>
        <v>film &amp; video</v>
      </c>
      <c r="R351" t="str">
        <f t="shared" si="33"/>
        <v>documentary</v>
      </c>
      <c r="S351" s="11">
        <f t="shared" si="35"/>
        <v>42760.498935185184</v>
      </c>
      <c r="T351" s="11">
        <f t="shared" si="34"/>
        <v>42790.498935185184</v>
      </c>
    </row>
    <row r="352" spans="1:20" ht="48" x14ac:dyDescent="0.2">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5">
        <f t="shared" si="30"/>
        <v>1.1476</v>
      </c>
      <c r="P352" s="6">
        <f t="shared" si="31"/>
        <v>129.81900452488688</v>
      </c>
      <c r="Q352" t="str">
        <f t="shared" si="32"/>
        <v>film &amp; video</v>
      </c>
      <c r="R352" t="str">
        <f t="shared" si="33"/>
        <v>documentary</v>
      </c>
      <c r="S352" s="11">
        <f t="shared" si="35"/>
        <v>42586.066076388888</v>
      </c>
      <c r="T352" s="11">
        <f t="shared" si="34"/>
        <v>42624.165972222225</v>
      </c>
    </row>
    <row r="353" spans="1:20" ht="48" x14ac:dyDescent="0.2">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5">
        <f t="shared" si="30"/>
        <v>1.2734117647058822</v>
      </c>
      <c r="P353" s="6">
        <f t="shared" si="31"/>
        <v>44.912863070539416</v>
      </c>
      <c r="Q353" t="str">
        <f t="shared" si="32"/>
        <v>film &amp; video</v>
      </c>
      <c r="R353" t="str">
        <f t="shared" si="33"/>
        <v>documentary</v>
      </c>
      <c r="S353" s="11">
        <f t="shared" si="35"/>
        <v>42427.964745370366</v>
      </c>
      <c r="T353" s="11">
        <f t="shared" si="34"/>
        <v>42467.923078703709</v>
      </c>
    </row>
    <row r="354" spans="1:20" ht="48" x14ac:dyDescent="0.2">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5">
        <f t="shared" si="30"/>
        <v>1.1656</v>
      </c>
      <c r="P354" s="6">
        <f t="shared" si="31"/>
        <v>40.755244755244753</v>
      </c>
      <c r="Q354" t="str">
        <f t="shared" si="32"/>
        <v>film &amp; video</v>
      </c>
      <c r="R354" t="str">
        <f t="shared" si="33"/>
        <v>documentary</v>
      </c>
      <c r="S354" s="11">
        <f t="shared" si="35"/>
        <v>41890.167453703703</v>
      </c>
      <c r="T354" s="11">
        <f t="shared" si="34"/>
        <v>41920.167453703703</v>
      </c>
    </row>
    <row r="355" spans="1:20" ht="48" x14ac:dyDescent="0.2">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5">
        <f t="shared" si="30"/>
        <v>1.0861819426615318</v>
      </c>
      <c r="P355" s="6">
        <f t="shared" si="31"/>
        <v>103.52394779771615</v>
      </c>
      <c r="Q355" t="str">
        <f t="shared" si="32"/>
        <v>film &amp; video</v>
      </c>
      <c r="R355" t="str">
        <f t="shared" si="33"/>
        <v>documentary</v>
      </c>
      <c r="S355" s="11">
        <f t="shared" si="35"/>
        <v>42297.791886574079</v>
      </c>
      <c r="T355" s="11">
        <f t="shared" si="34"/>
        <v>42327.833553240736</v>
      </c>
    </row>
    <row r="356" spans="1:20" ht="48" x14ac:dyDescent="0.2">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5">
        <f t="shared" si="30"/>
        <v>1.0394285714285714</v>
      </c>
      <c r="P356" s="6">
        <f t="shared" si="31"/>
        <v>125.44827586206897</v>
      </c>
      <c r="Q356" t="str">
        <f t="shared" si="32"/>
        <v>film &amp; video</v>
      </c>
      <c r="R356" t="str">
        <f t="shared" si="33"/>
        <v>documentary</v>
      </c>
      <c r="S356" s="11">
        <f t="shared" si="35"/>
        <v>42438.827789351853</v>
      </c>
      <c r="T356" s="11">
        <f t="shared" si="34"/>
        <v>42468.786122685182</v>
      </c>
    </row>
    <row r="357" spans="1:20" ht="32" x14ac:dyDescent="0.2">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5">
        <f t="shared" si="30"/>
        <v>1.1625714285714286</v>
      </c>
      <c r="P357" s="6">
        <f t="shared" si="31"/>
        <v>246.60606060606059</v>
      </c>
      <c r="Q357" t="str">
        <f t="shared" si="32"/>
        <v>film &amp; video</v>
      </c>
      <c r="R357" t="str">
        <f t="shared" si="33"/>
        <v>documentary</v>
      </c>
      <c r="S357" s="11">
        <f t="shared" si="35"/>
        <v>41943.293912037036</v>
      </c>
      <c r="T357" s="11">
        <f t="shared" si="34"/>
        <v>41974.3355787037</v>
      </c>
    </row>
    <row r="358" spans="1:20" ht="32" x14ac:dyDescent="0.2">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5">
        <f t="shared" si="30"/>
        <v>1.0269239999999999</v>
      </c>
      <c r="P358" s="6">
        <f t="shared" si="31"/>
        <v>79.401340206185566</v>
      </c>
      <c r="Q358" t="str">
        <f t="shared" si="32"/>
        <v>film &amp; video</v>
      </c>
      <c r="R358" t="str">
        <f t="shared" si="33"/>
        <v>documentary</v>
      </c>
      <c r="S358" s="11">
        <f t="shared" si="35"/>
        <v>42415.803159722222</v>
      </c>
      <c r="T358" s="11">
        <f t="shared" si="34"/>
        <v>42445.761493055557</v>
      </c>
    </row>
    <row r="359" spans="1:20" ht="48" x14ac:dyDescent="0.2">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5">
        <f t="shared" si="30"/>
        <v>1.74</v>
      </c>
      <c r="P359" s="6">
        <f t="shared" si="31"/>
        <v>86.138613861386133</v>
      </c>
      <c r="Q359" t="str">
        <f t="shared" si="32"/>
        <v>film &amp; video</v>
      </c>
      <c r="R359" t="str">
        <f t="shared" si="33"/>
        <v>documentary</v>
      </c>
      <c r="S359" s="11">
        <f t="shared" si="35"/>
        <v>42078.222187499996</v>
      </c>
      <c r="T359" s="11">
        <f t="shared" si="34"/>
        <v>42118.222187499996</v>
      </c>
    </row>
    <row r="360" spans="1:20" ht="48" x14ac:dyDescent="0.2">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5">
        <f t="shared" si="30"/>
        <v>1.03088</v>
      </c>
      <c r="P360" s="6">
        <f t="shared" si="31"/>
        <v>193.04868913857678</v>
      </c>
      <c r="Q360" t="str">
        <f t="shared" si="32"/>
        <v>film &amp; video</v>
      </c>
      <c r="R360" t="str">
        <f t="shared" si="33"/>
        <v>documentary</v>
      </c>
      <c r="S360" s="11">
        <f t="shared" si="35"/>
        <v>42507.860196759255</v>
      </c>
      <c r="T360" s="11">
        <f t="shared" si="34"/>
        <v>42536.625</v>
      </c>
    </row>
    <row r="361" spans="1:20" ht="48" x14ac:dyDescent="0.2">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5">
        <f t="shared" si="30"/>
        <v>1.0485537190082646</v>
      </c>
      <c r="P361" s="6">
        <f t="shared" si="31"/>
        <v>84.023178807947019</v>
      </c>
      <c r="Q361" t="str">
        <f t="shared" si="32"/>
        <v>film &amp; video</v>
      </c>
      <c r="R361" t="str">
        <f t="shared" si="33"/>
        <v>documentary</v>
      </c>
      <c r="S361" s="11">
        <f t="shared" si="35"/>
        <v>41935.070486111115</v>
      </c>
      <c r="T361" s="11">
        <f t="shared" si="34"/>
        <v>41957.216666666667</v>
      </c>
    </row>
    <row r="362" spans="1:20" ht="48" x14ac:dyDescent="0.2">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5">
        <f t="shared" si="30"/>
        <v>1.0137499999999999</v>
      </c>
      <c r="P362" s="6">
        <f t="shared" si="31"/>
        <v>139.82758620689654</v>
      </c>
      <c r="Q362" t="str">
        <f t="shared" si="32"/>
        <v>film &amp; video</v>
      </c>
      <c r="R362" t="str">
        <f t="shared" si="33"/>
        <v>documentary</v>
      </c>
      <c r="S362" s="11">
        <f t="shared" si="35"/>
        <v>42163.897916666669</v>
      </c>
      <c r="T362" s="11">
        <f t="shared" si="34"/>
        <v>42208.132638888885</v>
      </c>
    </row>
    <row r="363" spans="1:20" ht="48" x14ac:dyDescent="0.2">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5">
        <f t="shared" si="30"/>
        <v>1.1107699999999998</v>
      </c>
      <c r="P363" s="6">
        <f t="shared" si="31"/>
        <v>109.82189265536722</v>
      </c>
      <c r="Q363" t="str">
        <f t="shared" si="32"/>
        <v>film &amp; video</v>
      </c>
      <c r="R363" t="str">
        <f t="shared" si="33"/>
        <v>documentary</v>
      </c>
      <c r="S363" s="11">
        <f t="shared" si="35"/>
        <v>41936.001226851848</v>
      </c>
      <c r="T363" s="11">
        <f t="shared" si="34"/>
        <v>41966.042893518519</v>
      </c>
    </row>
    <row r="364" spans="1:20" ht="48" x14ac:dyDescent="0.2">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5">
        <f t="shared" si="30"/>
        <v>1.2415933781686497</v>
      </c>
      <c r="P364" s="6">
        <f t="shared" si="31"/>
        <v>139.53488372093022</v>
      </c>
      <c r="Q364" t="str">
        <f t="shared" si="32"/>
        <v>film &amp; video</v>
      </c>
      <c r="R364" t="str">
        <f t="shared" si="33"/>
        <v>documentary</v>
      </c>
      <c r="S364" s="11">
        <f t="shared" si="35"/>
        <v>41837.210543981484</v>
      </c>
      <c r="T364" s="11">
        <f t="shared" si="34"/>
        <v>41859</v>
      </c>
    </row>
    <row r="365" spans="1:20" ht="48" x14ac:dyDescent="0.2">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5">
        <f t="shared" si="30"/>
        <v>1.0133333333333334</v>
      </c>
      <c r="P365" s="6">
        <f t="shared" si="31"/>
        <v>347.84615384615387</v>
      </c>
      <c r="Q365" t="str">
        <f t="shared" si="32"/>
        <v>film &amp; video</v>
      </c>
      <c r="R365" t="str">
        <f t="shared" si="33"/>
        <v>documentary</v>
      </c>
      <c r="S365" s="11">
        <f t="shared" si="35"/>
        <v>40255.744629629626</v>
      </c>
      <c r="T365" s="11">
        <f t="shared" si="34"/>
        <v>40300.806944444441</v>
      </c>
    </row>
    <row r="366" spans="1:20" ht="48" x14ac:dyDescent="0.2">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5">
        <f t="shared" si="30"/>
        <v>1.1016142857142857</v>
      </c>
      <c r="P366" s="6">
        <f t="shared" si="31"/>
        <v>68.24159292035398</v>
      </c>
      <c r="Q366" t="str">
        <f t="shared" si="32"/>
        <v>film &amp; video</v>
      </c>
      <c r="R366" t="str">
        <f t="shared" si="33"/>
        <v>documentary</v>
      </c>
      <c r="S366" s="11">
        <f t="shared" si="35"/>
        <v>41780.859629629631</v>
      </c>
      <c r="T366" s="11">
        <f t="shared" si="34"/>
        <v>41811.165972222225</v>
      </c>
    </row>
    <row r="367" spans="1:20" ht="48" x14ac:dyDescent="0.2">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5">
        <f t="shared" si="30"/>
        <v>1.0397333333333334</v>
      </c>
      <c r="P367" s="6">
        <f t="shared" si="31"/>
        <v>239.93846153846152</v>
      </c>
      <c r="Q367" t="str">
        <f t="shared" si="32"/>
        <v>film &amp; video</v>
      </c>
      <c r="R367" t="str">
        <f t="shared" si="33"/>
        <v>documentary</v>
      </c>
      <c r="S367" s="11">
        <f t="shared" si="35"/>
        <v>41668.606469907405</v>
      </c>
      <c r="T367" s="11">
        <f t="shared" si="34"/>
        <v>41698.606469907405</v>
      </c>
    </row>
    <row r="368" spans="1:20" ht="48" x14ac:dyDescent="0.2">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5">
        <f t="shared" si="30"/>
        <v>1.013157894736842</v>
      </c>
      <c r="P368" s="6">
        <f t="shared" si="31"/>
        <v>287.31343283582089</v>
      </c>
      <c r="Q368" t="str">
        <f t="shared" si="32"/>
        <v>film &amp; video</v>
      </c>
      <c r="R368" t="str">
        <f t="shared" si="33"/>
        <v>documentary</v>
      </c>
      <c r="S368" s="11">
        <f t="shared" si="35"/>
        <v>41019.793032407411</v>
      </c>
      <c r="T368" s="11">
        <f t="shared" si="34"/>
        <v>41049.793032407411</v>
      </c>
    </row>
    <row r="369" spans="1:20" ht="48" x14ac:dyDescent="0.2">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5">
        <f t="shared" si="30"/>
        <v>1.033501</v>
      </c>
      <c r="P369" s="6">
        <f t="shared" si="31"/>
        <v>86.84882352941176</v>
      </c>
      <c r="Q369" t="str">
        <f t="shared" si="32"/>
        <v>film &amp; video</v>
      </c>
      <c r="R369" t="str">
        <f t="shared" si="33"/>
        <v>documentary</v>
      </c>
      <c r="S369" s="11">
        <f t="shared" si="35"/>
        <v>41355.577291666668</v>
      </c>
      <c r="T369" s="11">
        <f t="shared" si="34"/>
        <v>41395.207638888889</v>
      </c>
    </row>
    <row r="370" spans="1:20" ht="48" x14ac:dyDescent="0.2">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5">
        <f t="shared" si="30"/>
        <v>1.04112</v>
      </c>
      <c r="P370" s="6">
        <f t="shared" si="31"/>
        <v>81.84905660377359</v>
      </c>
      <c r="Q370" t="str">
        <f t="shared" si="32"/>
        <v>film &amp; video</v>
      </c>
      <c r="R370" t="str">
        <f t="shared" si="33"/>
        <v>documentary</v>
      </c>
      <c r="S370" s="11">
        <f t="shared" si="35"/>
        <v>42043.605578703704</v>
      </c>
      <c r="T370" s="11">
        <f t="shared" si="34"/>
        <v>42078.563912037032</v>
      </c>
    </row>
    <row r="371" spans="1:20" ht="48" x14ac:dyDescent="0.2">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5">
        <f t="shared" si="30"/>
        <v>1.1015569230769231</v>
      </c>
      <c r="P371" s="6">
        <f t="shared" si="31"/>
        <v>42.874970059880241</v>
      </c>
      <c r="Q371" t="str">
        <f t="shared" si="32"/>
        <v>film &amp; video</v>
      </c>
      <c r="R371" t="str">
        <f t="shared" si="33"/>
        <v>documentary</v>
      </c>
      <c r="S371" s="11">
        <f t="shared" si="35"/>
        <v>40893.551724537036</v>
      </c>
      <c r="T371" s="11">
        <f t="shared" si="34"/>
        <v>40923.551724537036</v>
      </c>
    </row>
    <row r="372" spans="1:20" ht="48" x14ac:dyDescent="0.2">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5">
        <f t="shared" si="30"/>
        <v>1.2202</v>
      </c>
      <c r="P372" s="6">
        <f t="shared" si="31"/>
        <v>709.41860465116281</v>
      </c>
      <c r="Q372" t="str">
        <f t="shared" si="32"/>
        <v>film &amp; video</v>
      </c>
      <c r="R372" t="str">
        <f t="shared" si="33"/>
        <v>documentary</v>
      </c>
      <c r="S372" s="11">
        <f t="shared" si="35"/>
        <v>42711.795138888891</v>
      </c>
      <c r="T372" s="11">
        <f t="shared" si="34"/>
        <v>42741.795138888891</v>
      </c>
    </row>
    <row r="373" spans="1:20" ht="48" x14ac:dyDescent="0.2">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5">
        <f t="shared" si="30"/>
        <v>1.1416866666666667</v>
      </c>
      <c r="P373" s="6">
        <f t="shared" si="31"/>
        <v>161.25517890772127</v>
      </c>
      <c r="Q373" t="str">
        <f t="shared" si="32"/>
        <v>film &amp; video</v>
      </c>
      <c r="R373" t="str">
        <f t="shared" si="33"/>
        <v>documentary</v>
      </c>
      <c r="S373" s="11">
        <f t="shared" si="35"/>
        <v>41261.767812500002</v>
      </c>
      <c r="T373" s="11">
        <f t="shared" si="34"/>
        <v>41306.767812500002</v>
      </c>
    </row>
    <row r="374" spans="1:20" ht="32" x14ac:dyDescent="0.2">
      <c r="A374">
        <v>372</v>
      </c>
      <c r="B374" s="3" t="s">
        <v>373</v>
      </c>
      <c r="C374" s="3" t="s">
        <v>4482</v>
      </c>
      <c r="D374">
        <v>300</v>
      </c>
      <c r="E374">
        <v>376</v>
      </c>
      <c r="F374" t="s">
        <v>8219</v>
      </c>
      <c r="G374" t="s">
        <v>8225</v>
      </c>
      <c r="H374" t="s">
        <v>8247</v>
      </c>
      <c r="I374">
        <v>1459872000</v>
      </c>
      <c r="J374">
        <v>1456408244</v>
      </c>
      <c r="K374" t="b">
        <v>0</v>
      </c>
      <c r="L374">
        <v>9</v>
      </c>
      <c r="M374" t="b">
        <v>1</v>
      </c>
      <c r="N374" t="s">
        <v>8269</v>
      </c>
      <c r="O374" s="5">
        <f t="shared" si="30"/>
        <v>1.2533333333333334</v>
      </c>
      <c r="P374" s="6">
        <f t="shared" si="31"/>
        <v>41.777777777777779</v>
      </c>
      <c r="Q374" t="str">
        <f t="shared" si="32"/>
        <v>film &amp; video</v>
      </c>
      <c r="R374" t="str">
        <f t="shared" si="33"/>
        <v>documentary</v>
      </c>
      <c r="S374" s="11">
        <f t="shared" si="35"/>
        <v>42425.576898148152</v>
      </c>
      <c r="T374" s="11">
        <f t="shared" si="34"/>
        <v>42465.666666666672</v>
      </c>
    </row>
    <row r="375" spans="1:20" ht="48" x14ac:dyDescent="0.2">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5">
        <f t="shared" si="30"/>
        <v>1.0666666666666667</v>
      </c>
      <c r="P375" s="6">
        <f t="shared" si="31"/>
        <v>89.887640449438209</v>
      </c>
      <c r="Q375" t="str">
        <f t="shared" si="32"/>
        <v>film &amp; video</v>
      </c>
      <c r="R375" t="str">
        <f t="shared" si="33"/>
        <v>documentary</v>
      </c>
      <c r="S375" s="11">
        <f t="shared" si="35"/>
        <v>41078.91201388889</v>
      </c>
      <c r="T375" s="11">
        <f t="shared" si="34"/>
        <v>41108.91201388889</v>
      </c>
    </row>
    <row r="376" spans="1:20" ht="48" x14ac:dyDescent="0.2">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5">
        <f t="shared" si="30"/>
        <v>1.3065</v>
      </c>
      <c r="P376" s="6">
        <f t="shared" si="31"/>
        <v>45.051724137931032</v>
      </c>
      <c r="Q376" t="str">
        <f t="shared" si="32"/>
        <v>film &amp; video</v>
      </c>
      <c r="R376" t="str">
        <f t="shared" si="33"/>
        <v>documentary</v>
      </c>
      <c r="S376" s="11">
        <f t="shared" si="35"/>
        <v>40757.889247685183</v>
      </c>
      <c r="T376" s="11">
        <f t="shared" si="34"/>
        <v>40802.889247685183</v>
      </c>
    </row>
    <row r="377" spans="1:20" ht="48" x14ac:dyDescent="0.2">
      <c r="A377">
        <v>375</v>
      </c>
      <c r="B377" s="3" t="s">
        <v>376</v>
      </c>
      <c r="C377" s="3" t="s">
        <v>4485</v>
      </c>
      <c r="D377">
        <v>500</v>
      </c>
      <c r="E377">
        <v>600</v>
      </c>
      <c r="F377" t="s">
        <v>8219</v>
      </c>
      <c r="G377" t="s">
        <v>8224</v>
      </c>
      <c r="H377" t="s">
        <v>8246</v>
      </c>
      <c r="I377">
        <v>1393694280</v>
      </c>
      <c r="J377">
        <v>1390088311</v>
      </c>
      <c r="K377" t="b">
        <v>0</v>
      </c>
      <c r="L377">
        <v>14</v>
      </c>
      <c r="M377" t="b">
        <v>1</v>
      </c>
      <c r="N377" t="s">
        <v>8269</v>
      </c>
      <c r="O377" s="5">
        <f t="shared" si="30"/>
        <v>1.2</v>
      </c>
      <c r="P377" s="6">
        <f t="shared" si="31"/>
        <v>42.857142857142854</v>
      </c>
      <c r="Q377" t="str">
        <f t="shared" si="32"/>
        <v>film &amp; video</v>
      </c>
      <c r="R377" t="str">
        <f t="shared" si="33"/>
        <v>documentary</v>
      </c>
      <c r="S377" s="11">
        <f t="shared" si="35"/>
        <v>41657.985081018516</v>
      </c>
      <c r="T377" s="11">
        <f t="shared" si="34"/>
        <v>41699.720833333333</v>
      </c>
    </row>
    <row r="378" spans="1:20" ht="48" x14ac:dyDescent="0.2">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5">
        <f t="shared" si="30"/>
        <v>1.0595918367346939</v>
      </c>
      <c r="P378" s="6">
        <f t="shared" si="31"/>
        <v>54.083333333333336</v>
      </c>
      <c r="Q378" t="str">
        <f t="shared" si="32"/>
        <v>film &amp; video</v>
      </c>
      <c r="R378" t="str">
        <f t="shared" si="33"/>
        <v>documentary</v>
      </c>
      <c r="S378" s="11">
        <f t="shared" si="35"/>
        <v>42576.452731481477</v>
      </c>
      <c r="T378" s="11">
        <f t="shared" si="34"/>
        <v>42607.452731481477</v>
      </c>
    </row>
    <row r="379" spans="1:20" ht="48" x14ac:dyDescent="0.2">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5">
        <f t="shared" si="30"/>
        <v>1.1439999999999999</v>
      </c>
      <c r="P379" s="6">
        <f t="shared" si="31"/>
        <v>103.21804511278195</v>
      </c>
      <c r="Q379" t="str">
        <f t="shared" si="32"/>
        <v>film &amp; video</v>
      </c>
      <c r="R379" t="str">
        <f t="shared" si="33"/>
        <v>documentary</v>
      </c>
      <c r="S379" s="11">
        <f t="shared" si="35"/>
        <v>42292.250787037032</v>
      </c>
      <c r="T379" s="11">
        <f t="shared" si="34"/>
        <v>42322.292361111111</v>
      </c>
    </row>
    <row r="380" spans="1:20" ht="48" x14ac:dyDescent="0.2">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5">
        <f t="shared" si="30"/>
        <v>1.1176666666666666</v>
      </c>
      <c r="P380" s="6">
        <f t="shared" si="31"/>
        <v>40.397590361445786</v>
      </c>
      <c r="Q380" t="str">
        <f t="shared" si="32"/>
        <v>film &amp; video</v>
      </c>
      <c r="R380" t="str">
        <f t="shared" si="33"/>
        <v>documentary</v>
      </c>
      <c r="S380" s="11">
        <f t="shared" si="35"/>
        <v>42370.571851851855</v>
      </c>
      <c r="T380" s="11">
        <f t="shared" si="34"/>
        <v>42394.994444444441</v>
      </c>
    </row>
    <row r="381" spans="1:20" ht="48" x14ac:dyDescent="0.2">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5">
        <f t="shared" si="30"/>
        <v>1.1608000000000001</v>
      </c>
      <c r="P381" s="6">
        <f t="shared" si="31"/>
        <v>116.85906040268456</v>
      </c>
      <c r="Q381" t="str">
        <f t="shared" si="32"/>
        <v>film &amp; video</v>
      </c>
      <c r="R381" t="str">
        <f t="shared" si="33"/>
        <v>documentary</v>
      </c>
      <c r="S381" s="11">
        <f t="shared" si="35"/>
        <v>40987.688333333332</v>
      </c>
      <c r="T381" s="11">
        <f t="shared" si="34"/>
        <v>41032.688333333332</v>
      </c>
    </row>
    <row r="382" spans="1:20" ht="48" x14ac:dyDescent="0.2">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5">
        <f t="shared" si="30"/>
        <v>1.415</v>
      </c>
      <c r="P382" s="6">
        <f t="shared" si="31"/>
        <v>115.51020408163265</v>
      </c>
      <c r="Q382" t="str">
        <f t="shared" si="32"/>
        <v>film &amp; video</v>
      </c>
      <c r="R382" t="str">
        <f t="shared" si="33"/>
        <v>documentary</v>
      </c>
      <c r="S382" s="11">
        <f t="shared" si="35"/>
        <v>42367.719814814816</v>
      </c>
      <c r="T382" s="11">
        <f t="shared" si="34"/>
        <v>42392.719814814816</v>
      </c>
    </row>
    <row r="383" spans="1:20" ht="48" x14ac:dyDescent="0.2">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5">
        <f t="shared" si="30"/>
        <v>1.0472999999999999</v>
      </c>
      <c r="P383" s="6">
        <f t="shared" si="31"/>
        <v>104.31274900398407</v>
      </c>
      <c r="Q383" t="str">
        <f t="shared" si="32"/>
        <v>film &amp; video</v>
      </c>
      <c r="R383" t="str">
        <f t="shared" si="33"/>
        <v>documentary</v>
      </c>
      <c r="S383" s="11">
        <f t="shared" si="35"/>
        <v>41085.698113425926</v>
      </c>
      <c r="T383" s="11">
        <f t="shared" si="34"/>
        <v>41120.208333333336</v>
      </c>
    </row>
    <row r="384" spans="1:20" ht="48" x14ac:dyDescent="0.2">
      <c r="A384">
        <v>382</v>
      </c>
      <c r="B384" s="3" t="s">
        <v>383</v>
      </c>
      <c r="C384" s="3" t="s">
        <v>4492</v>
      </c>
      <c r="D384">
        <v>600</v>
      </c>
      <c r="E384">
        <v>1535</v>
      </c>
      <c r="F384" t="s">
        <v>8219</v>
      </c>
      <c r="G384" t="s">
        <v>8224</v>
      </c>
      <c r="H384" t="s">
        <v>8246</v>
      </c>
      <c r="I384">
        <v>1346950900</v>
      </c>
      <c r="J384">
        <v>1345741300</v>
      </c>
      <c r="K384" t="b">
        <v>0</v>
      </c>
      <c r="L384">
        <v>22</v>
      </c>
      <c r="M384" t="b">
        <v>1</v>
      </c>
      <c r="N384" t="s">
        <v>8269</v>
      </c>
      <c r="O384" s="5">
        <f t="shared" si="30"/>
        <v>2.5583333333333331</v>
      </c>
      <c r="P384" s="6">
        <f t="shared" si="31"/>
        <v>69.772727272727266</v>
      </c>
      <c r="Q384" t="str">
        <f t="shared" si="32"/>
        <v>film &amp; video</v>
      </c>
      <c r="R384" t="str">
        <f t="shared" si="33"/>
        <v>documentary</v>
      </c>
      <c r="S384" s="11">
        <f t="shared" si="35"/>
        <v>41144.709490740745</v>
      </c>
      <c r="T384" s="11">
        <f t="shared" si="34"/>
        <v>41158.709490740745</v>
      </c>
    </row>
    <row r="385" spans="1:20" ht="48" x14ac:dyDescent="0.2">
      <c r="A385">
        <v>383</v>
      </c>
      <c r="B385" s="3" t="s">
        <v>384</v>
      </c>
      <c r="C385" s="3" t="s">
        <v>4493</v>
      </c>
      <c r="D385">
        <v>999</v>
      </c>
      <c r="E385">
        <v>2065</v>
      </c>
      <c r="F385" t="s">
        <v>8219</v>
      </c>
      <c r="G385" t="s">
        <v>8224</v>
      </c>
      <c r="H385" t="s">
        <v>8246</v>
      </c>
      <c r="I385">
        <v>1400467759</v>
      </c>
      <c r="J385">
        <v>1398480559</v>
      </c>
      <c r="K385" t="b">
        <v>0</v>
      </c>
      <c r="L385">
        <v>48</v>
      </c>
      <c r="M385" t="b">
        <v>1</v>
      </c>
      <c r="N385" t="s">
        <v>8269</v>
      </c>
      <c r="O385" s="5">
        <f t="shared" si="30"/>
        <v>2.0670670670670672</v>
      </c>
      <c r="P385" s="6">
        <f t="shared" si="31"/>
        <v>43.020833333333336</v>
      </c>
      <c r="Q385" t="str">
        <f t="shared" si="32"/>
        <v>film &amp; video</v>
      </c>
      <c r="R385" t="str">
        <f t="shared" si="33"/>
        <v>documentary</v>
      </c>
      <c r="S385" s="11">
        <f t="shared" si="35"/>
        <v>41755.117581018516</v>
      </c>
      <c r="T385" s="11">
        <f t="shared" si="34"/>
        <v>41778.117581018516</v>
      </c>
    </row>
    <row r="386" spans="1:20" ht="48" x14ac:dyDescent="0.2">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5">
        <f t="shared" si="30"/>
        <v>1.1210500000000001</v>
      </c>
      <c r="P386" s="6">
        <f t="shared" si="31"/>
        <v>58.540469973890339</v>
      </c>
      <c r="Q386" t="str">
        <f t="shared" si="32"/>
        <v>film &amp; video</v>
      </c>
      <c r="R386" t="str">
        <f t="shared" si="33"/>
        <v>documentary</v>
      </c>
      <c r="S386" s="11">
        <f t="shared" si="35"/>
        <v>41980.781793981485</v>
      </c>
      <c r="T386" s="11">
        <f t="shared" si="34"/>
        <v>42010.781793981485</v>
      </c>
    </row>
    <row r="387" spans="1:20" ht="48" x14ac:dyDescent="0.2">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5">
        <f t="shared" ref="O387:O450" si="36">E387/D387</f>
        <v>1.05982</v>
      </c>
      <c r="P387" s="6">
        <f t="shared" ref="P387:P450" si="37">IF(L387=0,0,E387/L387)</f>
        <v>111.79535864978902</v>
      </c>
      <c r="Q387" t="str">
        <f t="shared" ref="Q387:Q450" si="38">LEFT(N387,FIND("/",N387)-1)</f>
        <v>film &amp; video</v>
      </c>
      <c r="R387" t="str">
        <f t="shared" ref="R387:R450" si="39">RIGHT(N387,LEN(N387)-FIND("/",N387))</f>
        <v>documentary</v>
      </c>
      <c r="S387" s="11">
        <f t="shared" si="35"/>
        <v>41934.584502314814</v>
      </c>
      <c r="T387" s="11">
        <f t="shared" ref="T387:T450" si="40">I387/86400 + DATE(1970,1,1)</f>
        <v>41964.626168981486</v>
      </c>
    </row>
    <row r="388" spans="1:20" ht="48" x14ac:dyDescent="0.2">
      <c r="A388">
        <v>386</v>
      </c>
      <c r="B388" s="3" t="s">
        <v>387</v>
      </c>
      <c r="C388" s="3" t="s">
        <v>4496</v>
      </c>
      <c r="D388">
        <v>600</v>
      </c>
      <c r="E388">
        <v>601</v>
      </c>
      <c r="F388" t="s">
        <v>8219</v>
      </c>
      <c r="G388" t="s">
        <v>8224</v>
      </c>
      <c r="H388" t="s">
        <v>8246</v>
      </c>
      <c r="I388">
        <v>1439246991</v>
      </c>
      <c r="J388">
        <v>1437950991</v>
      </c>
      <c r="K388" t="b">
        <v>0</v>
      </c>
      <c r="L388">
        <v>13</v>
      </c>
      <c r="M388" t="b">
        <v>1</v>
      </c>
      <c r="N388" t="s">
        <v>8269</v>
      </c>
      <c r="O388" s="5">
        <f t="shared" si="36"/>
        <v>1.0016666666666667</v>
      </c>
      <c r="P388" s="6">
        <f t="shared" si="37"/>
        <v>46.230769230769234</v>
      </c>
      <c r="Q388" t="str">
        <f t="shared" si="38"/>
        <v>film &amp; video</v>
      </c>
      <c r="R388" t="str">
        <f t="shared" si="39"/>
        <v>documentary</v>
      </c>
      <c r="S388" s="11">
        <f t="shared" ref="S388:S451" si="41">J388/86400 + DATE(1970, 1, 1)</f>
        <v>42211.951284722221</v>
      </c>
      <c r="T388" s="11">
        <f t="shared" si="40"/>
        <v>42226.951284722221</v>
      </c>
    </row>
    <row r="389" spans="1:20" ht="48" x14ac:dyDescent="0.2">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5">
        <f t="shared" si="36"/>
        <v>2.1398947368421051</v>
      </c>
      <c r="P389" s="6">
        <f t="shared" si="37"/>
        <v>144.69039145907473</v>
      </c>
      <c r="Q389" t="str">
        <f t="shared" si="38"/>
        <v>film &amp; video</v>
      </c>
      <c r="R389" t="str">
        <f t="shared" si="39"/>
        <v>documentary</v>
      </c>
      <c r="S389" s="11">
        <f t="shared" si="41"/>
        <v>42200.67659722222</v>
      </c>
      <c r="T389" s="11">
        <f t="shared" si="40"/>
        <v>42231.25</v>
      </c>
    </row>
    <row r="390" spans="1:20" ht="48" x14ac:dyDescent="0.2">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5">
        <f t="shared" si="36"/>
        <v>1.2616000000000001</v>
      </c>
      <c r="P390" s="6">
        <f t="shared" si="37"/>
        <v>88.845070422535215</v>
      </c>
      <c r="Q390" t="str">
        <f t="shared" si="38"/>
        <v>film &amp; video</v>
      </c>
      <c r="R390" t="str">
        <f t="shared" si="39"/>
        <v>documentary</v>
      </c>
      <c r="S390" s="11">
        <f t="shared" si="41"/>
        <v>42549.076157407406</v>
      </c>
      <c r="T390" s="11">
        <f t="shared" si="40"/>
        <v>42579.076157407406</v>
      </c>
    </row>
    <row r="391" spans="1:20" ht="48" x14ac:dyDescent="0.2">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5">
        <f t="shared" si="36"/>
        <v>1.8153547058823529</v>
      </c>
      <c r="P391" s="6">
        <f t="shared" si="37"/>
        <v>81.75107284768211</v>
      </c>
      <c r="Q391" t="str">
        <f t="shared" si="38"/>
        <v>film &amp; video</v>
      </c>
      <c r="R391" t="str">
        <f t="shared" si="39"/>
        <v>documentary</v>
      </c>
      <c r="S391" s="11">
        <f t="shared" si="41"/>
        <v>41674.063078703708</v>
      </c>
      <c r="T391" s="11">
        <f t="shared" si="40"/>
        <v>41705.957638888889</v>
      </c>
    </row>
    <row r="392" spans="1:20" ht="48" x14ac:dyDescent="0.2">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5">
        <f t="shared" si="36"/>
        <v>1</v>
      </c>
      <c r="P392" s="6">
        <f t="shared" si="37"/>
        <v>71.428571428571431</v>
      </c>
      <c r="Q392" t="str">
        <f t="shared" si="38"/>
        <v>film &amp; video</v>
      </c>
      <c r="R392" t="str">
        <f t="shared" si="39"/>
        <v>documentary</v>
      </c>
      <c r="S392" s="11">
        <f t="shared" si="41"/>
        <v>42112.036712962959</v>
      </c>
      <c r="T392" s="11">
        <f t="shared" si="40"/>
        <v>42132.036712962959</v>
      </c>
    </row>
    <row r="393" spans="1:20" ht="48" x14ac:dyDescent="0.2">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5">
        <f t="shared" si="36"/>
        <v>1.0061</v>
      </c>
      <c r="P393" s="6">
        <f t="shared" si="37"/>
        <v>104.25906735751295</v>
      </c>
      <c r="Q393" t="str">
        <f t="shared" si="38"/>
        <v>film &amp; video</v>
      </c>
      <c r="R393" t="str">
        <f t="shared" si="39"/>
        <v>documentary</v>
      </c>
      <c r="S393" s="11">
        <f t="shared" si="41"/>
        <v>40865.042256944442</v>
      </c>
      <c r="T393" s="11">
        <f t="shared" si="40"/>
        <v>40895.040972222225</v>
      </c>
    </row>
    <row r="394" spans="1:20" ht="48" x14ac:dyDescent="0.2">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5">
        <f t="shared" si="36"/>
        <v>1.009027027027027</v>
      </c>
      <c r="P394" s="6">
        <f t="shared" si="37"/>
        <v>90.616504854368927</v>
      </c>
      <c r="Q394" t="str">
        <f t="shared" si="38"/>
        <v>film &amp; video</v>
      </c>
      <c r="R394" t="str">
        <f t="shared" si="39"/>
        <v>documentary</v>
      </c>
      <c r="S394" s="11">
        <f t="shared" si="41"/>
        <v>40763.717256944445</v>
      </c>
      <c r="T394" s="11">
        <f t="shared" si="40"/>
        <v>40794.125</v>
      </c>
    </row>
    <row r="395" spans="1:20" ht="32" x14ac:dyDescent="0.2">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5">
        <f t="shared" si="36"/>
        <v>1.10446</v>
      </c>
      <c r="P395" s="6">
        <f t="shared" si="37"/>
        <v>157.33048433048432</v>
      </c>
      <c r="Q395" t="str">
        <f t="shared" si="38"/>
        <v>film &amp; video</v>
      </c>
      <c r="R395" t="str">
        <f t="shared" si="39"/>
        <v>documentary</v>
      </c>
      <c r="S395" s="11">
        <f t="shared" si="41"/>
        <v>41526.708935185183</v>
      </c>
      <c r="T395" s="11">
        <f t="shared" si="40"/>
        <v>41557.708935185183</v>
      </c>
    </row>
    <row r="396" spans="1:20" ht="48" x14ac:dyDescent="0.2">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5">
        <f t="shared" si="36"/>
        <v>1.118936170212766</v>
      </c>
      <c r="P396" s="6">
        <f t="shared" si="37"/>
        <v>105.18</v>
      </c>
      <c r="Q396" t="str">
        <f t="shared" si="38"/>
        <v>film &amp; video</v>
      </c>
      <c r="R396" t="str">
        <f t="shared" si="39"/>
        <v>documentary</v>
      </c>
      <c r="S396" s="11">
        <f t="shared" si="41"/>
        <v>42417.818078703705</v>
      </c>
      <c r="T396" s="11">
        <f t="shared" si="40"/>
        <v>42477.776412037041</v>
      </c>
    </row>
    <row r="397" spans="1:20" ht="48" x14ac:dyDescent="0.2">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5">
        <f t="shared" si="36"/>
        <v>1.0804450000000001</v>
      </c>
      <c r="P397" s="6">
        <f t="shared" si="37"/>
        <v>58.719836956521746</v>
      </c>
      <c r="Q397" t="str">
        <f t="shared" si="38"/>
        <v>film &amp; video</v>
      </c>
      <c r="R397" t="str">
        <f t="shared" si="39"/>
        <v>documentary</v>
      </c>
      <c r="S397" s="11">
        <f t="shared" si="41"/>
        <v>40990.909259259257</v>
      </c>
      <c r="T397" s="11">
        <f t="shared" si="40"/>
        <v>41026.897222222222</v>
      </c>
    </row>
    <row r="398" spans="1:20" ht="48" x14ac:dyDescent="0.2">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5">
        <f t="shared" si="36"/>
        <v>1.0666666666666667</v>
      </c>
      <c r="P398" s="6">
        <f t="shared" si="37"/>
        <v>81.632653061224488</v>
      </c>
      <c r="Q398" t="str">
        <f t="shared" si="38"/>
        <v>film &amp; video</v>
      </c>
      <c r="R398" t="str">
        <f t="shared" si="39"/>
        <v>documentary</v>
      </c>
      <c r="S398" s="11">
        <f t="shared" si="41"/>
        <v>41082.564884259264</v>
      </c>
      <c r="T398" s="11">
        <f t="shared" si="40"/>
        <v>41097.564884259264</v>
      </c>
    </row>
    <row r="399" spans="1:20" ht="64" x14ac:dyDescent="0.2">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5">
        <f t="shared" si="36"/>
        <v>1.0390027322404372</v>
      </c>
      <c r="P399" s="6">
        <f t="shared" si="37"/>
        <v>56.460043668122275</v>
      </c>
      <c r="Q399" t="str">
        <f t="shared" si="38"/>
        <v>film &amp; video</v>
      </c>
      <c r="R399" t="str">
        <f t="shared" si="39"/>
        <v>documentary</v>
      </c>
      <c r="S399" s="11">
        <f t="shared" si="41"/>
        <v>40379.776435185187</v>
      </c>
      <c r="T399" s="11">
        <f t="shared" si="40"/>
        <v>40422.155555555553</v>
      </c>
    </row>
    <row r="400" spans="1:20" ht="48" x14ac:dyDescent="0.2">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5">
        <f t="shared" si="36"/>
        <v>1.2516</v>
      </c>
      <c r="P400" s="6">
        <f t="shared" si="37"/>
        <v>140.1044776119403</v>
      </c>
      <c r="Q400" t="str">
        <f t="shared" si="38"/>
        <v>film &amp; video</v>
      </c>
      <c r="R400" t="str">
        <f t="shared" si="39"/>
        <v>documentary</v>
      </c>
      <c r="S400" s="11">
        <f t="shared" si="41"/>
        <v>42078.793124999997</v>
      </c>
      <c r="T400" s="11">
        <f t="shared" si="40"/>
        <v>42123.793124999997</v>
      </c>
    </row>
    <row r="401" spans="1:20" ht="48" x14ac:dyDescent="0.2">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5">
        <f t="shared" si="36"/>
        <v>1.0680499999999999</v>
      </c>
      <c r="P401" s="6">
        <f t="shared" si="37"/>
        <v>224.85263157894738</v>
      </c>
      <c r="Q401" t="str">
        <f t="shared" si="38"/>
        <v>film &amp; video</v>
      </c>
      <c r="R401" t="str">
        <f t="shared" si="39"/>
        <v>documentary</v>
      </c>
      <c r="S401" s="11">
        <f t="shared" si="41"/>
        <v>42687.875775462962</v>
      </c>
      <c r="T401" s="11">
        <f t="shared" si="40"/>
        <v>42718.5</v>
      </c>
    </row>
    <row r="402" spans="1:20" ht="48" x14ac:dyDescent="0.2">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5">
        <f t="shared" si="36"/>
        <v>1.1230249999999999</v>
      </c>
      <c r="P402" s="6">
        <f t="shared" si="37"/>
        <v>181.13306451612902</v>
      </c>
      <c r="Q402" t="str">
        <f t="shared" si="38"/>
        <v>film &amp; video</v>
      </c>
      <c r="R402" t="str">
        <f t="shared" si="39"/>
        <v>documentary</v>
      </c>
      <c r="S402" s="11">
        <f t="shared" si="41"/>
        <v>41745.635960648149</v>
      </c>
      <c r="T402" s="11">
        <f t="shared" si="40"/>
        <v>41776.145833333336</v>
      </c>
    </row>
    <row r="403" spans="1:20" ht="48" x14ac:dyDescent="0.2">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5">
        <f t="shared" si="36"/>
        <v>1.0381199999999999</v>
      </c>
      <c r="P403" s="6">
        <f t="shared" si="37"/>
        <v>711.04109589041093</v>
      </c>
      <c r="Q403" t="str">
        <f t="shared" si="38"/>
        <v>film &amp; video</v>
      </c>
      <c r="R403" t="str">
        <f t="shared" si="39"/>
        <v>documentary</v>
      </c>
      <c r="S403" s="11">
        <f t="shared" si="41"/>
        <v>40732.842245370368</v>
      </c>
      <c r="T403" s="11">
        <f t="shared" si="40"/>
        <v>40762.842245370368</v>
      </c>
    </row>
    <row r="404" spans="1:20" ht="48" x14ac:dyDescent="0.2">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5">
        <f t="shared" si="36"/>
        <v>1.4165000000000001</v>
      </c>
      <c r="P404" s="6">
        <f t="shared" si="37"/>
        <v>65.883720930232556</v>
      </c>
      <c r="Q404" t="str">
        <f t="shared" si="38"/>
        <v>film &amp; video</v>
      </c>
      <c r="R404" t="str">
        <f t="shared" si="39"/>
        <v>documentary</v>
      </c>
      <c r="S404" s="11">
        <f t="shared" si="41"/>
        <v>42292.539548611108</v>
      </c>
      <c r="T404" s="11">
        <f t="shared" si="40"/>
        <v>42313.58121527778</v>
      </c>
    </row>
    <row r="405" spans="1:20" ht="48" x14ac:dyDescent="0.2">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5">
        <f t="shared" si="36"/>
        <v>1.0526</v>
      </c>
      <c r="P405" s="6">
        <f t="shared" si="37"/>
        <v>75.185714285714283</v>
      </c>
      <c r="Q405" t="str">
        <f t="shared" si="38"/>
        <v>film &amp; video</v>
      </c>
      <c r="R405" t="str">
        <f t="shared" si="39"/>
        <v>documentary</v>
      </c>
      <c r="S405" s="11">
        <f t="shared" si="41"/>
        <v>40718.310659722221</v>
      </c>
      <c r="T405" s="11">
        <f t="shared" si="40"/>
        <v>40765.297222222223</v>
      </c>
    </row>
    <row r="406" spans="1:20" ht="48" x14ac:dyDescent="0.2">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5">
        <f t="shared" si="36"/>
        <v>1.0309142857142857</v>
      </c>
      <c r="P406" s="6">
        <f t="shared" si="37"/>
        <v>133.14391143911439</v>
      </c>
      <c r="Q406" t="str">
        <f t="shared" si="38"/>
        <v>film &amp; video</v>
      </c>
      <c r="R406" t="str">
        <f t="shared" si="39"/>
        <v>documentary</v>
      </c>
      <c r="S406" s="11">
        <f t="shared" si="41"/>
        <v>41646.628032407403</v>
      </c>
      <c r="T406" s="11">
        <f t="shared" si="40"/>
        <v>41675.961111111115</v>
      </c>
    </row>
    <row r="407" spans="1:20" ht="32" x14ac:dyDescent="0.2">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5">
        <f t="shared" si="36"/>
        <v>1.0765957446808512</v>
      </c>
      <c r="P407" s="6">
        <f t="shared" si="37"/>
        <v>55.2</v>
      </c>
      <c r="Q407" t="str">
        <f t="shared" si="38"/>
        <v>film &amp; video</v>
      </c>
      <c r="R407" t="str">
        <f t="shared" si="39"/>
        <v>documentary</v>
      </c>
      <c r="S407" s="11">
        <f t="shared" si="41"/>
        <v>41674.08494212963</v>
      </c>
      <c r="T407" s="11">
        <f t="shared" si="40"/>
        <v>41704.08494212963</v>
      </c>
    </row>
    <row r="408" spans="1:20" ht="48" x14ac:dyDescent="0.2">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5">
        <f t="shared" si="36"/>
        <v>1.0770464285714285</v>
      </c>
      <c r="P408" s="6">
        <f t="shared" si="37"/>
        <v>86.163714285714292</v>
      </c>
      <c r="Q408" t="str">
        <f t="shared" si="38"/>
        <v>film &amp; video</v>
      </c>
      <c r="R408" t="str">
        <f t="shared" si="39"/>
        <v>documentary</v>
      </c>
      <c r="S408" s="11">
        <f t="shared" si="41"/>
        <v>40638.162465277775</v>
      </c>
      <c r="T408" s="11">
        <f t="shared" si="40"/>
        <v>40672.249305555553</v>
      </c>
    </row>
    <row r="409" spans="1:20" ht="48" x14ac:dyDescent="0.2">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5">
        <f t="shared" si="36"/>
        <v>1.0155000000000001</v>
      </c>
      <c r="P409" s="6">
        <f t="shared" si="37"/>
        <v>92.318181818181813</v>
      </c>
      <c r="Q409" t="str">
        <f t="shared" si="38"/>
        <v>film &amp; video</v>
      </c>
      <c r="R409" t="str">
        <f t="shared" si="39"/>
        <v>documentary</v>
      </c>
      <c r="S409" s="11">
        <f t="shared" si="41"/>
        <v>40806.870949074073</v>
      </c>
      <c r="T409" s="11">
        <f t="shared" si="40"/>
        <v>40866.912615740745</v>
      </c>
    </row>
    <row r="410" spans="1:20" ht="48" x14ac:dyDescent="0.2">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5">
        <f t="shared" si="36"/>
        <v>1.0143766666666667</v>
      </c>
      <c r="P410" s="6">
        <f t="shared" si="37"/>
        <v>160.16473684210527</v>
      </c>
      <c r="Q410" t="str">
        <f t="shared" si="38"/>
        <v>film &amp; video</v>
      </c>
      <c r="R410" t="str">
        <f t="shared" si="39"/>
        <v>documentary</v>
      </c>
      <c r="S410" s="11">
        <f t="shared" si="41"/>
        <v>41543.735995370371</v>
      </c>
      <c r="T410" s="11">
        <f t="shared" si="40"/>
        <v>41583.777662037035</v>
      </c>
    </row>
    <row r="411" spans="1:20" ht="48" x14ac:dyDescent="0.2">
      <c r="A411">
        <v>409</v>
      </c>
      <c r="B411" s="3" t="s">
        <v>410</v>
      </c>
      <c r="C411" s="3" t="s">
        <v>4519</v>
      </c>
      <c r="D411">
        <v>500</v>
      </c>
      <c r="E411">
        <v>684</v>
      </c>
      <c r="F411" t="s">
        <v>8219</v>
      </c>
      <c r="G411" t="s">
        <v>8225</v>
      </c>
      <c r="H411" t="s">
        <v>8247</v>
      </c>
      <c r="I411">
        <v>1469220144</v>
      </c>
      <c r="J411">
        <v>1466628144</v>
      </c>
      <c r="K411" t="b">
        <v>0</v>
      </c>
      <c r="L411">
        <v>15</v>
      </c>
      <c r="M411" t="b">
        <v>1</v>
      </c>
      <c r="N411" t="s">
        <v>8269</v>
      </c>
      <c r="O411" s="5">
        <f t="shared" si="36"/>
        <v>1.3680000000000001</v>
      </c>
      <c r="P411" s="6">
        <f t="shared" si="37"/>
        <v>45.6</v>
      </c>
      <c r="Q411" t="str">
        <f t="shared" si="38"/>
        <v>film &amp; video</v>
      </c>
      <c r="R411" t="str">
        <f t="shared" si="39"/>
        <v>documentary</v>
      </c>
      <c r="S411" s="11">
        <f t="shared" si="41"/>
        <v>42543.862777777773</v>
      </c>
      <c r="T411" s="11">
        <f t="shared" si="40"/>
        <v>42573.862777777773</v>
      </c>
    </row>
    <row r="412" spans="1:20" ht="48" x14ac:dyDescent="0.2">
      <c r="A412">
        <v>410</v>
      </c>
      <c r="B412" s="3" t="s">
        <v>411</v>
      </c>
      <c r="C412" s="3" t="s">
        <v>4520</v>
      </c>
      <c r="D412">
        <v>1000</v>
      </c>
      <c r="E412">
        <v>1283</v>
      </c>
      <c r="F412" t="s">
        <v>8219</v>
      </c>
      <c r="G412" t="s">
        <v>8229</v>
      </c>
      <c r="H412" t="s">
        <v>8251</v>
      </c>
      <c r="I412">
        <v>1434670397</v>
      </c>
      <c r="J412">
        <v>1429486397</v>
      </c>
      <c r="K412" t="b">
        <v>0</v>
      </c>
      <c r="L412">
        <v>7</v>
      </c>
      <c r="M412" t="b">
        <v>1</v>
      </c>
      <c r="N412" t="s">
        <v>8269</v>
      </c>
      <c r="O412" s="5">
        <f t="shared" si="36"/>
        <v>1.2829999999999999</v>
      </c>
      <c r="P412" s="6">
        <f t="shared" si="37"/>
        <v>183.28571428571428</v>
      </c>
      <c r="Q412" t="str">
        <f t="shared" si="38"/>
        <v>film &amp; video</v>
      </c>
      <c r="R412" t="str">
        <f t="shared" si="39"/>
        <v>documentary</v>
      </c>
      <c r="S412" s="11">
        <f t="shared" si="41"/>
        <v>42113.981446759259</v>
      </c>
      <c r="T412" s="11">
        <f t="shared" si="40"/>
        <v>42173.981446759259</v>
      </c>
    </row>
    <row r="413" spans="1:20" ht="48" x14ac:dyDescent="0.2">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5">
        <f t="shared" si="36"/>
        <v>1.0105</v>
      </c>
      <c r="P413" s="6">
        <f t="shared" si="37"/>
        <v>125.78838174273859</v>
      </c>
      <c r="Q413" t="str">
        <f t="shared" si="38"/>
        <v>film &amp; video</v>
      </c>
      <c r="R413" t="str">
        <f t="shared" si="39"/>
        <v>documentary</v>
      </c>
      <c r="S413" s="11">
        <f t="shared" si="41"/>
        <v>41598.17597222222</v>
      </c>
      <c r="T413" s="11">
        <f t="shared" si="40"/>
        <v>41630.208333333336</v>
      </c>
    </row>
    <row r="414" spans="1:20" ht="48" x14ac:dyDescent="0.2">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5">
        <f t="shared" si="36"/>
        <v>1.2684</v>
      </c>
      <c r="P414" s="6">
        <f t="shared" si="37"/>
        <v>57.654545454545456</v>
      </c>
      <c r="Q414" t="str">
        <f t="shared" si="38"/>
        <v>film &amp; video</v>
      </c>
      <c r="R414" t="str">
        <f t="shared" si="39"/>
        <v>documentary</v>
      </c>
      <c r="S414" s="11">
        <f t="shared" si="41"/>
        <v>41099.742800925924</v>
      </c>
      <c r="T414" s="11">
        <f t="shared" si="40"/>
        <v>41115.742800925924</v>
      </c>
    </row>
    <row r="415" spans="1:20" ht="48" x14ac:dyDescent="0.2">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5">
        <f t="shared" si="36"/>
        <v>1.0508593749999999</v>
      </c>
      <c r="P415" s="6">
        <f t="shared" si="37"/>
        <v>78.660818713450297</v>
      </c>
      <c r="Q415" t="str">
        <f t="shared" si="38"/>
        <v>film &amp; video</v>
      </c>
      <c r="R415" t="str">
        <f t="shared" si="39"/>
        <v>documentary</v>
      </c>
      <c r="S415" s="11">
        <f t="shared" si="41"/>
        <v>41079.877442129626</v>
      </c>
      <c r="T415" s="11">
        <f t="shared" si="40"/>
        <v>41109.877442129626</v>
      </c>
    </row>
    <row r="416" spans="1:20" ht="48" x14ac:dyDescent="0.2">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5">
        <f t="shared" si="36"/>
        <v>1.0285405405405406</v>
      </c>
      <c r="P416" s="6">
        <f t="shared" si="37"/>
        <v>91.480769230769226</v>
      </c>
      <c r="Q416" t="str">
        <f t="shared" si="38"/>
        <v>film &amp; video</v>
      </c>
      <c r="R416" t="str">
        <f t="shared" si="39"/>
        <v>documentary</v>
      </c>
      <c r="S416" s="11">
        <f t="shared" si="41"/>
        <v>41529.063252314816</v>
      </c>
      <c r="T416" s="11">
        <f t="shared" si="40"/>
        <v>41559.063252314816</v>
      </c>
    </row>
    <row r="417" spans="1:20" ht="64" x14ac:dyDescent="0.2">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5">
        <f t="shared" si="36"/>
        <v>1.0214714285714286</v>
      </c>
      <c r="P417" s="6">
        <f t="shared" si="37"/>
        <v>68.09809523809524</v>
      </c>
      <c r="Q417" t="str">
        <f t="shared" si="38"/>
        <v>film &amp; video</v>
      </c>
      <c r="R417" t="str">
        <f t="shared" si="39"/>
        <v>documentary</v>
      </c>
      <c r="S417" s="11">
        <f t="shared" si="41"/>
        <v>41904.851875</v>
      </c>
      <c r="T417" s="11">
        <f t="shared" si="40"/>
        <v>41929.5</v>
      </c>
    </row>
    <row r="418" spans="1:20" ht="32" x14ac:dyDescent="0.2">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5">
        <f t="shared" si="36"/>
        <v>1.2021700000000002</v>
      </c>
      <c r="P418" s="6">
        <f t="shared" si="37"/>
        <v>48.086800000000004</v>
      </c>
      <c r="Q418" t="str">
        <f t="shared" si="38"/>
        <v>film &amp; video</v>
      </c>
      <c r="R418" t="str">
        <f t="shared" si="39"/>
        <v>documentary</v>
      </c>
      <c r="S418" s="11">
        <f t="shared" si="41"/>
        <v>41648.396192129629</v>
      </c>
      <c r="T418" s="11">
        <f t="shared" si="40"/>
        <v>41678.396192129629</v>
      </c>
    </row>
    <row r="419" spans="1:20" ht="48" x14ac:dyDescent="0.2">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5">
        <f t="shared" si="36"/>
        <v>1.0024761904761905</v>
      </c>
      <c r="P419" s="6">
        <f t="shared" si="37"/>
        <v>202.42307692307693</v>
      </c>
      <c r="Q419" t="str">
        <f t="shared" si="38"/>
        <v>film &amp; video</v>
      </c>
      <c r="R419" t="str">
        <f t="shared" si="39"/>
        <v>documentary</v>
      </c>
      <c r="S419" s="11">
        <f t="shared" si="41"/>
        <v>41360.970601851848</v>
      </c>
      <c r="T419" s="11">
        <f t="shared" si="40"/>
        <v>41372.189583333333</v>
      </c>
    </row>
    <row r="420" spans="1:20" ht="48" x14ac:dyDescent="0.2">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5">
        <f t="shared" si="36"/>
        <v>1.0063392857142857</v>
      </c>
      <c r="P420" s="6">
        <f t="shared" si="37"/>
        <v>216.75</v>
      </c>
      <c r="Q420" t="str">
        <f t="shared" si="38"/>
        <v>film &amp; video</v>
      </c>
      <c r="R420" t="str">
        <f t="shared" si="39"/>
        <v>documentary</v>
      </c>
      <c r="S420" s="11">
        <f t="shared" si="41"/>
        <v>42178.282372685186</v>
      </c>
      <c r="T420" s="11">
        <f t="shared" si="40"/>
        <v>42208.282372685186</v>
      </c>
    </row>
    <row r="421" spans="1:20" ht="48" x14ac:dyDescent="0.2">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5">
        <f t="shared" si="36"/>
        <v>1.004375</v>
      </c>
      <c r="P421" s="6">
        <f t="shared" si="37"/>
        <v>110.06849315068493</v>
      </c>
      <c r="Q421" t="str">
        <f t="shared" si="38"/>
        <v>film &amp; video</v>
      </c>
      <c r="R421" t="str">
        <f t="shared" si="39"/>
        <v>documentary</v>
      </c>
      <c r="S421" s="11">
        <f t="shared" si="41"/>
        <v>41394.842442129629</v>
      </c>
      <c r="T421" s="11">
        <f t="shared" si="40"/>
        <v>41454.842442129629</v>
      </c>
    </row>
    <row r="422" spans="1:20" ht="48" x14ac:dyDescent="0.2">
      <c r="A422">
        <v>420</v>
      </c>
      <c r="B422" s="3" t="s">
        <v>421</v>
      </c>
      <c r="C422" s="3" t="s">
        <v>4530</v>
      </c>
      <c r="D422">
        <v>3300</v>
      </c>
      <c r="E422">
        <v>14.5</v>
      </c>
      <c r="F422" t="s">
        <v>8221</v>
      </c>
      <c r="G422" t="s">
        <v>8224</v>
      </c>
      <c r="H422" t="s">
        <v>8246</v>
      </c>
      <c r="I422">
        <v>1394772031</v>
      </c>
      <c r="J422">
        <v>1392183631</v>
      </c>
      <c r="K422" t="b">
        <v>0</v>
      </c>
      <c r="L422">
        <v>3</v>
      </c>
      <c r="M422" t="b">
        <v>0</v>
      </c>
      <c r="N422" t="s">
        <v>8270</v>
      </c>
      <c r="O422" s="5">
        <f t="shared" si="36"/>
        <v>4.3939393939393936E-3</v>
      </c>
      <c r="P422" s="6">
        <f t="shared" si="37"/>
        <v>4.833333333333333</v>
      </c>
      <c r="Q422" t="str">
        <f t="shared" si="38"/>
        <v>film &amp; video</v>
      </c>
      <c r="R422" t="str">
        <f t="shared" si="39"/>
        <v>animation</v>
      </c>
      <c r="S422" s="11">
        <f t="shared" si="41"/>
        <v>41682.23646990741</v>
      </c>
      <c r="T422" s="11">
        <f t="shared" si="40"/>
        <v>41712.194803240738</v>
      </c>
    </row>
    <row r="423" spans="1:20" ht="48" x14ac:dyDescent="0.2">
      <c r="A423">
        <v>421</v>
      </c>
      <c r="B423" s="3" t="s">
        <v>422</v>
      </c>
      <c r="C423" s="3" t="s">
        <v>4531</v>
      </c>
      <c r="D423">
        <v>15000</v>
      </c>
      <c r="E423">
        <v>301</v>
      </c>
      <c r="F423" t="s">
        <v>8221</v>
      </c>
      <c r="G423" t="s">
        <v>8224</v>
      </c>
      <c r="H423" t="s">
        <v>8246</v>
      </c>
      <c r="I423">
        <v>1440157656</v>
      </c>
      <c r="J423">
        <v>1434973656</v>
      </c>
      <c r="K423" t="b">
        <v>0</v>
      </c>
      <c r="L423">
        <v>6</v>
      </c>
      <c r="M423" t="b">
        <v>0</v>
      </c>
      <c r="N423" t="s">
        <v>8270</v>
      </c>
      <c r="O423" s="5">
        <f t="shared" si="36"/>
        <v>2.0066666666666667E-2</v>
      </c>
      <c r="P423" s="6">
        <f t="shared" si="37"/>
        <v>50.166666666666664</v>
      </c>
      <c r="Q423" t="str">
        <f t="shared" si="38"/>
        <v>film &amp; video</v>
      </c>
      <c r="R423" t="str">
        <f t="shared" si="39"/>
        <v>animation</v>
      </c>
      <c r="S423" s="11">
        <f t="shared" si="41"/>
        <v>42177.491388888884</v>
      </c>
      <c r="T423" s="11">
        <f t="shared" si="40"/>
        <v>42237.491388888884</v>
      </c>
    </row>
    <row r="424" spans="1:20" ht="48" x14ac:dyDescent="0.2">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5">
        <f t="shared" si="36"/>
        <v>1.0749999999999999E-2</v>
      </c>
      <c r="P424" s="6">
        <f t="shared" si="37"/>
        <v>35.833333333333336</v>
      </c>
      <c r="Q424" t="str">
        <f t="shared" si="38"/>
        <v>film &amp; video</v>
      </c>
      <c r="R424" t="str">
        <f t="shared" si="39"/>
        <v>animation</v>
      </c>
      <c r="S424" s="11">
        <f t="shared" si="41"/>
        <v>41863.260381944448</v>
      </c>
      <c r="T424" s="11">
        <f t="shared" si="40"/>
        <v>41893.260381944448</v>
      </c>
    </row>
    <row r="425" spans="1:20" ht="48" x14ac:dyDescent="0.2">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5">
        <f t="shared" si="36"/>
        <v>7.6499999999999997E-3</v>
      </c>
      <c r="P425" s="6">
        <f t="shared" si="37"/>
        <v>11.76923076923077</v>
      </c>
      <c r="Q425" t="str">
        <f t="shared" si="38"/>
        <v>film &amp; video</v>
      </c>
      <c r="R425" t="str">
        <f t="shared" si="39"/>
        <v>animation</v>
      </c>
      <c r="S425" s="11">
        <f t="shared" si="41"/>
        <v>41400.92627314815</v>
      </c>
      <c r="T425" s="11">
        <f t="shared" si="40"/>
        <v>41430.92627314815</v>
      </c>
    </row>
    <row r="426" spans="1:20" ht="48" x14ac:dyDescent="0.2">
      <c r="A426">
        <v>424</v>
      </c>
      <c r="B426" s="3" t="s">
        <v>425</v>
      </c>
      <c r="C426" s="3" t="s">
        <v>4534</v>
      </c>
      <c r="D426">
        <v>3000</v>
      </c>
      <c r="E426">
        <v>203.9</v>
      </c>
      <c r="F426" t="s">
        <v>8221</v>
      </c>
      <c r="G426" t="s">
        <v>8224</v>
      </c>
      <c r="H426" t="s">
        <v>8246</v>
      </c>
      <c r="I426">
        <v>1332748899</v>
      </c>
      <c r="J426">
        <v>1327568499</v>
      </c>
      <c r="K426" t="b">
        <v>0</v>
      </c>
      <c r="L426">
        <v>5</v>
      </c>
      <c r="M426" t="b">
        <v>0</v>
      </c>
      <c r="N426" t="s">
        <v>8270</v>
      </c>
      <c r="O426" s="5">
        <f t="shared" si="36"/>
        <v>6.7966666666666675E-2</v>
      </c>
      <c r="P426" s="6">
        <f t="shared" si="37"/>
        <v>40.78</v>
      </c>
      <c r="Q426" t="str">
        <f t="shared" si="38"/>
        <v>film &amp; video</v>
      </c>
      <c r="R426" t="str">
        <f t="shared" si="39"/>
        <v>animation</v>
      </c>
      <c r="S426" s="11">
        <f t="shared" si="41"/>
        <v>40934.376145833332</v>
      </c>
      <c r="T426" s="11">
        <f t="shared" si="40"/>
        <v>40994.334479166668</v>
      </c>
    </row>
    <row r="427" spans="1:20" ht="48" x14ac:dyDescent="0.2">
      <c r="A427">
        <v>425</v>
      </c>
      <c r="B427" s="3" t="s">
        <v>426</v>
      </c>
      <c r="C427" s="3" t="s">
        <v>4535</v>
      </c>
      <c r="D427">
        <v>50000</v>
      </c>
      <c r="E427">
        <v>6</v>
      </c>
      <c r="F427" t="s">
        <v>8221</v>
      </c>
      <c r="G427" t="s">
        <v>8224</v>
      </c>
      <c r="H427" t="s">
        <v>8246</v>
      </c>
      <c r="I427">
        <v>1448660404</v>
      </c>
      <c r="J427">
        <v>1443472804</v>
      </c>
      <c r="K427" t="b">
        <v>0</v>
      </c>
      <c r="L427">
        <v>2</v>
      </c>
      <c r="M427" t="b">
        <v>0</v>
      </c>
      <c r="N427" t="s">
        <v>8270</v>
      </c>
      <c r="O427" s="5">
        <f t="shared" si="36"/>
        <v>1.2E-4</v>
      </c>
      <c r="P427" s="6">
        <f t="shared" si="37"/>
        <v>3</v>
      </c>
      <c r="Q427" t="str">
        <f t="shared" si="38"/>
        <v>film &amp; video</v>
      </c>
      <c r="R427" t="str">
        <f t="shared" si="39"/>
        <v>animation</v>
      </c>
      <c r="S427" s="11">
        <f t="shared" si="41"/>
        <v>42275.861157407402</v>
      </c>
      <c r="T427" s="11">
        <f t="shared" si="40"/>
        <v>42335.902824074074</v>
      </c>
    </row>
    <row r="428" spans="1:20" ht="48" x14ac:dyDescent="0.2">
      <c r="A428">
        <v>426</v>
      </c>
      <c r="B428" s="3" t="s">
        <v>427</v>
      </c>
      <c r="C428" s="3" t="s">
        <v>4536</v>
      </c>
      <c r="D428">
        <v>10000</v>
      </c>
      <c r="E428">
        <v>133</v>
      </c>
      <c r="F428" t="s">
        <v>8221</v>
      </c>
      <c r="G428" t="s">
        <v>8224</v>
      </c>
      <c r="H428" t="s">
        <v>8246</v>
      </c>
      <c r="I428">
        <v>1456851914</v>
      </c>
      <c r="J428">
        <v>1454259914</v>
      </c>
      <c r="K428" t="b">
        <v>0</v>
      </c>
      <c r="L428">
        <v>8</v>
      </c>
      <c r="M428" t="b">
        <v>0</v>
      </c>
      <c r="N428" t="s">
        <v>8270</v>
      </c>
      <c r="O428" s="5">
        <f t="shared" si="36"/>
        <v>1.3299999999999999E-2</v>
      </c>
      <c r="P428" s="6">
        <f t="shared" si="37"/>
        <v>16.625</v>
      </c>
      <c r="Q428" t="str">
        <f t="shared" si="38"/>
        <v>film &amp; video</v>
      </c>
      <c r="R428" t="str">
        <f t="shared" si="39"/>
        <v>animation</v>
      </c>
      <c r="S428" s="11">
        <f t="shared" si="41"/>
        <v>42400.711967592593</v>
      </c>
      <c r="T428" s="11">
        <f t="shared" si="40"/>
        <v>42430.711967592593</v>
      </c>
    </row>
    <row r="429" spans="1:20" ht="48" x14ac:dyDescent="0.2">
      <c r="A429">
        <v>427</v>
      </c>
      <c r="B429" s="3" t="s">
        <v>428</v>
      </c>
      <c r="C429" s="3" t="s">
        <v>4537</v>
      </c>
      <c r="D429">
        <v>6500</v>
      </c>
      <c r="E429">
        <v>0</v>
      </c>
      <c r="F429" t="s">
        <v>8221</v>
      </c>
      <c r="G429" t="s">
        <v>8224</v>
      </c>
      <c r="H429" t="s">
        <v>8246</v>
      </c>
      <c r="I429">
        <v>1445540340</v>
      </c>
      <c r="J429">
        <v>1444340940</v>
      </c>
      <c r="K429" t="b">
        <v>0</v>
      </c>
      <c r="L429">
        <v>0</v>
      </c>
      <c r="M429" t="b">
        <v>0</v>
      </c>
      <c r="N429" t="s">
        <v>8270</v>
      </c>
      <c r="O429" s="5">
        <f t="shared" si="36"/>
        <v>0</v>
      </c>
      <c r="P429" s="6">
        <f t="shared" si="37"/>
        <v>0</v>
      </c>
      <c r="Q429" t="str">
        <f t="shared" si="38"/>
        <v>film &amp; video</v>
      </c>
      <c r="R429" t="str">
        <f t="shared" si="39"/>
        <v>animation</v>
      </c>
      <c r="S429" s="11">
        <f t="shared" si="41"/>
        <v>42285.90902777778</v>
      </c>
      <c r="T429" s="11">
        <f t="shared" si="40"/>
        <v>42299.790972222225</v>
      </c>
    </row>
    <row r="430" spans="1:20" ht="32" x14ac:dyDescent="0.2">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5">
        <f t="shared" si="36"/>
        <v>5.6333333333333332E-2</v>
      </c>
      <c r="P430" s="6">
        <f t="shared" si="37"/>
        <v>52</v>
      </c>
      <c r="Q430" t="str">
        <f t="shared" si="38"/>
        <v>film &amp; video</v>
      </c>
      <c r="R430" t="str">
        <f t="shared" si="39"/>
        <v>animation</v>
      </c>
      <c r="S430" s="11">
        <f t="shared" si="41"/>
        <v>41778.766724537039</v>
      </c>
      <c r="T430" s="11">
        <f t="shared" si="40"/>
        <v>41806.916666666664</v>
      </c>
    </row>
    <row r="431" spans="1:20" ht="64" x14ac:dyDescent="0.2">
      <c r="A431">
        <v>429</v>
      </c>
      <c r="B431" s="3" t="s">
        <v>430</v>
      </c>
      <c r="C431" s="3" t="s">
        <v>4539</v>
      </c>
      <c r="D431">
        <v>5000</v>
      </c>
      <c r="E431">
        <v>0</v>
      </c>
      <c r="F431" t="s">
        <v>8221</v>
      </c>
      <c r="G431" t="s">
        <v>8224</v>
      </c>
      <c r="H431" t="s">
        <v>8246</v>
      </c>
      <c r="I431">
        <v>1259297940</v>
      </c>
      <c r="J431">
        <v>1252964282</v>
      </c>
      <c r="K431" t="b">
        <v>0</v>
      </c>
      <c r="L431">
        <v>0</v>
      </c>
      <c r="M431" t="b">
        <v>0</v>
      </c>
      <c r="N431" t="s">
        <v>8270</v>
      </c>
      <c r="O431" s="5">
        <f t="shared" si="36"/>
        <v>0</v>
      </c>
      <c r="P431" s="6">
        <f t="shared" si="37"/>
        <v>0</v>
      </c>
      <c r="Q431" t="str">
        <f t="shared" si="38"/>
        <v>film &amp; video</v>
      </c>
      <c r="R431" t="str">
        <f t="shared" si="39"/>
        <v>animation</v>
      </c>
      <c r="S431" s="11">
        <f t="shared" si="41"/>
        <v>40070.901412037041</v>
      </c>
      <c r="T431" s="11">
        <f t="shared" si="40"/>
        <v>40144.207638888889</v>
      </c>
    </row>
    <row r="432" spans="1:20" ht="32" x14ac:dyDescent="0.2">
      <c r="A432">
        <v>430</v>
      </c>
      <c r="B432" s="3" t="s">
        <v>431</v>
      </c>
      <c r="C432" s="3" t="s">
        <v>4540</v>
      </c>
      <c r="D432">
        <v>1000</v>
      </c>
      <c r="E432">
        <v>24</v>
      </c>
      <c r="F432" t="s">
        <v>8221</v>
      </c>
      <c r="G432" t="s">
        <v>8224</v>
      </c>
      <c r="H432" t="s">
        <v>8246</v>
      </c>
      <c r="I432">
        <v>1378866867</v>
      </c>
      <c r="J432">
        <v>1377570867</v>
      </c>
      <c r="K432" t="b">
        <v>0</v>
      </c>
      <c r="L432">
        <v>5</v>
      </c>
      <c r="M432" t="b">
        <v>0</v>
      </c>
      <c r="N432" t="s">
        <v>8270</v>
      </c>
      <c r="O432" s="5">
        <f t="shared" si="36"/>
        <v>2.4E-2</v>
      </c>
      <c r="P432" s="6">
        <f t="shared" si="37"/>
        <v>4.8</v>
      </c>
      <c r="Q432" t="str">
        <f t="shared" si="38"/>
        <v>film &amp; video</v>
      </c>
      <c r="R432" t="str">
        <f t="shared" si="39"/>
        <v>animation</v>
      </c>
      <c r="S432" s="11">
        <f t="shared" si="41"/>
        <v>41513.107256944444</v>
      </c>
      <c r="T432" s="11">
        <f t="shared" si="40"/>
        <v>41528.107256944444</v>
      </c>
    </row>
    <row r="433" spans="1:20" ht="48" x14ac:dyDescent="0.2">
      <c r="A433">
        <v>431</v>
      </c>
      <c r="B433" s="3" t="s">
        <v>432</v>
      </c>
      <c r="C433" s="3" t="s">
        <v>4541</v>
      </c>
      <c r="D433">
        <v>3000</v>
      </c>
      <c r="E433">
        <v>415</v>
      </c>
      <c r="F433" t="s">
        <v>8221</v>
      </c>
      <c r="G433" t="s">
        <v>8225</v>
      </c>
      <c r="H433" t="s">
        <v>8247</v>
      </c>
      <c r="I433">
        <v>1467752083</v>
      </c>
      <c r="J433">
        <v>1465160083</v>
      </c>
      <c r="K433" t="b">
        <v>0</v>
      </c>
      <c r="L433">
        <v>8</v>
      </c>
      <c r="M433" t="b">
        <v>0</v>
      </c>
      <c r="N433" t="s">
        <v>8270</v>
      </c>
      <c r="O433" s="5">
        <f t="shared" si="36"/>
        <v>0.13833333333333334</v>
      </c>
      <c r="P433" s="6">
        <f t="shared" si="37"/>
        <v>51.875</v>
      </c>
      <c r="Q433" t="str">
        <f t="shared" si="38"/>
        <v>film &amp; video</v>
      </c>
      <c r="R433" t="str">
        <f t="shared" si="39"/>
        <v>animation</v>
      </c>
      <c r="S433" s="11">
        <f t="shared" si="41"/>
        <v>42526.871331018519</v>
      </c>
      <c r="T433" s="11">
        <f t="shared" si="40"/>
        <v>42556.871331018519</v>
      </c>
    </row>
    <row r="434" spans="1:20" ht="48" x14ac:dyDescent="0.2">
      <c r="A434">
        <v>432</v>
      </c>
      <c r="B434" s="3" t="s">
        <v>433</v>
      </c>
      <c r="C434" s="3" t="s">
        <v>4542</v>
      </c>
      <c r="D434">
        <v>6000</v>
      </c>
      <c r="E434">
        <v>570</v>
      </c>
      <c r="F434" t="s">
        <v>8221</v>
      </c>
      <c r="G434" t="s">
        <v>8224</v>
      </c>
      <c r="H434" t="s">
        <v>8246</v>
      </c>
      <c r="I434">
        <v>1445448381</v>
      </c>
      <c r="J434">
        <v>1440264381</v>
      </c>
      <c r="K434" t="b">
        <v>0</v>
      </c>
      <c r="L434">
        <v>8</v>
      </c>
      <c r="M434" t="b">
        <v>0</v>
      </c>
      <c r="N434" t="s">
        <v>8270</v>
      </c>
      <c r="O434" s="5">
        <f t="shared" si="36"/>
        <v>9.5000000000000001E-2</v>
      </c>
      <c r="P434" s="6">
        <f t="shared" si="37"/>
        <v>71.25</v>
      </c>
      <c r="Q434" t="str">
        <f t="shared" si="38"/>
        <v>film &amp; video</v>
      </c>
      <c r="R434" t="str">
        <f t="shared" si="39"/>
        <v>animation</v>
      </c>
      <c r="S434" s="11">
        <f t="shared" si="41"/>
        <v>42238.726631944446</v>
      </c>
      <c r="T434" s="11">
        <f t="shared" si="40"/>
        <v>42298.726631944446</v>
      </c>
    </row>
    <row r="435" spans="1:20" ht="64" x14ac:dyDescent="0.2">
      <c r="A435">
        <v>433</v>
      </c>
      <c r="B435" s="3" t="s">
        <v>434</v>
      </c>
      <c r="C435" s="3" t="s">
        <v>4543</v>
      </c>
      <c r="D435">
        <v>3000</v>
      </c>
      <c r="E435">
        <v>0</v>
      </c>
      <c r="F435" t="s">
        <v>8221</v>
      </c>
      <c r="G435" t="s">
        <v>8224</v>
      </c>
      <c r="H435" t="s">
        <v>8246</v>
      </c>
      <c r="I435">
        <v>1444576022</v>
      </c>
      <c r="J435">
        <v>1439392022</v>
      </c>
      <c r="K435" t="b">
        <v>0</v>
      </c>
      <c r="L435">
        <v>0</v>
      </c>
      <c r="M435" t="b">
        <v>0</v>
      </c>
      <c r="N435" t="s">
        <v>8270</v>
      </c>
      <c r="O435" s="5">
        <f t="shared" si="36"/>
        <v>0</v>
      </c>
      <c r="P435" s="6">
        <f t="shared" si="37"/>
        <v>0</v>
      </c>
      <c r="Q435" t="str">
        <f t="shared" si="38"/>
        <v>film &amp; video</v>
      </c>
      <c r="R435" t="str">
        <f t="shared" si="39"/>
        <v>animation</v>
      </c>
      <c r="S435" s="11">
        <f t="shared" si="41"/>
        <v>42228.629884259259</v>
      </c>
      <c r="T435" s="11">
        <f t="shared" si="40"/>
        <v>42288.629884259259</v>
      </c>
    </row>
    <row r="436" spans="1:20" ht="48" x14ac:dyDescent="0.2">
      <c r="A436">
        <v>434</v>
      </c>
      <c r="B436" s="3" t="s">
        <v>435</v>
      </c>
      <c r="C436" s="3" t="s">
        <v>4544</v>
      </c>
      <c r="D436">
        <v>2500</v>
      </c>
      <c r="E436">
        <v>125</v>
      </c>
      <c r="F436" t="s">
        <v>8221</v>
      </c>
      <c r="G436" t="s">
        <v>8224</v>
      </c>
      <c r="H436" t="s">
        <v>8246</v>
      </c>
      <c r="I436">
        <v>1385931702</v>
      </c>
      <c r="J436">
        <v>1383076902</v>
      </c>
      <c r="K436" t="b">
        <v>0</v>
      </c>
      <c r="L436">
        <v>2</v>
      </c>
      <c r="M436" t="b">
        <v>0</v>
      </c>
      <c r="N436" t="s">
        <v>8270</v>
      </c>
      <c r="O436" s="5">
        <f t="shared" si="36"/>
        <v>0.05</v>
      </c>
      <c r="P436" s="6">
        <f t="shared" si="37"/>
        <v>62.5</v>
      </c>
      <c r="Q436" t="str">
        <f t="shared" si="38"/>
        <v>film &amp; video</v>
      </c>
      <c r="R436" t="str">
        <f t="shared" si="39"/>
        <v>animation</v>
      </c>
      <c r="S436" s="11">
        <f t="shared" si="41"/>
        <v>41576.834513888891</v>
      </c>
      <c r="T436" s="11">
        <f t="shared" si="40"/>
        <v>41609.876180555555</v>
      </c>
    </row>
    <row r="437" spans="1:20" ht="48" x14ac:dyDescent="0.2">
      <c r="A437">
        <v>435</v>
      </c>
      <c r="B437" s="3" t="s">
        <v>436</v>
      </c>
      <c r="C437" s="3" t="s">
        <v>4545</v>
      </c>
      <c r="D437">
        <v>110000</v>
      </c>
      <c r="E437">
        <v>3</v>
      </c>
      <c r="F437" t="s">
        <v>8221</v>
      </c>
      <c r="G437" t="s">
        <v>8224</v>
      </c>
      <c r="H437" t="s">
        <v>8246</v>
      </c>
      <c r="I437">
        <v>1379094980</v>
      </c>
      <c r="J437">
        <v>1376502980</v>
      </c>
      <c r="K437" t="b">
        <v>0</v>
      </c>
      <c r="L437">
        <v>3</v>
      </c>
      <c r="M437" t="b">
        <v>0</v>
      </c>
      <c r="N437" t="s">
        <v>8270</v>
      </c>
      <c r="O437" s="5">
        <f t="shared" si="36"/>
        <v>2.7272727272727273E-5</v>
      </c>
      <c r="P437" s="6">
        <f t="shared" si="37"/>
        <v>1</v>
      </c>
      <c r="Q437" t="str">
        <f t="shared" si="38"/>
        <v>film &amp; video</v>
      </c>
      <c r="R437" t="str">
        <f t="shared" si="39"/>
        <v>animation</v>
      </c>
      <c r="S437" s="11">
        <f t="shared" si="41"/>
        <v>41500.747453703705</v>
      </c>
      <c r="T437" s="11">
        <f t="shared" si="40"/>
        <v>41530.747453703705</v>
      </c>
    </row>
    <row r="438" spans="1:20" ht="48" x14ac:dyDescent="0.2">
      <c r="A438">
        <v>436</v>
      </c>
      <c r="B438" s="3" t="s">
        <v>437</v>
      </c>
      <c r="C438" s="3" t="s">
        <v>4546</v>
      </c>
      <c r="D438">
        <v>1000</v>
      </c>
      <c r="E438">
        <v>0</v>
      </c>
      <c r="F438" t="s">
        <v>8221</v>
      </c>
      <c r="G438" t="s">
        <v>8224</v>
      </c>
      <c r="H438" t="s">
        <v>8246</v>
      </c>
      <c r="I438">
        <v>1375260113</v>
      </c>
      <c r="J438">
        <v>1372668113</v>
      </c>
      <c r="K438" t="b">
        <v>0</v>
      </c>
      <c r="L438">
        <v>0</v>
      </c>
      <c r="M438" t="b">
        <v>0</v>
      </c>
      <c r="N438" t="s">
        <v>8270</v>
      </c>
      <c r="O438" s="5">
        <f t="shared" si="36"/>
        <v>0</v>
      </c>
      <c r="P438" s="6">
        <f t="shared" si="37"/>
        <v>0</v>
      </c>
      <c r="Q438" t="str">
        <f t="shared" si="38"/>
        <v>film &amp; video</v>
      </c>
      <c r="R438" t="str">
        <f t="shared" si="39"/>
        <v>animation</v>
      </c>
      <c r="S438" s="11">
        <f t="shared" si="41"/>
        <v>41456.36241898148</v>
      </c>
      <c r="T438" s="11">
        <f t="shared" si="40"/>
        <v>41486.36241898148</v>
      </c>
    </row>
    <row r="439" spans="1:20" ht="48" x14ac:dyDescent="0.2">
      <c r="A439">
        <v>437</v>
      </c>
      <c r="B439" s="3" t="s">
        <v>438</v>
      </c>
      <c r="C439" s="3" t="s">
        <v>4547</v>
      </c>
      <c r="D439">
        <v>7000</v>
      </c>
      <c r="E439">
        <v>0</v>
      </c>
      <c r="F439" t="s">
        <v>8221</v>
      </c>
      <c r="G439" t="s">
        <v>8229</v>
      </c>
      <c r="H439" t="s">
        <v>8251</v>
      </c>
      <c r="I439">
        <v>1475912326</v>
      </c>
      <c r="J439">
        <v>1470728326</v>
      </c>
      <c r="K439" t="b">
        <v>0</v>
      </c>
      <c r="L439">
        <v>0</v>
      </c>
      <c r="M439" t="b">
        <v>0</v>
      </c>
      <c r="N439" t="s">
        <v>8270</v>
      </c>
      <c r="O439" s="5">
        <f t="shared" si="36"/>
        <v>0</v>
      </c>
      <c r="P439" s="6">
        <f t="shared" si="37"/>
        <v>0</v>
      </c>
      <c r="Q439" t="str">
        <f t="shared" si="38"/>
        <v>film &amp; video</v>
      </c>
      <c r="R439" t="str">
        <f t="shared" si="39"/>
        <v>animation</v>
      </c>
      <c r="S439" s="11">
        <f t="shared" si="41"/>
        <v>42591.31858796296</v>
      </c>
      <c r="T439" s="11">
        <f t="shared" si="40"/>
        <v>42651.31858796296</v>
      </c>
    </row>
    <row r="440" spans="1:20" ht="48" x14ac:dyDescent="0.2">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5">
        <f t="shared" si="36"/>
        <v>9.3799999999999994E-2</v>
      </c>
      <c r="P440" s="6">
        <f t="shared" si="37"/>
        <v>170.54545454545453</v>
      </c>
      <c r="Q440" t="str">
        <f t="shared" si="38"/>
        <v>film &amp; video</v>
      </c>
      <c r="R440" t="str">
        <f t="shared" si="39"/>
        <v>animation</v>
      </c>
      <c r="S440" s="11">
        <f t="shared" si="41"/>
        <v>42296.261087962965</v>
      </c>
      <c r="T440" s="11">
        <f t="shared" si="40"/>
        <v>42326.302754629629</v>
      </c>
    </row>
    <row r="441" spans="1:20" ht="48" x14ac:dyDescent="0.2">
      <c r="A441">
        <v>439</v>
      </c>
      <c r="B441" s="3" t="s">
        <v>440</v>
      </c>
      <c r="C441" s="3" t="s">
        <v>4549</v>
      </c>
      <c r="D441">
        <v>450</v>
      </c>
      <c r="E441">
        <v>0</v>
      </c>
      <c r="F441" t="s">
        <v>8221</v>
      </c>
      <c r="G441" t="s">
        <v>8224</v>
      </c>
      <c r="H441" t="s">
        <v>8246</v>
      </c>
      <c r="I441">
        <v>1413569818</v>
      </c>
      <c r="J441">
        <v>1412705818</v>
      </c>
      <c r="K441" t="b">
        <v>0</v>
      </c>
      <c r="L441">
        <v>0</v>
      </c>
      <c r="M441" t="b">
        <v>0</v>
      </c>
      <c r="N441" t="s">
        <v>8270</v>
      </c>
      <c r="O441" s="5">
        <f t="shared" si="36"/>
        <v>0</v>
      </c>
      <c r="P441" s="6">
        <f t="shared" si="37"/>
        <v>0</v>
      </c>
      <c r="Q441" t="str">
        <f t="shared" si="38"/>
        <v>film &amp; video</v>
      </c>
      <c r="R441" t="str">
        <f t="shared" si="39"/>
        <v>animation</v>
      </c>
      <c r="S441" s="11">
        <f t="shared" si="41"/>
        <v>41919.761782407411</v>
      </c>
      <c r="T441" s="11">
        <f t="shared" si="40"/>
        <v>41929.761782407411</v>
      </c>
    </row>
    <row r="442" spans="1:20" ht="48" x14ac:dyDescent="0.2">
      <c r="A442">
        <v>440</v>
      </c>
      <c r="B442" s="3" t="s">
        <v>441</v>
      </c>
      <c r="C442" s="3" t="s">
        <v>4550</v>
      </c>
      <c r="D442">
        <v>5000</v>
      </c>
      <c r="E442">
        <v>5</v>
      </c>
      <c r="F442" t="s">
        <v>8221</v>
      </c>
      <c r="G442" t="s">
        <v>8224</v>
      </c>
      <c r="H442" t="s">
        <v>8246</v>
      </c>
      <c r="I442">
        <v>1458859153</v>
      </c>
      <c r="J442">
        <v>1456270753</v>
      </c>
      <c r="K442" t="b">
        <v>0</v>
      </c>
      <c r="L442">
        <v>1</v>
      </c>
      <c r="M442" t="b">
        <v>0</v>
      </c>
      <c r="N442" t="s">
        <v>8270</v>
      </c>
      <c r="O442" s="5">
        <f t="shared" si="36"/>
        <v>1E-3</v>
      </c>
      <c r="P442" s="6">
        <f t="shared" si="37"/>
        <v>5</v>
      </c>
      <c r="Q442" t="str">
        <f t="shared" si="38"/>
        <v>film &amp; video</v>
      </c>
      <c r="R442" t="str">
        <f t="shared" si="39"/>
        <v>animation</v>
      </c>
      <c r="S442" s="11">
        <f t="shared" si="41"/>
        <v>42423.985567129625</v>
      </c>
      <c r="T442" s="11">
        <f t="shared" si="40"/>
        <v>42453.943900462968</v>
      </c>
    </row>
    <row r="443" spans="1:20" ht="48" x14ac:dyDescent="0.2">
      <c r="A443">
        <v>441</v>
      </c>
      <c r="B443" s="3" t="s">
        <v>442</v>
      </c>
      <c r="C443" s="3" t="s">
        <v>4551</v>
      </c>
      <c r="D443">
        <v>400</v>
      </c>
      <c r="E443">
        <v>0</v>
      </c>
      <c r="F443" t="s">
        <v>8221</v>
      </c>
      <c r="G443" t="s">
        <v>8225</v>
      </c>
      <c r="H443" t="s">
        <v>8247</v>
      </c>
      <c r="I443">
        <v>1383418996</v>
      </c>
      <c r="J443">
        <v>1380826996</v>
      </c>
      <c r="K443" t="b">
        <v>0</v>
      </c>
      <c r="L443">
        <v>0</v>
      </c>
      <c r="M443" t="b">
        <v>0</v>
      </c>
      <c r="N443" t="s">
        <v>8270</v>
      </c>
      <c r="O443" s="5">
        <f t="shared" si="36"/>
        <v>0</v>
      </c>
      <c r="P443" s="6">
        <f t="shared" si="37"/>
        <v>0</v>
      </c>
      <c r="Q443" t="str">
        <f t="shared" si="38"/>
        <v>film &amp; video</v>
      </c>
      <c r="R443" t="str">
        <f t="shared" si="39"/>
        <v>animation</v>
      </c>
      <c r="S443" s="11">
        <f t="shared" si="41"/>
        <v>41550.793935185182</v>
      </c>
      <c r="T443" s="11">
        <f t="shared" si="40"/>
        <v>41580.793935185182</v>
      </c>
    </row>
    <row r="444" spans="1:20" ht="16" x14ac:dyDescent="0.2">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5">
        <f t="shared" si="36"/>
        <v>0.39358823529411763</v>
      </c>
      <c r="P444" s="6">
        <f t="shared" si="37"/>
        <v>393.58823529411762</v>
      </c>
      <c r="Q444" t="str">
        <f t="shared" si="38"/>
        <v>film &amp; video</v>
      </c>
      <c r="R444" t="str">
        <f t="shared" si="39"/>
        <v>animation</v>
      </c>
      <c r="S444" s="11">
        <f t="shared" si="41"/>
        <v>42024.888692129629</v>
      </c>
      <c r="T444" s="11">
        <f t="shared" si="40"/>
        <v>42054.888692129629</v>
      </c>
    </row>
    <row r="445" spans="1:20" ht="48" x14ac:dyDescent="0.2">
      <c r="A445">
        <v>443</v>
      </c>
      <c r="B445" s="3" t="s">
        <v>444</v>
      </c>
      <c r="C445" s="3" t="s">
        <v>4553</v>
      </c>
      <c r="D445">
        <v>10000</v>
      </c>
      <c r="E445">
        <v>10</v>
      </c>
      <c r="F445" t="s">
        <v>8221</v>
      </c>
      <c r="G445" t="s">
        <v>8229</v>
      </c>
      <c r="H445" t="s">
        <v>8251</v>
      </c>
      <c r="I445">
        <v>1391991701</v>
      </c>
      <c r="J445">
        <v>1389399701</v>
      </c>
      <c r="K445" t="b">
        <v>0</v>
      </c>
      <c r="L445">
        <v>2</v>
      </c>
      <c r="M445" t="b">
        <v>0</v>
      </c>
      <c r="N445" t="s">
        <v>8270</v>
      </c>
      <c r="O445" s="5">
        <f t="shared" si="36"/>
        <v>1E-3</v>
      </c>
      <c r="P445" s="6">
        <f t="shared" si="37"/>
        <v>5</v>
      </c>
      <c r="Q445" t="str">
        <f t="shared" si="38"/>
        <v>film &amp; video</v>
      </c>
      <c r="R445" t="str">
        <f t="shared" si="39"/>
        <v>animation</v>
      </c>
      <c r="S445" s="11">
        <f t="shared" si="41"/>
        <v>41650.015057870369</v>
      </c>
      <c r="T445" s="11">
        <f t="shared" si="40"/>
        <v>41680.015057870369</v>
      </c>
    </row>
    <row r="446" spans="1:20" ht="32" x14ac:dyDescent="0.2">
      <c r="A446">
        <v>444</v>
      </c>
      <c r="B446" s="3" t="s">
        <v>445</v>
      </c>
      <c r="C446" s="3" t="s">
        <v>4554</v>
      </c>
      <c r="D446">
        <v>1000</v>
      </c>
      <c r="E446">
        <v>50</v>
      </c>
      <c r="F446" t="s">
        <v>8221</v>
      </c>
      <c r="G446" t="s">
        <v>8224</v>
      </c>
      <c r="H446" t="s">
        <v>8246</v>
      </c>
      <c r="I446">
        <v>1329342361</v>
      </c>
      <c r="J446">
        <v>1324158361</v>
      </c>
      <c r="K446" t="b">
        <v>0</v>
      </c>
      <c r="L446">
        <v>1</v>
      </c>
      <c r="M446" t="b">
        <v>0</v>
      </c>
      <c r="N446" t="s">
        <v>8270</v>
      </c>
      <c r="O446" s="5">
        <f t="shared" si="36"/>
        <v>0.05</v>
      </c>
      <c r="P446" s="6">
        <f t="shared" si="37"/>
        <v>50</v>
      </c>
      <c r="Q446" t="str">
        <f t="shared" si="38"/>
        <v>film &amp; video</v>
      </c>
      <c r="R446" t="str">
        <f t="shared" si="39"/>
        <v>animation</v>
      </c>
      <c r="S446" s="11">
        <f t="shared" si="41"/>
        <v>40894.906956018516</v>
      </c>
      <c r="T446" s="11">
        <f t="shared" si="40"/>
        <v>40954.906956018516</v>
      </c>
    </row>
    <row r="447" spans="1:20" ht="48" x14ac:dyDescent="0.2">
      <c r="A447">
        <v>445</v>
      </c>
      <c r="B447" s="3" t="s">
        <v>446</v>
      </c>
      <c r="C447" s="3" t="s">
        <v>4555</v>
      </c>
      <c r="D447">
        <v>60000</v>
      </c>
      <c r="E447">
        <v>2</v>
      </c>
      <c r="F447" t="s">
        <v>8221</v>
      </c>
      <c r="G447" t="s">
        <v>8224</v>
      </c>
      <c r="H447" t="s">
        <v>8246</v>
      </c>
      <c r="I447">
        <v>1432195375</v>
      </c>
      <c r="J447">
        <v>1430899375</v>
      </c>
      <c r="K447" t="b">
        <v>0</v>
      </c>
      <c r="L447">
        <v>2</v>
      </c>
      <c r="M447" t="b">
        <v>0</v>
      </c>
      <c r="N447" t="s">
        <v>8270</v>
      </c>
      <c r="O447" s="5">
        <f t="shared" si="36"/>
        <v>3.3333333333333335E-5</v>
      </c>
      <c r="P447" s="6">
        <f t="shared" si="37"/>
        <v>1</v>
      </c>
      <c r="Q447" t="str">
        <f t="shared" si="38"/>
        <v>film &amp; video</v>
      </c>
      <c r="R447" t="str">
        <f t="shared" si="39"/>
        <v>animation</v>
      </c>
      <c r="S447" s="11">
        <f t="shared" si="41"/>
        <v>42130.335358796292</v>
      </c>
      <c r="T447" s="11">
        <f t="shared" si="40"/>
        <v>42145.335358796292</v>
      </c>
    </row>
    <row r="448" spans="1:20" ht="48" x14ac:dyDescent="0.2">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5">
        <f t="shared" si="36"/>
        <v>7.2952380952380949E-2</v>
      </c>
      <c r="P448" s="6">
        <f t="shared" si="37"/>
        <v>47.875</v>
      </c>
      <c r="Q448" t="str">
        <f t="shared" si="38"/>
        <v>film &amp; video</v>
      </c>
      <c r="R448" t="str">
        <f t="shared" si="39"/>
        <v>animation</v>
      </c>
      <c r="S448" s="11">
        <f t="shared" si="41"/>
        <v>42037.083564814813</v>
      </c>
      <c r="T448" s="11">
        <f t="shared" si="40"/>
        <v>42067.083564814813</v>
      </c>
    </row>
    <row r="449" spans="1:20" ht="48" x14ac:dyDescent="0.2">
      <c r="A449">
        <v>447</v>
      </c>
      <c r="B449" s="3" t="s">
        <v>448</v>
      </c>
      <c r="C449" s="3" t="s">
        <v>4557</v>
      </c>
      <c r="D449">
        <v>30000</v>
      </c>
      <c r="E449">
        <v>5</v>
      </c>
      <c r="F449" t="s">
        <v>8221</v>
      </c>
      <c r="G449" t="s">
        <v>8225</v>
      </c>
      <c r="H449" t="s">
        <v>8247</v>
      </c>
      <c r="I449">
        <v>1364041163</v>
      </c>
      <c r="J449">
        <v>1361884763</v>
      </c>
      <c r="K449" t="b">
        <v>0</v>
      </c>
      <c r="L449">
        <v>1</v>
      </c>
      <c r="M449" t="b">
        <v>0</v>
      </c>
      <c r="N449" t="s">
        <v>8270</v>
      </c>
      <c r="O449" s="5">
        <f t="shared" si="36"/>
        <v>1.6666666666666666E-4</v>
      </c>
      <c r="P449" s="6">
        <f t="shared" si="37"/>
        <v>5</v>
      </c>
      <c r="Q449" t="str">
        <f t="shared" si="38"/>
        <v>film &amp; video</v>
      </c>
      <c r="R449" t="str">
        <f t="shared" si="39"/>
        <v>animation</v>
      </c>
      <c r="S449" s="11">
        <f t="shared" si="41"/>
        <v>41331.555127314816</v>
      </c>
      <c r="T449" s="11">
        <f t="shared" si="40"/>
        <v>41356.513460648144</v>
      </c>
    </row>
    <row r="450" spans="1:20" ht="48" x14ac:dyDescent="0.2">
      <c r="A450">
        <v>448</v>
      </c>
      <c r="B450" s="3" t="s">
        <v>449</v>
      </c>
      <c r="C450" s="3" t="s">
        <v>4558</v>
      </c>
      <c r="D450">
        <v>2500</v>
      </c>
      <c r="E450">
        <v>82.01</v>
      </c>
      <c r="F450" t="s">
        <v>8221</v>
      </c>
      <c r="G450" t="s">
        <v>8224</v>
      </c>
      <c r="H450" t="s">
        <v>8246</v>
      </c>
      <c r="I450">
        <v>1400091095</v>
      </c>
      <c r="J450">
        <v>1398363095</v>
      </c>
      <c r="K450" t="b">
        <v>0</v>
      </c>
      <c r="L450">
        <v>4</v>
      </c>
      <c r="M450" t="b">
        <v>0</v>
      </c>
      <c r="N450" t="s">
        <v>8270</v>
      </c>
      <c r="O450" s="5">
        <f t="shared" si="36"/>
        <v>3.2804E-2</v>
      </c>
      <c r="P450" s="6">
        <f t="shared" si="37"/>
        <v>20.502500000000001</v>
      </c>
      <c r="Q450" t="str">
        <f t="shared" si="38"/>
        <v>film &amp; video</v>
      </c>
      <c r="R450" t="str">
        <f t="shared" si="39"/>
        <v>animation</v>
      </c>
      <c r="S450" s="11">
        <f t="shared" si="41"/>
        <v>41753.758043981477</v>
      </c>
      <c r="T450" s="11">
        <f t="shared" si="40"/>
        <v>41773.758043981477</v>
      </c>
    </row>
    <row r="451" spans="1:20" ht="48" x14ac:dyDescent="0.2">
      <c r="A451">
        <v>449</v>
      </c>
      <c r="B451" s="3" t="s">
        <v>450</v>
      </c>
      <c r="C451" s="3" t="s">
        <v>4559</v>
      </c>
      <c r="D451">
        <v>2000</v>
      </c>
      <c r="E451">
        <v>45</v>
      </c>
      <c r="F451" t="s">
        <v>8221</v>
      </c>
      <c r="G451" t="s">
        <v>8225</v>
      </c>
      <c r="H451" t="s">
        <v>8247</v>
      </c>
      <c r="I451">
        <v>1382017085</v>
      </c>
      <c r="J451">
        <v>1379425085</v>
      </c>
      <c r="K451" t="b">
        <v>0</v>
      </c>
      <c r="L451">
        <v>5</v>
      </c>
      <c r="M451" t="b">
        <v>0</v>
      </c>
      <c r="N451" t="s">
        <v>8270</v>
      </c>
      <c r="O451" s="5">
        <f t="shared" ref="O451:O514" si="42">E451/D451</f>
        <v>2.2499999999999999E-2</v>
      </c>
      <c r="P451" s="6">
        <f t="shared" ref="P451:P514" si="43">IF(L451=0,0,E451/L451)</f>
        <v>9</v>
      </c>
      <c r="Q451" t="str">
        <f t="shared" ref="Q451:Q514" si="44">LEFT(N451,FIND("/",N451)-1)</f>
        <v>film &amp; video</v>
      </c>
      <c r="R451" t="str">
        <f t="shared" ref="R451:R514" si="45">RIGHT(N451,LEN(N451)-FIND("/",N451))</f>
        <v>animation</v>
      </c>
      <c r="S451" s="11">
        <f t="shared" si="41"/>
        <v>41534.568113425928</v>
      </c>
      <c r="T451" s="11">
        <f t="shared" ref="T451:T514" si="46">I451/86400 + DATE(1970,1,1)</f>
        <v>41564.568113425928</v>
      </c>
    </row>
    <row r="452" spans="1:20" ht="48" x14ac:dyDescent="0.2">
      <c r="A452">
        <v>450</v>
      </c>
      <c r="B452" s="3" t="s">
        <v>451</v>
      </c>
      <c r="C452" s="3" t="s">
        <v>4560</v>
      </c>
      <c r="D452">
        <v>50000</v>
      </c>
      <c r="E452">
        <v>396</v>
      </c>
      <c r="F452" t="s">
        <v>8221</v>
      </c>
      <c r="G452" t="s">
        <v>8224</v>
      </c>
      <c r="H452" t="s">
        <v>8246</v>
      </c>
      <c r="I452">
        <v>1392417800</v>
      </c>
      <c r="J452">
        <v>1389825800</v>
      </c>
      <c r="K452" t="b">
        <v>0</v>
      </c>
      <c r="L452">
        <v>7</v>
      </c>
      <c r="M452" t="b">
        <v>0</v>
      </c>
      <c r="N452" t="s">
        <v>8270</v>
      </c>
      <c r="O452" s="5">
        <f t="shared" si="42"/>
        <v>7.92E-3</v>
      </c>
      <c r="P452" s="6">
        <f t="shared" si="43"/>
        <v>56.571428571428569</v>
      </c>
      <c r="Q452" t="str">
        <f t="shared" si="44"/>
        <v>film &amp; video</v>
      </c>
      <c r="R452" t="str">
        <f t="shared" si="45"/>
        <v>animation</v>
      </c>
      <c r="S452" s="11">
        <f t="shared" ref="S452:S515" si="47">J452/86400 + DATE(1970, 1, 1)</f>
        <v>41654.946759259255</v>
      </c>
      <c r="T452" s="11">
        <f t="shared" si="46"/>
        <v>41684.946759259255</v>
      </c>
    </row>
    <row r="453" spans="1:20" ht="48" x14ac:dyDescent="0.2">
      <c r="A453">
        <v>451</v>
      </c>
      <c r="B453" s="3" t="s">
        <v>452</v>
      </c>
      <c r="C453" s="3" t="s">
        <v>4561</v>
      </c>
      <c r="D453">
        <v>20000</v>
      </c>
      <c r="E453">
        <v>0</v>
      </c>
      <c r="F453" t="s">
        <v>8221</v>
      </c>
      <c r="G453" t="s">
        <v>8224</v>
      </c>
      <c r="H453" t="s">
        <v>8246</v>
      </c>
      <c r="I453">
        <v>1390669791</v>
      </c>
      <c r="J453">
        <v>1388077791</v>
      </c>
      <c r="K453" t="b">
        <v>0</v>
      </c>
      <c r="L453">
        <v>0</v>
      </c>
      <c r="M453" t="b">
        <v>0</v>
      </c>
      <c r="N453" t="s">
        <v>8270</v>
      </c>
      <c r="O453" s="5">
        <f t="shared" si="42"/>
        <v>0</v>
      </c>
      <c r="P453" s="6">
        <f t="shared" si="43"/>
        <v>0</v>
      </c>
      <c r="Q453" t="str">
        <f t="shared" si="44"/>
        <v>film &amp; video</v>
      </c>
      <c r="R453" t="str">
        <f t="shared" si="45"/>
        <v>animation</v>
      </c>
      <c r="S453" s="11">
        <f t="shared" si="47"/>
        <v>41634.715173611112</v>
      </c>
      <c r="T453" s="11">
        <f t="shared" si="46"/>
        <v>41664.715173611112</v>
      </c>
    </row>
    <row r="454" spans="1:20" ht="32" x14ac:dyDescent="0.2">
      <c r="A454">
        <v>452</v>
      </c>
      <c r="B454" s="3" t="s">
        <v>453</v>
      </c>
      <c r="C454" s="3" t="s">
        <v>4562</v>
      </c>
      <c r="D454">
        <v>750</v>
      </c>
      <c r="E454">
        <v>480</v>
      </c>
      <c r="F454" t="s">
        <v>8221</v>
      </c>
      <c r="G454" t="s">
        <v>8224</v>
      </c>
      <c r="H454" t="s">
        <v>8246</v>
      </c>
      <c r="I454">
        <v>1431536015</v>
      </c>
      <c r="J454">
        <v>1428944015</v>
      </c>
      <c r="K454" t="b">
        <v>0</v>
      </c>
      <c r="L454">
        <v>12</v>
      </c>
      <c r="M454" t="b">
        <v>0</v>
      </c>
      <c r="N454" t="s">
        <v>8270</v>
      </c>
      <c r="O454" s="5">
        <f t="shared" si="42"/>
        <v>0.64</v>
      </c>
      <c r="P454" s="6">
        <f t="shared" si="43"/>
        <v>40</v>
      </c>
      <c r="Q454" t="str">
        <f t="shared" si="44"/>
        <v>film &amp; video</v>
      </c>
      <c r="R454" t="str">
        <f t="shared" si="45"/>
        <v>animation</v>
      </c>
      <c r="S454" s="11">
        <f t="shared" si="47"/>
        <v>42107.703877314816</v>
      </c>
      <c r="T454" s="11">
        <f t="shared" si="46"/>
        <v>42137.703877314816</v>
      </c>
    </row>
    <row r="455" spans="1:20" ht="48" x14ac:dyDescent="0.2">
      <c r="A455">
        <v>453</v>
      </c>
      <c r="B455" s="3" t="s">
        <v>454</v>
      </c>
      <c r="C455" s="3" t="s">
        <v>4563</v>
      </c>
      <c r="D455">
        <v>94875</v>
      </c>
      <c r="E455">
        <v>26</v>
      </c>
      <c r="F455" t="s">
        <v>8221</v>
      </c>
      <c r="G455" t="s">
        <v>8224</v>
      </c>
      <c r="H455" t="s">
        <v>8246</v>
      </c>
      <c r="I455">
        <v>1424375279</v>
      </c>
      <c r="J455">
        <v>1422992879</v>
      </c>
      <c r="K455" t="b">
        <v>0</v>
      </c>
      <c r="L455">
        <v>2</v>
      </c>
      <c r="M455" t="b">
        <v>0</v>
      </c>
      <c r="N455" t="s">
        <v>8270</v>
      </c>
      <c r="O455" s="5">
        <f t="shared" si="42"/>
        <v>2.740447957839262E-4</v>
      </c>
      <c r="P455" s="6">
        <f t="shared" si="43"/>
        <v>13</v>
      </c>
      <c r="Q455" t="str">
        <f t="shared" si="44"/>
        <v>film &amp; video</v>
      </c>
      <c r="R455" t="str">
        <f t="shared" si="45"/>
        <v>animation</v>
      </c>
      <c r="S455" s="11">
        <f t="shared" si="47"/>
        <v>42038.824988425928</v>
      </c>
      <c r="T455" s="11">
        <f t="shared" si="46"/>
        <v>42054.824988425928</v>
      </c>
    </row>
    <row r="456" spans="1:20" ht="48" x14ac:dyDescent="0.2">
      <c r="A456">
        <v>454</v>
      </c>
      <c r="B456" s="3" t="s">
        <v>455</v>
      </c>
      <c r="C456" s="3" t="s">
        <v>4564</v>
      </c>
      <c r="D456">
        <v>10000</v>
      </c>
      <c r="E456">
        <v>82</v>
      </c>
      <c r="F456" t="s">
        <v>8221</v>
      </c>
      <c r="G456" t="s">
        <v>8224</v>
      </c>
      <c r="H456" t="s">
        <v>8246</v>
      </c>
      <c r="I456">
        <v>1417007640</v>
      </c>
      <c r="J456">
        <v>1414343571</v>
      </c>
      <c r="K456" t="b">
        <v>0</v>
      </c>
      <c r="L456">
        <v>5</v>
      </c>
      <c r="M456" t="b">
        <v>0</v>
      </c>
      <c r="N456" t="s">
        <v>8270</v>
      </c>
      <c r="O456" s="5">
        <f t="shared" si="42"/>
        <v>8.2000000000000007E-3</v>
      </c>
      <c r="P456" s="6">
        <f t="shared" si="43"/>
        <v>16.399999999999999</v>
      </c>
      <c r="Q456" t="str">
        <f t="shared" si="44"/>
        <v>film &amp; video</v>
      </c>
      <c r="R456" t="str">
        <f t="shared" si="45"/>
        <v>animation</v>
      </c>
      <c r="S456" s="11">
        <f t="shared" si="47"/>
        <v>41938.717256944445</v>
      </c>
      <c r="T456" s="11">
        <f t="shared" si="46"/>
        <v>41969.551388888889</v>
      </c>
    </row>
    <row r="457" spans="1:20" ht="48" x14ac:dyDescent="0.2">
      <c r="A457">
        <v>455</v>
      </c>
      <c r="B457" s="3" t="s">
        <v>456</v>
      </c>
      <c r="C457" s="3" t="s">
        <v>4565</v>
      </c>
      <c r="D457">
        <v>65000</v>
      </c>
      <c r="E457">
        <v>45</v>
      </c>
      <c r="F457" t="s">
        <v>8221</v>
      </c>
      <c r="G457" t="s">
        <v>8224</v>
      </c>
      <c r="H457" t="s">
        <v>8246</v>
      </c>
      <c r="I457">
        <v>1334622660</v>
      </c>
      <c r="J457">
        <v>1330733022</v>
      </c>
      <c r="K457" t="b">
        <v>0</v>
      </c>
      <c r="L457">
        <v>2</v>
      </c>
      <c r="M457" t="b">
        <v>0</v>
      </c>
      <c r="N457" t="s">
        <v>8270</v>
      </c>
      <c r="O457" s="5">
        <f t="shared" si="42"/>
        <v>6.9230769230769226E-4</v>
      </c>
      <c r="P457" s="6">
        <f t="shared" si="43"/>
        <v>22.5</v>
      </c>
      <c r="Q457" t="str">
        <f t="shared" si="44"/>
        <v>film &amp; video</v>
      </c>
      <c r="R457" t="str">
        <f t="shared" si="45"/>
        <v>animation</v>
      </c>
      <c r="S457" s="11">
        <f t="shared" si="47"/>
        <v>40971.002569444448</v>
      </c>
      <c r="T457" s="11">
        <f t="shared" si="46"/>
        <v>41016.021527777775</v>
      </c>
    </row>
    <row r="458" spans="1:20" ht="48" x14ac:dyDescent="0.2">
      <c r="A458">
        <v>456</v>
      </c>
      <c r="B458" s="3" t="s">
        <v>457</v>
      </c>
      <c r="C458" s="3" t="s">
        <v>4566</v>
      </c>
      <c r="D458">
        <v>8888</v>
      </c>
      <c r="E458">
        <v>61</v>
      </c>
      <c r="F458" t="s">
        <v>8221</v>
      </c>
      <c r="G458" t="s">
        <v>8224</v>
      </c>
      <c r="H458" t="s">
        <v>8246</v>
      </c>
      <c r="I458">
        <v>1382414340</v>
      </c>
      <c r="J458">
        <v>1380559201</v>
      </c>
      <c r="K458" t="b">
        <v>0</v>
      </c>
      <c r="L458">
        <v>3</v>
      </c>
      <c r="M458" t="b">
        <v>0</v>
      </c>
      <c r="N458" t="s">
        <v>8270</v>
      </c>
      <c r="O458" s="5">
        <f t="shared" si="42"/>
        <v>6.8631863186318634E-3</v>
      </c>
      <c r="P458" s="6">
        <f t="shared" si="43"/>
        <v>20.333333333333332</v>
      </c>
      <c r="Q458" t="str">
        <f t="shared" si="44"/>
        <v>film &amp; video</v>
      </c>
      <c r="R458" t="str">
        <f t="shared" si="45"/>
        <v>animation</v>
      </c>
      <c r="S458" s="11">
        <f t="shared" si="47"/>
        <v>41547.694456018522</v>
      </c>
      <c r="T458" s="11">
        <f t="shared" si="46"/>
        <v>41569.165972222225</v>
      </c>
    </row>
    <row r="459" spans="1:20" ht="48" x14ac:dyDescent="0.2">
      <c r="A459">
        <v>457</v>
      </c>
      <c r="B459" s="3" t="s">
        <v>458</v>
      </c>
      <c r="C459" s="3" t="s">
        <v>4567</v>
      </c>
      <c r="D459">
        <v>20000</v>
      </c>
      <c r="E459">
        <v>0</v>
      </c>
      <c r="F459" t="s">
        <v>8221</v>
      </c>
      <c r="G459" t="s">
        <v>8229</v>
      </c>
      <c r="H459" t="s">
        <v>8251</v>
      </c>
      <c r="I459">
        <v>1408213512</v>
      </c>
      <c r="J459">
        <v>1405621512</v>
      </c>
      <c r="K459" t="b">
        <v>0</v>
      </c>
      <c r="L459">
        <v>0</v>
      </c>
      <c r="M459" t="b">
        <v>0</v>
      </c>
      <c r="N459" t="s">
        <v>8270</v>
      </c>
      <c r="O459" s="5">
        <f t="shared" si="42"/>
        <v>0</v>
      </c>
      <c r="P459" s="6">
        <f t="shared" si="43"/>
        <v>0</v>
      </c>
      <c r="Q459" t="str">
        <f t="shared" si="44"/>
        <v>film &amp; video</v>
      </c>
      <c r="R459" t="str">
        <f t="shared" si="45"/>
        <v>animation</v>
      </c>
      <c r="S459" s="11">
        <f t="shared" si="47"/>
        <v>41837.767500000002</v>
      </c>
      <c r="T459" s="11">
        <f t="shared" si="46"/>
        <v>41867.767500000002</v>
      </c>
    </row>
    <row r="460" spans="1:20" ht="48" x14ac:dyDescent="0.2">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5">
        <f t="shared" si="42"/>
        <v>8.2100000000000006E-2</v>
      </c>
      <c r="P460" s="6">
        <f t="shared" si="43"/>
        <v>16.755102040816325</v>
      </c>
      <c r="Q460" t="str">
        <f t="shared" si="44"/>
        <v>film &amp; video</v>
      </c>
      <c r="R460" t="str">
        <f t="shared" si="45"/>
        <v>animation</v>
      </c>
      <c r="S460" s="11">
        <f t="shared" si="47"/>
        <v>41378.69976851852</v>
      </c>
      <c r="T460" s="11">
        <f t="shared" si="46"/>
        <v>41408.69976851852</v>
      </c>
    </row>
    <row r="461" spans="1:20" ht="48" x14ac:dyDescent="0.2">
      <c r="A461">
        <v>459</v>
      </c>
      <c r="B461" s="3" t="s">
        <v>460</v>
      </c>
      <c r="C461" s="3" t="s">
        <v>4569</v>
      </c>
      <c r="D461">
        <v>39000</v>
      </c>
      <c r="E461">
        <v>25</v>
      </c>
      <c r="F461" t="s">
        <v>8221</v>
      </c>
      <c r="G461" t="s">
        <v>8224</v>
      </c>
      <c r="H461" t="s">
        <v>8246</v>
      </c>
      <c r="I461">
        <v>1321201327</v>
      </c>
      <c r="J461">
        <v>1316013727</v>
      </c>
      <c r="K461" t="b">
        <v>0</v>
      </c>
      <c r="L461">
        <v>1</v>
      </c>
      <c r="M461" t="b">
        <v>0</v>
      </c>
      <c r="N461" t="s">
        <v>8270</v>
      </c>
      <c r="O461" s="5">
        <f t="shared" si="42"/>
        <v>6.4102564102564103E-4</v>
      </c>
      <c r="P461" s="6">
        <f t="shared" si="43"/>
        <v>25</v>
      </c>
      <c r="Q461" t="str">
        <f t="shared" si="44"/>
        <v>film &amp; video</v>
      </c>
      <c r="R461" t="str">
        <f t="shared" si="45"/>
        <v>animation</v>
      </c>
      <c r="S461" s="11">
        <f t="shared" si="47"/>
        <v>40800.6403587963</v>
      </c>
      <c r="T461" s="11">
        <f t="shared" si="46"/>
        <v>40860.682025462964</v>
      </c>
    </row>
    <row r="462" spans="1:20" ht="32" x14ac:dyDescent="0.2">
      <c r="A462">
        <v>460</v>
      </c>
      <c r="B462" s="3" t="s">
        <v>461</v>
      </c>
      <c r="C462" s="3" t="s">
        <v>4570</v>
      </c>
      <c r="D462">
        <v>8500</v>
      </c>
      <c r="E462">
        <v>25</v>
      </c>
      <c r="F462" t="s">
        <v>8221</v>
      </c>
      <c r="G462" t="s">
        <v>8224</v>
      </c>
      <c r="H462" t="s">
        <v>8246</v>
      </c>
      <c r="I462">
        <v>1401595200</v>
      </c>
      <c r="J462">
        <v>1398862875</v>
      </c>
      <c r="K462" t="b">
        <v>0</v>
      </c>
      <c r="L462">
        <v>2</v>
      </c>
      <c r="M462" t="b">
        <v>0</v>
      </c>
      <c r="N462" t="s">
        <v>8270</v>
      </c>
      <c r="O462" s="5">
        <f t="shared" si="42"/>
        <v>2.9411764705882353E-3</v>
      </c>
      <c r="P462" s="6">
        <f t="shared" si="43"/>
        <v>12.5</v>
      </c>
      <c r="Q462" t="str">
        <f t="shared" si="44"/>
        <v>film &amp; video</v>
      </c>
      <c r="R462" t="str">
        <f t="shared" si="45"/>
        <v>animation</v>
      </c>
      <c r="S462" s="11">
        <f t="shared" si="47"/>
        <v>41759.542534722219</v>
      </c>
      <c r="T462" s="11">
        <f t="shared" si="46"/>
        <v>41791.166666666664</v>
      </c>
    </row>
    <row r="463" spans="1:20" ht="48" x14ac:dyDescent="0.2">
      <c r="A463">
        <v>461</v>
      </c>
      <c r="B463" s="3" t="s">
        <v>462</v>
      </c>
      <c r="C463" s="3" t="s">
        <v>4571</v>
      </c>
      <c r="D463">
        <v>550</v>
      </c>
      <c r="E463">
        <v>0</v>
      </c>
      <c r="F463" t="s">
        <v>8221</v>
      </c>
      <c r="G463" t="s">
        <v>8225</v>
      </c>
      <c r="H463" t="s">
        <v>8247</v>
      </c>
      <c r="I463">
        <v>1370204367</v>
      </c>
      <c r="J463">
        <v>1368476367</v>
      </c>
      <c r="K463" t="b">
        <v>0</v>
      </c>
      <c r="L463">
        <v>0</v>
      </c>
      <c r="M463" t="b">
        <v>0</v>
      </c>
      <c r="N463" t="s">
        <v>8270</v>
      </c>
      <c r="O463" s="5">
        <f t="shared" si="42"/>
        <v>0</v>
      </c>
      <c r="P463" s="6">
        <f t="shared" si="43"/>
        <v>0</v>
      </c>
      <c r="Q463" t="str">
        <f t="shared" si="44"/>
        <v>film &amp; video</v>
      </c>
      <c r="R463" t="str">
        <f t="shared" si="45"/>
        <v>animation</v>
      </c>
      <c r="S463" s="11">
        <f t="shared" si="47"/>
        <v>41407.84684027778</v>
      </c>
      <c r="T463" s="11">
        <f t="shared" si="46"/>
        <v>41427.84684027778</v>
      </c>
    </row>
    <row r="464" spans="1:20" ht="48" x14ac:dyDescent="0.2">
      <c r="A464">
        <v>462</v>
      </c>
      <c r="B464" s="3" t="s">
        <v>463</v>
      </c>
      <c r="C464" s="3" t="s">
        <v>4572</v>
      </c>
      <c r="D464">
        <v>100000</v>
      </c>
      <c r="E464">
        <v>0</v>
      </c>
      <c r="F464" t="s">
        <v>8221</v>
      </c>
      <c r="G464" t="s">
        <v>8224</v>
      </c>
      <c r="H464" t="s">
        <v>8246</v>
      </c>
      <c r="I464">
        <v>1312945341</v>
      </c>
      <c r="J464">
        <v>1307761341</v>
      </c>
      <c r="K464" t="b">
        <v>0</v>
      </c>
      <c r="L464">
        <v>0</v>
      </c>
      <c r="M464" t="b">
        <v>0</v>
      </c>
      <c r="N464" t="s">
        <v>8270</v>
      </c>
      <c r="O464" s="5">
        <f t="shared" si="42"/>
        <v>0</v>
      </c>
      <c r="P464" s="6">
        <f t="shared" si="43"/>
        <v>0</v>
      </c>
      <c r="Q464" t="str">
        <f t="shared" si="44"/>
        <v>film &amp; video</v>
      </c>
      <c r="R464" t="str">
        <f t="shared" si="45"/>
        <v>animation</v>
      </c>
      <c r="S464" s="11">
        <f t="shared" si="47"/>
        <v>40705.12663194444</v>
      </c>
      <c r="T464" s="11">
        <f t="shared" si="46"/>
        <v>40765.12663194444</v>
      </c>
    </row>
    <row r="465" spans="1:20" ht="48" x14ac:dyDescent="0.2">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5">
        <f t="shared" si="42"/>
        <v>2.2727272727272728E-2</v>
      </c>
      <c r="P465" s="6">
        <f t="shared" si="43"/>
        <v>113.63636363636364</v>
      </c>
      <c r="Q465" t="str">
        <f t="shared" si="44"/>
        <v>film &amp; video</v>
      </c>
      <c r="R465" t="str">
        <f t="shared" si="45"/>
        <v>animation</v>
      </c>
      <c r="S465" s="11">
        <f t="shared" si="47"/>
        <v>40750.710104166668</v>
      </c>
      <c r="T465" s="11">
        <f t="shared" si="46"/>
        <v>40810.710104166668</v>
      </c>
    </row>
    <row r="466" spans="1:20" ht="32" x14ac:dyDescent="0.2">
      <c r="A466">
        <v>464</v>
      </c>
      <c r="B466" s="3" t="s">
        <v>465</v>
      </c>
      <c r="C466" s="3" t="s">
        <v>4574</v>
      </c>
      <c r="D466">
        <v>1010</v>
      </c>
      <c r="E466">
        <v>1</v>
      </c>
      <c r="F466" t="s">
        <v>8221</v>
      </c>
      <c r="G466" t="s">
        <v>8236</v>
      </c>
      <c r="H466" t="s">
        <v>8249</v>
      </c>
      <c r="I466">
        <v>1463602935</v>
      </c>
      <c r="J466">
        <v>1461874935</v>
      </c>
      <c r="K466" t="b">
        <v>0</v>
      </c>
      <c r="L466">
        <v>1</v>
      </c>
      <c r="M466" t="b">
        <v>0</v>
      </c>
      <c r="N466" t="s">
        <v>8270</v>
      </c>
      <c r="O466" s="5">
        <f t="shared" si="42"/>
        <v>9.9009900990099011E-4</v>
      </c>
      <c r="P466" s="6">
        <f t="shared" si="43"/>
        <v>1</v>
      </c>
      <c r="Q466" t="str">
        <f t="shared" si="44"/>
        <v>film &amp; video</v>
      </c>
      <c r="R466" t="str">
        <f t="shared" si="45"/>
        <v>animation</v>
      </c>
      <c r="S466" s="11">
        <f t="shared" si="47"/>
        <v>42488.84878472222</v>
      </c>
      <c r="T466" s="11">
        <f t="shared" si="46"/>
        <v>42508.84878472222</v>
      </c>
    </row>
    <row r="467" spans="1:20" ht="16" x14ac:dyDescent="0.2">
      <c r="A467">
        <v>465</v>
      </c>
      <c r="B467" s="3" t="s">
        <v>466</v>
      </c>
      <c r="C467" s="3" t="s">
        <v>4575</v>
      </c>
      <c r="D467">
        <v>512</v>
      </c>
      <c r="E467">
        <v>138</v>
      </c>
      <c r="F467" t="s">
        <v>8221</v>
      </c>
      <c r="G467" t="s">
        <v>8224</v>
      </c>
      <c r="H467" t="s">
        <v>8246</v>
      </c>
      <c r="I467">
        <v>1403837574</v>
      </c>
      <c r="J467">
        <v>1402455174</v>
      </c>
      <c r="K467" t="b">
        <v>0</v>
      </c>
      <c r="L467">
        <v>8</v>
      </c>
      <c r="M467" t="b">
        <v>0</v>
      </c>
      <c r="N467" t="s">
        <v>8270</v>
      </c>
      <c r="O467" s="5">
        <f t="shared" si="42"/>
        <v>0.26953125</v>
      </c>
      <c r="P467" s="6">
        <f t="shared" si="43"/>
        <v>17.25</v>
      </c>
      <c r="Q467" t="str">
        <f t="shared" si="44"/>
        <v>film &amp; video</v>
      </c>
      <c r="R467" t="str">
        <f t="shared" si="45"/>
        <v>animation</v>
      </c>
      <c r="S467" s="11">
        <f t="shared" si="47"/>
        <v>41801.120069444441</v>
      </c>
      <c r="T467" s="11">
        <f t="shared" si="46"/>
        <v>41817.120069444441</v>
      </c>
    </row>
    <row r="468" spans="1:20" ht="48" x14ac:dyDescent="0.2">
      <c r="A468">
        <v>466</v>
      </c>
      <c r="B468" s="3" t="s">
        <v>467</v>
      </c>
      <c r="C468" s="3" t="s">
        <v>4576</v>
      </c>
      <c r="D468">
        <v>10000</v>
      </c>
      <c r="E468">
        <v>76</v>
      </c>
      <c r="F468" t="s">
        <v>8221</v>
      </c>
      <c r="G468" t="s">
        <v>8224</v>
      </c>
      <c r="H468" t="s">
        <v>8246</v>
      </c>
      <c r="I468">
        <v>1347057464</v>
      </c>
      <c r="J468">
        <v>1344465464</v>
      </c>
      <c r="K468" t="b">
        <v>0</v>
      </c>
      <c r="L468">
        <v>5</v>
      </c>
      <c r="M468" t="b">
        <v>0</v>
      </c>
      <c r="N468" t="s">
        <v>8270</v>
      </c>
      <c r="O468" s="5">
        <f t="shared" si="42"/>
        <v>7.6E-3</v>
      </c>
      <c r="P468" s="6">
        <f t="shared" si="43"/>
        <v>15.2</v>
      </c>
      <c r="Q468" t="str">
        <f t="shared" si="44"/>
        <v>film &amp; video</v>
      </c>
      <c r="R468" t="str">
        <f t="shared" si="45"/>
        <v>animation</v>
      </c>
      <c r="S468" s="11">
        <f t="shared" si="47"/>
        <v>41129.942870370374</v>
      </c>
      <c r="T468" s="11">
        <f t="shared" si="46"/>
        <v>41159.942870370374</v>
      </c>
    </row>
    <row r="469" spans="1:20" ht="48" x14ac:dyDescent="0.2">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5">
        <f t="shared" si="42"/>
        <v>0.21575</v>
      </c>
      <c r="P469" s="6">
        <f t="shared" si="43"/>
        <v>110.64102564102564</v>
      </c>
      <c r="Q469" t="str">
        <f t="shared" si="44"/>
        <v>film &amp; video</v>
      </c>
      <c r="R469" t="str">
        <f t="shared" si="45"/>
        <v>animation</v>
      </c>
      <c r="S469" s="11">
        <f t="shared" si="47"/>
        <v>41135.679791666669</v>
      </c>
      <c r="T469" s="11">
        <f t="shared" si="46"/>
        <v>41180.679791666669</v>
      </c>
    </row>
    <row r="470" spans="1:20" ht="48" x14ac:dyDescent="0.2">
      <c r="A470">
        <v>468</v>
      </c>
      <c r="B470" s="3" t="s">
        <v>469</v>
      </c>
      <c r="C470" s="3" t="s">
        <v>4578</v>
      </c>
      <c r="D470">
        <v>7500</v>
      </c>
      <c r="E470">
        <v>0</v>
      </c>
      <c r="F470" t="s">
        <v>8221</v>
      </c>
      <c r="G470" t="s">
        <v>8224</v>
      </c>
      <c r="H470" t="s">
        <v>8246</v>
      </c>
      <c r="I470">
        <v>1341978665</v>
      </c>
      <c r="J470">
        <v>1336795283</v>
      </c>
      <c r="K470" t="b">
        <v>0</v>
      </c>
      <c r="L470">
        <v>0</v>
      </c>
      <c r="M470" t="b">
        <v>0</v>
      </c>
      <c r="N470" t="s">
        <v>8270</v>
      </c>
      <c r="O470" s="5">
        <f t="shared" si="42"/>
        <v>0</v>
      </c>
      <c r="P470" s="6">
        <f t="shared" si="43"/>
        <v>0</v>
      </c>
      <c r="Q470" t="str">
        <f t="shared" si="44"/>
        <v>film &amp; video</v>
      </c>
      <c r="R470" t="str">
        <f t="shared" si="45"/>
        <v>animation</v>
      </c>
      <c r="S470" s="11">
        <f t="shared" si="47"/>
        <v>41041.167627314819</v>
      </c>
      <c r="T470" s="11">
        <f t="shared" si="46"/>
        <v>41101.160474537035</v>
      </c>
    </row>
    <row r="471" spans="1:20" ht="32" x14ac:dyDescent="0.2">
      <c r="A471">
        <v>469</v>
      </c>
      <c r="B471" s="3" t="s">
        <v>470</v>
      </c>
      <c r="C471" s="3" t="s">
        <v>4579</v>
      </c>
      <c r="D471">
        <v>6000</v>
      </c>
      <c r="E471">
        <v>0</v>
      </c>
      <c r="F471" t="s">
        <v>8221</v>
      </c>
      <c r="G471" t="s">
        <v>8225</v>
      </c>
      <c r="H471" t="s">
        <v>8247</v>
      </c>
      <c r="I471">
        <v>1409960724</v>
      </c>
      <c r="J471">
        <v>1404776724</v>
      </c>
      <c r="K471" t="b">
        <v>0</v>
      </c>
      <c r="L471">
        <v>0</v>
      </c>
      <c r="M471" t="b">
        <v>0</v>
      </c>
      <c r="N471" t="s">
        <v>8270</v>
      </c>
      <c r="O471" s="5">
        <f t="shared" si="42"/>
        <v>0</v>
      </c>
      <c r="P471" s="6">
        <f t="shared" si="43"/>
        <v>0</v>
      </c>
      <c r="Q471" t="str">
        <f t="shared" si="44"/>
        <v>film &amp; video</v>
      </c>
      <c r="R471" t="str">
        <f t="shared" si="45"/>
        <v>animation</v>
      </c>
      <c r="S471" s="11">
        <f t="shared" si="47"/>
        <v>41827.989861111113</v>
      </c>
      <c r="T471" s="11">
        <f t="shared" si="46"/>
        <v>41887.989861111113</v>
      </c>
    </row>
    <row r="472" spans="1:20" ht="48" x14ac:dyDescent="0.2">
      <c r="A472">
        <v>470</v>
      </c>
      <c r="B472" s="3" t="s">
        <v>471</v>
      </c>
      <c r="C472" s="3" t="s">
        <v>4580</v>
      </c>
      <c r="D472">
        <v>5000</v>
      </c>
      <c r="E472">
        <v>51</v>
      </c>
      <c r="F472" t="s">
        <v>8221</v>
      </c>
      <c r="G472" t="s">
        <v>8224</v>
      </c>
      <c r="H472" t="s">
        <v>8246</v>
      </c>
      <c r="I472">
        <v>1389844800</v>
      </c>
      <c r="J472">
        <v>1385524889</v>
      </c>
      <c r="K472" t="b">
        <v>0</v>
      </c>
      <c r="L472">
        <v>2</v>
      </c>
      <c r="M472" t="b">
        <v>0</v>
      </c>
      <c r="N472" t="s">
        <v>8270</v>
      </c>
      <c r="O472" s="5">
        <f t="shared" si="42"/>
        <v>1.0200000000000001E-2</v>
      </c>
      <c r="P472" s="6">
        <f t="shared" si="43"/>
        <v>25.5</v>
      </c>
      <c r="Q472" t="str">
        <f t="shared" si="44"/>
        <v>film &amp; video</v>
      </c>
      <c r="R472" t="str">
        <f t="shared" si="45"/>
        <v>animation</v>
      </c>
      <c r="S472" s="11">
        <f t="shared" si="47"/>
        <v>41605.167696759258</v>
      </c>
      <c r="T472" s="11">
        <f t="shared" si="46"/>
        <v>41655.166666666664</v>
      </c>
    </row>
    <row r="473" spans="1:20" ht="64" x14ac:dyDescent="0.2">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5">
        <f t="shared" si="42"/>
        <v>0.11892727272727273</v>
      </c>
      <c r="P473" s="6">
        <f t="shared" si="43"/>
        <v>38.476470588235294</v>
      </c>
      <c r="Q473" t="str">
        <f t="shared" si="44"/>
        <v>film &amp; video</v>
      </c>
      <c r="R473" t="str">
        <f t="shared" si="45"/>
        <v>animation</v>
      </c>
      <c r="S473" s="11">
        <f t="shared" si="47"/>
        <v>41703.721979166665</v>
      </c>
      <c r="T473" s="11">
        <f t="shared" si="46"/>
        <v>41748.680312500001</v>
      </c>
    </row>
    <row r="474" spans="1:20" ht="48" x14ac:dyDescent="0.2">
      <c r="A474">
        <v>472</v>
      </c>
      <c r="B474" s="3" t="s">
        <v>473</v>
      </c>
      <c r="C474" s="3" t="s">
        <v>4582</v>
      </c>
      <c r="D474">
        <v>800</v>
      </c>
      <c r="E474">
        <v>141</v>
      </c>
      <c r="F474" t="s">
        <v>8221</v>
      </c>
      <c r="G474" t="s">
        <v>8224</v>
      </c>
      <c r="H474" t="s">
        <v>8246</v>
      </c>
      <c r="I474">
        <v>1408831718</v>
      </c>
      <c r="J474">
        <v>1406239718</v>
      </c>
      <c r="K474" t="b">
        <v>0</v>
      </c>
      <c r="L474">
        <v>5</v>
      </c>
      <c r="M474" t="b">
        <v>0</v>
      </c>
      <c r="N474" t="s">
        <v>8270</v>
      </c>
      <c r="O474" s="5">
        <f t="shared" si="42"/>
        <v>0.17624999999999999</v>
      </c>
      <c r="P474" s="6">
        <f t="shared" si="43"/>
        <v>28.2</v>
      </c>
      <c r="Q474" t="str">
        <f t="shared" si="44"/>
        <v>film &amp; video</v>
      </c>
      <c r="R474" t="str">
        <f t="shared" si="45"/>
        <v>animation</v>
      </c>
      <c r="S474" s="11">
        <f t="shared" si="47"/>
        <v>41844.922662037039</v>
      </c>
      <c r="T474" s="11">
        <f t="shared" si="46"/>
        <v>41874.922662037039</v>
      </c>
    </row>
    <row r="475" spans="1:20" ht="48" x14ac:dyDescent="0.2">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5">
        <f t="shared" si="42"/>
        <v>2.87E-2</v>
      </c>
      <c r="P475" s="6">
        <f t="shared" si="43"/>
        <v>61.5</v>
      </c>
      <c r="Q475" t="str">
        <f t="shared" si="44"/>
        <v>film &amp; video</v>
      </c>
      <c r="R475" t="str">
        <f t="shared" si="45"/>
        <v>animation</v>
      </c>
      <c r="S475" s="11">
        <f t="shared" si="47"/>
        <v>41869.698136574072</v>
      </c>
      <c r="T475" s="11">
        <f t="shared" si="46"/>
        <v>41899.698136574072</v>
      </c>
    </row>
    <row r="476" spans="1:20" ht="48" x14ac:dyDescent="0.2">
      <c r="A476">
        <v>474</v>
      </c>
      <c r="B476" s="3" t="s">
        <v>475</v>
      </c>
      <c r="C476" s="3" t="s">
        <v>4584</v>
      </c>
      <c r="D476">
        <v>3300</v>
      </c>
      <c r="E476">
        <v>1</v>
      </c>
      <c r="F476" t="s">
        <v>8221</v>
      </c>
      <c r="G476" t="s">
        <v>8224</v>
      </c>
      <c r="H476" t="s">
        <v>8246</v>
      </c>
      <c r="I476">
        <v>1487318029</v>
      </c>
      <c r="J476">
        <v>1484726029</v>
      </c>
      <c r="K476" t="b">
        <v>0</v>
      </c>
      <c r="L476">
        <v>1</v>
      </c>
      <c r="M476" t="b">
        <v>0</v>
      </c>
      <c r="N476" t="s">
        <v>8270</v>
      </c>
      <c r="O476" s="5">
        <f t="shared" si="42"/>
        <v>3.0303030303030303E-4</v>
      </c>
      <c r="P476" s="6">
        <f t="shared" si="43"/>
        <v>1</v>
      </c>
      <c r="Q476" t="str">
        <f t="shared" si="44"/>
        <v>film &amp; video</v>
      </c>
      <c r="R476" t="str">
        <f t="shared" si="45"/>
        <v>animation</v>
      </c>
      <c r="S476" s="11">
        <f t="shared" si="47"/>
        <v>42753.329039351855</v>
      </c>
      <c r="T476" s="11">
        <f t="shared" si="46"/>
        <v>42783.329039351855</v>
      </c>
    </row>
    <row r="477" spans="1:20" ht="48" x14ac:dyDescent="0.2">
      <c r="A477">
        <v>475</v>
      </c>
      <c r="B477" s="3" t="s">
        <v>476</v>
      </c>
      <c r="C477" s="3" t="s">
        <v>4585</v>
      </c>
      <c r="D477">
        <v>2000</v>
      </c>
      <c r="E477">
        <v>0</v>
      </c>
      <c r="F477" t="s">
        <v>8221</v>
      </c>
      <c r="G477" t="s">
        <v>8224</v>
      </c>
      <c r="H477" t="s">
        <v>8246</v>
      </c>
      <c r="I477">
        <v>1430877843</v>
      </c>
      <c r="J477">
        <v>1428285843</v>
      </c>
      <c r="K477" t="b">
        <v>0</v>
      </c>
      <c r="L477">
        <v>0</v>
      </c>
      <c r="M477" t="b">
        <v>0</v>
      </c>
      <c r="N477" t="s">
        <v>8270</v>
      </c>
      <c r="O477" s="5">
        <f t="shared" si="42"/>
        <v>0</v>
      </c>
      <c r="P477" s="6">
        <f t="shared" si="43"/>
        <v>0</v>
      </c>
      <c r="Q477" t="str">
        <f t="shared" si="44"/>
        <v>film &amp; video</v>
      </c>
      <c r="R477" t="str">
        <f t="shared" si="45"/>
        <v>animation</v>
      </c>
      <c r="S477" s="11">
        <f t="shared" si="47"/>
        <v>42100.086145833338</v>
      </c>
      <c r="T477" s="11">
        <f t="shared" si="46"/>
        <v>42130.086145833338</v>
      </c>
    </row>
    <row r="478" spans="1:20" ht="32" x14ac:dyDescent="0.2">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5">
        <f t="shared" si="42"/>
        <v>2.2302681818181819E-2</v>
      </c>
      <c r="P478" s="6">
        <f t="shared" si="43"/>
        <v>39.569274193548388</v>
      </c>
      <c r="Q478" t="str">
        <f t="shared" si="44"/>
        <v>film &amp; video</v>
      </c>
      <c r="R478" t="str">
        <f t="shared" si="45"/>
        <v>animation</v>
      </c>
      <c r="S478" s="11">
        <f t="shared" si="47"/>
        <v>41757.975011574075</v>
      </c>
      <c r="T478" s="11">
        <f t="shared" si="46"/>
        <v>41793.165972222225</v>
      </c>
    </row>
    <row r="479" spans="1:20" ht="48" x14ac:dyDescent="0.2">
      <c r="A479">
        <v>477</v>
      </c>
      <c r="B479" s="3" t="s">
        <v>478</v>
      </c>
      <c r="C479" s="3" t="s">
        <v>4587</v>
      </c>
      <c r="D479">
        <v>1500</v>
      </c>
      <c r="E479">
        <v>0</v>
      </c>
      <c r="F479" t="s">
        <v>8221</v>
      </c>
      <c r="G479" t="s">
        <v>8224</v>
      </c>
      <c r="H479" t="s">
        <v>8246</v>
      </c>
      <c r="I479">
        <v>1337371334</v>
      </c>
      <c r="J479">
        <v>1332187334</v>
      </c>
      <c r="K479" t="b">
        <v>0</v>
      </c>
      <c r="L479">
        <v>0</v>
      </c>
      <c r="M479" t="b">
        <v>0</v>
      </c>
      <c r="N479" t="s">
        <v>8270</v>
      </c>
      <c r="O479" s="5">
        <f t="shared" si="42"/>
        <v>0</v>
      </c>
      <c r="P479" s="6">
        <f t="shared" si="43"/>
        <v>0</v>
      </c>
      <c r="Q479" t="str">
        <f t="shared" si="44"/>
        <v>film &amp; video</v>
      </c>
      <c r="R479" t="str">
        <f t="shared" si="45"/>
        <v>animation</v>
      </c>
      <c r="S479" s="11">
        <f t="shared" si="47"/>
        <v>40987.83488425926</v>
      </c>
      <c r="T479" s="11">
        <f t="shared" si="46"/>
        <v>41047.83488425926</v>
      </c>
    </row>
    <row r="480" spans="1:20" ht="48" x14ac:dyDescent="0.2">
      <c r="A480">
        <v>478</v>
      </c>
      <c r="B480" s="3" t="s">
        <v>479</v>
      </c>
      <c r="C480" s="3" t="s">
        <v>4588</v>
      </c>
      <c r="D480">
        <v>10000</v>
      </c>
      <c r="E480">
        <v>0</v>
      </c>
      <c r="F480" t="s">
        <v>8221</v>
      </c>
      <c r="G480" t="s">
        <v>8224</v>
      </c>
      <c r="H480" t="s">
        <v>8246</v>
      </c>
      <c r="I480">
        <v>1427921509</v>
      </c>
      <c r="J480">
        <v>1425333109</v>
      </c>
      <c r="K480" t="b">
        <v>0</v>
      </c>
      <c r="L480">
        <v>0</v>
      </c>
      <c r="M480" t="b">
        <v>0</v>
      </c>
      <c r="N480" t="s">
        <v>8270</v>
      </c>
      <c r="O480" s="5">
        <f t="shared" si="42"/>
        <v>0</v>
      </c>
      <c r="P480" s="6">
        <f t="shared" si="43"/>
        <v>0</v>
      </c>
      <c r="Q480" t="str">
        <f t="shared" si="44"/>
        <v>film &amp; video</v>
      </c>
      <c r="R480" t="str">
        <f t="shared" si="45"/>
        <v>animation</v>
      </c>
      <c r="S480" s="11">
        <f t="shared" si="47"/>
        <v>42065.910983796297</v>
      </c>
      <c r="T480" s="11">
        <f t="shared" si="46"/>
        <v>42095.869317129633</v>
      </c>
    </row>
    <row r="481" spans="1:20" ht="48" x14ac:dyDescent="0.2">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5">
        <f t="shared" si="42"/>
        <v>0.3256</v>
      </c>
      <c r="P481" s="6">
        <f t="shared" si="43"/>
        <v>88.8</v>
      </c>
      <c r="Q481" t="str">
        <f t="shared" si="44"/>
        <v>film &amp; video</v>
      </c>
      <c r="R481" t="str">
        <f t="shared" si="45"/>
        <v>animation</v>
      </c>
      <c r="S481" s="11">
        <f t="shared" si="47"/>
        <v>41904.407812500001</v>
      </c>
      <c r="T481" s="11">
        <f t="shared" si="46"/>
        <v>41964.449479166666</v>
      </c>
    </row>
    <row r="482" spans="1:20" ht="48" x14ac:dyDescent="0.2">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5">
        <f t="shared" si="42"/>
        <v>0.19409999999999999</v>
      </c>
      <c r="P482" s="6">
        <f t="shared" si="43"/>
        <v>55.457142857142856</v>
      </c>
      <c r="Q482" t="str">
        <f t="shared" si="44"/>
        <v>film &amp; video</v>
      </c>
      <c r="R482" t="str">
        <f t="shared" si="45"/>
        <v>animation</v>
      </c>
      <c r="S482" s="11">
        <f t="shared" si="47"/>
        <v>41465.500173611115</v>
      </c>
      <c r="T482" s="11">
        <f t="shared" si="46"/>
        <v>41495.500173611115</v>
      </c>
    </row>
    <row r="483" spans="1:20" ht="48" x14ac:dyDescent="0.2">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5">
        <f t="shared" si="42"/>
        <v>6.0999999999999999E-2</v>
      </c>
      <c r="P483" s="6">
        <f t="shared" si="43"/>
        <v>87.142857142857139</v>
      </c>
      <c r="Q483" t="str">
        <f t="shared" si="44"/>
        <v>film &amp; video</v>
      </c>
      <c r="R483" t="str">
        <f t="shared" si="45"/>
        <v>animation</v>
      </c>
      <c r="S483" s="11">
        <f t="shared" si="47"/>
        <v>41162.672326388885</v>
      </c>
      <c r="T483" s="11">
        <f t="shared" si="46"/>
        <v>41192.672326388885</v>
      </c>
    </row>
    <row r="484" spans="1:20" ht="48" x14ac:dyDescent="0.2">
      <c r="A484">
        <v>482</v>
      </c>
      <c r="B484" s="3" t="s">
        <v>483</v>
      </c>
      <c r="C484" s="3" t="s">
        <v>4592</v>
      </c>
      <c r="D484">
        <v>10000</v>
      </c>
      <c r="E484">
        <v>10</v>
      </c>
      <c r="F484" t="s">
        <v>8221</v>
      </c>
      <c r="G484" t="s">
        <v>8224</v>
      </c>
      <c r="H484" t="s">
        <v>8246</v>
      </c>
      <c r="I484">
        <v>1460644440</v>
      </c>
      <c r="J484">
        <v>1458336690</v>
      </c>
      <c r="K484" t="b">
        <v>0</v>
      </c>
      <c r="L484">
        <v>1</v>
      </c>
      <c r="M484" t="b">
        <v>0</v>
      </c>
      <c r="N484" t="s">
        <v>8270</v>
      </c>
      <c r="O484" s="5">
        <f t="shared" si="42"/>
        <v>1E-3</v>
      </c>
      <c r="P484" s="6">
        <f t="shared" si="43"/>
        <v>10</v>
      </c>
      <c r="Q484" t="str">
        <f t="shared" si="44"/>
        <v>film &amp; video</v>
      </c>
      <c r="R484" t="str">
        <f t="shared" si="45"/>
        <v>animation</v>
      </c>
      <c r="S484" s="11">
        <f t="shared" si="47"/>
        <v>42447.896874999999</v>
      </c>
      <c r="T484" s="11">
        <f t="shared" si="46"/>
        <v>42474.606944444444</v>
      </c>
    </row>
    <row r="485" spans="1:20" ht="48" x14ac:dyDescent="0.2">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5">
        <f t="shared" si="42"/>
        <v>0.502</v>
      </c>
      <c r="P485" s="6">
        <f t="shared" si="43"/>
        <v>51.224489795918366</v>
      </c>
      <c r="Q485" t="str">
        <f t="shared" si="44"/>
        <v>film &amp; video</v>
      </c>
      <c r="R485" t="str">
        <f t="shared" si="45"/>
        <v>animation</v>
      </c>
      <c r="S485" s="11">
        <f t="shared" si="47"/>
        <v>41243.197592592594</v>
      </c>
      <c r="T485" s="11">
        <f t="shared" si="46"/>
        <v>41303.197592592594</v>
      </c>
    </row>
    <row r="486" spans="1:20" ht="64" x14ac:dyDescent="0.2">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5">
        <f t="shared" si="42"/>
        <v>1.8625E-3</v>
      </c>
      <c r="P486" s="6">
        <f t="shared" si="43"/>
        <v>13.545454545454545</v>
      </c>
      <c r="Q486" t="str">
        <f t="shared" si="44"/>
        <v>film &amp; video</v>
      </c>
      <c r="R486" t="str">
        <f t="shared" si="45"/>
        <v>animation</v>
      </c>
      <c r="S486" s="11">
        <f t="shared" si="47"/>
        <v>42272.93949074074</v>
      </c>
      <c r="T486" s="11">
        <f t="shared" si="46"/>
        <v>42313.981157407412</v>
      </c>
    </row>
    <row r="487" spans="1:20" ht="32" x14ac:dyDescent="0.2">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5">
        <f t="shared" si="42"/>
        <v>0.21906971229845085</v>
      </c>
      <c r="P487" s="6">
        <f t="shared" si="43"/>
        <v>66.520080000000007</v>
      </c>
      <c r="Q487" t="str">
        <f t="shared" si="44"/>
        <v>film &amp; video</v>
      </c>
      <c r="R487" t="str">
        <f t="shared" si="45"/>
        <v>animation</v>
      </c>
      <c r="S487" s="11">
        <f t="shared" si="47"/>
        <v>41381.505775462967</v>
      </c>
      <c r="T487" s="11">
        <f t="shared" si="46"/>
        <v>41411.505775462967</v>
      </c>
    </row>
    <row r="488" spans="1:20" ht="48" x14ac:dyDescent="0.2">
      <c r="A488">
        <v>486</v>
      </c>
      <c r="B488" s="3" t="s">
        <v>487</v>
      </c>
      <c r="C488" s="3" t="s">
        <v>4596</v>
      </c>
      <c r="D488">
        <v>550000</v>
      </c>
      <c r="E488">
        <v>50</v>
      </c>
      <c r="F488" t="s">
        <v>8221</v>
      </c>
      <c r="G488" t="s">
        <v>8226</v>
      </c>
      <c r="H488" t="s">
        <v>8248</v>
      </c>
      <c r="I488">
        <v>1401662239</v>
      </c>
      <c r="J488">
        <v>1399070239</v>
      </c>
      <c r="K488" t="b">
        <v>0</v>
      </c>
      <c r="L488">
        <v>1</v>
      </c>
      <c r="M488" t="b">
        <v>0</v>
      </c>
      <c r="N488" t="s">
        <v>8270</v>
      </c>
      <c r="O488" s="5">
        <f t="shared" si="42"/>
        <v>9.0909090909090904E-5</v>
      </c>
      <c r="P488" s="6">
        <f t="shared" si="43"/>
        <v>50</v>
      </c>
      <c r="Q488" t="str">
        <f t="shared" si="44"/>
        <v>film &amp; video</v>
      </c>
      <c r="R488" t="str">
        <f t="shared" si="45"/>
        <v>animation</v>
      </c>
      <c r="S488" s="11">
        <f t="shared" si="47"/>
        <v>41761.94258101852</v>
      </c>
      <c r="T488" s="11">
        <f t="shared" si="46"/>
        <v>41791.94258101852</v>
      </c>
    </row>
    <row r="489" spans="1:20" ht="48" x14ac:dyDescent="0.2">
      <c r="A489">
        <v>487</v>
      </c>
      <c r="B489" s="3" t="s">
        <v>488</v>
      </c>
      <c r="C489" s="3" t="s">
        <v>4597</v>
      </c>
      <c r="D489">
        <v>50000</v>
      </c>
      <c r="E489">
        <v>0</v>
      </c>
      <c r="F489" t="s">
        <v>8221</v>
      </c>
      <c r="G489" t="s">
        <v>8229</v>
      </c>
      <c r="H489" t="s">
        <v>8251</v>
      </c>
      <c r="I489">
        <v>1482678994</v>
      </c>
      <c r="J489">
        <v>1477491394</v>
      </c>
      <c r="K489" t="b">
        <v>0</v>
      </c>
      <c r="L489">
        <v>0</v>
      </c>
      <c r="M489" t="b">
        <v>0</v>
      </c>
      <c r="N489" t="s">
        <v>8270</v>
      </c>
      <c r="O489" s="5">
        <f t="shared" si="42"/>
        <v>0</v>
      </c>
      <c r="P489" s="6">
        <f t="shared" si="43"/>
        <v>0</v>
      </c>
      <c r="Q489" t="str">
        <f t="shared" si="44"/>
        <v>film &amp; video</v>
      </c>
      <c r="R489" t="str">
        <f t="shared" si="45"/>
        <v>animation</v>
      </c>
      <c r="S489" s="11">
        <f t="shared" si="47"/>
        <v>42669.594837962963</v>
      </c>
      <c r="T489" s="11">
        <f t="shared" si="46"/>
        <v>42729.636504629627</v>
      </c>
    </row>
    <row r="490" spans="1:20" ht="32" x14ac:dyDescent="0.2">
      <c r="A490">
        <v>488</v>
      </c>
      <c r="B490" s="3" t="s">
        <v>489</v>
      </c>
      <c r="C490" s="3" t="s">
        <v>4598</v>
      </c>
      <c r="D490">
        <v>12000</v>
      </c>
      <c r="E490">
        <v>0</v>
      </c>
      <c r="F490" t="s">
        <v>8221</v>
      </c>
      <c r="G490" t="s">
        <v>8224</v>
      </c>
      <c r="H490" t="s">
        <v>8246</v>
      </c>
      <c r="I490">
        <v>1483924700</v>
      </c>
      <c r="J490">
        <v>1481332700</v>
      </c>
      <c r="K490" t="b">
        <v>0</v>
      </c>
      <c r="L490">
        <v>0</v>
      </c>
      <c r="M490" t="b">
        <v>0</v>
      </c>
      <c r="N490" t="s">
        <v>8270</v>
      </c>
      <c r="O490" s="5">
        <f t="shared" si="42"/>
        <v>0</v>
      </c>
      <c r="P490" s="6">
        <f t="shared" si="43"/>
        <v>0</v>
      </c>
      <c r="Q490" t="str">
        <f t="shared" si="44"/>
        <v>film &amp; video</v>
      </c>
      <c r="R490" t="str">
        <f t="shared" si="45"/>
        <v>animation</v>
      </c>
      <c r="S490" s="11">
        <f t="shared" si="47"/>
        <v>42714.054398148146</v>
      </c>
      <c r="T490" s="11">
        <f t="shared" si="46"/>
        <v>42744.054398148146</v>
      </c>
    </row>
    <row r="491" spans="1:20" ht="48" x14ac:dyDescent="0.2">
      <c r="A491">
        <v>489</v>
      </c>
      <c r="B491" s="3" t="s">
        <v>490</v>
      </c>
      <c r="C491" s="3" t="s">
        <v>4599</v>
      </c>
      <c r="D491">
        <v>74997</v>
      </c>
      <c r="E491">
        <v>215</v>
      </c>
      <c r="F491" t="s">
        <v>8221</v>
      </c>
      <c r="G491" t="s">
        <v>8224</v>
      </c>
      <c r="H491" t="s">
        <v>8246</v>
      </c>
      <c r="I491">
        <v>1325763180</v>
      </c>
      <c r="J491">
        <v>1323084816</v>
      </c>
      <c r="K491" t="b">
        <v>0</v>
      </c>
      <c r="L491">
        <v>3</v>
      </c>
      <c r="M491" t="b">
        <v>0</v>
      </c>
      <c r="N491" t="s">
        <v>8270</v>
      </c>
      <c r="O491" s="5">
        <f t="shared" si="42"/>
        <v>2.8667813379201833E-3</v>
      </c>
      <c r="P491" s="6">
        <f t="shared" si="43"/>
        <v>71.666666666666671</v>
      </c>
      <c r="Q491" t="str">
        <f t="shared" si="44"/>
        <v>film &amp; video</v>
      </c>
      <c r="R491" t="str">
        <f t="shared" si="45"/>
        <v>animation</v>
      </c>
      <c r="S491" s="11">
        <f t="shared" si="47"/>
        <v>40882.481666666667</v>
      </c>
      <c r="T491" s="11">
        <f t="shared" si="46"/>
        <v>40913.481249999997</v>
      </c>
    </row>
    <row r="492" spans="1:20" ht="16" x14ac:dyDescent="0.2">
      <c r="A492">
        <v>490</v>
      </c>
      <c r="B492" s="3" t="s">
        <v>491</v>
      </c>
      <c r="C492" s="3" t="s">
        <v>4600</v>
      </c>
      <c r="D492">
        <v>1000</v>
      </c>
      <c r="E492">
        <v>0</v>
      </c>
      <c r="F492" t="s">
        <v>8221</v>
      </c>
      <c r="G492" t="s">
        <v>8224</v>
      </c>
      <c r="H492" t="s">
        <v>8246</v>
      </c>
      <c r="I492">
        <v>1345677285</v>
      </c>
      <c r="J492">
        <v>1343085285</v>
      </c>
      <c r="K492" t="b">
        <v>0</v>
      </c>
      <c r="L492">
        <v>0</v>
      </c>
      <c r="M492" t="b">
        <v>0</v>
      </c>
      <c r="N492" t="s">
        <v>8270</v>
      </c>
      <c r="O492" s="5">
        <f t="shared" si="42"/>
        <v>0</v>
      </c>
      <c r="P492" s="6">
        <f t="shared" si="43"/>
        <v>0</v>
      </c>
      <c r="Q492" t="str">
        <f t="shared" si="44"/>
        <v>film &amp; video</v>
      </c>
      <c r="R492" t="str">
        <f t="shared" si="45"/>
        <v>animation</v>
      </c>
      <c r="S492" s="11">
        <f t="shared" si="47"/>
        <v>41113.968576388885</v>
      </c>
      <c r="T492" s="11">
        <f t="shared" si="46"/>
        <v>41143.968576388885</v>
      </c>
    </row>
    <row r="493" spans="1:20" ht="48" x14ac:dyDescent="0.2">
      <c r="A493">
        <v>491</v>
      </c>
      <c r="B493" s="3" t="s">
        <v>492</v>
      </c>
      <c r="C493" s="3" t="s">
        <v>4601</v>
      </c>
      <c r="D493">
        <v>10000</v>
      </c>
      <c r="E493">
        <v>0</v>
      </c>
      <c r="F493" t="s">
        <v>8221</v>
      </c>
      <c r="G493" t="s">
        <v>8224</v>
      </c>
      <c r="H493" t="s">
        <v>8246</v>
      </c>
      <c r="I493">
        <v>1453937699</v>
      </c>
      <c r="J493">
        <v>1451345699</v>
      </c>
      <c r="K493" t="b">
        <v>0</v>
      </c>
      <c r="L493">
        <v>0</v>
      </c>
      <c r="M493" t="b">
        <v>0</v>
      </c>
      <c r="N493" t="s">
        <v>8270</v>
      </c>
      <c r="O493" s="5">
        <f t="shared" si="42"/>
        <v>0</v>
      </c>
      <c r="P493" s="6">
        <f t="shared" si="43"/>
        <v>0</v>
      </c>
      <c r="Q493" t="str">
        <f t="shared" si="44"/>
        <v>film &amp; video</v>
      </c>
      <c r="R493" t="str">
        <f t="shared" si="45"/>
        <v>animation</v>
      </c>
      <c r="S493" s="11">
        <f t="shared" si="47"/>
        <v>42366.982627314814</v>
      </c>
      <c r="T493" s="11">
        <f t="shared" si="46"/>
        <v>42396.982627314814</v>
      </c>
    </row>
    <row r="494" spans="1:20" ht="48" x14ac:dyDescent="0.2">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5">
        <f t="shared" si="42"/>
        <v>0</v>
      </c>
      <c r="P494" s="6">
        <f t="shared" si="43"/>
        <v>0</v>
      </c>
      <c r="Q494" t="str">
        <f t="shared" si="44"/>
        <v>film &amp; video</v>
      </c>
      <c r="R494" t="str">
        <f t="shared" si="45"/>
        <v>animation</v>
      </c>
      <c r="S494" s="11">
        <f t="shared" si="47"/>
        <v>42596.03506944445</v>
      </c>
      <c r="T494" s="11">
        <f t="shared" si="46"/>
        <v>42656.03506944445</v>
      </c>
    </row>
    <row r="495" spans="1:20" ht="48" x14ac:dyDescent="0.2">
      <c r="A495">
        <v>493</v>
      </c>
      <c r="B495" s="3" t="s">
        <v>494</v>
      </c>
      <c r="C495" s="3" t="s">
        <v>4603</v>
      </c>
      <c r="D495">
        <v>30000</v>
      </c>
      <c r="E495">
        <v>0</v>
      </c>
      <c r="F495" t="s">
        <v>8221</v>
      </c>
      <c r="G495" t="s">
        <v>8225</v>
      </c>
      <c r="H495" t="s">
        <v>8247</v>
      </c>
      <c r="I495">
        <v>1432142738</v>
      </c>
      <c r="J495">
        <v>1429550738</v>
      </c>
      <c r="K495" t="b">
        <v>0</v>
      </c>
      <c r="L495">
        <v>0</v>
      </c>
      <c r="M495" t="b">
        <v>0</v>
      </c>
      <c r="N495" t="s">
        <v>8270</v>
      </c>
      <c r="O495" s="5">
        <f t="shared" si="42"/>
        <v>0</v>
      </c>
      <c r="P495" s="6">
        <f t="shared" si="43"/>
        <v>0</v>
      </c>
      <c r="Q495" t="str">
        <f t="shared" si="44"/>
        <v>film &amp; video</v>
      </c>
      <c r="R495" t="str">
        <f t="shared" si="45"/>
        <v>animation</v>
      </c>
      <c r="S495" s="11">
        <f t="shared" si="47"/>
        <v>42114.726134259261</v>
      </c>
      <c r="T495" s="11">
        <f t="shared" si="46"/>
        <v>42144.726134259261</v>
      </c>
    </row>
    <row r="496" spans="1:20" ht="48" x14ac:dyDescent="0.2">
      <c r="A496">
        <v>494</v>
      </c>
      <c r="B496" s="3" t="s">
        <v>495</v>
      </c>
      <c r="C496" s="3" t="s">
        <v>4604</v>
      </c>
      <c r="D496">
        <v>20000</v>
      </c>
      <c r="E496">
        <v>31</v>
      </c>
      <c r="F496" t="s">
        <v>8221</v>
      </c>
      <c r="G496" t="s">
        <v>8224</v>
      </c>
      <c r="H496" t="s">
        <v>8246</v>
      </c>
      <c r="I496">
        <v>1404356400</v>
      </c>
      <c r="J496">
        <v>1402343765</v>
      </c>
      <c r="K496" t="b">
        <v>0</v>
      </c>
      <c r="L496">
        <v>3</v>
      </c>
      <c r="M496" t="b">
        <v>0</v>
      </c>
      <c r="N496" t="s">
        <v>8270</v>
      </c>
      <c r="O496" s="5">
        <f t="shared" si="42"/>
        <v>1.5499999999999999E-3</v>
      </c>
      <c r="P496" s="6">
        <f t="shared" si="43"/>
        <v>10.333333333333334</v>
      </c>
      <c r="Q496" t="str">
        <f t="shared" si="44"/>
        <v>film &amp; video</v>
      </c>
      <c r="R496" t="str">
        <f t="shared" si="45"/>
        <v>animation</v>
      </c>
      <c r="S496" s="11">
        <f t="shared" si="47"/>
        <v>41799.830613425926</v>
      </c>
      <c r="T496" s="11">
        <f t="shared" si="46"/>
        <v>41823.125</v>
      </c>
    </row>
    <row r="497" spans="1:20" ht="48" x14ac:dyDescent="0.2">
      <c r="A497">
        <v>495</v>
      </c>
      <c r="B497" s="3" t="s">
        <v>496</v>
      </c>
      <c r="C497" s="3" t="s">
        <v>4605</v>
      </c>
      <c r="D497">
        <v>7000</v>
      </c>
      <c r="E497">
        <v>0</v>
      </c>
      <c r="F497" t="s">
        <v>8221</v>
      </c>
      <c r="G497" t="s">
        <v>8224</v>
      </c>
      <c r="H497" t="s">
        <v>8246</v>
      </c>
      <c r="I497">
        <v>1437076305</v>
      </c>
      <c r="J497">
        <v>1434484305</v>
      </c>
      <c r="K497" t="b">
        <v>0</v>
      </c>
      <c r="L497">
        <v>0</v>
      </c>
      <c r="M497" t="b">
        <v>0</v>
      </c>
      <c r="N497" t="s">
        <v>8270</v>
      </c>
      <c r="O497" s="5">
        <f t="shared" si="42"/>
        <v>0</v>
      </c>
      <c r="P497" s="6">
        <f t="shared" si="43"/>
        <v>0</v>
      </c>
      <c r="Q497" t="str">
        <f t="shared" si="44"/>
        <v>film &amp; video</v>
      </c>
      <c r="R497" t="str">
        <f t="shared" si="45"/>
        <v>animation</v>
      </c>
      <c r="S497" s="11">
        <f t="shared" si="47"/>
        <v>42171.827604166669</v>
      </c>
      <c r="T497" s="11">
        <f t="shared" si="46"/>
        <v>42201.827604166669</v>
      </c>
    </row>
    <row r="498" spans="1:20" ht="32" x14ac:dyDescent="0.2">
      <c r="A498">
        <v>496</v>
      </c>
      <c r="B498" s="3" t="s">
        <v>497</v>
      </c>
      <c r="C498" s="3" t="s">
        <v>4606</v>
      </c>
      <c r="D498">
        <v>60000</v>
      </c>
      <c r="E498">
        <v>1</v>
      </c>
      <c r="F498" t="s">
        <v>8221</v>
      </c>
      <c r="G498" t="s">
        <v>8224</v>
      </c>
      <c r="H498" t="s">
        <v>8246</v>
      </c>
      <c r="I498">
        <v>1392070874</v>
      </c>
      <c r="J498">
        <v>1386886874</v>
      </c>
      <c r="K498" t="b">
        <v>0</v>
      </c>
      <c r="L498">
        <v>1</v>
      </c>
      <c r="M498" t="b">
        <v>0</v>
      </c>
      <c r="N498" t="s">
        <v>8270</v>
      </c>
      <c r="O498" s="5">
        <f t="shared" si="42"/>
        <v>1.6666666666666667E-5</v>
      </c>
      <c r="P498" s="6">
        <f t="shared" si="43"/>
        <v>1</v>
      </c>
      <c r="Q498" t="str">
        <f t="shared" si="44"/>
        <v>film &amp; video</v>
      </c>
      <c r="R498" t="str">
        <f t="shared" si="45"/>
        <v>animation</v>
      </c>
      <c r="S498" s="11">
        <f t="shared" si="47"/>
        <v>41620.93141203704</v>
      </c>
      <c r="T498" s="11">
        <f t="shared" si="46"/>
        <v>41680.93141203704</v>
      </c>
    </row>
    <row r="499" spans="1:20" ht="16" x14ac:dyDescent="0.2">
      <c r="A499">
        <v>497</v>
      </c>
      <c r="B499" s="3" t="s">
        <v>498</v>
      </c>
      <c r="C499" s="3" t="s">
        <v>4607</v>
      </c>
      <c r="D499">
        <v>4480</v>
      </c>
      <c r="E499">
        <v>30</v>
      </c>
      <c r="F499" t="s">
        <v>8221</v>
      </c>
      <c r="G499" t="s">
        <v>8224</v>
      </c>
      <c r="H499" t="s">
        <v>8246</v>
      </c>
      <c r="I499">
        <v>1419483600</v>
      </c>
      <c r="J499">
        <v>1414889665</v>
      </c>
      <c r="K499" t="b">
        <v>0</v>
      </c>
      <c r="L499">
        <v>3</v>
      </c>
      <c r="M499" t="b">
        <v>0</v>
      </c>
      <c r="N499" t="s">
        <v>8270</v>
      </c>
      <c r="O499" s="5">
        <f t="shared" si="42"/>
        <v>6.6964285714285711E-3</v>
      </c>
      <c r="P499" s="6">
        <f t="shared" si="43"/>
        <v>10</v>
      </c>
      <c r="Q499" t="str">
        <f t="shared" si="44"/>
        <v>film &amp; video</v>
      </c>
      <c r="R499" t="str">
        <f t="shared" si="45"/>
        <v>animation</v>
      </c>
      <c r="S499" s="11">
        <f t="shared" si="47"/>
        <v>41945.037789351853</v>
      </c>
      <c r="T499" s="11">
        <f t="shared" si="46"/>
        <v>41998.208333333328</v>
      </c>
    </row>
    <row r="500" spans="1:20" ht="48" x14ac:dyDescent="0.2">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5">
        <f t="shared" si="42"/>
        <v>4.5985132395404561E-2</v>
      </c>
      <c r="P500" s="6">
        <f t="shared" si="43"/>
        <v>136.09090909090909</v>
      </c>
      <c r="Q500" t="str">
        <f t="shared" si="44"/>
        <v>film &amp; video</v>
      </c>
      <c r="R500" t="str">
        <f t="shared" si="45"/>
        <v>animation</v>
      </c>
      <c r="S500" s="11">
        <f t="shared" si="47"/>
        <v>40858.762141203704</v>
      </c>
      <c r="T500" s="11">
        <f t="shared" si="46"/>
        <v>40900.762141203704</v>
      </c>
    </row>
    <row r="501" spans="1:20" ht="64" x14ac:dyDescent="0.2">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5">
        <f t="shared" si="42"/>
        <v>9.5500000000000002E-2</v>
      </c>
      <c r="P501" s="6">
        <f t="shared" si="43"/>
        <v>73.461538461538467</v>
      </c>
      <c r="Q501" t="str">
        <f t="shared" si="44"/>
        <v>film &amp; video</v>
      </c>
      <c r="R501" t="str">
        <f t="shared" si="45"/>
        <v>animation</v>
      </c>
      <c r="S501" s="11">
        <f t="shared" si="47"/>
        <v>40043.895462962959</v>
      </c>
      <c r="T501" s="11">
        <f t="shared" si="46"/>
        <v>40098.874305555553</v>
      </c>
    </row>
    <row r="502" spans="1:20" ht="64" x14ac:dyDescent="0.2">
      <c r="A502">
        <v>500</v>
      </c>
      <c r="B502" s="3" t="s">
        <v>501</v>
      </c>
      <c r="C502" s="3" t="s">
        <v>4610</v>
      </c>
      <c r="D502">
        <v>6500</v>
      </c>
      <c r="E502">
        <v>215</v>
      </c>
      <c r="F502" t="s">
        <v>8221</v>
      </c>
      <c r="G502" t="s">
        <v>8224</v>
      </c>
      <c r="H502" t="s">
        <v>8246</v>
      </c>
      <c r="I502">
        <v>1273356960</v>
      </c>
      <c r="J502">
        <v>1268255751</v>
      </c>
      <c r="K502" t="b">
        <v>0</v>
      </c>
      <c r="L502">
        <v>4</v>
      </c>
      <c r="M502" t="b">
        <v>0</v>
      </c>
      <c r="N502" t="s">
        <v>8270</v>
      </c>
      <c r="O502" s="5">
        <f t="shared" si="42"/>
        <v>3.307692307692308E-2</v>
      </c>
      <c r="P502" s="6">
        <f t="shared" si="43"/>
        <v>53.75</v>
      </c>
      <c r="Q502" t="str">
        <f t="shared" si="44"/>
        <v>film &amp; video</v>
      </c>
      <c r="R502" t="str">
        <f t="shared" si="45"/>
        <v>animation</v>
      </c>
      <c r="S502" s="11">
        <f t="shared" si="47"/>
        <v>40247.886006944442</v>
      </c>
      <c r="T502" s="11">
        <f t="shared" si="46"/>
        <v>40306.927777777775</v>
      </c>
    </row>
    <row r="503" spans="1:20" ht="48" x14ac:dyDescent="0.2">
      <c r="A503">
        <v>501</v>
      </c>
      <c r="B503" s="3" t="s">
        <v>502</v>
      </c>
      <c r="C503" s="3" t="s">
        <v>4611</v>
      </c>
      <c r="D503">
        <v>10000</v>
      </c>
      <c r="E503">
        <v>0</v>
      </c>
      <c r="F503" t="s">
        <v>8221</v>
      </c>
      <c r="G503" t="s">
        <v>8224</v>
      </c>
      <c r="H503" t="s">
        <v>8246</v>
      </c>
      <c r="I503">
        <v>1310189851</v>
      </c>
      <c r="J503">
        <v>1307597851</v>
      </c>
      <c r="K503" t="b">
        <v>0</v>
      </c>
      <c r="L503">
        <v>0</v>
      </c>
      <c r="M503" t="b">
        <v>0</v>
      </c>
      <c r="N503" t="s">
        <v>8270</v>
      </c>
      <c r="O503" s="5">
        <f t="shared" si="42"/>
        <v>0</v>
      </c>
      <c r="P503" s="6">
        <f t="shared" si="43"/>
        <v>0</v>
      </c>
      <c r="Q503" t="str">
        <f t="shared" si="44"/>
        <v>film &amp; video</v>
      </c>
      <c r="R503" t="str">
        <f t="shared" si="45"/>
        <v>animation</v>
      </c>
      <c r="S503" s="11">
        <f t="shared" si="47"/>
        <v>40703.234386574077</v>
      </c>
      <c r="T503" s="11">
        <f t="shared" si="46"/>
        <v>40733.234386574077</v>
      </c>
    </row>
    <row r="504" spans="1:20" ht="48" x14ac:dyDescent="0.2">
      <c r="A504">
        <v>502</v>
      </c>
      <c r="B504" s="3" t="s">
        <v>503</v>
      </c>
      <c r="C504" s="3" t="s">
        <v>4612</v>
      </c>
      <c r="D504">
        <v>20000</v>
      </c>
      <c r="E504">
        <v>230</v>
      </c>
      <c r="F504" t="s">
        <v>8221</v>
      </c>
      <c r="G504" t="s">
        <v>8224</v>
      </c>
      <c r="H504" t="s">
        <v>8246</v>
      </c>
      <c r="I504">
        <v>1332073025</v>
      </c>
      <c r="J504">
        <v>1329484625</v>
      </c>
      <c r="K504" t="b">
        <v>0</v>
      </c>
      <c r="L504">
        <v>4</v>
      </c>
      <c r="M504" t="b">
        <v>0</v>
      </c>
      <c r="N504" t="s">
        <v>8270</v>
      </c>
      <c r="O504" s="5">
        <f t="shared" si="42"/>
        <v>1.15E-2</v>
      </c>
      <c r="P504" s="6">
        <f t="shared" si="43"/>
        <v>57.5</v>
      </c>
      <c r="Q504" t="str">
        <f t="shared" si="44"/>
        <v>film &amp; video</v>
      </c>
      <c r="R504" t="str">
        <f t="shared" si="45"/>
        <v>animation</v>
      </c>
      <c r="S504" s="11">
        <f t="shared" si="47"/>
        <v>40956.553530092591</v>
      </c>
      <c r="T504" s="11">
        <f t="shared" si="46"/>
        <v>40986.511863425927</v>
      </c>
    </row>
    <row r="505" spans="1:20" ht="48" x14ac:dyDescent="0.2">
      <c r="A505">
        <v>503</v>
      </c>
      <c r="B505" s="3" t="s">
        <v>504</v>
      </c>
      <c r="C505" s="3" t="s">
        <v>4613</v>
      </c>
      <c r="D505">
        <v>6500</v>
      </c>
      <c r="E505">
        <v>114</v>
      </c>
      <c r="F505" t="s">
        <v>8221</v>
      </c>
      <c r="G505" t="s">
        <v>8225</v>
      </c>
      <c r="H505" t="s">
        <v>8247</v>
      </c>
      <c r="I505">
        <v>1421498303</v>
      </c>
      <c r="J505">
        <v>1418906303</v>
      </c>
      <c r="K505" t="b">
        <v>0</v>
      </c>
      <c r="L505">
        <v>9</v>
      </c>
      <c r="M505" t="b">
        <v>0</v>
      </c>
      <c r="N505" t="s">
        <v>8270</v>
      </c>
      <c r="O505" s="5">
        <f t="shared" si="42"/>
        <v>1.7538461538461537E-2</v>
      </c>
      <c r="P505" s="6">
        <f t="shared" si="43"/>
        <v>12.666666666666666</v>
      </c>
      <c r="Q505" t="str">
        <f t="shared" si="44"/>
        <v>film &amp; video</v>
      </c>
      <c r="R505" t="str">
        <f t="shared" si="45"/>
        <v>animation</v>
      </c>
      <c r="S505" s="11">
        <f t="shared" si="47"/>
        <v>41991.526655092588</v>
      </c>
      <c r="T505" s="11">
        <f t="shared" si="46"/>
        <v>42021.526655092588</v>
      </c>
    </row>
    <row r="506" spans="1:20" ht="48" x14ac:dyDescent="0.2">
      <c r="A506">
        <v>504</v>
      </c>
      <c r="B506" s="3" t="s">
        <v>505</v>
      </c>
      <c r="C506" s="3" t="s">
        <v>4614</v>
      </c>
      <c r="D506">
        <v>24500</v>
      </c>
      <c r="E506">
        <v>335</v>
      </c>
      <c r="F506" t="s">
        <v>8221</v>
      </c>
      <c r="G506" t="s">
        <v>8224</v>
      </c>
      <c r="H506" t="s">
        <v>8246</v>
      </c>
      <c r="I506">
        <v>1334097387</v>
      </c>
      <c r="J506">
        <v>1328916987</v>
      </c>
      <c r="K506" t="b">
        <v>0</v>
      </c>
      <c r="L506">
        <v>5</v>
      </c>
      <c r="M506" t="b">
        <v>0</v>
      </c>
      <c r="N506" t="s">
        <v>8270</v>
      </c>
      <c r="O506" s="5">
        <f t="shared" si="42"/>
        <v>1.3673469387755101E-2</v>
      </c>
      <c r="P506" s="6">
        <f t="shared" si="43"/>
        <v>67</v>
      </c>
      <c r="Q506" t="str">
        <f t="shared" si="44"/>
        <v>film &amp; video</v>
      </c>
      <c r="R506" t="str">
        <f t="shared" si="45"/>
        <v>animation</v>
      </c>
      <c r="S506" s="11">
        <f t="shared" si="47"/>
        <v>40949.98364583333</v>
      </c>
      <c r="T506" s="11">
        <f t="shared" si="46"/>
        <v>41009.941979166666</v>
      </c>
    </row>
    <row r="507" spans="1:20" ht="48" x14ac:dyDescent="0.2">
      <c r="A507">
        <v>505</v>
      </c>
      <c r="B507" s="3" t="s">
        <v>506</v>
      </c>
      <c r="C507" s="3" t="s">
        <v>4615</v>
      </c>
      <c r="D507">
        <v>12000</v>
      </c>
      <c r="E507">
        <v>52</v>
      </c>
      <c r="F507" t="s">
        <v>8221</v>
      </c>
      <c r="G507" t="s">
        <v>8224</v>
      </c>
      <c r="H507" t="s">
        <v>8246</v>
      </c>
      <c r="I507">
        <v>1451010086</v>
      </c>
      <c r="J507">
        <v>1447122086</v>
      </c>
      <c r="K507" t="b">
        <v>0</v>
      </c>
      <c r="L507">
        <v>14</v>
      </c>
      <c r="M507" t="b">
        <v>0</v>
      </c>
      <c r="N507" t="s">
        <v>8270</v>
      </c>
      <c r="O507" s="5">
        <f t="shared" si="42"/>
        <v>4.3333333333333331E-3</v>
      </c>
      <c r="P507" s="6">
        <f t="shared" si="43"/>
        <v>3.7142857142857144</v>
      </c>
      <c r="Q507" t="str">
        <f t="shared" si="44"/>
        <v>film &amp; video</v>
      </c>
      <c r="R507" t="str">
        <f t="shared" si="45"/>
        <v>animation</v>
      </c>
      <c r="S507" s="11">
        <f t="shared" si="47"/>
        <v>42318.098217592589</v>
      </c>
      <c r="T507" s="11">
        <f t="shared" si="46"/>
        <v>42363.098217592589</v>
      </c>
    </row>
    <row r="508" spans="1:20" ht="48" x14ac:dyDescent="0.2">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5">
        <f t="shared" si="42"/>
        <v>1.25E-3</v>
      </c>
      <c r="P508" s="6">
        <f t="shared" si="43"/>
        <v>250</v>
      </c>
      <c r="Q508" t="str">
        <f t="shared" si="44"/>
        <v>film &amp; video</v>
      </c>
      <c r="R508" t="str">
        <f t="shared" si="45"/>
        <v>animation</v>
      </c>
      <c r="S508" s="11">
        <f t="shared" si="47"/>
        <v>41466.552314814813</v>
      </c>
      <c r="T508" s="11">
        <f t="shared" si="46"/>
        <v>41496.552314814813</v>
      </c>
    </row>
    <row r="509" spans="1:20" ht="48" x14ac:dyDescent="0.2">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5">
        <f t="shared" si="42"/>
        <v>3.2000000000000001E-2</v>
      </c>
      <c r="P509" s="6">
        <f t="shared" si="43"/>
        <v>64</v>
      </c>
      <c r="Q509" t="str">
        <f t="shared" si="44"/>
        <v>film &amp; video</v>
      </c>
      <c r="R509" t="str">
        <f t="shared" si="45"/>
        <v>animation</v>
      </c>
      <c r="S509" s="11">
        <f t="shared" si="47"/>
        <v>41156.958993055552</v>
      </c>
      <c r="T509" s="11">
        <f t="shared" si="46"/>
        <v>41201.958993055552</v>
      </c>
    </row>
    <row r="510" spans="1:20" ht="48" x14ac:dyDescent="0.2">
      <c r="A510">
        <v>508</v>
      </c>
      <c r="B510" s="3" t="s">
        <v>509</v>
      </c>
      <c r="C510" s="3" t="s">
        <v>4618</v>
      </c>
      <c r="D510">
        <v>50000</v>
      </c>
      <c r="E510">
        <v>400</v>
      </c>
      <c r="F510" t="s">
        <v>8221</v>
      </c>
      <c r="G510" t="s">
        <v>8224</v>
      </c>
      <c r="H510" t="s">
        <v>8246</v>
      </c>
      <c r="I510">
        <v>1337955240</v>
      </c>
      <c r="J510">
        <v>1332808501</v>
      </c>
      <c r="K510" t="b">
        <v>0</v>
      </c>
      <c r="L510">
        <v>3</v>
      </c>
      <c r="M510" t="b">
        <v>0</v>
      </c>
      <c r="N510" t="s">
        <v>8270</v>
      </c>
      <c r="O510" s="5">
        <f t="shared" si="42"/>
        <v>8.0000000000000002E-3</v>
      </c>
      <c r="P510" s="6">
        <f t="shared" si="43"/>
        <v>133.33333333333334</v>
      </c>
      <c r="Q510" t="str">
        <f t="shared" si="44"/>
        <v>film &amp; video</v>
      </c>
      <c r="R510" t="str">
        <f t="shared" si="45"/>
        <v>animation</v>
      </c>
      <c r="S510" s="11">
        <f t="shared" si="47"/>
        <v>40995.024317129632</v>
      </c>
      <c r="T510" s="11">
        <f t="shared" si="46"/>
        <v>41054.593055555553</v>
      </c>
    </row>
    <row r="511" spans="1:20" ht="48" x14ac:dyDescent="0.2">
      <c r="A511">
        <v>509</v>
      </c>
      <c r="B511" s="3" t="s">
        <v>510</v>
      </c>
      <c r="C511" s="3" t="s">
        <v>4619</v>
      </c>
      <c r="D511">
        <v>5000</v>
      </c>
      <c r="E511">
        <v>10</v>
      </c>
      <c r="F511" t="s">
        <v>8221</v>
      </c>
      <c r="G511" t="s">
        <v>8225</v>
      </c>
      <c r="H511" t="s">
        <v>8247</v>
      </c>
      <c r="I511">
        <v>1435504170</v>
      </c>
      <c r="J511">
        <v>1432912170</v>
      </c>
      <c r="K511" t="b">
        <v>0</v>
      </c>
      <c r="L511">
        <v>1</v>
      </c>
      <c r="M511" t="b">
        <v>0</v>
      </c>
      <c r="N511" t="s">
        <v>8270</v>
      </c>
      <c r="O511" s="5">
        <f t="shared" si="42"/>
        <v>2E-3</v>
      </c>
      <c r="P511" s="6">
        <f t="shared" si="43"/>
        <v>10</v>
      </c>
      <c r="Q511" t="str">
        <f t="shared" si="44"/>
        <v>film &amp; video</v>
      </c>
      <c r="R511" t="str">
        <f t="shared" si="45"/>
        <v>animation</v>
      </c>
      <c r="S511" s="11">
        <f t="shared" si="47"/>
        <v>42153.631597222222</v>
      </c>
      <c r="T511" s="11">
        <f t="shared" si="46"/>
        <v>42183.631597222222</v>
      </c>
    </row>
    <row r="512" spans="1:20" ht="48" x14ac:dyDescent="0.2">
      <c r="A512">
        <v>510</v>
      </c>
      <c r="B512" s="3" t="s">
        <v>511</v>
      </c>
      <c r="C512" s="3" t="s">
        <v>4620</v>
      </c>
      <c r="D512">
        <v>14000</v>
      </c>
      <c r="E512">
        <v>0</v>
      </c>
      <c r="F512" t="s">
        <v>8221</v>
      </c>
      <c r="G512" t="s">
        <v>8224</v>
      </c>
      <c r="H512" t="s">
        <v>8246</v>
      </c>
      <c r="I512">
        <v>1456805639</v>
      </c>
      <c r="J512">
        <v>1454213639</v>
      </c>
      <c r="K512" t="b">
        <v>0</v>
      </c>
      <c r="L512">
        <v>0</v>
      </c>
      <c r="M512" t="b">
        <v>0</v>
      </c>
      <c r="N512" t="s">
        <v>8270</v>
      </c>
      <c r="O512" s="5">
        <f t="shared" si="42"/>
        <v>0</v>
      </c>
      <c r="P512" s="6">
        <f t="shared" si="43"/>
        <v>0</v>
      </c>
      <c r="Q512" t="str">
        <f t="shared" si="44"/>
        <v>film &amp; video</v>
      </c>
      <c r="R512" t="str">
        <f t="shared" si="45"/>
        <v>animation</v>
      </c>
      <c r="S512" s="11">
        <f t="shared" si="47"/>
        <v>42400.176377314812</v>
      </c>
      <c r="T512" s="11">
        <f t="shared" si="46"/>
        <v>42430.176377314812</v>
      </c>
    </row>
    <row r="513" spans="1:20" ht="48" x14ac:dyDescent="0.2">
      <c r="A513">
        <v>511</v>
      </c>
      <c r="B513" s="3" t="s">
        <v>512</v>
      </c>
      <c r="C513" s="3" t="s">
        <v>4621</v>
      </c>
      <c r="D513">
        <v>5000</v>
      </c>
      <c r="E513">
        <v>150</v>
      </c>
      <c r="F513" t="s">
        <v>8221</v>
      </c>
      <c r="G513" t="s">
        <v>8224</v>
      </c>
      <c r="H513" t="s">
        <v>8246</v>
      </c>
      <c r="I513">
        <v>1365228982</v>
      </c>
      <c r="J513">
        <v>1362640582</v>
      </c>
      <c r="K513" t="b">
        <v>0</v>
      </c>
      <c r="L513">
        <v>5</v>
      </c>
      <c r="M513" t="b">
        <v>0</v>
      </c>
      <c r="N513" t="s">
        <v>8270</v>
      </c>
      <c r="O513" s="5">
        <f t="shared" si="42"/>
        <v>0.03</v>
      </c>
      <c r="P513" s="6">
        <f t="shared" si="43"/>
        <v>30</v>
      </c>
      <c r="Q513" t="str">
        <f t="shared" si="44"/>
        <v>film &amp; video</v>
      </c>
      <c r="R513" t="str">
        <f t="shared" si="45"/>
        <v>animation</v>
      </c>
      <c r="S513" s="11">
        <f t="shared" si="47"/>
        <v>41340.303032407406</v>
      </c>
      <c r="T513" s="11">
        <f t="shared" si="46"/>
        <v>41370.261365740742</v>
      </c>
    </row>
    <row r="514" spans="1:20" ht="48" x14ac:dyDescent="0.2">
      <c r="A514">
        <v>512</v>
      </c>
      <c r="B514" s="3" t="s">
        <v>513</v>
      </c>
      <c r="C514" s="3" t="s">
        <v>4622</v>
      </c>
      <c r="D514">
        <v>8000</v>
      </c>
      <c r="E514">
        <v>11</v>
      </c>
      <c r="F514" t="s">
        <v>8221</v>
      </c>
      <c r="G514" t="s">
        <v>8224</v>
      </c>
      <c r="H514" t="s">
        <v>8246</v>
      </c>
      <c r="I514">
        <v>1479667727</v>
      </c>
      <c r="J514">
        <v>1475776127</v>
      </c>
      <c r="K514" t="b">
        <v>0</v>
      </c>
      <c r="L514">
        <v>2</v>
      </c>
      <c r="M514" t="b">
        <v>0</v>
      </c>
      <c r="N514" t="s">
        <v>8270</v>
      </c>
      <c r="O514" s="5">
        <f t="shared" si="42"/>
        <v>1.3749999999999999E-3</v>
      </c>
      <c r="P514" s="6">
        <f t="shared" si="43"/>
        <v>5.5</v>
      </c>
      <c r="Q514" t="str">
        <f t="shared" si="44"/>
        <v>film &amp; video</v>
      </c>
      <c r="R514" t="str">
        <f t="shared" si="45"/>
        <v>animation</v>
      </c>
      <c r="S514" s="11">
        <f t="shared" si="47"/>
        <v>42649.742210648154</v>
      </c>
      <c r="T514" s="11">
        <f t="shared" si="46"/>
        <v>42694.783877314811</v>
      </c>
    </row>
    <row r="515" spans="1:20" ht="32" x14ac:dyDescent="0.2">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5">
        <f t="shared" ref="O515:O578" si="48">E515/D515</f>
        <v>0.13924</v>
      </c>
      <c r="P515" s="6">
        <f t="shared" ref="P515:P578" si="49">IF(L515=0,0,E515/L515)</f>
        <v>102.38235294117646</v>
      </c>
      <c r="Q515" t="str">
        <f t="shared" ref="Q515:Q578" si="50">LEFT(N515,FIND("/",N515)-1)</f>
        <v>film &amp; video</v>
      </c>
      <c r="R515" t="str">
        <f t="shared" ref="R515:R578" si="51">RIGHT(N515,LEN(N515)-FIND("/",N515))</f>
        <v>animation</v>
      </c>
      <c r="S515" s="11">
        <f t="shared" si="47"/>
        <v>42552.653993055559</v>
      </c>
      <c r="T515" s="11">
        <f t="shared" ref="T515:T578" si="52">I515/86400 + DATE(1970,1,1)</f>
        <v>42597.291666666672</v>
      </c>
    </row>
    <row r="516" spans="1:20" ht="48" x14ac:dyDescent="0.2">
      <c r="A516">
        <v>514</v>
      </c>
      <c r="B516" s="3" t="s">
        <v>515</v>
      </c>
      <c r="C516" s="3" t="s">
        <v>4624</v>
      </c>
      <c r="D516">
        <v>1500</v>
      </c>
      <c r="E516">
        <v>50</v>
      </c>
      <c r="F516" t="s">
        <v>8221</v>
      </c>
      <c r="G516" t="s">
        <v>8229</v>
      </c>
      <c r="H516" t="s">
        <v>8251</v>
      </c>
      <c r="I516">
        <v>1407595447</v>
      </c>
      <c r="J516">
        <v>1405003447</v>
      </c>
      <c r="K516" t="b">
        <v>0</v>
      </c>
      <c r="L516">
        <v>3</v>
      </c>
      <c r="M516" t="b">
        <v>0</v>
      </c>
      <c r="N516" t="s">
        <v>8270</v>
      </c>
      <c r="O516" s="5">
        <f t="shared" si="48"/>
        <v>3.3333333333333333E-2</v>
      </c>
      <c r="P516" s="6">
        <f t="shared" si="49"/>
        <v>16.666666666666668</v>
      </c>
      <c r="Q516" t="str">
        <f t="shared" si="50"/>
        <v>film &amp; video</v>
      </c>
      <c r="R516" t="str">
        <f t="shared" si="51"/>
        <v>animation</v>
      </c>
      <c r="S516" s="11">
        <f t="shared" ref="S516:S579" si="53">J516/86400 + DATE(1970, 1, 1)</f>
        <v>41830.613969907405</v>
      </c>
      <c r="T516" s="11">
        <f t="shared" si="52"/>
        <v>41860.613969907405</v>
      </c>
    </row>
    <row r="517" spans="1:20" ht="48" x14ac:dyDescent="0.2">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5">
        <f t="shared" si="48"/>
        <v>0.25413402061855672</v>
      </c>
      <c r="P517" s="6">
        <f t="shared" si="49"/>
        <v>725.02941176470586</v>
      </c>
      <c r="Q517" t="str">
        <f t="shared" si="50"/>
        <v>film &amp; video</v>
      </c>
      <c r="R517" t="str">
        <f t="shared" si="51"/>
        <v>animation</v>
      </c>
      <c r="S517" s="11">
        <f t="shared" si="53"/>
        <v>42327.490752314814</v>
      </c>
      <c r="T517" s="11">
        <f t="shared" si="52"/>
        <v>42367.490752314814</v>
      </c>
    </row>
    <row r="518" spans="1:20" ht="32" x14ac:dyDescent="0.2">
      <c r="A518">
        <v>516</v>
      </c>
      <c r="B518" s="3" t="s">
        <v>517</v>
      </c>
      <c r="C518" s="3" t="s">
        <v>4626</v>
      </c>
      <c r="D518">
        <v>5000</v>
      </c>
      <c r="E518">
        <v>0</v>
      </c>
      <c r="F518" t="s">
        <v>8221</v>
      </c>
      <c r="G518" t="s">
        <v>8225</v>
      </c>
      <c r="H518" t="s">
        <v>8247</v>
      </c>
      <c r="I518">
        <v>1432752080</v>
      </c>
      <c r="J518">
        <v>1427568080</v>
      </c>
      <c r="K518" t="b">
        <v>0</v>
      </c>
      <c r="L518">
        <v>0</v>
      </c>
      <c r="M518" t="b">
        <v>0</v>
      </c>
      <c r="N518" t="s">
        <v>8270</v>
      </c>
      <c r="O518" s="5">
        <f t="shared" si="48"/>
        <v>0</v>
      </c>
      <c r="P518" s="6">
        <f t="shared" si="49"/>
        <v>0</v>
      </c>
      <c r="Q518" t="str">
        <f t="shared" si="50"/>
        <v>film &amp; video</v>
      </c>
      <c r="R518" t="str">
        <f t="shared" si="51"/>
        <v>animation</v>
      </c>
      <c r="S518" s="11">
        <f t="shared" si="53"/>
        <v>42091.778703703705</v>
      </c>
      <c r="T518" s="11">
        <f t="shared" si="52"/>
        <v>42151.778703703705</v>
      </c>
    </row>
    <row r="519" spans="1:20" ht="48" x14ac:dyDescent="0.2">
      <c r="A519">
        <v>517</v>
      </c>
      <c r="B519" s="3" t="s">
        <v>518</v>
      </c>
      <c r="C519" s="3" t="s">
        <v>4627</v>
      </c>
      <c r="D519">
        <v>15000</v>
      </c>
      <c r="E519">
        <v>205</v>
      </c>
      <c r="F519" t="s">
        <v>8221</v>
      </c>
      <c r="G519" t="s">
        <v>8224</v>
      </c>
      <c r="H519" t="s">
        <v>8246</v>
      </c>
      <c r="I519">
        <v>1486046761</v>
      </c>
      <c r="J519">
        <v>1483454761</v>
      </c>
      <c r="K519" t="b">
        <v>0</v>
      </c>
      <c r="L519">
        <v>3</v>
      </c>
      <c r="M519" t="b">
        <v>0</v>
      </c>
      <c r="N519" t="s">
        <v>8270</v>
      </c>
      <c r="O519" s="5">
        <f t="shared" si="48"/>
        <v>1.3666666666666667E-2</v>
      </c>
      <c r="P519" s="6">
        <f t="shared" si="49"/>
        <v>68.333333333333329</v>
      </c>
      <c r="Q519" t="str">
        <f t="shared" si="50"/>
        <v>film &amp; video</v>
      </c>
      <c r="R519" t="str">
        <f t="shared" si="51"/>
        <v>animation</v>
      </c>
      <c r="S519" s="11">
        <f t="shared" si="53"/>
        <v>42738.615289351852</v>
      </c>
      <c r="T519" s="11">
        <f t="shared" si="52"/>
        <v>42768.615289351852</v>
      </c>
    </row>
    <row r="520" spans="1:20" ht="48" x14ac:dyDescent="0.2">
      <c r="A520">
        <v>518</v>
      </c>
      <c r="B520" s="3" t="s">
        <v>519</v>
      </c>
      <c r="C520" s="3" t="s">
        <v>4628</v>
      </c>
      <c r="D520">
        <v>7175</v>
      </c>
      <c r="E520">
        <v>0</v>
      </c>
      <c r="F520" t="s">
        <v>8221</v>
      </c>
      <c r="G520" t="s">
        <v>8224</v>
      </c>
      <c r="H520" t="s">
        <v>8246</v>
      </c>
      <c r="I520">
        <v>1441550760</v>
      </c>
      <c r="J520">
        <v>1438958824</v>
      </c>
      <c r="K520" t="b">
        <v>0</v>
      </c>
      <c r="L520">
        <v>0</v>
      </c>
      <c r="M520" t="b">
        <v>0</v>
      </c>
      <c r="N520" t="s">
        <v>8270</v>
      </c>
      <c r="O520" s="5">
        <f t="shared" si="48"/>
        <v>0</v>
      </c>
      <c r="P520" s="6">
        <f t="shared" si="49"/>
        <v>0</v>
      </c>
      <c r="Q520" t="str">
        <f t="shared" si="50"/>
        <v>film &amp; video</v>
      </c>
      <c r="R520" t="str">
        <f t="shared" si="51"/>
        <v>animation</v>
      </c>
      <c r="S520" s="11">
        <f t="shared" si="53"/>
        <v>42223.616018518514</v>
      </c>
      <c r="T520" s="11">
        <f t="shared" si="52"/>
        <v>42253.615277777775</v>
      </c>
    </row>
    <row r="521" spans="1:20" ht="48" x14ac:dyDescent="0.2">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5">
        <f t="shared" si="48"/>
        <v>0.22881426547787684</v>
      </c>
      <c r="P521" s="6">
        <f t="shared" si="49"/>
        <v>39.228571428571428</v>
      </c>
      <c r="Q521" t="str">
        <f t="shared" si="50"/>
        <v>film &amp; video</v>
      </c>
      <c r="R521" t="str">
        <f t="shared" si="51"/>
        <v>animation</v>
      </c>
      <c r="S521" s="11">
        <f t="shared" si="53"/>
        <v>41218.391446759255</v>
      </c>
      <c r="T521" s="11">
        <f t="shared" si="52"/>
        <v>41248.391446759255</v>
      </c>
    </row>
    <row r="522" spans="1:20" ht="48" x14ac:dyDescent="0.2">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5">
        <f t="shared" si="48"/>
        <v>1.0209999999999999</v>
      </c>
      <c r="P522" s="6">
        <f t="shared" si="49"/>
        <v>150.14705882352942</v>
      </c>
      <c r="Q522" t="str">
        <f t="shared" si="50"/>
        <v>theater</v>
      </c>
      <c r="R522" t="str">
        <f t="shared" si="51"/>
        <v>plays</v>
      </c>
      <c r="S522" s="11">
        <f t="shared" si="53"/>
        <v>42318.702094907407</v>
      </c>
      <c r="T522" s="11">
        <f t="shared" si="52"/>
        <v>42348.702094907407</v>
      </c>
    </row>
    <row r="523" spans="1:20" ht="48" x14ac:dyDescent="0.2">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5">
        <f t="shared" si="48"/>
        <v>1.0464</v>
      </c>
      <c r="P523" s="6">
        <f t="shared" si="49"/>
        <v>93.428571428571431</v>
      </c>
      <c r="Q523" t="str">
        <f t="shared" si="50"/>
        <v>theater</v>
      </c>
      <c r="R523" t="str">
        <f t="shared" si="51"/>
        <v>plays</v>
      </c>
      <c r="S523" s="11">
        <f t="shared" si="53"/>
        <v>42646.092812499999</v>
      </c>
      <c r="T523" s="11">
        <f t="shared" si="52"/>
        <v>42675.207638888889</v>
      </c>
    </row>
    <row r="524" spans="1:20" ht="48" x14ac:dyDescent="0.2">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5">
        <f t="shared" si="48"/>
        <v>1.1466666666666667</v>
      </c>
      <c r="P524" s="6">
        <f t="shared" si="49"/>
        <v>110.96774193548387</v>
      </c>
      <c r="Q524" t="str">
        <f t="shared" si="50"/>
        <v>theater</v>
      </c>
      <c r="R524" t="str">
        <f t="shared" si="51"/>
        <v>plays</v>
      </c>
      <c r="S524" s="11">
        <f t="shared" si="53"/>
        <v>42430.040798611109</v>
      </c>
      <c r="T524" s="11">
        <f t="shared" si="52"/>
        <v>42449.999131944445</v>
      </c>
    </row>
    <row r="525" spans="1:20" ht="48" x14ac:dyDescent="0.2">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5">
        <f t="shared" si="48"/>
        <v>1.206</v>
      </c>
      <c r="P525" s="6">
        <f t="shared" si="49"/>
        <v>71.785714285714292</v>
      </c>
      <c r="Q525" t="str">
        <f t="shared" si="50"/>
        <v>theater</v>
      </c>
      <c r="R525" t="str">
        <f t="shared" si="51"/>
        <v>plays</v>
      </c>
      <c r="S525" s="11">
        <f t="shared" si="53"/>
        <v>42238.13282407407</v>
      </c>
      <c r="T525" s="11">
        <f t="shared" si="52"/>
        <v>42268.13282407407</v>
      </c>
    </row>
    <row r="526" spans="1:20" ht="48" x14ac:dyDescent="0.2">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5">
        <f t="shared" si="48"/>
        <v>1.0867285714285715</v>
      </c>
      <c r="P526" s="6">
        <f t="shared" si="49"/>
        <v>29.258076923076924</v>
      </c>
      <c r="Q526" t="str">
        <f t="shared" si="50"/>
        <v>theater</v>
      </c>
      <c r="R526" t="str">
        <f t="shared" si="51"/>
        <v>plays</v>
      </c>
      <c r="S526" s="11">
        <f t="shared" si="53"/>
        <v>42492.717233796298</v>
      </c>
      <c r="T526" s="11">
        <f t="shared" si="52"/>
        <v>42522.717233796298</v>
      </c>
    </row>
    <row r="527" spans="1:20" ht="48" x14ac:dyDescent="0.2">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5">
        <f t="shared" si="48"/>
        <v>1</v>
      </c>
      <c r="P527" s="6">
        <f t="shared" si="49"/>
        <v>1000</v>
      </c>
      <c r="Q527" t="str">
        <f t="shared" si="50"/>
        <v>theater</v>
      </c>
      <c r="R527" t="str">
        <f t="shared" si="51"/>
        <v>plays</v>
      </c>
      <c r="S527" s="11">
        <f t="shared" si="53"/>
        <v>41850.400937500002</v>
      </c>
      <c r="T527" s="11">
        <f t="shared" si="52"/>
        <v>41895.400937500002</v>
      </c>
    </row>
    <row r="528" spans="1:20" ht="48" x14ac:dyDescent="0.2">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5">
        <f t="shared" si="48"/>
        <v>1.1399999999999999</v>
      </c>
      <c r="P528" s="6">
        <f t="shared" si="49"/>
        <v>74.347826086956516</v>
      </c>
      <c r="Q528" t="str">
        <f t="shared" si="50"/>
        <v>theater</v>
      </c>
      <c r="R528" t="str">
        <f t="shared" si="51"/>
        <v>plays</v>
      </c>
      <c r="S528" s="11">
        <f t="shared" si="53"/>
        <v>42192.591944444444</v>
      </c>
      <c r="T528" s="11">
        <f t="shared" si="52"/>
        <v>42223.708333333328</v>
      </c>
    </row>
    <row r="529" spans="1:20" ht="48" x14ac:dyDescent="0.2">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5">
        <f t="shared" si="48"/>
        <v>1.0085</v>
      </c>
      <c r="P529" s="6">
        <f t="shared" si="49"/>
        <v>63.829113924050631</v>
      </c>
      <c r="Q529" t="str">
        <f t="shared" si="50"/>
        <v>theater</v>
      </c>
      <c r="R529" t="str">
        <f t="shared" si="51"/>
        <v>plays</v>
      </c>
      <c r="S529" s="11">
        <f t="shared" si="53"/>
        <v>42753.205625000002</v>
      </c>
      <c r="T529" s="11">
        <f t="shared" si="52"/>
        <v>42783.670138888891</v>
      </c>
    </row>
    <row r="530" spans="1:20" ht="16" x14ac:dyDescent="0.2">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5">
        <f t="shared" si="48"/>
        <v>1.1565217391304348</v>
      </c>
      <c r="P530" s="6">
        <f t="shared" si="49"/>
        <v>44.333333333333336</v>
      </c>
      <c r="Q530" t="str">
        <f t="shared" si="50"/>
        <v>theater</v>
      </c>
      <c r="R530" t="str">
        <f t="shared" si="51"/>
        <v>plays</v>
      </c>
      <c r="S530" s="11">
        <f t="shared" si="53"/>
        <v>42155.920219907406</v>
      </c>
      <c r="T530" s="11">
        <f t="shared" si="52"/>
        <v>42176.888888888891</v>
      </c>
    </row>
    <row r="531" spans="1:20" ht="48" x14ac:dyDescent="0.2">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5">
        <f t="shared" si="48"/>
        <v>1.3041666666666667</v>
      </c>
      <c r="P531" s="6">
        <f t="shared" si="49"/>
        <v>86.944444444444443</v>
      </c>
      <c r="Q531" t="str">
        <f t="shared" si="50"/>
        <v>theater</v>
      </c>
      <c r="R531" t="str">
        <f t="shared" si="51"/>
        <v>plays</v>
      </c>
      <c r="S531" s="11">
        <f t="shared" si="53"/>
        <v>42725.031180555554</v>
      </c>
      <c r="T531" s="11">
        <f t="shared" si="52"/>
        <v>42746.208333333328</v>
      </c>
    </row>
    <row r="532" spans="1:20" ht="48" x14ac:dyDescent="0.2">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5">
        <f t="shared" si="48"/>
        <v>1.0778267254038179</v>
      </c>
      <c r="P532" s="6">
        <f t="shared" si="49"/>
        <v>126.55172413793103</v>
      </c>
      <c r="Q532" t="str">
        <f t="shared" si="50"/>
        <v>theater</v>
      </c>
      <c r="R532" t="str">
        <f t="shared" si="51"/>
        <v>plays</v>
      </c>
      <c r="S532" s="11">
        <f t="shared" si="53"/>
        <v>42157.591064814813</v>
      </c>
      <c r="T532" s="11">
        <f t="shared" si="52"/>
        <v>42179.083333333328</v>
      </c>
    </row>
    <row r="533" spans="1:20" ht="48" x14ac:dyDescent="0.2">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5">
        <f t="shared" si="48"/>
        <v>1</v>
      </c>
      <c r="P533" s="6">
        <f t="shared" si="49"/>
        <v>129.03225806451613</v>
      </c>
      <c r="Q533" t="str">
        <f t="shared" si="50"/>
        <v>theater</v>
      </c>
      <c r="R533" t="str">
        <f t="shared" si="51"/>
        <v>plays</v>
      </c>
      <c r="S533" s="11">
        <f t="shared" si="53"/>
        <v>42676.065150462964</v>
      </c>
      <c r="T533" s="11">
        <f t="shared" si="52"/>
        <v>42721.290972222225</v>
      </c>
    </row>
    <row r="534" spans="1:20" ht="48" x14ac:dyDescent="0.2">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5">
        <f t="shared" si="48"/>
        <v>1.2324999999999999</v>
      </c>
      <c r="P534" s="6">
        <f t="shared" si="49"/>
        <v>71.242774566473983</v>
      </c>
      <c r="Q534" t="str">
        <f t="shared" si="50"/>
        <v>theater</v>
      </c>
      <c r="R534" t="str">
        <f t="shared" si="51"/>
        <v>plays</v>
      </c>
      <c r="S534" s="11">
        <f t="shared" si="53"/>
        <v>42473.007037037038</v>
      </c>
      <c r="T534" s="11">
        <f t="shared" si="52"/>
        <v>42503.007037037038</v>
      </c>
    </row>
    <row r="535" spans="1:20" ht="48" x14ac:dyDescent="0.2">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5">
        <f t="shared" si="48"/>
        <v>1.002</v>
      </c>
      <c r="P535" s="6">
        <f t="shared" si="49"/>
        <v>117.88235294117646</v>
      </c>
      <c r="Q535" t="str">
        <f t="shared" si="50"/>
        <v>theater</v>
      </c>
      <c r="R535" t="str">
        <f t="shared" si="51"/>
        <v>plays</v>
      </c>
      <c r="S535" s="11">
        <f t="shared" si="53"/>
        <v>42482.43478009259</v>
      </c>
      <c r="T535" s="11">
        <f t="shared" si="52"/>
        <v>42506.43478009259</v>
      </c>
    </row>
    <row r="536" spans="1:20" ht="48" x14ac:dyDescent="0.2">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5">
        <f t="shared" si="48"/>
        <v>1.0466666666666666</v>
      </c>
      <c r="P536" s="6">
        <f t="shared" si="49"/>
        <v>327.08333333333331</v>
      </c>
      <c r="Q536" t="str">
        <f t="shared" si="50"/>
        <v>theater</v>
      </c>
      <c r="R536" t="str">
        <f t="shared" si="51"/>
        <v>plays</v>
      </c>
      <c r="S536" s="11">
        <f t="shared" si="53"/>
        <v>42270.810995370368</v>
      </c>
      <c r="T536" s="11">
        <f t="shared" si="52"/>
        <v>42309.958333333328</v>
      </c>
    </row>
    <row r="537" spans="1:20" ht="32" x14ac:dyDescent="0.2">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5">
        <f t="shared" si="48"/>
        <v>1.0249999999999999</v>
      </c>
      <c r="P537" s="6">
        <f t="shared" si="49"/>
        <v>34.745762711864408</v>
      </c>
      <c r="Q537" t="str">
        <f t="shared" si="50"/>
        <v>theater</v>
      </c>
      <c r="R537" t="str">
        <f t="shared" si="51"/>
        <v>plays</v>
      </c>
      <c r="S537" s="11">
        <f t="shared" si="53"/>
        <v>42711.54519675926</v>
      </c>
      <c r="T537" s="11">
        <f t="shared" si="52"/>
        <v>42741.54519675926</v>
      </c>
    </row>
    <row r="538" spans="1:20" ht="48" x14ac:dyDescent="0.2">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5">
        <f t="shared" si="48"/>
        <v>1.1825757575757576</v>
      </c>
      <c r="P538" s="6">
        <f t="shared" si="49"/>
        <v>100.06410256410257</v>
      </c>
      <c r="Q538" t="str">
        <f t="shared" si="50"/>
        <v>theater</v>
      </c>
      <c r="R538" t="str">
        <f t="shared" si="51"/>
        <v>plays</v>
      </c>
      <c r="S538" s="11">
        <f t="shared" si="53"/>
        <v>42179.344988425924</v>
      </c>
      <c r="T538" s="11">
        <f t="shared" si="52"/>
        <v>42219.75</v>
      </c>
    </row>
    <row r="539" spans="1:20" ht="48" x14ac:dyDescent="0.2">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5">
        <f t="shared" si="48"/>
        <v>1.2050000000000001</v>
      </c>
      <c r="P539" s="6">
        <f t="shared" si="49"/>
        <v>40.847457627118644</v>
      </c>
      <c r="Q539" t="str">
        <f t="shared" si="50"/>
        <v>theater</v>
      </c>
      <c r="R539" t="str">
        <f t="shared" si="51"/>
        <v>plays</v>
      </c>
      <c r="S539" s="11">
        <f t="shared" si="53"/>
        <v>42282.768414351856</v>
      </c>
      <c r="T539" s="11">
        <f t="shared" si="52"/>
        <v>42312.810081018513</v>
      </c>
    </row>
    <row r="540" spans="1:20" ht="48" x14ac:dyDescent="0.2">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5">
        <f t="shared" si="48"/>
        <v>3.0242</v>
      </c>
      <c r="P540" s="6">
        <f t="shared" si="49"/>
        <v>252.01666666666668</v>
      </c>
      <c r="Q540" t="str">
        <f t="shared" si="50"/>
        <v>theater</v>
      </c>
      <c r="R540" t="str">
        <f t="shared" si="51"/>
        <v>plays</v>
      </c>
      <c r="S540" s="11">
        <f t="shared" si="53"/>
        <v>42473.794710648144</v>
      </c>
      <c r="T540" s="11">
        <f t="shared" si="52"/>
        <v>42503.794710648144</v>
      </c>
    </row>
    <row r="541" spans="1:20" ht="48" x14ac:dyDescent="0.2">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5">
        <f t="shared" si="48"/>
        <v>1.00644</v>
      </c>
      <c r="P541" s="6">
        <f t="shared" si="49"/>
        <v>25.161000000000001</v>
      </c>
      <c r="Q541" t="str">
        <f t="shared" si="50"/>
        <v>theater</v>
      </c>
      <c r="R541" t="str">
        <f t="shared" si="51"/>
        <v>plays</v>
      </c>
      <c r="S541" s="11">
        <f t="shared" si="53"/>
        <v>42535.049849537041</v>
      </c>
      <c r="T541" s="11">
        <f t="shared" si="52"/>
        <v>42556.049849537041</v>
      </c>
    </row>
    <row r="542" spans="1:20" ht="64" x14ac:dyDescent="0.2">
      <c r="A542">
        <v>540</v>
      </c>
      <c r="B542" s="3" t="s">
        <v>541</v>
      </c>
      <c r="C542" s="3" t="s">
        <v>4650</v>
      </c>
      <c r="D542">
        <v>15000</v>
      </c>
      <c r="E542">
        <v>1</v>
      </c>
      <c r="F542" t="s">
        <v>8221</v>
      </c>
      <c r="G542" t="s">
        <v>8224</v>
      </c>
      <c r="H542" t="s">
        <v>8246</v>
      </c>
      <c r="I542">
        <v>1423078606</v>
      </c>
      <c r="J542">
        <v>1420486606</v>
      </c>
      <c r="K542" t="b">
        <v>0</v>
      </c>
      <c r="L542">
        <v>1</v>
      </c>
      <c r="M542" t="b">
        <v>0</v>
      </c>
      <c r="N542" t="s">
        <v>8272</v>
      </c>
      <c r="O542" s="5">
        <f t="shared" si="48"/>
        <v>6.666666666666667E-5</v>
      </c>
      <c r="P542" s="6">
        <f t="shared" si="49"/>
        <v>1</v>
      </c>
      <c r="Q542" t="str">
        <f t="shared" si="50"/>
        <v>technology</v>
      </c>
      <c r="R542" t="str">
        <f t="shared" si="51"/>
        <v>web</v>
      </c>
      <c r="S542" s="11">
        <f t="shared" si="53"/>
        <v>42009.817199074074</v>
      </c>
      <c r="T542" s="11">
        <f t="shared" si="52"/>
        <v>42039.817199074074</v>
      </c>
    </row>
    <row r="543" spans="1:20" ht="48" x14ac:dyDescent="0.2">
      <c r="A543">
        <v>541</v>
      </c>
      <c r="B543" s="3" t="s">
        <v>542</v>
      </c>
      <c r="C543" s="3" t="s">
        <v>4651</v>
      </c>
      <c r="D543">
        <v>4500</v>
      </c>
      <c r="E543">
        <v>25</v>
      </c>
      <c r="F543" t="s">
        <v>8221</v>
      </c>
      <c r="G543" t="s">
        <v>8224</v>
      </c>
      <c r="H543" t="s">
        <v>8246</v>
      </c>
      <c r="I543">
        <v>1446080834</v>
      </c>
      <c r="J543">
        <v>1443488834</v>
      </c>
      <c r="K543" t="b">
        <v>0</v>
      </c>
      <c r="L543">
        <v>1</v>
      </c>
      <c r="M543" t="b">
        <v>0</v>
      </c>
      <c r="N543" t="s">
        <v>8272</v>
      </c>
      <c r="O543" s="5">
        <f t="shared" si="48"/>
        <v>5.5555555555555558E-3</v>
      </c>
      <c r="P543" s="6">
        <f t="shared" si="49"/>
        <v>25</v>
      </c>
      <c r="Q543" t="str">
        <f t="shared" si="50"/>
        <v>technology</v>
      </c>
      <c r="R543" t="str">
        <f t="shared" si="51"/>
        <v>web</v>
      </c>
      <c r="S543" s="11">
        <f t="shared" si="53"/>
        <v>42276.046689814815</v>
      </c>
      <c r="T543" s="11">
        <f t="shared" si="52"/>
        <v>42306.046689814815</v>
      </c>
    </row>
    <row r="544" spans="1:20" ht="48" x14ac:dyDescent="0.2">
      <c r="A544">
        <v>542</v>
      </c>
      <c r="B544" s="3" t="s">
        <v>543</v>
      </c>
      <c r="C544" s="3" t="s">
        <v>4652</v>
      </c>
      <c r="D544">
        <v>250000</v>
      </c>
      <c r="E544">
        <v>1</v>
      </c>
      <c r="F544" t="s">
        <v>8221</v>
      </c>
      <c r="G544" t="s">
        <v>8224</v>
      </c>
      <c r="H544" t="s">
        <v>8246</v>
      </c>
      <c r="I544">
        <v>1462293716</v>
      </c>
      <c r="J544">
        <v>1457113316</v>
      </c>
      <c r="K544" t="b">
        <v>0</v>
      </c>
      <c r="L544">
        <v>1</v>
      </c>
      <c r="M544" t="b">
        <v>0</v>
      </c>
      <c r="N544" t="s">
        <v>8272</v>
      </c>
      <c r="O544" s="5">
        <f t="shared" si="48"/>
        <v>3.9999999999999998E-6</v>
      </c>
      <c r="P544" s="6">
        <f t="shared" si="49"/>
        <v>1</v>
      </c>
      <c r="Q544" t="str">
        <f t="shared" si="50"/>
        <v>technology</v>
      </c>
      <c r="R544" t="str">
        <f t="shared" si="51"/>
        <v>web</v>
      </c>
      <c r="S544" s="11">
        <f t="shared" si="53"/>
        <v>42433.737453703703</v>
      </c>
      <c r="T544" s="11">
        <f t="shared" si="52"/>
        <v>42493.695787037039</v>
      </c>
    </row>
    <row r="545" spans="1:20" ht="48" x14ac:dyDescent="0.2">
      <c r="A545">
        <v>543</v>
      </c>
      <c r="B545" s="3" t="s">
        <v>544</v>
      </c>
      <c r="C545" s="3" t="s">
        <v>4653</v>
      </c>
      <c r="D545">
        <v>22000</v>
      </c>
      <c r="E545">
        <v>70</v>
      </c>
      <c r="F545" t="s">
        <v>8221</v>
      </c>
      <c r="G545" t="s">
        <v>8226</v>
      </c>
      <c r="H545" t="s">
        <v>8248</v>
      </c>
      <c r="I545">
        <v>1414807962</v>
      </c>
      <c r="J545">
        <v>1412215962</v>
      </c>
      <c r="K545" t="b">
        <v>0</v>
      </c>
      <c r="L545">
        <v>2</v>
      </c>
      <c r="M545" t="b">
        <v>0</v>
      </c>
      <c r="N545" t="s">
        <v>8272</v>
      </c>
      <c r="O545" s="5">
        <f t="shared" si="48"/>
        <v>3.1818181818181819E-3</v>
      </c>
      <c r="P545" s="6">
        <f t="shared" si="49"/>
        <v>35</v>
      </c>
      <c r="Q545" t="str">
        <f t="shared" si="50"/>
        <v>technology</v>
      </c>
      <c r="R545" t="str">
        <f t="shared" si="51"/>
        <v>web</v>
      </c>
      <c r="S545" s="11">
        <f t="shared" si="53"/>
        <v>41914.092152777775</v>
      </c>
      <c r="T545" s="11">
        <f t="shared" si="52"/>
        <v>41944.092152777775</v>
      </c>
    </row>
    <row r="546" spans="1:20" ht="48" x14ac:dyDescent="0.2">
      <c r="A546">
        <v>544</v>
      </c>
      <c r="B546" s="3" t="s">
        <v>545</v>
      </c>
      <c r="C546" s="3" t="s">
        <v>4654</v>
      </c>
      <c r="D546">
        <v>500</v>
      </c>
      <c r="E546">
        <v>6</v>
      </c>
      <c r="F546" t="s">
        <v>8221</v>
      </c>
      <c r="G546" t="s">
        <v>8224</v>
      </c>
      <c r="H546" t="s">
        <v>8246</v>
      </c>
      <c r="I546">
        <v>1467647160</v>
      </c>
      <c r="J546">
        <v>1465055160</v>
      </c>
      <c r="K546" t="b">
        <v>0</v>
      </c>
      <c r="L546">
        <v>2</v>
      </c>
      <c r="M546" t="b">
        <v>0</v>
      </c>
      <c r="N546" t="s">
        <v>8272</v>
      </c>
      <c r="O546" s="5">
        <f t="shared" si="48"/>
        <v>1.2E-2</v>
      </c>
      <c r="P546" s="6">
        <f t="shared" si="49"/>
        <v>3</v>
      </c>
      <c r="Q546" t="str">
        <f t="shared" si="50"/>
        <v>technology</v>
      </c>
      <c r="R546" t="str">
        <f t="shared" si="51"/>
        <v>web</v>
      </c>
      <c r="S546" s="11">
        <f t="shared" si="53"/>
        <v>42525.656944444447</v>
      </c>
      <c r="T546" s="11">
        <f t="shared" si="52"/>
        <v>42555.656944444447</v>
      </c>
    </row>
    <row r="547" spans="1:20" ht="48" x14ac:dyDescent="0.2">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5">
        <f t="shared" si="48"/>
        <v>0.27383999999999997</v>
      </c>
      <c r="P547" s="6">
        <f t="shared" si="49"/>
        <v>402.70588235294116</v>
      </c>
      <c r="Q547" t="str">
        <f t="shared" si="50"/>
        <v>technology</v>
      </c>
      <c r="R547" t="str">
        <f t="shared" si="51"/>
        <v>web</v>
      </c>
      <c r="S547" s="11">
        <f t="shared" si="53"/>
        <v>42283.592465277776</v>
      </c>
      <c r="T547" s="11">
        <f t="shared" si="52"/>
        <v>42323.634131944447</v>
      </c>
    </row>
    <row r="548" spans="1:20" ht="48" x14ac:dyDescent="0.2">
      <c r="A548">
        <v>546</v>
      </c>
      <c r="B548" s="3" t="s">
        <v>547</v>
      </c>
      <c r="C548" s="3" t="s">
        <v>4656</v>
      </c>
      <c r="D548">
        <v>60000</v>
      </c>
      <c r="E548">
        <v>52</v>
      </c>
      <c r="F548" t="s">
        <v>8221</v>
      </c>
      <c r="G548" t="s">
        <v>8224</v>
      </c>
      <c r="H548" t="s">
        <v>8246</v>
      </c>
      <c r="I548">
        <v>1445097715</v>
      </c>
      <c r="J548">
        <v>1441209715</v>
      </c>
      <c r="K548" t="b">
        <v>0</v>
      </c>
      <c r="L548">
        <v>2</v>
      </c>
      <c r="M548" t="b">
        <v>0</v>
      </c>
      <c r="N548" t="s">
        <v>8272</v>
      </c>
      <c r="O548" s="5">
        <f t="shared" si="48"/>
        <v>8.6666666666666663E-4</v>
      </c>
      <c r="P548" s="6">
        <f t="shared" si="49"/>
        <v>26</v>
      </c>
      <c r="Q548" t="str">
        <f t="shared" si="50"/>
        <v>technology</v>
      </c>
      <c r="R548" t="str">
        <f t="shared" si="51"/>
        <v>web</v>
      </c>
      <c r="S548" s="11">
        <f t="shared" si="53"/>
        <v>42249.667997685188</v>
      </c>
      <c r="T548" s="11">
        <f t="shared" si="52"/>
        <v>42294.667997685188</v>
      </c>
    </row>
    <row r="549" spans="1:20" ht="48" x14ac:dyDescent="0.2">
      <c r="A549">
        <v>547</v>
      </c>
      <c r="B549" s="3" t="s">
        <v>548</v>
      </c>
      <c r="C549" s="3" t="s">
        <v>4657</v>
      </c>
      <c r="D549">
        <v>7500</v>
      </c>
      <c r="E549">
        <v>0</v>
      </c>
      <c r="F549" t="s">
        <v>8221</v>
      </c>
      <c r="G549" t="s">
        <v>8225</v>
      </c>
      <c r="H549" t="s">
        <v>8247</v>
      </c>
      <c r="I549">
        <v>1455122564</v>
      </c>
      <c r="J549">
        <v>1452530564</v>
      </c>
      <c r="K549" t="b">
        <v>0</v>
      </c>
      <c r="L549">
        <v>0</v>
      </c>
      <c r="M549" t="b">
        <v>0</v>
      </c>
      <c r="N549" t="s">
        <v>8272</v>
      </c>
      <c r="O549" s="5">
        <f t="shared" si="48"/>
        <v>0</v>
      </c>
      <c r="P549" s="6">
        <f t="shared" si="49"/>
        <v>0</v>
      </c>
      <c r="Q549" t="str">
        <f t="shared" si="50"/>
        <v>technology</v>
      </c>
      <c r="R549" t="str">
        <f t="shared" si="51"/>
        <v>web</v>
      </c>
      <c r="S549" s="11">
        <f t="shared" si="53"/>
        <v>42380.696342592593</v>
      </c>
      <c r="T549" s="11">
        <f t="shared" si="52"/>
        <v>42410.696342592593</v>
      </c>
    </row>
    <row r="550" spans="1:20" ht="48" x14ac:dyDescent="0.2">
      <c r="A550">
        <v>548</v>
      </c>
      <c r="B550" s="3" t="s">
        <v>549</v>
      </c>
      <c r="C550" s="3" t="s">
        <v>4658</v>
      </c>
      <c r="D550">
        <v>10000</v>
      </c>
      <c r="E550">
        <v>9</v>
      </c>
      <c r="F550" t="s">
        <v>8221</v>
      </c>
      <c r="G550" t="s">
        <v>8225</v>
      </c>
      <c r="H550" t="s">
        <v>8247</v>
      </c>
      <c r="I550">
        <v>1446154848</v>
      </c>
      <c r="J550">
        <v>1443562848</v>
      </c>
      <c r="K550" t="b">
        <v>0</v>
      </c>
      <c r="L550">
        <v>1</v>
      </c>
      <c r="M550" t="b">
        <v>0</v>
      </c>
      <c r="N550" t="s">
        <v>8272</v>
      </c>
      <c r="O550" s="5">
        <f t="shared" si="48"/>
        <v>8.9999999999999998E-4</v>
      </c>
      <c r="P550" s="6">
        <f t="shared" si="49"/>
        <v>9</v>
      </c>
      <c r="Q550" t="str">
        <f t="shared" si="50"/>
        <v>technology</v>
      </c>
      <c r="R550" t="str">
        <f t="shared" si="51"/>
        <v>web</v>
      </c>
      <c r="S550" s="11">
        <f t="shared" si="53"/>
        <v>42276.903333333335</v>
      </c>
      <c r="T550" s="11">
        <f t="shared" si="52"/>
        <v>42306.903333333335</v>
      </c>
    </row>
    <row r="551" spans="1:20" ht="48" x14ac:dyDescent="0.2">
      <c r="A551">
        <v>549</v>
      </c>
      <c r="B551" s="3" t="s">
        <v>550</v>
      </c>
      <c r="C551" s="3" t="s">
        <v>4659</v>
      </c>
      <c r="D551">
        <v>2500</v>
      </c>
      <c r="E551">
        <v>68</v>
      </c>
      <c r="F551" t="s">
        <v>8221</v>
      </c>
      <c r="G551" t="s">
        <v>8225</v>
      </c>
      <c r="H551" t="s">
        <v>8247</v>
      </c>
      <c r="I551">
        <v>1436368622</v>
      </c>
      <c r="J551">
        <v>1433776622</v>
      </c>
      <c r="K551" t="b">
        <v>0</v>
      </c>
      <c r="L551">
        <v>8</v>
      </c>
      <c r="M551" t="b">
        <v>0</v>
      </c>
      <c r="N551" t="s">
        <v>8272</v>
      </c>
      <c r="O551" s="5">
        <f t="shared" si="48"/>
        <v>2.7199999999999998E-2</v>
      </c>
      <c r="P551" s="6">
        <f t="shared" si="49"/>
        <v>8.5</v>
      </c>
      <c r="Q551" t="str">
        <f t="shared" si="50"/>
        <v>technology</v>
      </c>
      <c r="R551" t="str">
        <f t="shared" si="51"/>
        <v>web</v>
      </c>
      <c r="S551" s="11">
        <f t="shared" si="53"/>
        <v>42163.636828703704</v>
      </c>
      <c r="T551" s="11">
        <f t="shared" si="52"/>
        <v>42193.636828703704</v>
      </c>
    </row>
    <row r="552" spans="1:20" ht="48" x14ac:dyDescent="0.2">
      <c r="A552">
        <v>550</v>
      </c>
      <c r="B552" s="3" t="s">
        <v>551</v>
      </c>
      <c r="C552" s="3" t="s">
        <v>4660</v>
      </c>
      <c r="D552">
        <v>5000</v>
      </c>
      <c r="E552">
        <v>35</v>
      </c>
      <c r="F552" t="s">
        <v>8221</v>
      </c>
      <c r="G552" t="s">
        <v>8229</v>
      </c>
      <c r="H552" t="s">
        <v>8251</v>
      </c>
      <c r="I552">
        <v>1485838800</v>
      </c>
      <c r="J552">
        <v>1484756245</v>
      </c>
      <c r="K552" t="b">
        <v>0</v>
      </c>
      <c r="L552">
        <v>4</v>
      </c>
      <c r="M552" t="b">
        <v>0</v>
      </c>
      <c r="N552" t="s">
        <v>8272</v>
      </c>
      <c r="O552" s="5">
        <f t="shared" si="48"/>
        <v>7.0000000000000001E-3</v>
      </c>
      <c r="P552" s="6">
        <f t="shared" si="49"/>
        <v>8.75</v>
      </c>
      <c r="Q552" t="str">
        <f t="shared" si="50"/>
        <v>technology</v>
      </c>
      <c r="R552" t="str">
        <f t="shared" si="51"/>
        <v>web</v>
      </c>
      <c r="S552" s="11">
        <f t="shared" si="53"/>
        <v>42753.678761574076</v>
      </c>
      <c r="T552" s="11">
        <f t="shared" si="52"/>
        <v>42766.208333333328</v>
      </c>
    </row>
    <row r="553" spans="1:20" ht="48" x14ac:dyDescent="0.2">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5">
        <f t="shared" si="48"/>
        <v>5.0413333333333331E-2</v>
      </c>
      <c r="P553" s="6">
        <f t="shared" si="49"/>
        <v>135.03571428571428</v>
      </c>
      <c r="Q553" t="str">
        <f t="shared" si="50"/>
        <v>technology</v>
      </c>
      <c r="R553" t="str">
        <f t="shared" si="51"/>
        <v>web</v>
      </c>
      <c r="S553" s="11">
        <f t="shared" si="53"/>
        <v>42173.275740740741</v>
      </c>
      <c r="T553" s="11">
        <f t="shared" si="52"/>
        <v>42217.745138888888</v>
      </c>
    </row>
    <row r="554" spans="1:20" ht="48" x14ac:dyDescent="0.2">
      <c r="A554">
        <v>552</v>
      </c>
      <c r="B554" s="3" t="s">
        <v>553</v>
      </c>
      <c r="C554" s="3" t="s">
        <v>4662</v>
      </c>
      <c r="D554">
        <v>45000</v>
      </c>
      <c r="E554">
        <v>0</v>
      </c>
      <c r="F554" t="s">
        <v>8221</v>
      </c>
      <c r="G554" t="s">
        <v>8229</v>
      </c>
      <c r="H554" t="s">
        <v>8251</v>
      </c>
      <c r="I554">
        <v>1452350896</v>
      </c>
      <c r="J554">
        <v>1447166896</v>
      </c>
      <c r="K554" t="b">
        <v>0</v>
      </c>
      <c r="L554">
        <v>0</v>
      </c>
      <c r="M554" t="b">
        <v>0</v>
      </c>
      <c r="N554" t="s">
        <v>8272</v>
      </c>
      <c r="O554" s="5">
        <f t="shared" si="48"/>
        <v>0</v>
      </c>
      <c r="P554" s="6">
        <f t="shared" si="49"/>
        <v>0</v>
      </c>
      <c r="Q554" t="str">
        <f t="shared" si="50"/>
        <v>technology</v>
      </c>
      <c r="R554" t="str">
        <f t="shared" si="51"/>
        <v>web</v>
      </c>
      <c r="S554" s="11">
        <f t="shared" si="53"/>
        <v>42318.616851851853</v>
      </c>
      <c r="T554" s="11">
        <f t="shared" si="52"/>
        <v>42378.616851851853</v>
      </c>
    </row>
    <row r="555" spans="1:20" ht="48" x14ac:dyDescent="0.2">
      <c r="A555">
        <v>553</v>
      </c>
      <c r="B555" s="3" t="s">
        <v>554</v>
      </c>
      <c r="C555" s="3" t="s">
        <v>4663</v>
      </c>
      <c r="D555">
        <v>25000</v>
      </c>
      <c r="E555">
        <v>123</v>
      </c>
      <c r="F555" t="s">
        <v>8221</v>
      </c>
      <c r="G555" t="s">
        <v>8224</v>
      </c>
      <c r="H555" t="s">
        <v>8246</v>
      </c>
      <c r="I555">
        <v>1415988991</v>
      </c>
      <c r="J555">
        <v>1413393391</v>
      </c>
      <c r="K555" t="b">
        <v>0</v>
      </c>
      <c r="L555">
        <v>6</v>
      </c>
      <c r="M555" t="b">
        <v>0</v>
      </c>
      <c r="N555" t="s">
        <v>8272</v>
      </c>
      <c r="O555" s="5">
        <f t="shared" si="48"/>
        <v>4.9199999999999999E-3</v>
      </c>
      <c r="P555" s="6">
        <f t="shared" si="49"/>
        <v>20.5</v>
      </c>
      <c r="Q555" t="str">
        <f t="shared" si="50"/>
        <v>technology</v>
      </c>
      <c r="R555" t="str">
        <f t="shared" si="51"/>
        <v>web</v>
      </c>
      <c r="S555" s="11">
        <f t="shared" si="53"/>
        <v>41927.71980324074</v>
      </c>
      <c r="T555" s="11">
        <f t="shared" si="52"/>
        <v>41957.761469907404</v>
      </c>
    </row>
    <row r="556" spans="1:20" ht="48" x14ac:dyDescent="0.2">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5">
        <f t="shared" si="48"/>
        <v>0.36589147286821705</v>
      </c>
      <c r="P556" s="6">
        <f t="shared" si="49"/>
        <v>64.36363636363636</v>
      </c>
      <c r="Q556" t="str">
        <f t="shared" si="50"/>
        <v>technology</v>
      </c>
      <c r="R556" t="str">
        <f t="shared" si="51"/>
        <v>web</v>
      </c>
      <c r="S556" s="11">
        <f t="shared" si="53"/>
        <v>41901.684861111113</v>
      </c>
      <c r="T556" s="11">
        <f t="shared" si="52"/>
        <v>41931.684861111113</v>
      </c>
    </row>
    <row r="557" spans="1:20" ht="48" x14ac:dyDescent="0.2">
      <c r="A557">
        <v>555</v>
      </c>
      <c r="B557" s="3" t="s">
        <v>556</v>
      </c>
      <c r="C557" s="3" t="s">
        <v>4665</v>
      </c>
      <c r="D557">
        <v>7500</v>
      </c>
      <c r="E557">
        <v>0</v>
      </c>
      <c r="F557" t="s">
        <v>8221</v>
      </c>
      <c r="G557" t="s">
        <v>8225</v>
      </c>
      <c r="H557" t="s">
        <v>8247</v>
      </c>
      <c r="I557">
        <v>1465720143</v>
      </c>
      <c r="J557">
        <v>1463128143</v>
      </c>
      <c r="K557" t="b">
        <v>0</v>
      </c>
      <c r="L557">
        <v>0</v>
      </c>
      <c r="M557" t="b">
        <v>0</v>
      </c>
      <c r="N557" t="s">
        <v>8272</v>
      </c>
      <c r="O557" s="5">
        <f t="shared" si="48"/>
        <v>0</v>
      </c>
      <c r="P557" s="6">
        <f t="shared" si="49"/>
        <v>0</v>
      </c>
      <c r="Q557" t="str">
        <f t="shared" si="50"/>
        <v>technology</v>
      </c>
      <c r="R557" t="str">
        <f t="shared" si="51"/>
        <v>web</v>
      </c>
      <c r="S557" s="11">
        <f t="shared" si="53"/>
        <v>42503.353506944448</v>
      </c>
      <c r="T557" s="11">
        <f t="shared" si="52"/>
        <v>42533.353506944448</v>
      </c>
    </row>
    <row r="558" spans="1:20" ht="32" x14ac:dyDescent="0.2">
      <c r="A558">
        <v>556</v>
      </c>
      <c r="B558" s="3" t="s">
        <v>557</v>
      </c>
      <c r="C558" s="3" t="s">
        <v>4666</v>
      </c>
      <c r="D558">
        <v>8000</v>
      </c>
      <c r="E558">
        <v>200</v>
      </c>
      <c r="F558" t="s">
        <v>8221</v>
      </c>
      <c r="G558" t="s">
        <v>8224</v>
      </c>
      <c r="H558" t="s">
        <v>8246</v>
      </c>
      <c r="I558">
        <v>1452112717</v>
      </c>
      <c r="J558">
        <v>1449520717</v>
      </c>
      <c r="K558" t="b">
        <v>0</v>
      </c>
      <c r="L558">
        <v>1</v>
      </c>
      <c r="M558" t="b">
        <v>0</v>
      </c>
      <c r="N558" t="s">
        <v>8272</v>
      </c>
      <c r="O558" s="5">
        <f t="shared" si="48"/>
        <v>2.5000000000000001E-2</v>
      </c>
      <c r="P558" s="6">
        <f t="shared" si="49"/>
        <v>200</v>
      </c>
      <c r="Q558" t="str">
        <f t="shared" si="50"/>
        <v>technology</v>
      </c>
      <c r="R558" t="str">
        <f t="shared" si="51"/>
        <v>web</v>
      </c>
      <c r="S558" s="11">
        <f t="shared" si="53"/>
        <v>42345.860150462962</v>
      </c>
      <c r="T558" s="11">
        <f t="shared" si="52"/>
        <v>42375.860150462962</v>
      </c>
    </row>
    <row r="559" spans="1:20" ht="48" x14ac:dyDescent="0.2">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5">
        <f t="shared" si="48"/>
        <v>9.1066666666666674E-3</v>
      </c>
      <c r="P559" s="6">
        <f t="shared" si="49"/>
        <v>68.3</v>
      </c>
      <c r="Q559" t="str">
        <f t="shared" si="50"/>
        <v>technology</v>
      </c>
      <c r="R559" t="str">
        <f t="shared" si="51"/>
        <v>web</v>
      </c>
      <c r="S559" s="11">
        <f t="shared" si="53"/>
        <v>42676.942164351851</v>
      </c>
      <c r="T559" s="11">
        <f t="shared" si="52"/>
        <v>42706.983831018515</v>
      </c>
    </row>
    <row r="560" spans="1:20" ht="48" x14ac:dyDescent="0.2">
      <c r="A560">
        <v>558</v>
      </c>
      <c r="B560" s="3" t="s">
        <v>559</v>
      </c>
      <c r="C560" s="3" t="s">
        <v>4668</v>
      </c>
      <c r="D560">
        <v>750</v>
      </c>
      <c r="E560">
        <v>0</v>
      </c>
      <c r="F560" t="s">
        <v>8221</v>
      </c>
      <c r="G560" t="s">
        <v>8224</v>
      </c>
      <c r="H560" t="s">
        <v>8246</v>
      </c>
      <c r="I560">
        <v>1427227905</v>
      </c>
      <c r="J560">
        <v>1424639505</v>
      </c>
      <c r="K560" t="b">
        <v>0</v>
      </c>
      <c r="L560">
        <v>0</v>
      </c>
      <c r="M560" t="b">
        <v>0</v>
      </c>
      <c r="N560" t="s">
        <v>8272</v>
      </c>
      <c r="O560" s="5">
        <f t="shared" si="48"/>
        <v>0</v>
      </c>
      <c r="P560" s="6">
        <f t="shared" si="49"/>
        <v>0</v>
      </c>
      <c r="Q560" t="str">
        <f t="shared" si="50"/>
        <v>technology</v>
      </c>
      <c r="R560" t="str">
        <f t="shared" si="51"/>
        <v>web</v>
      </c>
      <c r="S560" s="11">
        <f t="shared" si="53"/>
        <v>42057.883159722223</v>
      </c>
      <c r="T560" s="11">
        <f t="shared" si="52"/>
        <v>42087.841493055559</v>
      </c>
    </row>
    <row r="561" spans="1:20" ht="48" x14ac:dyDescent="0.2">
      <c r="A561">
        <v>559</v>
      </c>
      <c r="B561" s="3" t="s">
        <v>560</v>
      </c>
      <c r="C561" s="3" t="s">
        <v>4669</v>
      </c>
      <c r="D561">
        <v>240000</v>
      </c>
      <c r="E561">
        <v>50</v>
      </c>
      <c r="F561" t="s">
        <v>8221</v>
      </c>
      <c r="G561" t="s">
        <v>8224</v>
      </c>
      <c r="H561" t="s">
        <v>8246</v>
      </c>
      <c r="I561">
        <v>1449989260</v>
      </c>
      <c r="J561">
        <v>1447397260</v>
      </c>
      <c r="K561" t="b">
        <v>0</v>
      </c>
      <c r="L561">
        <v>1</v>
      </c>
      <c r="M561" t="b">
        <v>0</v>
      </c>
      <c r="N561" t="s">
        <v>8272</v>
      </c>
      <c r="O561" s="5">
        <f t="shared" si="48"/>
        <v>2.0833333333333335E-4</v>
      </c>
      <c r="P561" s="6">
        <f t="shared" si="49"/>
        <v>50</v>
      </c>
      <c r="Q561" t="str">
        <f t="shared" si="50"/>
        <v>technology</v>
      </c>
      <c r="R561" t="str">
        <f t="shared" si="51"/>
        <v>web</v>
      </c>
      <c r="S561" s="11">
        <f t="shared" si="53"/>
        <v>42321.283101851848</v>
      </c>
      <c r="T561" s="11">
        <f t="shared" si="52"/>
        <v>42351.283101851848</v>
      </c>
    </row>
    <row r="562" spans="1:20" ht="48" x14ac:dyDescent="0.2">
      <c r="A562">
        <v>560</v>
      </c>
      <c r="B562" s="3" t="s">
        <v>561</v>
      </c>
      <c r="C562" s="3" t="s">
        <v>4670</v>
      </c>
      <c r="D562">
        <v>100000</v>
      </c>
      <c r="E562">
        <v>12</v>
      </c>
      <c r="F562" t="s">
        <v>8221</v>
      </c>
      <c r="G562" t="s">
        <v>8229</v>
      </c>
      <c r="H562" t="s">
        <v>8251</v>
      </c>
      <c r="I562">
        <v>1418841045</v>
      </c>
      <c r="J562">
        <v>1416249045</v>
      </c>
      <c r="K562" t="b">
        <v>0</v>
      </c>
      <c r="L562">
        <v>3</v>
      </c>
      <c r="M562" t="b">
        <v>0</v>
      </c>
      <c r="N562" t="s">
        <v>8272</v>
      </c>
      <c r="O562" s="5">
        <f t="shared" si="48"/>
        <v>1.2E-4</v>
      </c>
      <c r="P562" s="6">
        <f t="shared" si="49"/>
        <v>4</v>
      </c>
      <c r="Q562" t="str">
        <f t="shared" si="50"/>
        <v>technology</v>
      </c>
      <c r="R562" t="str">
        <f t="shared" si="51"/>
        <v>web</v>
      </c>
      <c r="S562" s="11">
        <f t="shared" si="53"/>
        <v>41960.771354166667</v>
      </c>
      <c r="T562" s="11">
        <f t="shared" si="52"/>
        <v>41990.771354166667</v>
      </c>
    </row>
    <row r="563" spans="1:20" ht="48" x14ac:dyDescent="0.2">
      <c r="A563">
        <v>561</v>
      </c>
      <c r="B563" s="3" t="s">
        <v>562</v>
      </c>
      <c r="C563" s="3" t="s">
        <v>4671</v>
      </c>
      <c r="D563">
        <v>15000</v>
      </c>
      <c r="E563">
        <v>55</v>
      </c>
      <c r="F563" t="s">
        <v>8221</v>
      </c>
      <c r="G563" t="s">
        <v>8224</v>
      </c>
      <c r="H563" t="s">
        <v>8246</v>
      </c>
      <c r="I563">
        <v>1445874513</v>
      </c>
      <c r="J563">
        <v>1442850513</v>
      </c>
      <c r="K563" t="b">
        <v>0</v>
      </c>
      <c r="L563">
        <v>2</v>
      </c>
      <c r="M563" t="b">
        <v>0</v>
      </c>
      <c r="N563" t="s">
        <v>8272</v>
      </c>
      <c r="O563" s="5">
        <f t="shared" si="48"/>
        <v>3.6666666666666666E-3</v>
      </c>
      <c r="P563" s="6">
        <f t="shared" si="49"/>
        <v>27.5</v>
      </c>
      <c r="Q563" t="str">
        <f t="shared" si="50"/>
        <v>technology</v>
      </c>
      <c r="R563" t="str">
        <f t="shared" si="51"/>
        <v>web</v>
      </c>
      <c r="S563" s="11">
        <f t="shared" si="53"/>
        <v>42268.658715277779</v>
      </c>
      <c r="T563" s="11">
        <f t="shared" si="52"/>
        <v>42303.658715277779</v>
      </c>
    </row>
    <row r="564" spans="1:20" ht="48" x14ac:dyDescent="0.2">
      <c r="A564">
        <v>562</v>
      </c>
      <c r="B564" s="3" t="s">
        <v>563</v>
      </c>
      <c r="C564" s="3" t="s">
        <v>4672</v>
      </c>
      <c r="D564">
        <v>50000</v>
      </c>
      <c r="E564">
        <v>0</v>
      </c>
      <c r="F564" t="s">
        <v>8221</v>
      </c>
      <c r="G564" t="s">
        <v>8233</v>
      </c>
      <c r="H564" t="s">
        <v>8249</v>
      </c>
      <c r="I564">
        <v>1482052815</v>
      </c>
      <c r="J564">
        <v>1479460815</v>
      </c>
      <c r="K564" t="b">
        <v>0</v>
      </c>
      <c r="L564">
        <v>0</v>
      </c>
      <c r="M564" t="b">
        <v>0</v>
      </c>
      <c r="N564" t="s">
        <v>8272</v>
      </c>
      <c r="O564" s="5">
        <f t="shared" si="48"/>
        <v>0</v>
      </c>
      <c r="P564" s="6">
        <f t="shared" si="49"/>
        <v>0</v>
      </c>
      <c r="Q564" t="str">
        <f t="shared" si="50"/>
        <v>technology</v>
      </c>
      <c r="R564" t="str">
        <f t="shared" si="51"/>
        <v>web</v>
      </c>
      <c r="S564" s="11">
        <f t="shared" si="53"/>
        <v>42692.389062499999</v>
      </c>
      <c r="T564" s="11">
        <f t="shared" si="52"/>
        <v>42722.389062499999</v>
      </c>
    </row>
    <row r="565" spans="1:20" ht="48" x14ac:dyDescent="0.2">
      <c r="A565">
        <v>563</v>
      </c>
      <c r="B565" s="3" t="s">
        <v>564</v>
      </c>
      <c r="C565" s="3" t="s">
        <v>4673</v>
      </c>
      <c r="D565">
        <v>75000</v>
      </c>
      <c r="E565">
        <v>68</v>
      </c>
      <c r="F565" t="s">
        <v>8221</v>
      </c>
      <c r="G565" t="s">
        <v>8226</v>
      </c>
      <c r="H565" t="s">
        <v>8248</v>
      </c>
      <c r="I565">
        <v>1424137247</v>
      </c>
      <c r="J565">
        <v>1421545247</v>
      </c>
      <c r="K565" t="b">
        <v>0</v>
      </c>
      <c r="L565">
        <v>2</v>
      </c>
      <c r="M565" t="b">
        <v>0</v>
      </c>
      <c r="N565" t="s">
        <v>8272</v>
      </c>
      <c r="O565" s="5">
        <f t="shared" si="48"/>
        <v>9.0666666666666662E-4</v>
      </c>
      <c r="P565" s="6">
        <f t="shared" si="49"/>
        <v>34</v>
      </c>
      <c r="Q565" t="str">
        <f t="shared" si="50"/>
        <v>technology</v>
      </c>
      <c r="R565" t="str">
        <f t="shared" si="51"/>
        <v>web</v>
      </c>
      <c r="S565" s="11">
        <f t="shared" si="53"/>
        <v>42022.069988425923</v>
      </c>
      <c r="T565" s="11">
        <f t="shared" si="52"/>
        <v>42052.069988425923</v>
      </c>
    </row>
    <row r="566" spans="1:20" ht="48" x14ac:dyDescent="0.2">
      <c r="A566">
        <v>564</v>
      </c>
      <c r="B566" s="3" t="s">
        <v>565</v>
      </c>
      <c r="C566" s="3" t="s">
        <v>4674</v>
      </c>
      <c r="D566">
        <v>18000</v>
      </c>
      <c r="E566">
        <v>1</v>
      </c>
      <c r="F566" t="s">
        <v>8221</v>
      </c>
      <c r="G566" t="s">
        <v>8230</v>
      </c>
      <c r="H566" t="s">
        <v>8249</v>
      </c>
      <c r="I566">
        <v>1457822275</v>
      </c>
      <c r="J566">
        <v>1455230275</v>
      </c>
      <c r="K566" t="b">
        <v>0</v>
      </c>
      <c r="L566">
        <v>1</v>
      </c>
      <c r="M566" t="b">
        <v>0</v>
      </c>
      <c r="N566" t="s">
        <v>8272</v>
      </c>
      <c r="O566" s="5">
        <f t="shared" si="48"/>
        <v>5.5555555555555558E-5</v>
      </c>
      <c r="P566" s="6">
        <f t="shared" si="49"/>
        <v>1</v>
      </c>
      <c r="Q566" t="str">
        <f t="shared" si="50"/>
        <v>technology</v>
      </c>
      <c r="R566" t="str">
        <f t="shared" si="51"/>
        <v>web</v>
      </c>
      <c r="S566" s="11">
        <f t="shared" si="53"/>
        <v>42411.942997685182</v>
      </c>
      <c r="T566" s="11">
        <f t="shared" si="52"/>
        <v>42441.942997685182</v>
      </c>
    </row>
    <row r="567" spans="1:20" ht="48" x14ac:dyDescent="0.2">
      <c r="A567">
        <v>565</v>
      </c>
      <c r="B567" s="3" t="s">
        <v>566</v>
      </c>
      <c r="C567" s="3" t="s">
        <v>4675</v>
      </c>
      <c r="D567">
        <v>25000</v>
      </c>
      <c r="E567">
        <v>0</v>
      </c>
      <c r="F567" t="s">
        <v>8221</v>
      </c>
      <c r="G567" t="s">
        <v>8225</v>
      </c>
      <c r="H567" t="s">
        <v>8247</v>
      </c>
      <c r="I567">
        <v>1436554249</v>
      </c>
      <c r="J567">
        <v>1433962249</v>
      </c>
      <c r="K567" t="b">
        <v>0</v>
      </c>
      <c r="L567">
        <v>0</v>
      </c>
      <c r="M567" t="b">
        <v>0</v>
      </c>
      <c r="N567" t="s">
        <v>8272</v>
      </c>
      <c r="O567" s="5">
        <f t="shared" si="48"/>
        <v>0</v>
      </c>
      <c r="P567" s="6">
        <f t="shared" si="49"/>
        <v>0</v>
      </c>
      <c r="Q567" t="str">
        <f t="shared" si="50"/>
        <v>technology</v>
      </c>
      <c r="R567" t="str">
        <f t="shared" si="51"/>
        <v>web</v>
      </c>
      <c r="S567" s="11">
        <f t="shared" si="53"/>
        <v>42165.78528935185</v>
      </c>
      <c r="T567" s="11">
        <f t="shared" si="52"/>
        <v>42195.78528935185</v>
      </c>
    </row>
    <row r="568" spans="1:20" ht="48" x14ac:dyDescent="0.2">
      <c r="A568">
        <v>566</v>
      </c>
      <c r="B568" s="3" t="s">
        <v>567</v>
      </c>
      <c r="C568" s="3" t="s">
        <v>4676</v>
      </c>
      <c r="D568">
        <v>5000</v>
      </c>
      <c r="E568">
        <v>1</v>
      </c>
      <c r="F568" t="s">
        <v>8221</v>
      </c>
      <c r="G568" t="s">
        <v>8224</v>
      </c>
      <c r="H568" t="s">
        <v>8246</v>
      </c>
      <c r="I568">
        <v>1468513533</v>
      </c>
      <c r="J568">
        <v>1465921533</v>
      </c>
      <c r="K568" t="b">
        <v>0</v>
      </c>
      <c r="L568">
        <v>1</v>
      </c>
      <c r="M568" t="b">
        <v>0</v>
      </c>
      <c r="N568" t="s">
        <v>8272</v>
      </c>
      <c r="O568" s="5">
        <f t="shared" si="48"/>
        <v>2.0000000000000001E-4</v>
      </c>
      <c r="P568" s="6">
        <f t="shared" si="49"/>
        <v>1</v>
      </c>
      <c r="Q568" t="str">
        <f t="shared" si="50"/>
        <v>technology</v>
      </c>
      <c r="R568" t="str">
        <f t="shared" si="51"/>
        <v>web</v>
      </c>
      <c r="S568" s="11">
        <f t="shared" si="53"/>
        <v>42535.68440972222</v>
      </c>
      <c r="T568" s="11">
        <f t="shared" si="52"/>
        <v>42565.68440972222</v>
      </c>
    </row>
    <row r="569" spans="1:20" ht="48" x14ac:dyDescent="0.2">
      <c r="A569">
        <v>567</v>
      </c>
      <c r="B569" s="3" t="s">
        <v>568</v>
      </c>
      <c r="C569" s="3" t="s">
        <v>4677</v>
      </c>
      <c r="D569">
        <v>10000</v>
      </c>
      <c r="E569">
        <v>0</v>
      </c>
      <c r="F569" t="s">
        <v>8221</v>
      </c>
      <c r="G569" t="s">
        <v>8224</v>
      </c>
      <c r="H569" t="s">
        <v>8246</v>
      </c>
      <c r="I569">
        <v>1420143194</v>
      </c>
      <c r="J569">
        <v>1417551194</v>
      </c>
      <c r="K569" t="b">
        <v>0</v>
      </c>
      <c r="L569">
        <v>0</v>
      </c>
      <c r="M569" t="b">
        <v>0</v>
      </c>
      <c r="N569" t="s">
        <v>8272</v>
      </c>
      <c r="O569" s="5">
        <f t="shared" si="48"/>
        <v>0</v>
      </c>
      <c r="P569" s="6">
        <f t="shared" si="49"/>
        <v>0</v>
      </c>
      <c r="Q569" t="str">
        <f t="shared" si="50"/>
        <v>technology</v>
      </c>
      <c r="R569" t="str">
        <f t="shared" si="51"/>
        <v>web</v>
      </c>
      <c r="S569" s="11">
        <f t="shared" si="53"/>
        <v>41975.842523148152</v>
      </c>
      <c r="T569" s="11">
        <f t="shared" si="52"/>
        <v>42005.842523148152</v>
      </c>
    </row>
    <row r="570" spans="1:20" ht="64" x14ac:dyDescent="0.2">
      <c r="A570">
        <v>568</v>
      </c>
      <c r="B570" s="3" t="s">
        <v>569</v>
      </c>
      <c r="C570" s="3" t="s">
        <v>4678</v>
      </c>
      <c r="D570">
        <v>24500</v>
      </c>
      <c r="E570">
        <v>245</v>
      </c>
      <c r="F570" t="s">
        <v>8221</v>
      </c>
      <c r="G570" t="s">
        <v>8228</v>
      </c>
      <c r="H570" t="s">
        <v>8250</v>
      </c>
      <c r="I570">
        <v>1452942000</v>
      </c>
      <c r="J570">
        <v>1449785223</v>
      </c>
      <c r="K570" t="b">
        <v>0</v>
      </c>
      <c r="L570">
        <v>5</v>
      </c>
      <c r="M570" t="b">
        <v>0</v>
      </c>
      <c r="N570" t="s">
        <v>8272</v>
      </c>
      <c r="O570" s="5">
        <f t="shared" si="48"/>
        <v>0.01</v>
      </c>
      <c r="P570" s="6">
        <f t="shared" si="49"/>
        <v>49</v>
      </c>
      <c r="Q570" t="str">
        <f t="shared" si="50"/>
        <v>technology</v>
      </c>
      <c r="R570" t="str">
        <f t="shared" si="51"/>
        <v>web</v>
      </c>
      <c r="S570" s="11">
        <f t="shared" si="53"/>
        <v>42348.9215625</v>
      </c>
      <c r="T570" s="11">
        <f t="shared" si="52"/>
        <v>42385.458333333328</v>
      </c>
    </row>
    <row r="571" spans="1:20" ht="48" x14ac:dyDescent="0.2">
      <c r="A571">
        <v>569</v>
      </c>
      <c r="B571" s="3" t="s">
        <v>570</v>
      </c>
      <c r="C571" s="3" t="s">
        <v>4679</v>
      </c>
      <c r="D571">
        <v>2500</v>
      </c>
      <c r="E571">
        <v>20</v>
      </c>
      <c r="F571" t="s">
        <v>8221</v>
      </c>
      <c r="G571" t="s">
        <v>8229</v>
      </c>
      <c r="H571" t="s">
        <v>8251</v>
      </c>
      <c r="I571">
        <v>1451679612</v>
      </c>
      <c r="J571">
        <v>1449087612</v>
      </c>
      <c r="K571" t="b">
        <v>0</v>
      </c>
      <c r="L571">
        <v>1</v>
      </c>
      <c r="M571" t="b">
        <v>0</v>
      </c>
      <c r="N571" t="s">
        <v>8272</v>
      </c>
      <c r="O571" s="5">
        <f t="shared" si="48"/>
        <v>8.0000000000000002E-3</v>
      </c>
      <c r="P571" s="6">
        <f t="shared" si="49"/>
        <v>20</v>
      </c>
      <c r="Q571" t="str">
        <f t="shared" si="50"/>
        <v>technology</v>
      </c>
      <c r="R571" t="str">
        <f t="shared" si="51"/>
        <v>web</v>
      </c>
      <c r="S571" s="11">
        <f t="shared" si="53"/>
        <v>42340.847361111111</v>
      </c>
      <c r="T571" s="11">
        <f t="shared" si="52"/>
        <v>42370.847361111111</v>
      </c>
    </row>
    <row r="572" spans="1:20" ht="32" x14ac:dyDescent="0.2">
      <c r="A572">
        <v>570</v>
      </c>
      <c r="B572" s="3" t="s">
        <v>571</v>
      </c>
      <c r="C572" s="3" t="s">
        <v>4680</v>
      </c>
      <c r="D572">
        <v>85000</v>
      </c>
      <c r="E572">
        <v>142</v>
      </c>
      <c r="F572" t="s">
        <v>8221</v>
      </c>
      <c r="G572" t="s">
        <v>8224</v>
      </c>
      <c r="H572" t="s">
        <v>8246</v>
      </c>
      <c r="I572">
        <v>1455822569</v>
      </c>
      <c r="J572">
        <v>1453230569</v>
      </c>
      <c r="K572" t="b">
        <v>0</v>
      </c>
      <c r="L572">
        <v>1</v>
      </c>
      <c r="M572" t="b">
        <v>0</v>
      </c>
      <c r="N572" t="s">
        <v>8272</v>
      </c>
      <c r="O572" s="5">
        <f t="shared" si="48"/>
        <v>1.6705882352941177E-3</v>
      </c>
      <c r="P572" s="6">
        <f t="shared" si="49"/>
        <v>142</v>
      </c>
      <c r="Q572" t="str">
        <f t="shared" si="50"/>
        <v>technology</v>
      </c>
      <c r="R572" t="str">
        <f t="shared" si="51"/>
        <v>web</v>
      </c>
      <c r="S572" s="11">
        <f t="shared" si="53"/>
        <v>42388.798252314809</v>
      </c>
      <c r="T572" s="11">
        <f t="shared" si="52"/>
        <v>42418.798252314809</v>
      </c>
    </row>
    <row r="573" spans="1:20" ht="48" x14ac:dyDescent="0.2">
      <c r="A573">
        <v>571</v>
      </c>
      <c r="B573" s="3" t="s">
        <v>572</v>
      </c>
      <c r="C573" s="3" t="s">
        <v>4681</v>
      </c>
      <c r="D573">
        <v>25000</v>
      </c>
      <c r="E573">
        <v>106</v>
      </c>
      <c r="F573" t="s">
        <v>8221</v>
      </c>
      <c r="G573" t="s">
        <v>8224</v>
      </c>
      <c r="H573" t="s">
        <v>8246</v>
      </c>
      <c r="I573">
        <v>1437969540</v>
      </c>
      <c r="J573">
        <v>1436297723</v>
      </c>
      <c r="K573" t="b">
        <v>0</v>
      </c>
      <c r="L573">
        <v>2</v>
      </c>
      <c r="M573" t="b">
        <v>0</v>
      </c>
      <c r="N573" t="s">
        <v>8272</v>
      </c>
      <c r="O573" s="5">
        <f t="shared" si="48"/>
        <v>4.2399999999999998E-3</v>
      </c>
      <c r="P573" s="6">
        <f t="shared" si="49"/>
        <v>53</v>
      </c>
      <c r="Q573" t="str">
        <f t="shared" si="50"/>
        <v>technology</v>
      </c>
      <c r="R573" t="str">
        <f t="shared" si="51"/>
        <v>web</v>
      </c>
      <c r="S573" s="11">
        <f t="shared" si="53"/>
        <v>42192.816238425927</v>
      </c>
      <c r="T573" s="11">
        <f t="shared" si="52"/>
        <v>42212.165972222225</v>
      </c>
    </row>
    <row r="574" spans="1:20" ht="48" x14ac:dyDescent="0.2">
      <c r="A574">
        <v>572</v>
      </c>
      <c r="B574" s="3" t="s">
        <v>573</v>
      </c>
      <c r="C574" s="3" t="s">
        <v>4682</v>
      </c>
      <c r="D574">
        <v>2500</v>
      </c>
      <c r="E574">
        <v>0</v>
      </c>
      <c r="F574" t="s">
        <v>8221</v>
      </c>
      <c r="G574" t="s">
        <v>8224</v>
      </c>
      <c r="H574" t="s">
        <v>8246</v>
      </c>
      <c r="I574">
        <v>1446660688</v>
      </c>
      <c r="J574">
        <v>1444065088</v>
      </c>
      <c r="K574" t="b">
        <v>0</v>
      </c>
      <c r="L574">
        <v>0</v>
      </c>
      <c r="M574" t="b">
        <v>0</v>
      </c>
      <c r="N574" t="s">
        <v>8272</v>
      </c>
      <c r="O574" s="5">
        <f t="shared" si="48"/>
        <v>0</v>
      </c>
      <c r="P574" s="6">
        <f t="shared" si="49"/>
        <v>0</v>
      </c>
      <c r="Q574" t="str">
        <f t="shared" si="50"/>
        <v>technology</v>
      </c>
      <c r="R574" t="str">
        <f t="shared" si="51"/>
        <v>web</v>
      </c>
      <c r="S574" s="11">
        <f t="shared" si="53"/>
        <v>42282.716296296298</v>
      </c>
      <c r="T574" s="11">
        <f t="shared" si="52"/>
        <v>42312.757962962962</v>
      </c>
    </row>
    <row r="575" spans="1:20" ht="48" x14ac:dyDescent="0.2">
      <c r="A575">
        <v>573</v>
      </c>
      <c r="B575" s="3" t="s">
        <v>574</v>
      </c>
      <c r="C575" s="3" t="s">
        <v>4683</v>
      </c>
      <c r="D575">
        <v>88888</v>
      </c>
      <c r="E575">
        <v>346</v>
      </c>
      <c r="F575" t="s">
        <v>8221</v>
      </c>
      <c r="G575" t="s">
        <v>8224</v>
      </c>
      <c r="H575" t="s">
        <v>8246</v>
      </c>
      <c r="I575">
        <v>1421543520</v>
      </c>
      <c r="J575">
        <v>1416445931</v>
      </c>
      <c r="K575" t="b">
        <v>0</v>
      </c>
      <c r="L575">
        <v>9</v>
      </c>
      <c r="M575" t="b">
        <v>0</v>
      </c>
      <c r="N575" t="s">
        <v>8272</v>
      </c>
      <c r="O575" s="5">
        <f t="shared" si="48"/>
        <v>3.892538925389254E-3</v>
      </c>
      <c r="P575" s="6">
        <f t="shared" si="49"/>
        <v>38.444444444444443</v>
      </c>
      <c r="Q575" t="str">
        <f t="shared" si="50"/>
        <v>technology</v>
      </c>
      <c r="R575" t="str">
        <f t="shared" si="51"/>
        <v>web</v>
      </c>
      <c r="S575" s="11">
        <f t="shared" si="53"/>
        <v>41963.050127314811</v>
      </c>
      <c r="T575" s="11">
        <f t="shared" si="52"/>
        <v>42022.05</v>
      </c>
    </row>
    <row r="576" spans="1:20" ht="48" x14ac:dyDescent="0.2">
      <c r="A576">
        <v>574</v>
      </c>
      <c r="B576" s="3" t="s">
        <v>575</v>
      </c>
      <c r="C576" s="3" t="s">
        <v>4684</v>
      </c>
      <c r="D576">
        <v>11180</v>
      </c>
      <c r="E576">
        <v>80</v>
      </c>
      <c r="F576" t="s">
        <v>8221</v>
      </c>
      <c r="G576" t="s">
        <v>8225</v>
      </c>
      <c r="H576" t="s">
        <v>8247</v>
      </c>
      <c r="I576">
        <v>1476873507</v>
      </c>
      <c r="J576">
        <v>1474281507</v>
      </c>
      <c r="K576" t="b">
        <v>0</v>
      </c>
      <c r="L576">
        <v>4</v>
      </c>
      <c r="M576" t="b">
        <v>0</v>
      </c>
      <c r="N576" t="s">
        <v>8272</v>
      </c>
      <c r="O576" s="5">
        <f t="shared" si="48"/>
        <v>7.1556350626118068E-3</v>
      </c>
      <c r="P576" s="6">
        <f t="shared" si="49"/>
        <v>20</v>
      </c>
      <c r="Q576" t="str">
        <f t="shared" si="50"/>
        <v>technology</v>
      </c>
      <c r="R576" t="str">
        <f t="shared" si="51"/>
        <v>web</v>
      </c>
      <c r="S576" s="11">
        <f t="shared" si="53"/>
        <v>42632.443368055552</v>
      </c>
      <c r="T576" s="11">
        <f t="shared" si="52"/>
        <v>42662.443368055552</v>
      </c>
    </row>
    <row r="577" spans="1:20" ht="48" x14ac:dyDescent="0.2">
      <c r="A577">
        <v>575</v>
      </c>
      <c r="B577" s="3" t="s">
        <v>576</v>
      </c>
      <c r="C577" s="3" t="s">
        <v>4685</v>
      </c>
      <c r="D577">
        <v>60000</v>
      </c>
      <c r="E577">
        <v>259</v>
      </c>
      <c r="F577" t="s">
        <v>8221</v>
      </c>
      <c r="G577" t="s">
        <v>8236</v>
      </c>
      <c r="H577" t="s">
        <v>8249</v>
      </c>
      <c r="I577">
        <v>1434213443</v>
      </c>
      <c r="J577">
        <v>1431621443</v>
      </c>
      <c r="K577" t="b">
        <v>0</v>
      </c>
      <c r="L577">
        <v>4</v>
      </c>
      <c r="M577" t="b">
        <v>0</v>
      </c>
      <c r="N577" t="s">
        <v>8272</v>
      </c>
      <c r="O577" s="5">
        <f t="shared" si="48"/>
        <v>4.3166666666666666E-3</v>
      </c>
      <c r="P577" s="6">
        <f t="shared" si="49"/>
        <v>64.75</v>
      </c>
      <c r="Q577" t="str">
        <f t="shared" si="50"/>
        <v>technology</v>
      </c>
      <c r="R577" t="str">
        <f t="shared" si="51"/>
        <v>web</v>
      </c>
      <c r="S577" s="11">
        <f t="shared" si="53"/>
        <v>42138.692627314813</v>
      </c>
      <c r="T577" s="11">
        <f t="shared" si="52"/>
        <v>42168.692627314813</v>
      </c>
    </row>
    <row r="578" spans="1:20" ht="48" x14ac:dyDescent="0.2">
      <c r="A578">
        <v>576</v>
      </c>
      <c r="B578" s="3" t="s">
        <v>577</v>
      </c>
      <c r="C578" s="3" t="s">
        <v>4686</v>
      </c>
      <c r="D578">
        <v>80000</v>
      </c>
      <c r="E578">
        <v>1</v>
      </c>
      <c r="F578" t="s">
        <v>8221</v>
      </c>
      <c r="G578" t="s">
        <v>8224</v>
      </c>
      <c r="H578" t="s">
        <v>8246</v>
      </c>
      <c r="I578">
        <v>1427537952</v>
      </c>
      <c r="J578">
        <v>1422357552</v>
      </c>
      <c r="K578" t="b">
        <v>0</v>
      </c>
      <c r="L578">
        <v>1</v>
      </c>
      <c r="M578" t="b">
        <v>0</v>
      </c>
      <c r="N578" t="s">
        <v>8272</v>
      </c>
      <c r="O578" s="5">
        <f t="shared" si="48"/>
        <v>1.2500000000000001E-5</v>
      </c>
      <c r="P578" s="6">
        <f t="shared" si="49"/>
        <v>1</v>
      </c>
      <c r="Q578" t="str">
        <f t="shared" si="50"/>
        <v>technology</v>
      </c>
      <c r="R578" t="str">
        <f t="shared" si="51"/>
        <v>web</v>
      </c>
      <c r="S578" s="11">
        <f t="shared" si="53"/>
        <v>42031.471666666665</v>
      </c>
      <c r="T578" s="11">
        <f t="shared" si="52"/>
        <v>42091.43</v>
      </c>
    </row>
    <row r="579" spans="1:20" ht="48" x14ac:dyDescent="0.2">
      <c r="A579">
        <v>577</v>
      </c>
      <c r="B579" s="3" t="s">
        <v>578</v>
      </c>
      <c r="C579" s="3" t="s">
        <v>4687</v>
      </c>
      <c r="D579">
        <v>5000</v>
      </c>
      <c r="E579">
        <v>10</v>
      </c>
      <c r="F579" t="s">
        <v>8221</v>
      </c>
      <c r="G579" t="s">
        <v>8224</v>
      </c>
      <c r="H579" t="s">
        <v>8246</v>
      </c>
      <c r="I579">
        <v>1463753302</v>
      </c>
      <c r="J579">
        <v>1458569302</v>
      </c>
      <c r="K579" t="b">
        <v>0</v>
      </c>
      <c r="L579">
        <v>1</v>
      </c>
      <c r="M579" t="b">
        <v>0</v>
      </c>
      <c r="N579" t="s">
        <v>8272</v>
      </c>
      <c r="O579" s="5">
        <f t="shared" ref="O579:O642" si="54">E579/D579</f>
        <v>2E-3</v>
      </c>
      <c r="P579" s="6">
        <f t="shared" ref="P579:P642" si="55">IF(L579=0,0,E579/L579)</f>
        <v>10</v>
      </c>
      <c r="Q579" t="str">
        <f t="shared" ref="Q579:Q642" si="56">LEFT(N579,FIND("/",N579)-1)</f>
        <v>technology</v>
      </c>
      <c r="R579" t="str">
        <f t="shared" ref="R579:R642" si="57">RIGHT(N579,LEN(N579)-FIND("/",N579))</f>
        <v>web</v>
      </c>
      <c r="S579" s="11">
        <f t="shared" si="53"/>
        <v>42450.589143518519</v>
      </c>
      <c r="T579" s="11">
        <f t="shared" ref="T579:T642" si="58">I579/86400 + DATE(1970,1,1)</f>
        <v>42510.589143518519</v>
      </c>
    </row>
    <row r="580" spans="1:20" ht="32" x14ac:dyDescent="0.2">
      <c r="A580">
        <v>578</v>
      </c>
      <c r="B580" s="3" t="s">
        <v>579</v>
      </c>
      <c r="C580" s="3" t="s">
        <v>4688</v>
      </c>
      <c r="D580">
        <v>125000</v>
      </c>
      <c r="E580">
        <v>14</v>
      </c>
      <c r="F580" t="s">
        <v>8221</v>
      </c>
      <c r="G580" t="s">
        <v>8225</v>
      </c>
      <c r="H580" t="s">
        <v>8247</v>
      </c>
      <c r="I580">
        <v>1441633993</v>
      </c>
      <c r="J580">
        <v>1439560393</v>
      </c>
      <c r="K580" t="b">
        <v>0</v>
      </c>
      <c r="L580">
        <v>7</v>
      </c>
      <c r="M580" t="b">
        <v>0</v>
      </c>
      <c r="N580" t="s">
        <v>8272</v>
      </c>
      <c r="O580" s="5">
        <f t="shared" si="54"/>
        <v>1.12E-4</v>
      </c>
      <c r="P580" s="6">
        <f t="shared" si="55"/>
        <v>2</v>
      </c>
      <c r="Q580" t="str">
        <f t="shared" si="56"/>
        <v>technology</v>
      </c>
      <c r="R580" t="str">
        <f t="shared" si="57"/>
        <v>web</v>
      </c>
      <c r="S580" s="11">
        <f t="shared" ref="S580:S643" si="59">J580/86400 + DATE(1970, 1, 1)</f>
        <v>42230.578622685185</v>
      </c>
      <c r="T580" s="11">
        <f t="shared" si="58"/>
        <v>42254.578622685185</v>
      </c>
    </row>
    <row r="581" spans="1:20" ht="32" x14ac:dyDescent="0.2">
      <c r="A581">
        <v>579</v>
      </c>
      <c r="B581" s="3" t="s">
        <v>580</v>
      </c>
      <c r="C581" s="3" t="s">
        <v>4689</v>
      </c>
      <c r="D581">
        <v>12000</v>
      </c>
      <c r="E581">
        <v>175</v>
      </c>
      <c r="F581" t="s">
        <v>8221</v>
      </c>
      <c r="G581" t="s">
        <v>8224</v>
      </c>
      <c r="H581" t="s">
        <v>8246</v>
      </c>
      <c r="I581">
        <v>1419539223</v>
      </c>
      <c r="J581">
        <v>1416947223</v>
      </c>
      <c r="K581" t="b">
        <v>0</v>
      </c>
      <c r="L581">
        <v>5</v>
      </c>
      <c r="M581" t="b">
        <v>0</v>
      </c>
      <c r="N581" t="s">
        <v>8272</v>
      </c>
      <c r="O581" s="5">
        <f t="shared" si="54"/>
        <v>1.4583333333333334E-2</v>
      </c>
      <c r="P581" s="6">
        <f t="shared" si="55"/>
        <v>35</v>
      </c>
      <c r="Q581" t="str">
        <f t="shared" si="56"/>
        <v>technology</v>
      </c>
      <c r="R581" t="str">
        <f t="shared" si="57"/>
        <v>web</v>
      </c>
      <c r="S581" s="11">
        <f t="shared" si="59"/>
        <v>41968.852118055554</v>
      </c>
      <c r="T581" s="11">
        <f t="shared" si="58"/>
        <v>41998.852118055554</v>
      </c>
    </row>
    <row r="582" spans="1:20" ht="48" x14ac:dyDescent="0.2">
      <c r="A582">
        <v>580</v>
      </c>
      <c r="B582" s="3" t="s">
        <v>581</v>
      </c>
      <c r="C582" s="3" t="s">
        <v>4690</v>
      </c>
      <c r="D582">
        <v>3000</v>
      </c>
      <c r="E582">
        <v>1</v>
      </c>
      <c r="F582" t="s">
        <v>8221</v>
      </c>
      <c r="G582" t="s">
        <v>8224</v>
      </c>
      <c r="H582" t="s">
        <v>8246</v>
      </c>
      <c r="I582">
        <v>1474580867</v>
      </c>
      <c r="J582">
        <v>1471988867</v>
      </c>
      <c r="K582" t="b">
        <v>0</v>
      </c>
      <c r="L582">
        <v>1</v>
      </c>
      <c r="M582" t="b">
        <v>0</v>
      </c>
      <c r="N582" t="s">
        <v>8272</v>
      </c>
      <c r="O582" s="5">
        <f t="shared" si="54"/>
        <v>3.3333333333333332E-4</v>
      </c>
      <c r="P582" s="6">
        <f t="shared" si="55"/>
        <v>1</v>
      </c>
      <c r="Q582" t="str">
        <f t="shared" si="56"/>
        <v>technology</v>
      </c>
      <c r="R582" t="str">
        <f t="shared" si="57"/>
        <v>web</v>
      </c>
      <c r="S582" s="11">
        <f t="shared" si="59"/>
        <v>42605.908182870371</v>
      </c>
      <c r="T582" s="11">
        <f t="shared" si="58"/>
        <v>42635.908182870371</v>
      </c>
    </row>
    <row r="583" spans="1:20" ht="48" x14ac:dyDescent="0.2">
      <c r="A583">
        <v>581</v>
      </c>
      <c r="B583" s="3" t="s">
        <v>582</v>
      </c>
      <c r="C583" s="3" t="s">
        <v>4691</v>
      </c>
      <c r="D583">
        <v>400</v>
      </c>
      <c r="E583">
        <v>0</v>
      </c>
      <c r="F583" t="s">
        <v>8221</v>
      </c>
      <c r="G583" t="s">
        <v>8224</v>
      </c>
      <c r="H583" t="s">
        <v>8246</v>
      </c>
      <c r="I583">
        <v>1438474704</v>
      </c>
      <c r="J583">
        <v>1435882704</v>
      </c>
      <c r="K583" t="b">
        <v>0</v>
      </c>
      <c r="L583">
        <v>0</v>
      </c>
      <c r="M583" t="b">
        <v>0</v>
      </c>
      <c r="N583" t="s">
        <v>8272</v>
      </c>
      <c r="O583" s="5">
        <f t="shared" si="54"/>
        <v>0</v>
      </c>
      <c r="P583" s="6">
        <f t="shared" si="55"/>
        <v>0</v>
      </c>
      <c r="Q583" t="str">
        <f t="shared" si="56"/>
        <v>technology</v>
      </c>
      <c r="R583" t="str">
        <f t="shared" si="57"/>
        <v>web</v>
      </c>
      <c r="S583" s="11">
        <f t="shared" si="59"/>
        <v>42188.012777777782</v>
      </c>
      <c r="T583" s="11">
        <f t="shared" si="58"/>
        <v>42218.012777777782</v>
      </c>
    </row>
    <row r="584" spans="1:20" ht="48" x14ac:dyDescent="0.2">
      <c r="A584">
        <v>582</v>
      </c>
      <c r="B584" s="3" t="s">
        <v>583</v>
      </c>
      <c r="C584" s="3" t="s">
        <v>4692</v>
      </c>
      <c r="D584">
        <v>100000</v>
      </c>
      <c r="E584">
        <v>0</v>
      </c>
      <c r="F584" t="s">
        <v>8221</v>
      </c>
      <c r="G584" t="s">
        <v>8224</v>
      </c>
      <c r="H584" t="s">
        <v>8246</v>
      </c>
      <c r="I584">
        <v>1426442400</v>
      </c>
      <c r="J584">
        <v>1424454319</v>
      </c>
      <c r="K584" t="b">
        <v>0</v>
      </c>
      <c r="L584">
        <v>0</v>
      </c>
      <c r="M584" t="b">
        <v>0</v>
      </c>
      <c r="N584" t="s">
        <v>8272</v>
      </c>
      <c r="O584" s="5">
        <f t="shared" si="54"/>
        <v>0</v>
      </c>
      <c r="P584" s="6">
        <f t="shared" si="55"/>
        <v>0</v>
      </c>
      <c r="Q584" t="str">
        <f t="shared" si="56"/>
        <v>technology</v>
      </c>
      <c r="R584" t="str">
        <f t="shared" si="57"/>
        <v>web</v>
      </c>
      <c r="S584" s="11">
        <f t="shared" si="59"/>
        <v>42055.739803240736</v>
      </c>
      <c r="T584" s="11">
        <f t="shared" si="58"/>
        <v>42078.75</v>
      </c>
    </row>
    <row r="585" spans="1:20" ht="32" x14ac:dyDescent="0.2">
      <c r="A585">
        <v>583</v>
      </c>
      <c r="B585" s="3" t="s">
        <v>584</v>
      </c>
      <c r="C585" s="3" t="s">
        <v>4693</v>
      </c>
      <c r="D585">
        <v>9000</v>
      </c>
      <c r="E585">
        <v>1</v>
      </c>
      <c r="F585" t="s">
        <v>8221</v>
      </c>
      <c r="G585" t="s">
        <v>8224</v>
      </c>
      <c r="H585" t="s">
        <v>8246</v>
      </c>
      <c r="I585">
        <v>1426800687</v>
      </c>
      <c r="J585">
        <v>1424212287</v>
      </c>
      <c r="K585" t="b">
        <v>0</v>
      </c>
      <c r="L585">
        <v>1</v>
      </c>
      <c r="M585" t="b">
        <v>0</v>
      </c>
      <c r="N585" t="s">
        <v>8272</v>
      </c>
      <c r="O585" s="5">
        <f t="shared" si="54"/>
        <v>1.1111111111111112E-4</v>
      </c>
      <c r="P585" s="6">
        <f t="shared" si="55"/>
        <v>1</v>
      </c>
      <c r="Q585" t="str">
        <f t="shared" si="56"/>
        <v>technology</v>
      </c>
      <c r="R585" t="str">
        <f t="shared" si="57"/>
        <v>web</v>
      </c>
      <c r="S585" s="11">
        <f t="shared" si="59"/>
        <v>42052.93850694444</v>
      </c>
      <c r="T585" s="11">
        <f t="shared" si="58"/>
        <v>42082.896840277783</v>
      </c>
    </row>
    <row r="586" spans="1:20" ht="32" x14ac:dyDescent="0.2">
      <c r="A586">
        <v>584</v>
      </c>
      <c r="B586" s="3" t="s">
        <v>585</v>
      </c>
      <c r="C586" s="3" t="s">
        <v>4694</v>
      </c>
      <c r="D586">
        <v>1000</v>
      </c>
      <c r="E586">
        <v>10</v>
      </c>
      <c r="F586" t="s">
        <v>8221</v>
      </c>
      <c r="G586" t="s">
        <v>8224</v>
      </c>
      <c r="H586" t="s">
        <v>8246</v>
      </c>
      <c r="I586">
        <v>1426522316</v>
      </c>
      <c r="J586">
        <v>1423933916</v>
      </c>
      <c r="K586" t="b">
        <v>0</v>
      </c>
      <c r="L586">
        <v>2</v>
      </c>
      <c r="M586" t="b">
        <v>0</v>
      </c>
      <c r="N586" t="s">
        <v>8272</v>
      </c>
      <c r="O586" s="5">
        <f t="shared" si="54"/>
        <v>0.01</v>
      </c>
      <c r="P586" s="6">
        <f t="shared" si="55"/>
        <v>5</v>
      </c>
      <c r="Q586" t="str">
        <f t="shared" si="56"/>
        <v>technology</v>
      </c>
      <c r="R586" t="str">
        <f t="shared" si="57"/>
        <v>web</v>
      </c>
      <c r="S586" s="11">
        <f t="shared" si="59"/>
        <v>42049.716620370367</v>
      </c>
      <c r="T586" s="11">
        <f t="shared" si="58"/>
        <v>42079.674953703703</v>
      </c>
    </row>
    <row r="587" spans="1:20" ht="48" x14ac:dyDescent="0.2">
      <c r="A587">
        <v>585</v>
      </c>
      <c r="B587" s="3" t="s">
        <v>586</v>
      </c>
      <c r="C587" s="3" t="s">
        <v>4695</v>
      </c>
      <c r="D587">
        <v>9000</v>
      </c>
      <c r="E587">
        <v>0</v>
      </c>
      <c r="F587" t="s">
        <v>8221</v>
      </c>
      <c r="G587" t="s">
        <v>8225</v>
      </c>
      <c r="H587" t="s">
        <v>8247</v>
      </c>
      <c r="I587">
        <v>1448928000</v>
      </c>
      <c r="J587">
        <v>1444123377</v>
      </c>
      <c r="K587" t="b">
        <v>0</v>
      </c>
      <c r="L587">
        <v>0</v>
      </c>
      <c r="M587" t="b">
        <v>0</v>
      </c>
      <c r="N587" t="s">
        <v>8272</v>
      </c>
      <c r="O587" s="5">
        <f t="shared" si="54"/>
        <v>0</v>
      </c>
      <c r="P587" s="6">
        <f t="shared" si="55"/>
        <v>0</v>
      </c>
      <c r="Q587" t="str">
        <f t="shared" si="56"/>
        <v>technology</v>
      </c>
      <c r="R587" t="str">
        <f t="shared" si="57"/>
        <v>web</v>
      </c>
      <c r="S587" s="11">
        <f t="shared" si="59"/>
        <v>42283.3909375</v>
      </c>
      <c r="T587" s="11">
        <f t="shared" si="58"/>
        <v>42339</v>
      </c>
    </row>
    <row r="588" spans="1:20" ht="48" x14ac:dyDescent="0.2">
      <c r="A588">
        <v>586</v>
      </c>
      <c r="B588" s="3" t="s">
        <v>587</v>
      </c>
      <c r="C588" s="3" t="s">
        <v>4696</v>
      </c>
      <c r="D588">
        <v>10000</v>
      </c>
      <c r="E588">
        <v>56</v>
      </c>
      <c r="F588" t="s">
        <v>8221</v>
      </c>
      <c r="G588" t="s">
        <v>8224</v>
      </c>
      <c r="H588" t="s">
        <v>8246</v>
      </c>
      <c r="I588">
        <v>1424032207</v>
      </c>
      <c r="J588">
        <v>1421440207</v>
      </c>
      <c r="K588" t="b">
        <v>0</v>
      </c>
      <c r="L588">
        <v>4</v>
      </c>
      <c r="M588" t="b">
        <v>0</v>
      </c>
      <c r="N588" t="s">
        <v>8272</v>
      </c>
      <c r="O588" s="5">
        <f t="shared" si="54"/>
        <v>5.5999999999999999E-3</v>
      </c>
      <c r="P588" s="6">
        <f t="shared" si="55"/>
        <v>14</v>
      </c>
      <c r="Q588" t="str">
        <f t="shared" si="56"/>
        <v>technology</v>
      </c>
      <c r="R588" t="str">
        <f t="shared" si="57"/>
        <v>web</v>
      </c>
      <c r="S588" s="11">
        <f t="shared" si="59"/>
        <v>42020.854247685187</v>
      </c>
      <c r="T588" s="11">
        <f t="shared" si="58"/>
        <v>42050.854247685187</v>
      </c>
    </row>
    <row r="589" spans="1:20" ht="80" x14ac:dyDescent="0.2">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5">
        <f t="shared" si="54"/>
        <v>9.0833333333333335E-2</v>
      </c>
      <c r="P589" s="6">
        <f t="shared" si="55"/>
        <v>389.28571428571428</v>
      </c>
      <c r="Q589" t="str">
        <f t="shared" si="56"/>
        <v>technology</v>
      </c>
      <c r="R589" t="str">
        <f t="shared" si="57"/>
        <v>web</v>
      </c>
      <c r="S589" s="11">
        <f t="shared" si="59"/>
        <v>42080.757326388892</v>
      </c>
      <c r="T589" s="11">
        <f t="shared" si="58"/>
        <v>42110.757326388892</v>
      </c>
    </row>
    <row r="590" spans="1:20" ht="48" x14ac:dyDescent="0.2">
      <c r="A590">
        <v>588</v>
      </c>
      <c r="B590" s="3" t="s">
        <v>589</v>
      </c>
      <c r="C590" s="3" t="s">
        <v>4698</v>
      </c>
      <c r="D590">
        <v>9000</v>
      </c>
      <c r="E590">
        <v>301</v>
      </c>
      <c r="F590" t="s">
        <v>8221</v>
      </c>
      <c r="G590" t="s">
        <v>8237</v>
      </c>
      <c r="H590" t="s">
        <v>8249</v>
      </c>
      <c r="I590">
        <v>1479410886</v>
      </c>
      <c r="J590">
        <v>1474223286</v>
      </c>
      <c r="K590" t="b">
        <v>0</v>
      </c>
      <c r="L590">
        <v>2</v>
      </c>
      <c r="M590" t="b">
        <v>0</v>
      </c>
      <c r="N590" t="s">
        <v>8272</v>
      </c>
      <c r="O590" s="5">
        <f t="shared" si="54"/>
        <v>3.3444444444444443E-2</v>
      </c>
      <c r="P590" s="6">
        <f t="shared" si="55"/>
        <v>150.5</v>
      </c>
      <c r="Q590" t="str">
        <f t="shared" si="56"/>
        <v>technology</v>
      </c>
      <c r="R590" t="str">
        <f t="shared" si="57"/>
        <v>web</v>
      </c>
      <c r="S590" s="11">
        <f t="shared" si="59"/>
        <v>42631.769513888888</v>
      </c>
      <c r="T590" s="11">
        <f t="shared" si="58"/>
        <v>42691.811180555553</v>
      </c>
    </row>
    <row r="591" spans="1:20" ht="16" x14ac:dyDescent="0.2">
      <c r="A591">
        <v>589</v>
      </c>
      <c r="B591" s="3" t="s">
        <v>590</v>
      </c>
      <c r="C591" s="3" t="s">
        <v>4699</v>
      </c>
      <c r="D591">
        <v>7500</v>
      </c>
      <c r="E591">
        <v>1</v>
      </c>
      <c r="F591" t="s">
        <v>8221</v>
      </c>
      <c r="G591" t="s">
        <v>8224</v>
      </c>
      <c r="H591" t="s">
        <v>8246</v>
      </c>
      <c r="I591">
        <v>1436366699</v>
      </c>
      <c r="J591">
        <v>1435070699</v>
      </c>
      <c r="K591" t="b">
        <v>0</v>
      </c>
      <c r="L591">
        <v>1</v>
      </c>
      <c r="M591" t="b">
        <v>0</v>
      </c>
      <c r="N591" t="s">
        <v>8272</v>
      </c>
      <c r="O591" s="5">
        <f t="shared" si="54"/>
        <v>1.3333333333333334E-4</v>
      </c>
      <c r="P591" s="6">
        <f t="shared" si="55"/>
        <v>1</v>
      </c>
      <c r="Q591" t="str">
        <f t="shared" si="56"/>
        <v>technology</v>
      </c>
      <c r="R591" t="str">
        <f t="shared" si="57"/>
        <v>web</v>
      </c>
      <c r="S591" s="11">
        <f t="shared" si="59"/>
        <v>42178.614571759259</v>
      </c>
      <c r="T591" s="11">
        <f t="shared" si="58"/>
        <v>42193.614571759259</v>
      </c>
    </row>
    <row r="592" spans="1:20" ht="48" x14ac:dyDescent="0.2">
      <c r="A592">
        <v>590</v>
      </c>
      <c r="B592" s="3" t="s">
        <v>591</v>
      </c>
      <c r="C592" s="3" t="s">
        <v>4700</v>
      </c>
      <c r="D592">
        <v>5000</v>
      </c>
      <c r="E592">
        <v>223</v>
      </c>
      <c r="F592" t="s">
        <v>8221</v>
      </c>
      <c r="G592" t="s">
        <v>8225</v>
      </c>
      <c r="H592" t="s">
        <v>8247</v>
      </c>
      <c r="I592">
        <v>1454936460</v>
      </c>
      <c r="J592">
        <v>1452259131</v>
      </c>
      <c r="K592" t="b">
        <v>0</v>
      </c>
      <c r="L592">
        <v>9</v>
      </c>
      <c r="M592" t="b">
        <v>0</v>
      </c>
      <c r="N592" t="s">
        <v>8272</v>
      </c>
      <c r="O592" s="5">
        <f t="shared" si="54"/>
        <v>4.4600000000000001E-2</v>
      </c>
      <c r="P592" s="6">
        <f t="shared" si="55"/>
        <v>24.777777777777779</v>
      </c>
      <c r="Q592" t="str">
        <f t="shared" si="56"/>
        <v>technology</v>
      </c>
      <c r="R592" t="str">
        <f t="shared" si="57"/>
        <v>web</v>
      </c>
      <c r="S592" s="11">
        <f t="shared" si="59"/>
        <v>42377.554756944446</v>
      </c>
      <c r="T592" s="11">
        <f t="shared" si="58"/>
        <v>42408.542361111111</v>
      </c>
    </row>
    <row r="593" spans="1:20" ht="48" x14ac:dyDescent="0.2">
      <c r="A593">
        <v>591</v>
      </c>
      <c r="B593" s="3" t="s">
        <v>592</v>
      </c>
      <c r="C593" s="3" t="s">
        <v>4701</v>
      </c>
      <c r="D593">
        <v>100000</v>
      </c>
      <c r="E593">
        <v>61</v>
      </c>
      <c r="F593" t="s">
        <v>8221</v>
      </c>
      <c r="G593" t="s">
        <v>8224</v>
      </c>
      <c r="H593" t="s">
        <v>8246</v>
      </c>
      <c r="I593">
        <v>1437570130</v>
      </c>
      <c r="J593">
        <v>1434978130</v>
      </c>
      <c r="K593" t="b">
        <v>0</v>
      </c>
      <c r="L593">
        <v>2</v>
      </c>
      <c r="M593" t="b">
        <v>0</v>
      </c>
      <c r="N593" t="s">
        <v>8272</v>
      </c>
      <c r="O593" s="5">
        <f t="shared" si="54"/>
        <v>6.0999999999999997E-4</v>
      </c>
      <c r="P593" s="6">
        <f t="shared" si="55"/>
        <v>30.5</v>
      </c>
      <c r="Q593" t="str">
        <f t="shared" si="56"/>
        <v>technology</v>
      </c>
      <c r="R593" t="str">
        <f t="shared" si="57"/>
        <v>web</v>
      </c>
      <c r="S593" s="11">
        <f t="shared" si="59"/>
        <v>42177.543171296296</v>
      </c>
      <c r="T593" s="11">
        <f t="shared" si="58"/>
        <v>42207.543171296296</v>
      </c>
    </row>
    <row r="594" spans="1:20" ht="48" x14ac:dyDescent="0.2">
      <c r="A594">
        <v>592</v>
      </c>
      <c r="B594" s="3" t="s">
        <v>593</v>
      </c>
      <c r="C594" s="3" t="s">
        <v>4702</v>
      </c>
      <c r="D594">
        <v>7500</v>
      </c>
      <c r="E594">
        <v>250</v>
      </c>
      <c r="F594" t="s">
        <v>8221</v>
      </c>
      <c r="G594" t="s">
        <v>8224</v>
      </c>
      <c r="H594" t="s">
        <v>8246</v>
      </c>
      <c r="I594">
        <v>1417584860</v>
      </c>
      <c r="J594">
        <v>1414992860</v>
      </c>
      <c r="K594" t="b">
        <v>0</v>
      </c>
      <c r="L594">
        <v>1</v>
      </c>
      <c r="M594" t="b">
        <v>0</v>
      </c>
      <c r="N594" t="s">
        <v>8272</v>
      </c>
      <c r="O594" s="5">
        <f t="shared" si="54"/>
        <v>3.3333333333333333E-2</v>
      </c>
      <c r="P594" s="6">
        <f t="shared" si="55"/>
        <v>250</v>
      </c>
      <c r="Q594" t="str">
        <f t="shared" si="56"/>
        <v>technology</v>
      </c>
      <c r="R594" t="str">
        <f t="shared" si="57"/>
        <v>web</v>
      </c>
      <c r="S594" s="11">
        <f t="shared" si="59"/>
        <v>41946.232175925928</v>
      </c>
      <c r="T594" s="11">
        <f t="shared" si="58"/>
        <v>41976.232175925921</v>
      </c>
    </row>
    <row r="595" spans="1:20" ht="48" x14ac:dyDescent="0.2">
      <c r="A595">
        <v>593</v>
      </c>
      <c r="B595" s="3" t="s">
        <v>594</v>
      </c>
      <c r="C595" s="3" t="s">
        <v>4703</v>
      </c>
      <c r="D595">
        <v>500</v>
      </c>
      <c r="E595">
        <v>115</v>
      </c>
      <c r="F595" t="s">
        <v>8221</v>
      </c>
      <c r="G595" t="s">
        <v>8225</v>
      </c>
      <c r="H595" t="s">
        <v>8247</v>
      </c>
      <c r="I595">
        <v>1428333345</v>
      </c>
      <c r="J595">
        <v>1425744945</v>
      </c>
      <c r="K595" t="b">
        <v>0</v>
      </c>
      <c r="L595">
        <v>7</v>
      </c>
      <c r="M595" t="b">
        <v>0</v>
      </c>
      <c r="N595" t="s">
        <v>8272</v>
      </c>
      <c r="O595" s="5">
        <f t="shared" si="54"/>
        <v>0.23</v>
      </c>
      <c r="P595" s="6">
        <f t="shared" si="55"/>
        <v>16.428571428571427</v>
      </c>
      <c r="Q595" t="str">
        <f t="shared" si="56"/>
        <v>technology</v>
      </c>
      <c r="R595" t="str">
        <f t="shared" si="57"/>
        <v>web</v>
      </c>
      <c r="S595" s="11">
        <f t="shared" si="59"/>
        <v>42070.677604166667</v>
      </c>
      <c r="T595" s="11">
        <f t="shared" si="58"/>
        <v>42100.635937500003</v>
      </c>
    </row>
    <row r="596" spans="1:20" ht="32" x14ac:dyDescent="0.2">
      <c r="A596">
        <v>594</v>
      </c>
      <c r="B596" s="3" t="s">
        <v>595</v>
      </c>
      <c r="C596" s="3" t="s">
        <v>4704</v>
      </c>
      <c r="D596">
        <v>25000</v>
      </c>
      <c r="E596">
        <v>26</v>
      </c>
      <c r="F596" t="s">
        <v>8221</v>
      </c>
      <c r="G596" t="s">
        <v>8224</v>
      </c>
      <c r="H596" t="s">
        <v>8246</v>
      </c>
      <c r="I596">
        <v>1460832206</v>
      </c>
      <c r="J596">
        <v>1458240206</v>
      </c>
      <c r="K596" t="b">
        <v>0</v>
      </c>
      <c r="L596">
        <v>2</v>
      </c>
      <c r="M596" t="b">
        <v>0</v>
      </c>
      <c r="N596" t="s">
        <v>8272</v>
      </c>
      <c r="O596" s="5">
        <f t="shared" si="54"/>
        <v>1.0399999999999999E-3</v>
      </c>
      <c r="P596" s="6">
        <f t="shared" si="55"/>
        <v>13</v>
      </c>
      <c r="Q596" t="str">
        <f t="shared" si="56"/>
        <v>technology</v>
      </c>
      <c r="R596" t="str">
        <f t="shared" si="57"/>
        <v>web</v>
      </c>
      <c r="S596" s="11">
        <f t="shared" si="59"/>
        <v>42446.780162037037</v>
      </c>
      <c r="T596" s="11">
        <f t="shared" si="58"/>
        <v>42476.780162037037</v>
      </c>
    </row>
    <row r="597" spans="1:20" ht="48" x14ac:dyDescent="0.2">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5">
        <f t="shared" si="54"/>
        <v>4.2599999999999999E-3</v>
      </c>
      <c r="P597" s="6">
        <f t="shared" si="55"/>
        <v>53.25</v>
      </c>
      <c r="Q597" t="str">
        <f t="shared" si="56"/>
        <v>technology</v>
      </c>
      <c r="R597" t="str">
        <f t="shared" si="57"/>
        <v>web</v>
      </c>
      <c r="S597" s="11">
        <f t="shared" si="59"/>
        <v>42083.069884259261</v>
      </c>
      <c r="T597" s="11">
        <f t="shared" si="58"/>
        <v>42128.069884259261</v>
      </c>
    </row>
    <row r="598" spans="1:20" ht="32" x14ac:dyDescent="0.2">
      <c r="A598">
        <v>596</v>
      </c>
      <c r="B598" s="3" t="s">
        <v>597</v>
      </c>
      <c r="C598" s="3" t="s">
        <v>4706</v>
      </c>
      <c r="D598">
        <v>20000</v>
      </c>
      <c r="E598">
        <v>6</v>
      </c>
      <c r="F598" t="s">
        <v>8221</v>
      </c>
      <c r="G598" t="s">
        <v>8224</v>
      </c>
      <c r="H598" t="s">
        <v>8246</v>
      </c>
      <c r="I598">
        <v>1478122292</v>
      </c>
      <c r="J598">
        <v>1475530292</v>
      </c>
      <c r="K598" t="b">
        <v>0</v>
      </c>
      <c r="L598">
        <v>2</v>
      </c>
      <c r="M598" t="b">
        <v>0</v>
      </c>
      <c r="N598" t="s">
        <v>8272</v>
      </c>
      <c r="O598" s="5">
        <f t="shared" si="54"/>
        <v>2.9999999999999997E-4</v>
      </c>
      <c r="P598" s="6">
        <f t="shared" si="55"/>
        <v>3</v>
      </c>
      <c r="Q598" t="str">
        <f t="shared" si="56"/>
        <v>technology</v>
      </c>
      <c r="R598" t="str">
        <f t="shared" si="57"/>
        <v>web</v>
      </c>
      <c r="S598" s="11">
        <f t="shared" si="59"/>
        <v>42646.896898148145</v>
      </c>
      <c r="T598" s="11">
        <f t="shared" si="58"/>
        <v>42676.896898148145</v>
      </c>
    </row>
    <row r="599" spans="1:20" ht="48" x14ac:dyDescent="0.2">
      <c r="A599">
        <v>597</v>
      </c>
      <c r="B599" s="3" t="s">
        <v>598</v>
      </c>
      <c r="C599" s="3" t="s">
        <v>4707</v>
      </c>
      <c r="D599">
        <v>7500</v>
      </c>
      <c r="E599">
        <v>20</v>
      </c>
      <c r="F599" t="s">
        <v>8221</v>
      </c>
      <c r="G599" t="s">
        <v>8224</v>
      </c>
      <c r="H599" t="s">
        <v>8246</v>
      </c>
      <c r="I599">
        <v>1469980800</v>
      </c>
      <c r="J599">
        <v>1466787335</v>
      </c>
      <c r="K599" t="b">
        <v>0</v>
      </c>
      <c r="L599">
        <v>2</v>
      </c>
      <c r="M599" t="b">
        <v>0</v>
      </c>
      <c r="N599" t="s">
        <v>8272</v>
      </c>
      <c r="O599" s="5">
        <f t="shared" si="54"/>
        <v>2.6666666666666666E-3</v>
      </c>
      <c r="P599" s="6">
        <f t="shared" si="55"/>
        <v>10</v>
      </c>
      <c r="Q599" t="str">
        <f t="shared" si="56"/>
        <v>technology</v>
      </c>
      <c r="R599" t="str">
        <f t="shared" si="57"/>
        <v>web</v>
      </c>
      <c r="S599" s="11">
        <f t="shared" si="59"/>
        <v>42545.705266203702</v>
      </c>
      <c r="T599" s="11">
        <f t="shared" si="58"/>
        <v>42582.666666666672</v>
      </c>
    </row>
    <row r="600" spans="1:20" ht="32" x14ac:dyDescent="0.2">
      <c r="A600">
        <v>598</v>
      </c>
      <c r="B600" s="3" t="s">
        <v>599</v>
      </c>
      <c r="C600" s="3" t="s">
        <v>4708</v>
      </c>
      <c r="D600">
        <v>2500</v>
      </c>
      <c r="E600">
        <v>850</v>
      </c>
      <c r="F600" t="s">
        <v>8221</v>
      </c>
      <c r="G600" t="s">
        <v>8224</v>
      </c>
      <c r="H600" t="s">
        <v>8246</v>
      </c>
      <c r="I600">
        <v>1417737781</v>
      </c>
      <c r="J600">
        <v>1415145781</v>
      </c>
      <c r="K600" t="b">
        <v>0</v>
      </c>
      <c r="L600">
        <v>7</v>
      </c>
      <c r="M600" t="b">
        <v>0</v>
      </c>
      <c r="N600" t="s">
        <v>8272</v>
      </c>
      <c r="O600" s="5">
        <f t="shared" si="54"/>
        <v>0.34</v>
      </c>
      <c r="P600" s="6">
        <f t="shared" si="55"/>
        <v>121.42857142857143</v>
      </c>
      <c r="Q600" t="str">
        <f t="shared" si="56"/>
        <v>technology</v>
      </c>
      <c r="R600" t="str">
        <f t="shared" si="57"/>
        <v>web</v>
      </c>
      <c r="S600" s="11">
        <f t="shared" si="59"/>
        <v>41948.00209490741</v>
      </c>
      <c r="T600" s="11">
        <f t="shared" si="58"/>
        <v>41978.00209490741</v>
      </c>
    </row>
    <row r="601" spans="1:20" ht="48" x14ac:dyDescent="0.2">
      <c r="A601">
        <v>599</v>
      </c>
      <c r="B601" s="3" t="s">
        <v>600</v>
      </c>
      <c r="C601" s="3" t="s">
        <v>4709</v>
      </c>
      <c r="D601">
        <v>50000</v>
      </c>
      <c r="E601">
        <v>31</v>
      </c>
      <c r="F601" t="s">
        <v>8221</v>
      </c>
      <c r="G601" t="s">
        <v>8224</v>
      </c>
      <c r="H601" t="s">
        <v>8246</v>
      </c>
      <c r="I601">
        <v>1425827760</v>
      </c>
      <c r="J601">
        <v>1423769402</v>
      </c>
      <c r="K601" t="b">
        <v>0</v>
      </c>
      <c r="L601">
        <v>2</v>
      </c>
      <c r="M601" t="b">
        <v>0</v>
      </c>
      <c r="N601" t="s">
        <v>8272</v>
      </c>
      <c r="O601" s="5">
        <f t="shared" si="54"/>
        <v>6.2E-4</v>
      </c>
      <c r="P601" s="6">
        <f t="shared" si="55"/>
        <v>15.5</v>
      </c>
      <c r="Q601" t="str">
        <f t="shared" si="56"/>
        <v>technology</v>
      </c>
      <c r="R601" t="str">
        <f t="shared" si="57"/>
        <v>web</v>
      </c>
      <c r="S601" s="11">
        <f t="shared" si="59"/>
        <v>42047.812523148154</v>
      </c>
      <c r="T601" s="11">
        <f t="shared" si="58"/>
        <v>42071.636111111111</v>
      </c>
    </row>
    <row r="602" spans="1:20" ht="32" x14ac:dyDescent="0.2">
      <c r="A602">
        <v>600</v>
      </c>
      <c r="B602" s="3" t="s">
        <v>601</v>
      </c>
      <c r="C602" s="3" t="s">
        <v>4710</v>
      </c>
      <c r="D602">
        <v>5000</v>
      </c>
      <c r="E602">
        <v>100</v>
      </c>
      <c r="F602" t="s">
        <v>8220</v>
      </c>
      <c r="G602" t="s">
        <v>8224</v>
      </c>
      <c r="H602" t="s">
        <v>8246</v>
      </c>
      <c r="I602">
        <v>1431198562</v>
      </c>
      <c r="J602">
        <v>1426014562</v>
      </c>
      <c r="K602" t="b">
        <v>0</v>
      </c>
      <c r="L602">
        <v>1</v>
      </c>
      <c r="M602" t="b">
        <v>0</v>
      </c>
      <c r="N602" t="s">
        <v>8272</v>
      </c>
      <c r="O602" s="5">
        <f t="shared" si="54"/>
        <v>0.02</v>
      </c>
      <c r="P602" s="6">
        <f t="shared" si="55"/>
        <v>100</v>
      </c>
      <c r="Q602" t="str">
        <f t="shared" si="56"/>
        <v>technology</v>
      </c>
      <c r="R602" t="str">
        <f t="shared" si="57"/>
        <v>web</v>
      </c>
      <c r="S602" s="11">
        <f t="shared" si="59"/>
        <v>42073.798171296294</v>
      </c>
      <c r="T602" s="11">
        <f t="shared" si="58"/>
        <v>42133.798171296294</v>
      </c>
    </row>
    <row r="603" spans="1:20" ht="48" x14ac:dyDescent="0.2">
      <c r="A603">
        <v>601</v>
      </c>
      <c r="B603" s="3" t="s">
        <v>602</v>
      </c>
      <c r="C603" s="3" t="s">
        <v>4711</v>
      </c>
      <c r="D603">
        <v>10000</v>
      </c>
      <c r="E603">
        <v>140</v>
      </c>
      <c r="F603" t="s">
        <v>8220</v>
      </c>
      <c r="G603" t="s">
        <v>8229</v>
      </c>
      <c r="H603" t="s">
        <v>8251</v>
      </c>
      <c r="I603">
        <v>1419626139</v>
      </c>
      <c r="J603">
        <v>1417034139</v>
      </c>
      <c r="K603" t="b">
        <v>0</v>
      </c>
      <c r="L603">
        <v>6</v>
      </c>
      <c r="M603" t="b">
        <v>0</v>
      </c>
      <c r="N603" t="s">
        <v>8272</v>
      </c>
      <c r="O603" s="5">
        <f t="shared" si="54"/>
        <v>1.4E-2</v>
      </c>
      <c r="P603" s="6">
        <f t="shared" si="55"/>
        <v>23.333333333333332</v>
      </c>
      <c r="Q603" t="str">
        <f t="shared" si="56"/>
        <v>technology</v>
      </c>
      <c r="R603" t="str">
        <f t="shared" si="57"/>
        <v>web</v>
      </c>
      <c r="S603" s="11">
        <f t="shared" si="59"/>
        <v>41969.858090277776</v>
      </c>
      <c r="T603" s="11">
        <f t="shared" si="58"/>
        <v>41999.858090277776</v>
      </c>
    </row>
    <row r="604" spans="1:20" ht="48" x14ac:dyDescent="0.2">
      <c r="A604">
        <v>602</v>
      </c>
      <c r="B604" s="3" t="s">
        <v>603</v>
      </c>
      <c r="C604" s="3" t="s">
        <v>4712</v>
      </c>
      <c r="D604">
        <v>70000</v>
      </c>
      <c r="E604">
        <v>0</v>
      </c>
      <c r="F604" t="s">
        <v>8220</v>
      </c>
      <c r="G604" t="s">
        <v>8224</v>
      </c>
      <c r="H604" t="s">
        <v>8246</v>
      </c>
      <c r="I604">
        <v>1434654215</v>
      </c>
      <c r="J604">
        <v>1432062215</v>
      </c>
      <c r="K604" t="b">
        <v>0</v>
      </c>
      <c r="L604">
        <v>0</v>
      </c>
      <c r="M604" t="b">
        <v>0</v>
      </c>
      <c r="N604" t="s">
        <v>8272</v>
      </c>
      <c r="O604" s="5">
        <f t="shared" si="54"/>
        <v>0</v>
      </c>
      <c r="P604" s="6">
        <f t="shared" si="55"/>
        <v>0</v>
      </c>
      <c r="Q604" t="str">
        <f t="shared" si="56"/>
        <v>technology</v>
      </c>
      <c r="R604" t="str">
        <f t="shared" si="57"/>
        <v>web</v>
      </c>
      <c r="S604" s="11">
        <f t="shared" si="59"/>
        <v>42143.79415509259</v>
      </c>
      <c r="T604" s="11">
        <f t="shared" si="58"/>
        <v>42173.79415509259</v>
      </c>
    </row>
    <row r="605" spans="1:20" ht="48" x14ac:dyDescent="0.2">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5">
        <f t="shared" si="54"/>
        <v>3.9334666666666664E-2</v>
      </c>
      <c r="P605" s="6">
        <f t="shared" si="55"/>
        <v>45.386153846153846</v>
      </c>
      <c r="Q605" t="str">
        <f t="shared" si="56"/>
        <v>technology</v>
      </c>
      <c r="R605" t="str">
        <f t="shared" si="57"/>
        <v>web</v>
      </c>
      <c r="S605" s="11">
        <f t="shared" si="59"/>
        <v>41835.639155092591</v>
      </c>
      <c r="T605" s="11">
        <f t="shared" si="58"/>
        <v>41865.639155092591</v>
      </c>
    </row>
    <row r="606" spans="1:20" ht="48" x14ac:dyDescent="0.2">
      <c r="A606">
        <v>604</v>
      </c>
      <c r="B606" s="3" t="s">
        <v>605</v>
      </c>
      <c r="C606" s="3" t="s">
        <v>4714</v>
      </c>
      <c r="D606">
        <v>1500</v>
      </c>
      <c r="E606">
        <v>0</v>
      </c>
      <c r="F606" t="s">
        <v>8220</v>
      </c>
      <c r="G606" t="s">
        <v>8224</v>
      </c>
      <c r="H606" t="s">
        <v>8246</v>
      </c>
      <c r="I606">
        <v>1409187056</v>
      </c>
      <c r="J606">
        <v>1406595056</v>
      </c>
      <c r="K606" t="b">
        <v>0</v>
      </c>
      <c r="L606">
        <v>0</v>
      </c>
      <c r="M606" t="b">
        <v>0</v>
      </c>
      <c r="N606" t="s">
        <v>8272</v>
      </c>
      <c r="O606" s="5">
        <f t="shared" si="54"/>
        <v>0</v>
      </c>
      <c r="P606" s="6">
        <f t="shared" si="55"/>
        <v>0</v>
      </c>
      <c r="Q606" t="str">
        <f t="shared" si="56"/>
        <v>technology</v>
      </c>
      <c r="R606" t="str">
        <f t="shared" si="57"/>
        <v>web</v>
      </c>
      <c r="S606" s="11">
        <f t="shared" si="59"/>
        <v>41849.035370370373</v>
      </c>
      <c r="T606" s="11">
        <f t="shared" si="58"/>
        <v>41879.035370370373</v>
      </c>
    </row>
    <row r="607" spans="1:20" ht="32" x14ac:dyDescent="0.2">
      <c r="A607">
        <v>605</v>
      </c>
      <c r="B607" s="3" t="s">
        <v>606</v>
      </c>
      <c r="C607" s="3" t="s">
        <v>4715</v>
      </c>
      <c r="D607">
        <v>5000</v>
      </c>
      <c r="E607">
        <v>131</v>
      </c>
      <c r="F607" t="s">
        <v>8220</v>
      </c>
      <c r="G607" t="s">
        <v>8224</v>
      </c>
      <c r="H607" t="s">
        <v>8246</v>
      </c>
      <c r="I607">
        <v>1440318908</v>
      </c>
      <c r="J607">
        <v>1436430908</v>
      </c>
      <c r="K607" t="b">
        <v>0</v>
      </c>
      <c r="L607">
        <v>8</v>
      </c>
      <c r="M607" t="b">
        <v>0</v>
      </c>
      <c r="N607" t="s">
        <v>8272</v>
      </c>
      <c r="O607" s="5">
        <f t="shared" si="54"/>
        <v>2.6200000000000001E-2</v>
      </c>
      <c r="P607" s="6">
        <f t="shared" si="55"/>
        <v>16.375</v>
      </c>
      <c r="Q607" t="str">
        <f t="shared" si="56"/>
        <v>technology</v>
      </c>
      <c r="R607" t="str">
        <f t="shared" si="57"/>
        <v>web</v>
      </c>
      <c r="S607" s="11">
        <f t="shared" si="59"/>
        <v>42194.357731481483</v>
      </c>
      <c r="T607" s="11">
        <f t="shared" si="58"/>
        <v>42239.357731481483</v>
      </c>
    </row>
    <row r="608" spans="1:20" ht="48" x14ac:dyDescent="0.2">
      <c r="A608">
        <v>606</v>
      </c>
      <c r="B608" s="3" t="s">
        <v>607</v>
      </c>
      <c r="C608" s="3" t="s">
        <v>4716</v>
      </c>
      <c r="D608">
        <v>5000</v>
      </c>
      <c r="E608">
        <v>10</v>
      </c>
      <c r="F608" t="s">
        <v>8220</v>
      </c>
      <c r="G608" t="s">
        <v>8233</v>
      </c>
      <c r="H608" t="s">
        <v>8249</v>
      </c>
      <c r="I608">
        <v>1432479600</v>
      </c>
      <c r="J608">
        <v>1428507409</v>
      </c>
      <c r="K608" t="b">
        <v>0</v>
      </c>
      <c r="L608">
        <v>1</v>
      </c>
      <c r="M608" t="b">
        <v>0</v>
      </c>
      <c r="N608" t="s">
        <v>8272</v>
      </c>
      <c r="O608" s="5">
        <f t="shared" si="54"/>
        <v>2E-3</v>
      </c>
      <c r="P608" s="6">
        <f t="shared" si="55"/>
        <v>10</v>
      </c>
      <c r="Q608" t="str">
        <f t="shared" si="56"/>
        <v>technology</v>
      </c>
      <c r="R608" t="str">
        <f t="shared" si="57"/>
        <v>web</v>
      </c>
      <c r="S608" s="11">
        <f t="shared" si="59"/>
        <v>42102.650567129633</v>
      </c>
      <c r="T608" s="11">
        <f t="shared" si="58"/>
        <v>42148.625</v>
      </c>
    </row>
    <row r="609" spans="1:20" ht="48" x14ac:dyDescent="0.2">
      <c r="A609">
        <v>607</v>
      </c>
      <c r="B609" s="3" t="s">
        <v>608</v>
      </c>
      <c r="C609" s="3" t="s">
        <v>4717</v>
      </c>
      <c r="D609">
        <v>250</v>
      </c>
      <c r="E609">
        <v>0</v>
      </c>
      <c r="F609" t="s">
        <v>8220</v>
      </c>
      <c r="G609" t="s">
        <v>8224</v>
      </c>
      <c r="H609" t="s">
        <v>8246</v>
      </c>
      <c r="I609">
        <v>1448225336</v>
      </c>
      <c r="J609">
        <v>1445629736</v>
      </c>
      <c r="K609" t="b">
        <v>0</v>
      </c>
      <c r="L609">
        <v>0</v>
      </c>
      <c r="M609" t="b">
        <v>0</v>
      </c>
      <c r="N609" t="s">
        <v>8272</v>
      </c>
      <c r="O609" s="5">
        <f t="shared" si="54"/>
        <v>0</v>
      </c>
      <c r="P609" s="6">
        <f t="shared" si="55"/>
        <v>0</v>
      </c>
      <c r="Q609" t="str">
        <f t="shared" si="56"/>
        <v>technology</v>
      </c>
      <c r="R609" t="str">
        <f t="shared" si="57"/>
        <v>web</v>
      </c>
      <c r="S609" s="11">
        <f t="shared" si="59"/>
        <v>42300.825648148151</v>
      </c>
      <c r="T609" s="11">
        <f t="shared" si="58"/>
        <v>42330.867314814815</v>
      </c>
    </row>
    <row r="610" spans="1:20" ht="48" x14ac:dyDescent="0.2">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5">
        <f t="shared" si="54"/>
        <v>9.7400000000000004E-3</v>
      </c>
      <c r="P610" s="6">
        <f t="shared" si="55"/>
        <v>292.2</v>
      </c>
      <c r="Q610" t="str">
        <f t="shared" si="56"/>
        <v>technology</v>
      </c>
      <c r="R610" t="str">
        <f t="shared" si="57"/>
        <v>web</v>
      </c>
      <c r="S610" s="11">
        <f t="shared" si="59"/>
        <v>42140.921064814815</v>
      </c>
      <c r="T610" s="11">
        <f t="shared" si="58"/>
        <v>42170.921064814815</v>
      </c>
    </row>
    <row r="611" spans="1:20" ht="48" x14ac:dyDescent="0.2">
      <c r="A611">
        <v>609</v>
      </c>
      <c r="B611" s="3" t="s">
        <v>610</v>
      </c>
      <c r="C611" s="3" t="s">
        <v>4719</v>
      </c>
      <c r="D611">
        <v>780</v>
      </c>
      <c r="E611">
        <v>5</v>
      </c>
      <c r="F611" t="s">
        <v>8220</v>
      </c>
      <c r="G611" t="s">
        <v>8225</v>
      </c>
      <c r="H611" t="s">
        <v>8247</v>
      </c>
      <c r="I611">
        <v>1448761744</v>
      </c>
      <c r="J611">
        <v>1446166144</v>
      </c>
      <c r="K611" t="b">
        <v>0</v>
      </c>
      <c r="L611">
        <v>1</v>
      </c>
      <c r="M611" t="b">
        <v>0</v>
      </c>
      <c r="N611" t="s">
        <v>8272</v>
      </c>
      <c r="O611" s="5">
        <f t="shared" si="54"/>
        <v>6.41025641025641E-3</v>
      </c>
      <c r="P611" s="6">
        <f t="shared" si="55"/>
        <v>5</v>
      </c>
      <c r="Q611" t="str">
        <f t="shared" si="56"/>
        <v>technology</v>
      </c>
      <c r="R611" t="str">
        <f t="shared" si="57"/>
        <v>web</v>
      </c>
      <c r="S611" s="11">
        <f t="shared" si="59"/>
        <v>42307.034074074079</v>
      </c>
      <c r="T611" s="11">
        <f t="shared" si="58"/>
        <v>42337.075740740736</v>
      </c>
    </row>
    <row r="612" spans="1:20" ht="48" x14ac:dyDescent="0.2">
      <c r="A612">
        <v>610</v>
      </c>
      <c r="B612" s="3" t="s">
        <v>611</v>
      </c>
      <c r="C612" s="3" t="s">
        <v>4720</v>
      </c>
      <c r="D612">
        <v>13803</v>
      </c>
      <c r="E612">
        <v>0</v>
      </c>
      <c r="F612" t="s">
        <v>8220</v>
      </c>
      <c r="G612" t="s">
        <v>8224</v>
      </c>
      <c r="H612" t="s">
        <v>8246</v>
      </c>
      <c r="I612">
        <v>1429732586</v>
      </c>
      <c r="J612">
        <v>1427140586</v>
      </c>
      <c r="K612" t="b">
        <v>0</v>
      </c>
      <c r="L612">
        <v>0</v>
      </c>
      <c r="M612" t="b">
        <v>0</v>
      </c>
      <c r="N612" t="s">
        <v>8272</v>
      </c>
      <c r="O612" s="5">
        <f t="shared" si="54"/>
        <v>0</v>
      </c>
      <c r="P612" s="6">
        <f t="shared" si="55"/>
        <v>0</v>
      </c>
      <c r="Q612" t="str">
        <f t="shared" si="56"/>
        <v>technology</v>
      </c>
      <c r="R612" t="str">
        <f t="shared" si="57"/>
        <v>web</v>
      </c>
      <c r="S612" s="11">
        <f t="shared" si="59"/>
        <v>42086.83085648148</v>
      </c>
      <c r="T612" s="11">
        <f t="shared" si="58"/>
        <v>42116.83085648148</v>
      </c>
    </row>
    <row r="613" spans="1:20" ht="48" x14ac:dyDescent="0.2">
      <c r="A613">
        <v>611</v>
      </c>
      <c r="B613" s="3" t="s">
        <v>612</v>
      </c>
      <c r="C613" s="3" t="s">
        <v>4721</v>
      </c>
      <c r="D613">
        <v>80000</v>
      </c>
      <c r="E613">
        <v>0</v>
      </c>
      <c r="F613" t="s">
        <v>8220</v>
      </c>
      <c r="G613" t="s">
        <v>8230</v>
      </c>
      <c r="H613" t="s">
        <v>8249</v>
      </c>
      <c r="I613">
        <v>1453210037</v>
      </c>
      <c r="J613">
        <v>1448026037</v>
      </c>
      <c r="K613" t="b">
        <v>0</v>
      </c>
      <c r="L613">
        <v>0</v>
      </c>
      <c r="M613" t="b">
        <v>0</v>
      </c>
      <c r="N613" t="s">
        <v>8272</v>
      </c>
      <c r="O613" s="5">
        <f t="shared" si="54"/>
        <v>0</v>
      </c>
      <c r="P613" s="6">
        <f t="shared" si="55"/>
        <v>0</v>
      </c>
      <c r="Q613" t="str">
        <f t="shared" si="56"/>
        <v>technology</v>
      </c>
      <c r="R613" t="str">
        <f t="shared" si="57"/>
        <v>web</v>
      </c>
      <c r="S613" s="11">
        <f t="shared" si="59"/>
        <v>42328.560613425929</v>
      </c>
      <c r="T613" s="11">
        <f t="shared" si="58"/>
        <v>42388.560613425929</v>
      </c>
    </row>
    <row r="614" spans="1:20" ht="32" x14ac:dyDescent="0.2">
      <c r="A614">
        <v>612</v>
      </c>
      <c r="B614" s="3" t="s">
        <v>613</v>
      </c>
      <c r="C614" s="3" t="s">
        <v>4722</v>
      </c>
      <c r="D614">
        <v>10000</v>
      </c>
      <c r="E614">
        <v>0</v>
      </c>
      <c r="F614" t="s">
        <v>8220</v>
      </c>
      <c r="G614" t="s">
        <v>8237</v>
      </c>
      <c r="H614" t="s">
        <v>8249</v>
      </c>
      <c r="I614">
        <v>1472777146</v>
      </c>
      <c r="J614">
        <v>1470185146</v>
      </c>
      <c r="K614" t="b">
        <v>0</v>
      </c>
      <c r="L614">
        <v>0</v>
      </c>
      <c r="M614" t="b">
        <v>0</v>
      </c>
      <c r="N614" t="s">
        <v>8272</v>
      </c>
      <c r="O614" s="5">
        <f t="shared" si="54"/>
        <v>0</v>
      </c>
      <c r="P614" s="6">
        <f t="shared" si="55"/>
        <v>0</v>
      </c>
      <c r="Q614" t="str">
        <f t="shared" si="56"/>
        <v>technology</v>
      </c>
      <c r="R614" t="str">
        <f t="shared" si="57"/>
        <v>web</v>
      </c>
      <c r="S614" s="11">
        <f t="shared" si="59"/>
        <v>42585.031782407408</v>
      </c>
      <c r="T614" s="11">
        <f t="shared" si="58"/>
        <v>42615.031782407408</v>
      </c>
    </row>
    <row r="615" spans="1:20" ht="48" x14ac:dyDescent="0.2">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5">
        <f t="shared" si="54"/>
        <v>0.21363333333333334</v>
      </c>
      <c r="P615" s="6">
        <f t="shared" si="55"/>
        <v>105.93388429752066</v>
      </c>
      <c r="Q615" t="str">
        <f t="shared" si="56"/>
        <v>technology</v>
      </c>
      <c r="R615" t="str">
        <f t="shared" si="57"/>
        <v>web</v>
      </c>
      <c r="S615" s="11">
        <f t="shared" si="59"/>
        <v>42247.496759259258</v>
      </c>
      <c r="T615" s="11">
        <f t="shared" si="58"/>
        <v>42278.207638888889</v>
      </c>
    </row>
    <row r="616" spans="1:20" ht="48" x14ac:dyDescent="0.2">
      <c r="A616">
        <v>614</v>
      </c>
      <c r="B616" s="3" t="s">
        <v>615</v>
      </c>
      <c r="C616" s="3" t="s">
        <v>4724</v>
      </c>
      <c r="D616">
        <v>10000</v>
      </c>
      <c r="E616">
        <v>0</v>
      </c>
      <c r="F616" t="s">
        <v>8220</v>
      </c>
      <c r="G616" t="s">
        <v>8224</v>
      </c>
      <c r="H616" t="s">
        <v>8246</v>
      </c>
      <c r="I616">
        <v>1466731740</v>
      </c>
      <c r="J616">
        <v>1464139740</v>
      </c>
      <c r="K616" t="b">
        <v>0</v>
      </c>
      <c r="L616">
        <v>0</v>
      </c>
      <c r="M616" t="b">
        <v>0</v>
      </c>
      <c r="N616" t="s">
        <v>8272</v>
      </c>
      <c r="O616" s="5">
        <f t="shared" si="54"/>
        <v>0</v>
      </c>
      <c r="P616" s="6">
        <f t="shared" si="55"/>
        <v>0</v>
      </c>
      <c r="Q616" t="str">
        <f t="shared" si="56"/>
        <v>technology</v>
      </c>
      <c r="R616" t="str">
        <f t="shared" si="57"/>
        <v>web</v>
      </c>
      <c r="S616" s="11">
        <f t="shared" si="59"/>
        <v>42515.061805555553</v>
      </c>
      <c r="T616" s="11">
        <f t="shared" si="58"/>
        <v>42545.061805555553</v>
      </c>
    </row>
    <row r="617" spans="1:20" ht="48" x14ac:dyDescent="0.2">
      <c r="A617">
        <v>615</v>
      </c>
      <c r="B617" s="3" t="s">
        <v>616</v>
      </c>
      <c r="C617" s="3" t="s">
        <v>4725</v>
      </c>
      <c r="D617">
        <v>515</v>
      </c>
      <c r="E617">
        <v>0</v>
      </c>
      <c r="F617" t="s">
        <v>8220</v>
      </c>
      <c r="G617" t="s">
        <v>8228</v>
      </c>
      <c r="H617" t="s">
        <v>8250</v>
      </c>
      <c r="I617">
        <v>1443149759</v>
      </c>
      <c r="J617">
        <v>1440557759</v>
      </c>
      <c r="K617" t="b">
        <v>0</v>
      </c>
      <c r="L617">
        <v>0</v>
      </c>
      <c r="M617" t="b">
        <v>0</v>
      </c>
      <c r="N617" t="s">
        <v>8272</v>
      </c>
      <c r="O617" s="5">
        <f t="shared" si="54"/>
        <v>0</v>
      </c>
      <c r="P617" s="6">
        <f t="shared" si="55"/>
        <v>0</v>
      </c>
      <c r="Q617" t="str">
        <f t="shared" si="56"/>
        <v>technology</v>
      </c>
      <c r="R617" t="str">
        <f t="shared" si="57"/>
        <v>web</v>
      </c>
      <c r="S617" s="11">
        <f t="shared" si="59"/>
        <v>42242.122210648144</v>
      </c>
      <c r="T617" s="11">
        <f t="shared" si="58"/>
        <v>42272.122210648144</v>
      </c>
    </row>
    <row r="618" spans="1:20" ht="48" x14ac:dyDescent="0.2">
      <c r="A618">
        <v>616</v>
      </c>
      <c r="B618" s="3" t="s">
        <v>617</v>
      </c>
      <c r="C618" s="3" t="s">
        <v>4726</v>
      </c>
      <c r="D618">
        <v>5000</v>
      </c>
      <c r="E618">
        <v>0</v>
      </c>
      <c r="F618" t="s">
        <v>8220</v>
      </c>
      <c r="G618" t="s">
        <v>8230</v>
      </c>
      <c r="H618" t="s">
        <v>8249</v>
      </c>
      <c r="I618">
        <v>1488013307</v>
      </c>
      <c r="J618">
        <v>1485421307</v>
      </c>
      <c r="K618" t="b">
        <v>0</v>
      </c>
      <c r="L618">
        <v>0</v>
      </c>
      <c r="M618" t="b">
        <v>0</v>
      </c>
      <c r="N618" t="s">
        <v>8272</v>
      </c>
      <c r="O618" s="5">
        <f t="shared" si="54"/>
        <v>0</v>
      </c>
      <c r="P618" s="6">
        <f t="shared" si="55"/>
        <v>0</v>
      </c>
      <c r="Q618" t="str">
        <f t="shared" si="56"/>
        <v>technology</v>
      </c>
      <c r="R618" t="str">
        <f t="shared" si="57"/>
        <v>web</v>
      </c>
      <c r="S618" s="11">
        <f t="shared" si="59"/>
        <v>42761.376238425924</v>
      </c>
      <c r="T618" s="11">
        <f t="shared" si="58"/>
        <v>42791.376238425924</v>
      </c>
    </row>
    <row r="619" spans="1:20" ht="48" x14ac:dyDescent="0.2">
      <c r="A619">
        <v>617</v>
      </c>
      <c r="B619" s="3" t="s">
        <v>618</v>
      </c>
      <c r="C619" s="3" t="s">
        <v>4727</v>
      </c>
      <c r="D619">
        <v>2000</v>
      </c>
      <c r="E619">
        <v>60</v>
      </c>
      <c r="F619" t="s">
        <v>8220</v>
      </c>
      <c r="G619" t="s">
        <v>8225</v>
      </c>
      <c r="H619" t="s">
        <v>8247</v>
      </c>
      <c r="I619">
        <v>1431072843</v>
      </c>
      <c r="J619">
        <v>1427184843</v>
      </c>
      <c r="K619" t="b">
        <v>0</v>
      </c>
      <c r="L619">
        <v>3</v>
      </c>
      <c r="M619" t="b">
        <v>0</v>
      </c>
      <c r="N619" t="s">
        <v>8272</v>
      </c>
      <c r="O619" s="5">
        <f t="shared" si="54"/>
        <v>0.03</v>
      </c>
      <c r="P619" s="6">
        <f t="shared" si="55"/>
        <v>20</v>
      </c>
      <c r="Q619" t="str">
        <f t="shared" si="56"/>
        <v>technology</v>
      </c>
      <c r="R619" t="str">
        <f t="shared" si="57"/>
        <v>web</v>
      </c>
      <c r="S619" s="11">
        <f t="shared" si="59"/>
        <v>42087.343090277776</v>
      </c>
      <c r="T619" s="11">
        <f t="shared" si="58"/>
        <v>42132.343090277776</v>
      </c>
    </row>
    <row r="620" spans="1:20" ht="48" x14ac:dyDescent="0.2">
      <c r="A620">
        <v>618</v>
      </c>
      <c r="B620" s="3" t="s">
        <v>619</v>
      </c>
      <c r="C620" s="3" t="s">
        <v>4728</v>
      </c>
      <c r="D620">
        <v>400</v>
      </c>
      <c r="E620">
        <v>0</v>
      </c>
      <c r="F620" t="s">
        <v>8220</v>
      </c>
      <c r="G620" t="s">
        <v>8224</v>
      </c>
      <c r="H620" t="s">
        <v>8246</v>
      </c>
      <c r="I620">
        <v>1449689203</v>
      </c>
      <c r="J620">
        <v>1447097203</v>
      </c>
      <c r="K620" t="b">
        <v>0</v>
      </c>
      <c r="L620">
        <v>0</v>
      </c>
      <c r="M620" t="b">
        <v>0</v>
      </c>
      <c r="N620" t="s">
        <v>8272</v>
      </c>
      <c r="O620" s="5">
        <f t="shared" si="54"/>
        <v>0</v>
      </c>
      <c r="P620" s="6">
        <f t="shared" si="55"/>
        <v>0</v>
      </c>
      <c r="Q620" t="str">
        <f t="shared" si="56"/>
        <v>technology</v>
      </c>
      <c r="R620" t="str">
        <f t="shared" si="57"/>
        <v>web</v>
      </c>
      <c r="S620" s="11">
        <f t="shared" si="59"/>
        <v>42317.810219907406</v>
      </c>
      <c r="T620" s="11">
        <f t="shared" si="58"/>
        <v>42347.810219907406</v>
      </c>
    </row>
    <row r="621" spans="1:20" ht="32" x14ac:dyDescent="0.2">
      <c r="A621">
        <v>619</v>
      </c>
      <c r="B621" s="3" t="s">
        <v>620</v>
      </c>
      <c r="C621" s="3" t="s">
        <v>4729</v>
      </c>
      <c r="D621">
        <v>2500000</v>
      </c>
      <c r="E621">
        <v>1</v>
      </c>
      <c r="F621" t="s">
        <v>8220</v>
      </c>
      <c r="G621" t="s">
        <v>8224</v>
      </c>
      <c r="H621" t="s">
        <v>8246</v>
      </c>
      <c r="I621">
        <v>1416933390</v>
      </c>
      <c r="J621">
        <v>1411745790</v>
      </c>
      <c r="K621" t="b">
        <v>0</v>
      </c>
      <c r="L621">
        <v>1</v>
      </c>
      <c r="M621" t="b">
        <v>0</v>
      </c>
      <c r="N621" t="s">
        <v>8272</v>
      </c>
      <c r="O621" s="5">
        <f t="shared" si="54"/>
        <v>3.9999999999999998E-7</v>
      </c>
      <c r="P621" s="6">
        <f t="shared" si="55"/>
        <v>1</v>
      </c>
      <c r="Q621" t="str">
        <f t="shared" si="56"/>
        <v>technology</v>
      </c>
      <c r="R621" t="str">
        <f t="shared" si="57"/>
        <v>web</v>
      </c>
      <c r="S621" s="11">
        <f t="shared" si="59"/>
        <v>41908.650347222225</v>
      </c>
      <c r="T621" s="11">
        <f t="shared" si="58"/>
        <v>41968.692013888889</v>
      </c>
    </row>
    <row r="622" spans="1:20" ht="48" x14ac:dyDescent="0.2">
      <c r="A622">
        <v>620</v>
      </c>
      <c r="B622" s="3" t="s">
        <v>621</v>
      </c>
      <c r="C622" s="3" t="s">
        <v>4730</v>
      </c>
      <c r="D622">
        <v>30000</v>
      </c>
      <c r="E622">
        <v>300</v>
      </c>
      <c r="F622" t="s">
        <v>8220</v>
      </c>
      <c r="G622" t="s">
        <v>8229</v>
      </c>
      <c r="H622" t="s">
        <v>8251</v>
      </c>
      <c r="I622">
        <v>1408986738</v>
      </c>
      <c r="J622">
        <v>1405098738</v>
      </c>
      <c r="K622" t="b">
        <v>0</v>
      </c>
      <c r="L622">
        <v>1</v>
      </c>
      <c r="M622" t="b">
        <v>0</v>
      </c>
      <c r="N622" t="s">
        <v>8272</v>
      </c>
      <c r="O622" s="5">
        <f t="shared" si="54"/>
        <v>0.01</v>
      </c>
      <c r="P622" s="6">
        <f t="shared" si="55"/>
        <v>300</v>
      </c>
      <c r="Q622" t="str">
        <f t="shared" si="56"/>
        <v>technology</v>
      </c>
      <c r="R622" t="str">
        <f t="shared" si="57"/>
        <v>web</v>
      </c>
      <c r="S622" s="11">
        <f t="shared" si="59"/>
        <v>41831.716874999998</v>
      </c>
      <c r="T622" s="11">
        <f t="shared" si="58"/>
        <v>41876.716874999998</v>
      </c>
    </row>
    <row r="623" spans="1:20" ht="48" x14ac:dyDescent="0.2">
      <c r="A623">
        <v>621</v>
      </c>
      <c r="B623" s="3" t="s">
        <v>622</v>
      </c>
      <c r="C623" s="3" t="s">
        <v>4731</v>
      </c>
      <c r="D623">
        <v>25000</v>
      </c>
      <c r="E623">
        <v>261</v>
      </c>
      <c r="F623" t="s">
        <v>8220</v>
      </c>
      <c r="G623" t="s">
        <v>8224</v>
      </c>
      <c r="H623" t="s">
        <v>8246</v>
      </c>
      <c r="I623">
        <v>1467934937</v>
      </c>
      <c r="J623">
        <v>1465342937</v>
      </c>
      <c r="K623" t="b">
        <v>0</v>
      </c>
      <c r="L623">
        <v>3</v>
      </c>
      <c r="M623" t="b">
        <v>0</v>
      </c>
      <c r="N623" t="s">
        <v>8272</v>
      </c>
      <c r="O623" s="5">
        <f t="shared" si="54"/>
        <v>1.044E-2</v>
      </c>
      <c r="P623" s="6">
        <f t="shared" si="55"/>
        <v>87</v>
      </c>
      <c r="Q623" t="str">
        <f t="shared" si="56"/>
        <v>technology</v>
      </c>
      <c r="R623" t="str">
        <f t="shared" si="57"/>
        <v>web</v>
      </c>
      <c r="S623" s="11">
        <f t="shared" si="59"/>
        <v>42528.987696759257</v>
      </c>
      <c r="T623" s="11">
        <f t="shared" si="58"/>
        <v>42558.987696759257</v>
      </c>
    </row>
    <row r="624" spans="1:20" ht="48" x14ac:dyDescent="0.2">
      <c r="A624">
        <v>622</v>
      </c>
      <c r="B624" s="3" t="s">
        <v>623</v>
      </c>
      <c r="C624" s="3" t="s">
        <v>4732</v>
      </c>
      <c r="D624">
        <v>6000</v>
      </c>
      <c r="E624">
        <v>341</v>
      </c>
      <c r="F624" t="s">
        <v>8220</v>
      </c>
      <c r="G624" t="s">
        <v>8224</v>
      </c>
      <c r="H624" t="s">
        <v>8246</v>
      </c>
      <c r="I624">
        <v>1467398138</v>
      </c>
      <c r="J624">
        <v>1465670138</v>
      </c>
      <c r="K624" t="b">
        <v>0</v>
      </c>
      <c r="L624">
        <v>9</v>
      </c>
      <c r="M624" t="b">
        <v>0</v>
      </c>
      <c r="N624" t="s">
        <v>8272</v>
      </c>
      <c r="O624" s="5">
        <f t="shared" si="54"/>
        <v>5.6833333333333333E-2</v>
      </c>
      <c r="P624" s="6">
        <f t="shared" si="55"/>
        <v>37.888888888888886</v>
      </c>
      <c r="Q624" t="str">
        <f t="shared" si="56"/>
        <v>technology</v>
      </c>
      <c r="R624" t="str">
        <f t="shared" si="57"/>
        <v>web</v>
      </c>
      <c r="S624" s="11">
        <f t="shared" si="59"/>
        <v>42532.774745370371</v>
      </c>
      <c r="T624" s="11">
        <f t="shared" si="58"/>
        <v>42552.774745370371</v>
      </c>
    </row>
    <row r="625" spans="1:20" ht="48" x14ac:dyDescent="0.2">
      <c r="A625">
        <v>623</v>
      </c>
      <c r="B625" s="3" t="s">
        <v>624</v>
      </c>
      <c r="C625" s="3" t="s">
        <v>4733</v>
      </c>
      <c r="D625">
        <v>75000</v>
      </c>
      <c r="E625">
        <v>0</v>
      </c>
      <c r="F625" t="s">
        <v>8220</v>
      </c>
      <c r="G625" t="s">
        <v>8226</v>
      </c>
      <c r="H625" t="s">
        <v>8248</v>
      </c>
      <c r="I625">
        <v>1432771997</v>
      </c>
      <c r="J625">
        <v>1430179997</v>
      </c>
      <c r="K625" t="b">
        <v>0</v>
      </c>
      <c r="L625">
        <v>0</v>
      </c>
      <c r="M625" t="b">
        <v>0</v>
      </c>
      <c r="N625" t="s">
        <v>8272</v>
      </c>
      <c r="O625" s="5">
        <f t="shared" si="54"/>
        <v>0</v>
      </c>
      <c r="P625" s="6">
        <f t="shared" si="55"/>
        <v>0</v>
      </c>
      <c r="Q625" t="str">
        <f t="shared" si="56"/>
        <v>technology</v>
      </c>
      <c r="R625" t="str">
        <f t="shared" si="57"/>
        <v>web</v>
      </c>
      <c r="S625" s="11">
        <f t="shared" si="59"/>
        <v>42122.009224537032</v>
      </c>
      <c r="T625" s="11">
        <f t="shared" si="58"/>
        <v>42152.009224537032</v>
      </c>
    </row>
    <row r="626" spans="1:20" ht="48" x14ac:dyDescent="0.2">
      <c r="A626">
        <v>624</v>
      </c>
      <c r="B626" s="3" t="s">
        <v>625</v>
      </c>
      <c r="C626" s="3" t="s">
        <v>4734</v>
      </c>
      <c r="D626">
        <v>5000</v>
      </c>
      <c r="E626">
        <v>0</v>
      </c>
      <c r="F626" t="s">
        <v>8220</v>
      </c>
      <c r="G626" t="s">
        <v>8224</v>
      </c>
      <c r="H626" t="s">
        <v>8246</v>
      </c>
      <c r="I626">
        <v>1431647041</v>
      </c>
      <c r="J626">
        <v>1429055041</v>
      </c>
      <c r="K626" t="b">
        <v>0</v>
      </c>
      <c r="L626">
        <v>0</v>
      </c>
      <c r="M626" t="b">
        <v>0</v>
      </c>
      <c r="N626" t="s">
        <v>8272</v>
      </c>
      <c r="O626" s="5">
        <f t="shared" si="54"/>
        <v>0</v>
      </c>
      <c r="P626" s="6">
        <f t="shared" si="55"/>
        <v>0</v>
      </c>
      <c r="Q626" t="str">
        <f t="shared" si="56"/>
        <v>technology</v>
      </c>
      <c r="R626" t="str">
        <f t="shared" si="57"/>
        <v>web</v>
      </c>
      <c r="S626" s="11">
        <f t="shared" si="59"/>
        <v>42108.988900462966</v>
      </c>
      <c r="T626" s="11">
        <f t="shared" si="58"/>
        <v>42138.988900462966</v>
      </c>
    </row>
    <row r="627" spans="1:20" ht="48" x14ac:dyDescent="0.2">
      <c r="A627">
        <v>625</v>
      </c>
      <c r="B627" s="3" t="s">
        <v>626</v>
      </c>
      <c r="C627" s="3" t="s">
        <v>4735</v>
      </c>
      <c r="D627">
        <v>25000</v>
      </c>
      <c r="E627">
        <v>0</v>
      </c>
      <c r="F627" t="s">
        <v>8220</v>
      </c>
      <c r="G627" t="s">
        <v>8229</v>
      </c>
      <c r="H627" t="s">
        <v>8251</v>
      </c>
      <c r="I627">
        <v>1490560177</v>
      </c>
      <c r="J627">
        <v>1487971777</v>
      </c>
      <c r="K627" t="b">
        <v>0</v>
      </c>
      <c r="L627">
        <v>0</v>
      </c>
      <c r="M627" t="b">
        <v>0</v>
      </c>
      <c r="N627" t="s">
        <v>8272</v>
      </c>
      <c r="O627" s="5">
        <f t="shared" si="54"/>
        <v>0</v>
      </c>
      <c r="P627" s="6">
        <f t="shared" si="55"/>
        <v>0</v>
      </c>
      <c r="Q627" t="str">
        <f t="shared" si="56"/>
        <v>technology</v>
      </c>
      <c r="R627" t="str">
        <f t="shared" si="57"/>
        <v>web</v>
      </c>
      <c r="S627" s="11">
        <f t="shared" si="59"/>
        <v>42790.895567129628</v>
      </c>
      <c r="T627" s="11">
        <f t="shared" si="58"/>
        <v>42820.853900462964</v>
      </c>
    </row>
    <row r="628" spans="1:20" ht="48" x14ac:dyDescent="0.2">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5">
        <f t="shared" si="54"/>
        <v>0.17380000000000001</v>
      </c>
      <c r="P628" s="6">
        <f t="shared" si="55"/>
        <v>111.41025641025641</v>
      </c>
      <c r="Q628" t="str">
        <f t="shared" si="56"/>
        <v>technology</v>
      </c>
      <c r="R628" t="str">
        <f t="shared" si="57"/>
        <v>web</v>
      </c>
      <c r="S628" s="11">
        <f t="shared" si="59"/>
        <v>42198.559479166666</v>
      </c>
      <c r="T628" s="11">
        <f t="shared" si="58"/>
        <v>42231.556944444441</v>
      </c>
    </row>
    <row r="629" spans="1:20" ht="48" x14ac:dyDescent="0.2">
      <c r="A629">
        <v>627</v>
      </c>
      <c r="B629" s="3" t="s">
        <v>628</v>
      </c>
      <c r="C629" s="3" t="s">
        <v>4737</v>
      </c>
      <c r="D629">
        <v>450000</v>
      </c>
      <c r="E629">
        <v>90</v>
      </c>
      <c r="F629" t="s">
        <v>8220</v>
      </c>
      <c r="G629" t="s">
        <v>8235</v>
      </c>
      <c r="H629" t="s">
        <v>8255</v>
      </c>
      <c r="I629">
        <v>1457996400</v>
      </c>
      <c r="J629">
        <v>1452842511</v>
      </c>
      <c r="K629" t="b">
        <v>0</v>
      </c>
      <c r="L629">
        <v>1</v>
      </c>
      <c r="M629" t="b">
        <v>0</v>
      </c>
      <c r="N629" t="s">
        <v>8272</v>
      </c>
      <c r="O629" s="5">
        <f t="shared" si="54"/>
        <v>2.0000000000000001E-4</v>
      </c>
      <c r="P629" s="6">
        <f t="shared" si="55"/>
        <v>90</v>
      </c>
      <c r="Q629" t="str">
        <f t="shared" si="56"/>
        <v>technology</v>
      </c>
      <c r="R629" t="str">
        <f t="shared" si="57"/>
        <v>web</v>
      </c>
      <c r="S629" s="11">
        <f t="shared" si="59"/>
        <v>42384.306840277779</v>
      </c>
      <c r="T629" s="11">
        <f t="shared" si="58"/>
        <v>42443.958333333328</v>
      </c>
    </row>
    <row r="630" spans="1:20" ht="48" x14ac:dyDescent="0.2">
      <c r="A630">
        <v>628</v>
      </c>
      <c r="B630" s="3" t="s">
        <v>629</v>
      </c>
      <c r="C630" s="3" t="s">
        <v>4738</v>
      </c>
      <c r="D630">
        <v>5000</v>
      </c>
      <c r="E630">
        <v>0</v>
      </c>
      <c r="F630" t="s">
        <v>8220</v>
      </c>
      <c r="G630" t="s">
        <v>8224</v>
      </c>
      <c r="H630" t="s">
        <v>8246</v>
      </c>
      <c r="I630">
        <v>1405269457</v>
      </c>
      <c r="J630">
        <v>1402677457</v>
      </c>
      <c r="K630" t="b">
        <v>0</v>
      </c>
      <c r="L630">
        <v>0</v>
      </c>
      <c r="M630" t="b">
        <v>0</v>
      </c>
      <c r="N630" t="s">
        <v>8272</v>
      </c>
      <c r="O630" s="5">
        <f t="shared" si="54"/>
        <v>0</v>
      </c>
      <c r="P630" s="6">
        <f t="shared" si="55"/>
        <v>0</v>
      </c>
      <c r="Q630" t="str">
        <f t="shared" si="56"/>
        <v>technology</v>
      </c>
      <c r="R630" t="str">
        <f t="shared" si="57"/>
        <v>web</v>
      </c>
      <c r="S630" s="11">
        <f t="shared" si="59"/>
        <v>41803.692789351851</v>
      </c>
      <c r="T630" s="11">
        <f t="shared" si="58"/>
        <v>41833.692789351851</v>
      </c>
    </row>
    <row r="631" spans="1:20" ht="48" x14ac:dyDescent="0.2">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5">
        <f t="shared" si="54"/>
        <v>1.75E-3</v>
      </c>
      <c r="P631" s="6">
        <f t="shared" si="55"/>
        <v>116.66666666666667</v>
      </c>
      <c r="Q631" t="str">
        <f t="shared" si="56"/>
        <v>technology</v>
      </c>
      <c r="R631" t="str">
        <f t="shared" si="57"/>
        <v>web</v>
      </c>
      <c r="S631" s="11">
        <f t="shared" si="59"/>
        <v>42474.637824074074</v>
      </c>
      <c r="T631" s="11">
        <f t="shared" si="58"/>
        <v>42504.637824074074</v>
      </c>
    </row>
    <row r="632" spans="1:20" ht="48" x14ac:dyDescent="0.2">
      <c r="A632">
        <v>630</v>
      </c>
      <c r="B632" s="3" t="s">
        <v>631</v>
      </c>
      <c r="C632" s="3" t="s">
        <v>4740</v>
      </c>
      <c r="D632">
        <v>11999</v>
      </c>
      <c r="E632">
        <v>10</v>
      </c>
      <c r="F632" t="s">
        <v>8220</v>
      </c>
      <c r="G632" t="s">
        <v>8224</v>
      </c>
      <c r="H632" t="s">
        <v>8246</v>
      </c>
      <c r="I632">
        <v>1441516200</v>
      </c>
      <c r="J632">
        <v>1438959121</v>
      </c>
      <c r="K632" t="b">
        <v>0</v>
      </c>
      <c r="L632">
        <v>1</v>
      </c>
      <c r="M632" t="b">
        <v>0</v>
      </c>
      <c r="N632" t="s">
        <v>8272</v>
      </c>
      <c r="O632" s="5">
        <f t="shared" si="54"/>
        <v>8.3340278356529708E-4</v>
      </c>
      <c r="P632" s="6">
        <f t="shared" si="55"/>
        <v>10</v>
      </c>
      <c r="Q632" t="str">
        <f t="shared" si="56"/>
        <v>technology</v>
      </c>
      <c r="R632" t="str">
        <f t="shared" si="57"/>
        <v>web</v>
      </c>
      <c r="S632" s="11">
        <f t="shared" si="59"/>
        <v>42223.619456018518</v>
      </c>
      <c r="T632" s="11">
        <f t="shared" si="58"/>
        <v>42253.215277777781</v>
      </c>
    </row>
    <row r="633" spans="1:20" ht="32" x14ac:dyDescent="0.2">
      <c r="A633">
        <v>631</v>
      </c>
      <c r="B633" s="3" t="s">
        <v>632</v>
      </c>
      <c r="C633" s="3" t="s">
        <v>4741</v>
      </c>
      <c r="D633">
        <v>50000</v>
      </c>
      <c r="E633">
        <v>690</v>
      </c>
      <c r="F633" t="s">
        <v>8220</v>
      </c>
      <c r="G633" t="s">
        <v>8229</v>
      </c>
      <c r="H633" t="s">
        <v>8251</v>
      </c>
      <c r="I633">
        <v>1464460329</v>
      </c>
      <c r="J633">
        <v>1461954729</v>
      </c>
      <c r="K633" t="b">
        <v>0</v>
      </c>
      <c r="L633">
        <v>9</v>
      </c>
      <c r="M633" t="b">
        <v>0</v>
      </c>
      <c r="N633" t="s">
        <v>8272</v>
      </c>
      <c r="O633" s="5">
        <f t="shared" si="54"/>
        <v>1.38E-2</v>
      </c>
      <c r="P633" s="6">
        <f t="shared" si="55"/>
        <v>76.666666666666671</v>
      </c>
      <c r="Q633" t="str">
        <f t="shared" si="56"/>
        <v>technology</v>
      </c>
      <c r="R633" t="str">
        <f t="shared" si="57"/>
        <v>web</v>
      </c>
      <c r="S633" s="11">
        <f t="shared" si="59"/>
        <v>42489.772326388891</v>
      </c>
      <c r="T633" s="11">
        <f t="shared" si="58"/>
        <v>42518.772326388891</v>
      </c>
    </row>
    <row r="634" spans="1:20" ht="32" x14ac:dyDescent="0.2">
      <c r="A634">
        <v>632</v>
      </c>
      <c r="B634" s="3" t="s">
        <v>633</v>
      </c>
      <c r="C634" s="3" t="s">
        <v>4742</v>
      </c>
      <c r="D634">
        <v>20000</v>
      </c>
      <c r="E634">
        <v>0</v>
      </c>
      <c r="F634" t="s">
        <v>8220</v>
      </c>
      <c r="G634" t="s">
        <v>8233</v>
      </c>
      <c r="H634" t="s">
        <v>8249</v>
      </c>
      <c r="I634">
        <v>1448470165</v>
      </c>
      <c r="J634">
        <v>1445874565</v>
      </c>
      <c r="K634" t="b">
        <v>0</v>
      </c>
      <c r="L634">
        <v>0</v>
      </c>
      <c r="M634" t="b">
        <v>0</v>
      </c>
      <c r="N634" t="s">
        <v>8272</v>
      </c>
      <c r="O634" s="5">
        <f t="shared" si="54"/>
        <v>0</v>
      </c>
      <c r="P634" s="6">
        <f t="shared" si="55"/>
        <v>0</v>
      </c>
      <c r="Q634" t="str">
        <f t="shared" si="56"/>
        <v>technology</v>
      </c>
      <c r="R634" t="str">
        <f t="shared" si="57"/>
        <v>web</v>
      </c>
      <c r="S634" s="11">
        <f t="shared" si="59"/>
        <v>42303.659317129626</v>
      </c>
      <c r="T634" s="11">
        <f t="shared" si="58"/>
        <v>42333.700983796298</v>
      </c>
    </row>
    <row r="635" spans="1:20" ht="48" x14ac:dyDescent="0.2">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5">
        <f t="shared" si="54"/>
        <v>0.1245</v>
      </c>
      <c r="P635" s="6">
        <f t="shared" si="55"/>
        <v>49.8</v>
      </c>
      <c r="Q635" t="str">
        <f t="shared" si="56"/>
        <v>technology</v>
      </c>
      <c r="R635" t="str">
        <f t="shared" si="57"/>
        <v>web</v>
      </c>
      <c r="S635" s="11">
        <f t="shared" si="59"/>
        <v>42507.299328703702</v>
      </c>
      <c r="T635" s="11">
        <f t="shared" si="58"/>
        <v>42538.958333333328</v>
      </c>
    </row>
    <row r="636" spans="1:20" ht="32" x14ac:dyDescent="0.2">
      <c r="A636">
        <v>634</v>
      </c>
      <c r="B636" s="3" t="s">
        <v>635</v>
      </c>
      <c r="C636" s="3" t="s">
        <v>4744</v>
      </c>
      <c r="D636">
        <v>5000</v>
      </c>
      <c r="E636">
        <v>1</v>
      </c>
      <c r="F636" t="s">
        <v>8220</v>
      </c>
      <c r="G636" t="s">
        <v>8224</v>
      </c>
      <c r="H636" t="s">
        <v>8246</v>
      </c>
      <c r="I636">
        <v>1424989029</v>
      </c>
      <c r="J636">
        <v>1422397029</v>
      </c>
      <c r="K636" t="b">
        <v>0</v>
      </c>
      <c r="L636">
        <v>1</v>
      </c>
      <c r="M636" t="b">
        <v>0</v>
      </c>
      <c r="N636" t="s">
        <v>8272</v>
      </c>
      <c r="O636" s="5">
        <f t="shared" si="54"/>
        <v>2.0000000000000001E-4</v>
      </c>
      <c r="P636" s="6">
        <f t="shared" si="55"/>
        <v>1</v>
      </c>
      <c r="Q636" t="str">
        <f t="shared" si="56"/>
        <v>technology</v>
      </c>
      <c r="R636" t="str">
        <f t="shared" si="57"/>
        <v>web</v>
      </c>
      <c r="S636" s="11">
        <f t="shared" si="59"/>
        <v>42031.928576388891</v>
      </c>
      <c r="T636" s="11">
        <f t="shared" si="58"/>
        <v>42061.928576388891</v>
      </c>
    </row>
    <row r="637" spans="1:20" ht="32" x14ac:dyDescent="0.2">
      <c r="A637">
        <v>635</v>
      </c>
      <c r="B637" s="3" t="s">
        <v>636</v>
      </c>
      <c r="C637" s="3" t="s">
        <v>4745</v>
      </c>
      <c r="D637">
        <v>25000</v>
      </c>
      <c r="E637">
        <v>2</v>
      </c>
      <c r="F637" t="s">
        <v>8220</v>
      </c>
      <c r="G637" t="s">
        <v>8224</v>
      </c>
      <c r="H637" t="s">
        <v>8246</v>
      </c>
      <c r="I637">
        <v>1428804762</v>
      </c>
      <c r="J637">
        <v>1426212762</v>
      </c>
      <c r="K637" t="b">
        <v>0</v>
      </c>
      <c r="L637">
        <v>1</v>
      </c>
      <c r="M637" t="b">
        <v>0</v>
      </c>
      <c r="N637" t="s">
        <v>8272</v>
      </c>
      <c r="O637" s="5">
        <f t="shared" si="54"/>
        <v>8.0000000000000007E-5</v>
      </c>
      <c r="P637" s="6">
        <f t="shared" si="55"/>
        <v>2</v>
      </c>
      <c r="Q637" t="str">
        <f t="shared" si="56"/>
        <v>technology</v>
      </c>
      <c r="R637" t="str">
        <f t="shared" si="57"/>
        <v>web</v>
      </c>
      <c r="S637" s="11">
        <f t="shared" si="59"/>
        <v>42076.092152777783</v>
      </c>
      <c r="T637" s="11">
        <f t="shared" si="58"/>
        <v>42106.092152777783</v>
      </c>
    </row>
    <row r="638" spans="1:20" ht="32" x14ac:dyDescent="0.2">
      <c r="A638">
        <v>636</v>
      </c>
      <c r="B638" s="3" t="s">
        <v>637</v>
      </c>
      <c r="C638" s="3" t="s">
        <v>4746</v>
      </c>
      <c r="D638">
        <v>2000</v>
      </c>
      <c r="E638">
        <v>4</v>
      </c>
      <c r="F638" t="s">
        <v>8220</v>
      </c>
      <c r="G638" t="s">
        <v>8225</v>
      </c>
      <c r="H638" t="s">
        <v>8247</v>
      </c>
      <c r="I638">
        <v>1433587620</v>
      </c>
      <c r="J638">
        <v>1430996150</v>
      </c>
      <c r="K638" t="b">
        <v>0</v>
      </c>
      <c r="L638">
        <v>1</v>
      </c>
      <c r="M638" t="b">
        <v>0</v>
      </c>
      <c r="N638" t="s">
        <v>8272</v>
      </c>
      <c r="O638" s="5">
        <f t="shared" si="54"/>
        <v>2E-3</v>
      </c>
      <c r="P638" s="6">
        <f t="shared" si="55"/>
        <v>4</v>
      </c>
      <c r="Q638" t="str">
        <f t="shared" si="56"/>
        <v>technology</v>
      </c>
      <c r="R638" t="str">
        <f t="shared" si="57"/>
        <v>web</v>
      </c>
      <c r="S638" s="11">
        <f t="shared" si="59"/>
        <v>42131.455439814818</v>
      </c>
      <c r="T638" s="11">
        <f t="shared" si="58"/>
        <v>42161.44930555555</v>
      </c>
    </row>
    <row r="639" spans="1:20" ht="48" x14ac:dyDescent="0.2">
      <c r="A639">
        <v>637</v>
      </c>
      <c r="B639" s="3" t="s">
        <v>638</v>
      </c>
      <c r="C639" s="3" t="s">
        <v>4747</v>
      </c>
      <c r="D639">
        <v>100000</v>
      </c>
      <c r="E639">
        <v>0</v>
      </c>
      <c r="F639" t="s">
        <v>8220</v>
      </c>
      <c r="G639" t="s">
        <v>8225</v>
      </c>
      <c r="H639" t="s">
        <v>8247</v>
      </c>
      <c r="I639">
        <v>1488063840</v>
      </c>
      <c r="J639">
        <v>1485558318</v>
      </c>
      <c r="K639" t="b">
        <v>0</v>
      </c>
      <c r="L639">
        <v>0</v>
      </c>
      <c r="M639" t="b">
        <v>0</v>
      </c>
      <c r="N639" t="s">
        <v>8272</v>
      </c>
      <c r="O639" s="5">
        <f t="shared" si="54"/>
        <v>0</v>
      </c>
      <c r="P639" s="6">
        <f t="shared" si="55"/>
        <v>0</v>
      </c>
      <c r="Q639" t="str">
        <f t="shared" si="56"/>
        <v>technology</v>
      </c>
      <c r="R639" t="str">
        <f t="shared" si="57"/>
        <v>web</v>
      </c>
      <c r="S639" s="11">
        <f t="shared" si="59"/>
        <v>42762.962013888886</v>
      </c>
      <c r="T639" s="11">
        <f t="shared" si="58"/>
        <v>42791.961111111115</v>
      </c>
    </row>
    <row r="640" spans="1:20" ht="16" x14ac:dyDescent="0.2">
      <c r="A640">
        <v>638</v>
      </c>
      <c r="B640" s="3" t="s">
        <v>639</v>
      </c>
      <c r="C640" s="3" t="s">
        <v>4748</v>
      </c>
      <c r="D640">
        <v>200000</v>
      </c>
      <c r="E640">
        <v>18</v>
      </c>
      <c r="F640" t="s">
        <v>8220</v>
      </c>
      <c r="G640" t="s">
        <v>8236</v>
      </c>
      <c r="H640" t="s">
        <v>8249</v>
      </c>
      <c r="I640">
        <v>1490447662</v>
      </c>
      <c r="J640">
        <v>1485267262</v>
      </c>
      <c r="K640" t="b">
        <v>0</v>
      </c>
      <c r="L640">
        <v>6</v>
      </c>
      <c r="M640" t="b">
        <v>0</v>
      </c>
      <c r="N640" t="s">
        <v>8272</v>
      </c>
      <c r="O640" s="5">
        <f t="shared" si="54"/>
        <v>9.0000000000000006E-5</v>
      </c>
      <c r="P640" s="6">
        <f t="shared" si="55"/>
        <v>3</v>
      </c>
      <c r="Q640" t="str">
        <f t="shared" si="56"/>
        <v>technology</v>
      </c>
      <c r="R640" t="str">
        <f t="shared" si="57"/>
        <v>web</v>
      </c>
      <c r="S640" s="11">
        <f t="shared" si="59"/>
        <v>42759.593310185184</v>
      </c>
      <c r="T640" s="11">
        <f t="shared" si="58"/>
        <v>42819.55164351852</v>
      </c>
    </row>
    <row r="641" spans="1:20" ht="32" x14ac:dyDescent="0.2">
      <c r="A641">
        <v>639</v>
      </c>
      <c r="B641" s="3" t="s">
        <v>640</v>
      </c>
      <c r="C641" s="3" t="s">
        <v>4749</v>
      </c>
      <c r="D641">
        <v>1000000</v>
      </c>
      <c r="E641">
        <v>1</v>
      </c>
      <c r="F641" t="s">
        <v>8220</v>
      </c>
      <c r="G641" t="s">
        <v>8224</v>
      </c>
      <c r="H641" t="s">
        <v>8246</v>
      </c>
      <c r="I641">
        <v>1413208795</v>
      </c>
      <c r="J641">
        <v>1408024795</v>
      </c>
      <c r="K641" t="b">
        <v>0</v>
      </c>
      <c r="L641">
        <v>1</v>
      </c>
      <c r="M641" t="b">
        <v>0</v>
      </c>
      <c r="N641" t="s">
        <v>8272</v>
      </c>
      <c r="O641" s="5">
        <f t="shared" si="54"/>
        <v>9.9999999999999995E-7</v>
      </c>
      <c r="P641" s="6">
        <f t="shared" si="55"/>
        <v>1</v>
      </c>
      <c r="Q641" t="str">
        <f t="shared" si="56"/>
        <v>technology</v>
      </c>
      <c r="R641" t="str">
        <f t="shared" si="57"/>
        <v>web</v>
      </c>
      <c r="S641" s="11">
        <f t="shared" si="59"/>
        <v>41865.583275462966</v>
      </c>
      <c r="T641" s="11">
        <f t="shared" si="58"/>
        <v>41925.583275462966</v>
      </c>
    </row>
    <row r="642" spans="1:20" ht="48" x14ac:dyDescent="0.2">
      <c r="A642">
        <v>640</v>
      </c>
      <c r="B642" s="3" t="s">
        <v>641</v>
      </c>
      <c r="C642" s="3" t="s">
        <v>4750</v>
      </c>
      <c r="D642">
        <v>70</v>
      </c>
      <c r="E642">
        <v>101</v>
      </c>
      <c r="F642" t="s">
        <v>8219</v>
      </c>
      <c r="G642" t="s">
        <v>8230</v>
      </c>
      <c r="H642" t="s">
        <v>8249</v>
      </c>
      <c r="I642">
        <v>1480028400</v>
      </c>
      <c r="J642">
        <v>1478685915</v>
      </c>
      <c r="K642" t="b">
        <v>0</v>
      </c>
      <c r="L642">
        <v>2</v>
      </c>
      <c r="M642" t="b">
        <v>1</v>
      </c>
      <c r="N642" t="s">
        <v>8273</v>
      </c>
      <c r="O642" s="5">
        <f t="shared" si="54"/>
        <v>1.4428571428571428</v>
      </c>
      <c r="P642" s="6">
        <f t="shared" si="55"/>
        <v>50.5</v>
      </c>
      <c r="Q642" t="str">
        <f t="shared" si="56"/>
        <v>technology</v>
      </c>
      <c r="R642" t="str">
        <f t="shared" si="57"/>
        <v>wearables</v>
      </c>
      <c r="S642" s="11">
        <f t="shared" si="59"/>
        <v>42683.420312499999</v>
      </c>
      <c r="T642" s="11">
        <f t="shared" si="58"/>
        <v>42698.958333333328</v>
      </c>
    </row>
    <row r="643" spans="1:20" ht="48" x14ac:dyDescent="0.2">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5">
        <f t="shared" ref="O643:O706" si="60">E643/D643</f>
        <v>1.1916249999999999</v>
      </c>
      <c r="P643" s="6">
        <f t="shared" ref="P643:P706" si="61">IF(L643=0,0,E643/L643)</f>
        <v>151.31746031746033</v>
      </c>
      <c r="Q643" t="str">
        <f t="shared" ref="Q643:Q706" si="62">LEFT(N643,FIND("/",N643)-1)</f>
        <v>technology</v>
      </c>
      <c r="R643" t="str">
        <f t="shared" ref="R643:R706" si="63">RIGHT(N643,LEN(N643)-FIND("/",N643))</f>
        <v>wearables</v>
      </c>
      <c r="S643" s="11">
        <f t="shared" si="59"/>
        <v>42199.57</v>
      </c>
      <c r="T643" s="11">
        <f t="shared" ref="T643:T706" si="64">I643/86400 + DATE(1970,1,1)</f>
        <v>42229.57</v>
      </c>
    </row>
    <row r="644" spans="1:20" ht="48" x14ac:dyDescent="0.2">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5">
        <f t="shared" si="60"/>
        <v>14.604850000000001</v>
      </c>
      <c r="P644" s="6">
        <f t="shared" si="61"/>
        <v>134.3592456301748</v>
      </c>
      <c r="Q644" t="str">
        <f t="shared" si="62"/>
        <v>technology</v>
      </c>
      <c r="R644" t="str">
        <f t="shared" si="63"/>
        <v>wearables</v>
      </c>
      <c r="S644" s="11">
        <f t="shared" ref="S644:S707" si="65">J644/86400 + DATE(1970, 1, 1)</f>
        <v>42199.651319444441</v>
      </c>
      <c r="T644" s="11">
        <f t="shared" si="64"/>
        <v>42235.651319444441</v>
      </c>
    </row>
    <row r="645" spans="1:20" ht="32" x14ac:dyDescent="0.2">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5">
        <f t="shared" si="60"/>
        <v>1.0580799999999999</v>
      </c>
      <c r="P645" s="6">
        <f t="shared" si="61"/>
        <v>174.02631578947367</v>
      </c>
      <c r="Q645" t="str">
        <f t="shared" si="62"/>
        <v>technology</v>
      </c>
      <c r="R645" t="str">
        <f t="shared" si="63"/>
        <v>wearables</v>
      </c>
      <c r="S645" s="11">
        <f t="shared" si="65"/>
        <v>42100.642071759255</v>
      </c>
      <c r="T645" s="11">
        <f t="shared" si="64"/>
        <v>42155.642071759255</v>
      </c>
    </row>
    <row r="646" spans="1:20" ht="48" x14ac:dyDescent="0.2">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5">
        <f t="shared" si="60"/>
        <v>3.0011791999999997</v>
      </c>
      <c r="P646" s="6">
        <f t="shared" si="61"/>
        <v>73.486268364348675</v>
      </c>
      <c r="Q646" t="str">
        <f t="shared" si="62"/>
        <v>technology</v>
      </c>
      <c r="R646" t="str">
        <f t="shared" si="63"/>
        <v>wearables</v>
      </c>
      <c r="S646" s="11">
        <f t="shared" si="65"/>
        <v>41898.665960648148</v>
      </c>
      <c r="T646" s="11">
        <f t="shared" si="64"/>
        <v>41941.041666666664</v>
      </c>
    </row>
    <row r="647" spans="1:20" ht="32" x14ac:dyDescent="0.2">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5">
        <f t="shared" si="60"/>
        <v>2.7869999999999999</v>
      </c>
      <c r="P647" s="6">
        <f t="shared" si="61"/>
        <v>23.518987341772153</v>
      </c>
      <c r="Q647" t="str">
        <f t="shared" si="62"/>
        <v>technology</v>
      </c>
      <c r="R647" t="str">
        <f t="shared" si="63"/>
        <v>wearables</v>
      </c>
      <c r="S647" s="11">
        <f t="shared" si="65"/>
        <v>42564.026319444441</v>
      </c>
      <c r="T647" s="11">
        <f t="shared" si="64"/>
        <v>42594.026319444441</v>
      </c>
    </row>
    <row r="648" spans="1:20" ht="48" x14ac:dyDescent="0.2">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5">
        <f t="shared" si="60"/>
        <v>1.3187625000000001</v>
      </c>
      <c r="P648" s="6">
        <f t="shared" si="61"/>
        <v>39.074444444444445</v>
      </c>
      <c r="Q648" t="str">
        <f t="shared" si="62"/>
        <v>technology</v>
      </c>
      <c r="R648" t="str">
        <f t="shared" si="63"/>
        <v>wearables</v>
      </c>
      <c r="S648" s="11">
        <f t="shared" si="65"/>
        <v>41832.852627314816</v>
      </c>
      <c r="T648" s="11">
        <f t="shared" si="64"/>
        <v>41862.852627314816</v>
      </c>
    </row>
    <row r="649" spans="1:20" ht="48" x14ac:dyDescent="0.2">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5">
        <f t="shared" si="60"/>
        <v>1.0705</v>
      </c>
      <c r="P649" s="6">
        <f t="shared" si="61"/>
        <v>125.94117647058823</v>
      </c>
      <c r="Q649" t="str">
        <f t="shared" si="62"/>
        <v>technology</v>
      </c>
      <c r="R649" t="str">
        <f t="shared" si="63"/>
        <v>wearables</v>
      </c>
      <c r="S649" s="11">
        <f t="shared" si="65"/>
        <v>42416.767928240741</v>
      </c>
      <c r="T649" s="11">
        <f t="shared" si="64"/>
        <v>42446.726261574076</v>
      </c>
    </row>
    <row r="650" spans="1:20" ht="32" x14ac:dyDescent="0.2">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5">
        <f t="shared" si="60"/>
        <v>1.2682285714285715</v>
      </c>
      <c r="P650" s="6">
        <f t="shared" si="61"/>
        <v>1644</v>
      </c>
      <c r="Q650" t="str">
        <f t="shared" si="62"/>
        <v>technology</v>
      </c>
      <c r="R650" t="str">
        <f t="shared" si="63"/>
        <v>wearables</v>
      </c>
      <c r="S650" s="11">
        <f t="shared" si="65"/>
        <v>41891.693379629629</v>
      </c>
      <c r="T650" s="11">
        <f t="shared" si="64"/>
        <v>41926.693379629629</v>
      </c>
    </row>
    <row r="651" spans="1:20" ht="48" x14ac:dyDescent="0.2">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5">
        <f t="shared" si="60"/>
        <v>1.3996</v>
      </c>
      <c r="P651" s="6">
        <f t="shared" si="61"/>
        <v>42.670731707317074</v>
      </c>
      <c r="Q651" t="str">
        <f t="shared" si="62"/>
        <v>technology</v>
      </c>
      <c r="R651" t="str">
        <f t="shared" si="63"/>
        <v>wearables</v>
      </c>
      <c r="S651" s="11">
        <f t="shared" si="65"/>
        <v>41877.912187499998</v>
      </c>
      <c r="T651" s="11">
        <f t="shared" si="64"/>
        <v>41898.912187499998</v>
      </c>
    </row>
    <row r="652" spans="1:20" ht="48" x14ac:dyDescent="0.2">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5">
        <f t="shared" si="60"/>
        <v>1.1240000000000001</v>
      </c>
      <c r="P652" s="6">
        <f t="shared" si="61"/>
        <v>35.125</v>
      </c>
      <c r="Q652" t="str">
        <f t="shared" si="62"/>
        <v>technology</v>
      </c>
      <c r="R652" t="str">
        <f t="shared" si="63"/>
        <v>wearables</v>
      </c>
      <c r="S652" s="11">
        <f t="shared" si="65"/>
        <v>41932.036851851852</v>
      </c>
      <c r="T652" s="11">
        <f t="shared" si="64"/>
        <v>41992.078518518523</v>
      </c>
    </row>
    <row r="653" spans="1:20" ht="48" x14ac:dyDescent="0.2">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5">
        <f t="shared" si="60"/>
        <v>1.00528</v>
      </c>
      <c r="P653" s="6">
        <f t="shared" si="61"/>
        <v>239.35238095238094</v>
      </c>
      <c r="Q653" t="str">
        <f t="shared" si="62"/>
        <v>technology</v>
      </c>
      <c r="R653" t="str">
        <f t="shared" si="63"/>
        <v>wearables</v>
      </c>
      <c r="S653" s="11">
        <f t="shared" si="65"/>
        <v>41956.017488425925</v>
      </c>
      <c r="T653" s="11">
        <f t="shared" si="64"/>
        <v>41986.017488425925</v>
      </c>
    </row>
    <row r="654" spans="1:20" ht="48" x14ac:dyDescent="0.2">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5">
        <f t="shared" si="60"/>
        <v>1.0046666666666666</v>
      </c>
      <c r="P654" s="6">
        <f t="shared" si="61"/>
        <v>107.64285714285714</v>
      </c>
      <c r="Q654" t="str">
        <f t="shared" si="62"/>
        <v>technology</v>
      </c>
      <c r="R654" t="str">
        <f t="shared" si="63"/>
        <v>wearables</v>
      </c>
      <c r="S654" s="11">
        <f t="shared" si="65"/>
        <v>42675.690393518518</v>
      </c>
      <c r="T654" s="11">
        <f t="shared" si="64"/>
        <v>42705.732060185182</v>
      </c>
    </row>
    <row r="655" spans="1:20" ht="48" x14ac:dyDescent="0.2">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5">
        <f t="shared" si="60"/>
        <v>1.4144600000000001</v>
      </c>
      <c r="P655" s="6">
        <f t="shared" si="61"/>
        <v>95.830623306233065</v>
      </c>
      <c r="Q655" t="str">
        <f t="shared" si="62"/>
        <v>technology</v>
      </c>
      <c r="R655" t="str">
        <f t="shared" si="63"/>
        <v>wearables</v>
      </c>
      <c r="S655" s="11">
        <f t="shared" si="65"/>
        <v>42199.618518518517</v>
      </c>
      <c r="T655" s="11">
        <f t="shared" si="64"/>
        <v>42236.618518518517</v>
      </c>
    </row>
    <row r="656" spans="1:20" ht="48" x14ac:dyDescent="0.2">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5">
        <f t="shared" si="60"/>
        <v>2.6729166666666666</v>
      </c>
      <c r="P656" s="6">
        <f t="shared" si="61"/>
        <v>31.663376110562684</v>
      </c>
      <c r="Q656" t="str">
        <f t="shared" si="62"/>
        <v>technology</v>
      </c>
      <c r="R656" t="str">
        <f t="shared" si="63"/>
        <v>wearables</v>
      </c>
      <c r="S656" s="11">
        <f t="shared" si="65"/>
        <v>42163.957326388889</v>
      </c>
      <c r="T656" s="11">
        <f t="shared" si="64"/>
        <v>42193.957326388889</v>
      </c>
    </row>
    <row r="657" spans="1:20" ht="48" x14ac:dyDescent="0.2">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5">
        <f t="shared" si="60"/>
        <v>1.4688749999999999</v>
      </c>
      <c r="P657" s="6">
        <f t="shared" si="61"/>
        <v>42.886861313868614</v>
      </c>
      <c r="Q657" t="str">
        <f t="shared" si="62"/>
        <v>technology</v>
      </c>
      <c r="R657" t="str">
        <f t="shared" si="63"/>
        <v>wearables</v>
      </c>
      <c r="S657" s="11">
        <f t="shared" si="65"/>
        <v>42045.957314814819</v>
      </c>
      <c r="T657" s="11">
        <f t="shared" si="64"/>
        <v>42075.915648148148</v>
      </c>
    </row>
    <row r="658" spans="1:20" ht="48" x14ac:dyDescent="0.2">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5">
        <f t="shared" si="60"/>
        <v>2.1356000000000002</v>
      </c>
      <c r="P658" s="6">
        <f t="shared" si="61"/>
        <v>122.73563218390805</v>
      </c>
      <c r="Q658" t="str">
        <f t="shared" si="62"/>
        <v>technology</v>
      </c>
      <c r="R658" t="str">
        <f t="shared" si="63"/>
        <v>wearables</v>
      </c>
      <c r="S658" s="11">
        <f t="shared" si="65"/>
        <v>42417.804618055554</v>
      </c>
      <c r="T658" s="11">
        <f t="shared" si="64"/>
        <v>42477.76295138889</v>
      </c>
    </row>
    <row r="659" spans="1:20" ht="48" x14ac:dyDescent="0.2">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5">
        <f t="shared" si="60"/>
        <v>1.2569999999999999</v>
      </c>
      <c r="P659" s="6">
        <f t="shared" si="61"/>
        <v>190.45454545454547</v>
      </c>
      <c r="Q659" t="str">
        <f t="shared" si="62"/>
        <v>technology</v>
      </c>
      <c r="R659" t="str">
        <f t="shared" si="63"/>
        <v>wearables</v>
      </c>
      <c r="S659" s="11">
        <f t="shared" si="65"/>
        <v>42331.84574074074</v>
      </c>
      <c r="T659" s="11">
        <f t="shared" si="64"/>
        <v>42361.84574074074</v>
      </c>
    </row>
    <row r="660" spans="1:20" ht="48" x14ac:dyDescent="0.2">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5">
        <f t="shared" si="60"/>
        <v>1.0446206037108834</v>
      </c>
      <c r="P660" s="6">
        <f t="shared" si="61"/>
        <v>109.33695652173913</v>
      </c>
      <c r="Q660" t="str">
        <f t="shared" si="62"/>
        <v>technology</v>
      </c>
      <c r="R660" t="str">
        <f t="shared" si="63"/>
        <v>wearables</v>
      </c>
      <c r="S660" s="11">
        <f t="shared" si="65"/>
        <v>42179.160752314812</v>
      </c>
      <c r="T660" s="11">
        <f t="shared" si="64"/>
        <v>42211.75</v>
      </c>
    </row>
    <row r="661" spans="1:20" ht="16" x14ac:dyDescent="0.2">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5">
        <f t="shared" si="60"/>
        <v>1.0056666666666667</v>
      </c>
      <c r="P661" s="6">
        <f t="shared" si="61"/>
        <v>143.66666666666666</v>
      </c>
      <c r="Q661" t="str">
        <f t="shared" si="62"/>
        <v>technology</v>
      </c>
      <c r="R661" t="str">
        <f t="shared" si="63"/>
        <v>wearables</v>
      </c>
      <c r="S661" s="11">
        <f t="shared" si="65"/>
        <v>42209.593692129631</v>
      </c>
      <c r="T661" s="11">
        <f t="shared" si="64"/>
        <v>42239.593692129631</v>
      </c>
    </row>
    <row r="662" spans="1:20" ht="48" x14ac:dyDescent="0.2">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5">
        <f t="shared" si="60"/>
        <v>3.058E-2</v>
      </c>
      <c r="P662" s="6">
        <f t="shared" si="61"/>
        <v>84.944444444444443</v>
      </c>
      <c r="Q662" t="str">
        <f t="shared" si="62"/>
        <v>technology</v>
      </c>
      <c r="R662" t="str">
        <f t="shared" si="63"/>
        <v>wearables</v>
      </c>
      <c r="S662" s="11">
        <f t="shared" si="65"/>
        <v>41922.741655092592</v>
      </c>
      <c r="T662" s="11">
        <f t="shared" si="64"/>
        <v>41952.783321759256</v>
      </c>
    </row>
    <row r="663" spans="1:20" ht="48" x14ac:dyDescent="0.2">
      <c r="A663">
        <v>661</v>
      </c>
      <c r="B663" s="3" t="s">
        <v>662</v>
      </c>
      <c r="C663" s="3" t="s">
        <v>4771</v>
      </c>
      <c r="D663">
        <v>10000</v>
      </c>
      <c r="E663">
        <v>95</v>
      </c>
      <c r="F663" t="s">
        <v>8221</v>
      </c>
      <c r="G663" t="s">
        <v>8224</v>
      </c>
      <c r="H663" t="s">
        <v>8246</v>
      </c>
      <c r="I663">
        <v>1477236559</v>
      </c>
      <c r="J663">
        <v>1474644559</v>
      </c>
      <c r="K663" t="b">
        <v>0</v>
      </c>
      <c r="L663">
        <v>9</v>
      </c>
      <c r="M663" t="b">
        <v>0</v>
      </c>
      <c r="N663" t="s">
        <v>8273</v>
      </c>
      <c r="O663" s="5">
        <f t="shared" si="60"/>
        <v>9.4999999999999998E-3</v>
      </c>
      <c r="P663" s="6">
        <f t="shared" si="61"/>
        <v>10.555555555555555</v>
      </c>
      <c r="Q663" t="str">
        <f t="shared" si="62"/>
        <v>technology</v>
      </c>
      <c r="R663" t="str">
        <f t="shared" si="63"/>
        <v>wearables</v>
      </c>
      <c r="S663" s="11">
        <f t="shared" si="65"/>
        <v>42636.645358796297</v>
      </c>
      <c r="T663" s="11">
        <f t="shared" si="64"/>
        <v>42666.645358796297</v>
      </c>
    </row>
    <row r="664" spans="1:20" ht="32" x14ac:dyDescent="0.2">
      <c r="A664">
        <v>662</v>
      </c>
      <c r="B664" s="3" t="s">
        <v>663</v>
      </c>
      <c r="C664" s="3" t="s">
        <v>4772</v>
      </c>
      <c r="D664">
        <v>39000</v>
      </c>
      <c r="E664">
        <v>156</v>
      </c>
      <c r="F664" t="s">
        <v>8221</v>
      </c>
      <c r="G664" t="s">
        <v>8224</v>
      </c>
      <c r="H664" t="s">
        <v>8246</v>
      </c>
      <c r="I664">
        <v>1421404247</v>
      </c>
      <c r="J664">
        <v>1418812247</v>
      </c>
      <c r="K664" t="b">
        <v>0</v>
      </c>
      <c r="L664">
        <v>4</v>
      </c>
      <c r="M664" t="b">
        <v>0</v>
      </c>
      <c r="N664" t="s">
        <v>8273</v>
      </c>
      <c r="O664" s="5">
        <f t="shared" si="60"/>
        <v>4.0000000000000001E-3</v>
      </c>
      <c r="P664" s="6">
        <f t="shared" si="61"/>
        <v>39</v>
      </c>
      <c r="Q664" t="str">
        <f t="shared" si="62"/>
        <v>technology</v>
      </c>
      <c r="R664" t="str">
        <f t="shared" si="63"/>
        <v>wearables</v>
      </c>
      <c r="S664" s="11">
        <f t="shared" si="65"/>
        <v>41990.438043981485</v>
      </c>
      <c r="T664" s="11">
        <f t="shared" si="64"/>
        <v>42020.438043981485</v>
      </c>
    </row>
    <row r="665" spans="1:20" ht="48" x14ac:dyDescent="0.2">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5">
        <f t="shared" si="60"/>
        <v>3.5000000000000001E-3</v>
      </c>
      <c r="P665" s="6">
        <f t="shared" si="61"/>
        <v>100</v>
      </c>
      <c r="Q665" t="str">
        <f t="shared" si="62"/>
        <v>technology</v>
      </c>
      <c r="R665" t="str">
        <f t="shared" si="63"/>
        <v>wearables</v>
      </c>
      <c r="S665" s="11">
        <f t="shared" si="65"/>
        <v>42173.843240740738</v>
      </c>
      <c r="T665" s="11">
        <f t="shared" si="64"/>
        <v>42203.843240740738</v>
      </c>
    </row>
    <row r="666" spans="1:20" ht="48" x14ac:dyDescent="0.2">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5">
        <f t="shared" si="60"/>
        <v>7.5333333333333335E-2</v>
      </c>
      <c r="P666" s="6">
        <f t="shared" si="61"/>
        <v>31.172413793103448</v>
      </c>
      <c r="Q666" t="str">
        <f t="shared" si="62"/>
        <v>technology</v>
      </c>
      <c r="R666" t="str">
        <f t="shared" si="63"/>
        <v>wearables</v>
      </c>
      <c r="S666" s="11">
        <f t="shared" si="65"/>
        <v>42077.666377314818</v>
      </c>
      <c r="T666" s="11">
        <f t="shared" si="64"/>
        <v>42107.666377314818</v>
      </c>
    </row>
    <row r="667" spans="1:20" ht="48" x14ac:dyDescent="0.2">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5">
        <f t="shared" si="60"/>
        <v>0.18640000000000001</v>
      </c>
      <c r="P667" s="6">
        <f t="shared" si="61"/>
        <v>155.33333333333334</v>
      </c>
      <c r="Q667" t="str">
        <f t="shared" si="62"/>
        <v>technology</v>
      </c>
      <c r="R667" t="str">
        <f t="shared" si="63"/>
        <v>wearables</v>
      </c>
      <c r="S667" s="11">
        <f t="shared" si="65"/>
        <v>42688.711354166662</v>
      </c>
      <c r="T667" s="11">
        <f t="shared" si="64"/>
        <v>42748.711354166662</v>
      </c>
    </row>
    <row r="668" spans="1:20" ht="48" x14ac:dyDescent="0.2">
      <c r="A668">
        <v>666</v>
      </c>
      <c r="B668" s="3" t="s">
        <v>667</v>
      </c>
      <c r="C668" s="3" t="s">
        <v>4776</v>
      </c>
      <c r="D668">
        <v>200000</v>
      </c>
      <c r="E668">
        <v>8</v>
      </c>
      <c r="F668" t="s">
        <v>8221</v>
      </c>
      <c r="G668" t="s">
        <v>8224</v>
      </c>
      <c r="H668" t="s">
        <v>8246</v>
      </c>
      <c r="I668">
        <v>1408305498</v>
      </c>
      <c r="J668">
        <v>1405713498</v>
      </c>
      <c r="K668" t="b">
        <v>0</v>
      </c>
      <c r="L668">
        <v>4</v>
      </c>
      <c r="M668" t="b">
        <v>0</v>
      </c>
      <c r="N668" t="s">
        <v>8273</v>
      </c>
      <c r="O668" s="5">
        <f t="shared" si="60"/>
        <v>4.0000000000000003E-5</v>
      </c>
      <c r="P668" s="6">
        <f t="shared" si="61"/>
        <v>2</v>
      </c>
      <c r="Q668" t="str">
        <f t="shared" si="62"/>
        <v>technology</v>
      </c>
      <c r="R668" t="str">
        <f t="shared" si="63"/>
        <v>wearables</v>
      </c>
      <c r="S668" s="11">
        <f t="shared" si="65"/>
        <v>41838.832152777773</v>
      </c>
      <c r="T668" s="11">
        <f t="shared" si="64"/>
        <v>41868.832152777773</v>
      </c>
    </row>
    <row r="669" spans="1:20" ht="48" x14ac:dyDescent="0.2">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5">
        <f t="shared" si="60"/>
        <v>0.1002</v>
      </c>
      <c r="P669" s="6">
        <f t="shared" si="61"/>
        <v>178.92857142857142</v>
      </c>
      <c r="Q669" t="str">
        <f t="shared" si="62"/>
        <v>technology</v>
      </c>
      <c r="R669" t="str">
        <f t="shared" si="63"/>
        <v>wearables</v>
      </c>
      <c r="S669" s="11">
        <f t="shared" si="65"/>
        <v>42632.373414351852</v>
      </c>
      <c r="T669" s="11">
        <f t="shared" si="64"/>
        <v>42672.373414351852</v>
      </c>
    </row>
    <row r="670" spans="1:20" ht="48" x14ac:dyDescent="0.2">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5">
        <f t="shared" si="60"/>
        <v>4.5600000000000002E-2</v>
      </c>
      <c r="P670" s="6">
        <f t="shared" si="61"/>
        <v>27.36</v>
      </c>
      <c r="Q670" t="str">
        <f t="shared" si="62"/>
        <v>technology</v>
      </c>
      <c r="R670" t="str">
        <f t="shared" si="63"/>
        <v>wearables</v>
      </c>
      <c r="S670" s="11">
        <f t="shared" si="65"/>
        <v>42090.831273148149</v>
      </c>
      <c r="T670" s="11">
        <f t="shared" si="64"/>
        <v>42135.831273148149</v>
      </c>
    </row>
    <row r="671" spans="1:20" ht="64" x14ac:dyDescent="0.2">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5">
        <f t="shared" si="60"/>
        <v>0.21507499999999999</v>
      </c>
      <c r="P671" s="6">
        <f t="shared" si="61"/>
        <v>1536.25</v>
      </c>
      <c r="Q671" t="str">
        <f t="shared" si="62"/>
        <v>technology</v>
      </c>
      <c r="R671" t="str">
        <f t="shared" si="63"/>
        <v>wearables</v>
      </c>
      <c r="S671" s="11">
        <f t="shared" si="65"/>
        <v>42527.625671296293</v>
      </c>
      <c r="T671" s="11">
        <f t="shared" si="64"/>
        <v>42557.625671296293</v>
      </c>
    </row>
    <row r="672" spans="1:20" ht="48" x14ac:dyDescent="0.2">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5">
        <f t="shared" si="60"/>
        <v>0.29276666666666668</v>
      </c>
      <c r="P672" s="6">
        <f t="shared" si="61"/>
        <v>84.99677419354839</v>
      </c>
      <c r="Q672" t="str">
        <f t="shared" si="62"/>
        <v>technology</v>
      </c>
      <c r="R672" t="str">
        <f t="shared" si="63"/>
        <v>wearables</v>
      </c>
      <c r="S672" s="11">
        <f t="shared" si="65"/>
        <v>42506.709722222222</v>
      </c>
      <c r="T672" s="11">
        <f t="shared" si="64"/>
        <v>42540.340277777781</v>
      </c>
    </row>
    <row r="673" spans="1:20" ht="48" x14ac:dyDescent="0.2">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5">
        <f t="shared" si="60"/>
        <v>0.39426666666666665</v>
      </c>
      <c r="P673" s="6">
        <f t="shared" si="61"/>
        <v>788.5333333333333</v>
      </c>
      <c r="Q673" t="str">
        <f t="shared" si="62"/>
        <v>technology</v>
      </c>
      <c r="R673" t="str">
        <f t="shared" si="63"/>
        <v>wearables</v>
      </c>
      <c r="S673" s="11">
        <f t="shared" si="65"/>
        <v>41984.692731481482</v>
      </c>
      <c r="T673" s="11">
        <f t="shared" si="64"/>
        <v>42018.166666666672</v>
      </c>
    </row>
    <row r="674" spans="1:20" ht="48" x14ac:dyDescent="0.2">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5">
        <f t="shared" si="60"/>
        <v>0.21628</v>
      </c>
      <c r="P674" s="6">
        <f t="shared" si="61"/>
        <v>50.29767441860465</v>
      </c>
      <c r="Q674" t="str">
        <f t="shared" si="62"/>
        <v>technology</v>
      </c>
      <c r="R674" t="str">
        <f t="shared" si="63"/>
        <v>wearables</v>
      </c>
      <c r="S674" s="11">
        <f t="shared" si="65"/>
        <v>41974.219490740739</v>
      </c>
      <c r="T674" s="11">
        <f t="shared" si="64"/>
        <v>42005.207638888889</v>
      </c>
    </row>
    <row r="675" spans="1:20" ht="48" x14ac:dyDescent="0.2">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5">
        <f t="shared" si="60"/>
        <v>2.0500000000000002E-3</v>
      </c>
      <c r="P675" s="6">
        <f t="shared" si="61"/>
        <v>68.333333333333329</v>
      </c>
      <c r="Q675" t="str">
        <f t="shared" si="62"/>
        <v>technology</v>
      </c>
      <c r="R675" t="str">
        <f t="shared" si="63"/>
        <v>wearables</v>
      </c>
      <c r="S675" s="11">
        <f t="shared" si="65"/>
        <v>41838.840474537035</v>
      </c>
      <c r="T675" s="11">
        <f t="shared" si="64"/>
        <v>41883.840474537035</v>
      </c>
    </row>
    <row r="676" spans="1:20" ht="32" x14ac:dyDescent="0.2">
      <c r="A676">
        <v>674</v>
      </c>
      <c r="B676" s="3" t="s">
        <v>675</v>
      </c>
      <c r="C676" s="3" t="s">
        <v>4784</v>
      </c>
      <c r="D676">
        <v>50000</v>
      </c>
      <c r="E676">
        <v>15</v>
      </c>
      <c r="F676" t="s">
        <v>8221</v>
      </c>
      <c r="G676" t="s">
        <v>8224</v>
      </c>
      <c r="H676" t="s">
        <v>8246</v>
      </c>
      <c r="I676">
        <v>1407811627</v>
      </c>
      <c r="J676">
        <v>1402627627</v>
      </c>
      <c r="K676" t="b">
        <v>0</v>
      </c>
      <c r="L676">
        <v>2</v>
      </c>
      <c r="M676" t="b">
        <v>0</v>
      </c>
      <c r="N676" t="s">
        <v>8273</v>
      </c>
      <c r="O676" s="5">
        <f t="shared" si="60"/>
        <v>2.9999999999999997E-4</v>
      </c>
      <c r="P676" s="6">
        <f t="shared" si="61"/>
        <v>7.5</v>
      </c>
      <c r="Q676" t="str">
        <f t="shared" si="62"/>
        <v>technology</v>
      </c>
      <c r="R676" t="str">
        <f t="shared" si="63"/>
        <v>wearables</v>
      </c>
      <c r="S676" s="11">
        <f t="shared" si="65"/>
        <v>41803.116053240738</v>
      </c>
      <c r="T676" s="11">
        <f t="shared" si="64"/>
        <v>41863.116053240738</v>
      </c>
    </row>
    <row r="677" spans="1:20" ht="48" x14ac:dyDescent="0.2">
      <c r="A677">
        <v>675</v>
      </c>
      <c r="B677" s="3" t="s">
        <v>676</v>
      </c>
      <c r="C677" s="3" t="s">
        <v>4785</v>
      </c>
      <c r="D677">
        <v>6000</v>
      </c>
      <c r="E677">
        <v>891</v>
      </c>
      <c r="F677" t="s">
        <v>8221</v>
      </c>
      <c r="G677" t="s">
        <v>8224</v>
      </c>
      <c r="H677" t="s">
        <v>8246</v>
      </c>
      <c r="I677">
        <v>1420095540</v>
      </c>
      <c r="J677">
        <v>1417558804</v>
      </c>
      <c r="K677" t="b">
        <v>0</v>
      </c>
      <c r="L677">
        <v>26</v>
      </c>
      <c r="M677" t="b">
        <v>0</v>
      </c>
      <c r="N677" t="s">
        <v>8273</v>
      </c>
      <c r="O677" s="5">
        <f t="shared" si="60"/>
        <v>0.14849999999999999</v>
      </c>
      <c r="P677" s="6">
        <f t="shared" si="61"/>
        <v>34.269230769230766</v>
      </c>
      <c r="Q677" t="str">
        <f t="shared" si="62"/>
        <v>technology</v>
      </c>
      <c r="R677" t="str">
        <f t="shared" si="63"/>
        <v>wearables</v>
      </c>
      <c r="S677" s="11">
        <f t="shared" si="65"/>
        <v>41975.930601851855</v>
      </c>
      <c r="T677" s="11">
        <f t="shared" si="64"/>
        <v>42005.290972222225</v>
      </c>
    </row>
    <row r="678" spans="1:20" ht="64" x14ac:dyDescent="0.2">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5">
        <f t="shared" si="60"/>
        <v>1.4710000000000001E-2</v>
      </c>
      <c r="P678" s="6">
        <f t="shared" si="61"/>
        <v>61.291666666666664</v>
      </c>
      <c r="Q678" t="str">
        <f t="shared" si="62"/>
        <v>technology</v>
      </c>
      <c r="R678" t="str">
        <f t="shared" si="63"/>
        <v>wearables</v>
      </c>
      <c r="S678" s="11">
        <f t="shared" si="65"/>
        <v>42012.76829861111</v>
      </c>
      <c r="T678" s="11">
        <f t="shared" si="64"/>
        <v>42042.76829861111</v>
      </c>
    </row>
    <row r="679" spans="1:20" ht="48" x14ac:dyDescent="0.2">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5">
        <f t="shared" si="60"/>
        <v>0.25584000000000001</v>
      </c>
      <c r="P679" s="6">
        <f t="shared" si="61"/>
        <v>133.25</v>
      </c>
      <c r="Q679" t="str">
        <f t="shared" si="62"/>
        <v>technology</v>
      </c>
      <c r="R679" t="str">
        <f t="shared" si="63"/>
        <v>wearables</v>
      </c>
      <c r="S679" s="11">
        <f t="shared" si="65"/>
        <v>42504.403877314813</v>
      </c>
      <c r="T679" s="11">
        <f t="shared" si="64"/>
        <v>42549.403877314813</v>
      </c>
    </row>
    <row r="680" spans="1:20" ht="48" x14ac:dyDescent="0.2">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5">
        <f t="shared" si="60"/>
        <v>3.8206896551724136E-2</v>
      </c>
      <c r="P680" s="6">
        <f t="shared" si="61"/>
        <v>65.17647058823529</v>
      </c>
      <c r="Q680" t="str">
        <f t="shared" si="62"/>
        <v>technology</v>
      </c>
      <c r="R680" t="str">
        <f t="shared" si="63"/>
        <v>wearables</v>
      </c>
      <c r="S680" s="11">
        <f t="shared" si="65"/>
        <v>42481.376597222217</v>
      </c>
      <c r="T680" s="11">
        <f t="shared" si="64"/>
        <v>42511.376597222217</v>
      </c>
    </row>
    <row r="681" spans="1:20" ht="48" x14ac:dyDescent="0.2">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5">
        <f t="shared" si="60"/>
        <v>0.15485964912280703</v>
      </c>
      <c r="P681" s="6">
        <f t="shared" si="61"/>
        <v>93.90425531914893</v>
      </c>
      <c r="Q681" t="str">
        <f t="shared" si="62"/>
        <v>technology</v>
      </c>
      <c r="R681" t="str">
        <f t="shared" si="63"/>
        <v>wearables</v>
      </c>
      <c r="S681" s="11">
        <f t="shared" si="65"/>
        <v>42556.695706018523</v>
      </c>
      <c r="T681" s="11">
        <f t="shared" si="64"/>
        <v>42616.695706018523</v>
      </c>
    </row>
    <row r="682" spans="1:20" ht="48" x14ac:dyDescent="0.2">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5">
        <f t="shared" si="60"/>
        <v>0.25912000000000002</v>
      </c>
      <c r="P682" s="6">
        <f t="shared" si="61"/>
        <v>150.65116279069767</v>
      </c>
      <c r="Q682" t="str">
        <f t="shared" si="62"/>
        <v>technology</v>
      </c>
      <c r="R682" t="str">
        <f t="shared" si="63"/>
        <v>wearables</v>
      </c>
      <c r="S682" s="11">
        <f t="shared" si="65"/>
        <v>41864.501516203702</v>
      </c>
      <c r="T682" s="11">
        <f t="shared" si="64"/>
        <v>41899.501516203702</v>
      </c>
    </row>
    <row r="683" spans="1:20" ht="48" x14ac:dyDescent="0.2">
      <c r="A683">
        <v>681</v>
      </c>
      <c r="B683" s="3" t="s">
        <v>682</v>
      </c>
      <c r="C683" s="3" t="s">
        <v>4791</v>
      </c>
      <c r="D683">
        <v>2500</v>
      </c>
      <c r="E683">
        <v>1</v>
      </c>
      <c r="F683" t="s">
        <v>8221</v>
      </c>
      <c r="G683" t="s">
        <v>8224</v>
      </c>
      <c r="H683" t="s">
        <v>8246</v>
      </c>
      <c r="I683">
        <v>1477509604</v>
      </c>
      <c r="J683">
        <v>1474917604</v>
      </c>
      <c r="K683" t="b">
        <v>0</v>
      </c>
      <c r="L683">
        <v>1</v>
      </c>
      <c r="M683" t="b">
        <v>0</v>
      </c>
      <c r="N683" t="s">
        <v>8273</v>
      </c>
      <c r="O683" s="5">
        <f t="shared" si="60"/>
        <v>4.0000000000000002E-4</v>
      </c>
      <c r="P683" s="6">
        <f t="shared" si="61"/>
        <v>1</v>
      </c>
      <c r="Q683" t="str">
        <f t="shared" si="62"/>
        <v>technology</v>
      </c>
      <c r="R683" t="str">
        <f t="shared" si="63"/>
        <v>wearables</v>
      </c>
      <c r="S683" s="11">
        <f t="shared" si="65"/>
        <v>42639.805601851855</v>
      </c>
      <c r="T683" s="11">
        <f t="shared" si="64"/>
        <v>42669.805601851855</v>
      </c>
    </row>
    <row r="684" spans="1:20" ht="48" x14ac:dyDescent="0.2">
      <c r="A684">
        <v>682</v>
      </c>
      <c r="B684" s="3" t="s">
        <v>683</v>
      </c>
      <c r="C684" s="3" t="s">
        <v>4792</v>
      </c>
      <c r="D684">
        <v>50000</v>
      </c>
      <c r="E684">
        <v>53</v>
      </c>
      <c r="F684" t="s">
        <v>8221</v>
      </c>
      <c r="G684" t="s">
        <v>8224</v>
      </c>
      <c r="H684" t="s">
        <v>8246</v>
      </c>
      <c r="I684">
        <v>1489512122</v>
      </c>
      <c r="J684">
        <v>1486923722</v>
      </c>
      <c r="K684" t="b">
        <v>0</v>
      </c>
      <c r="L684">
        <v>4</v>
      </c>
      <c r="M684" t="b">
        <v>0</v>
      </c>
      <c r="N684" t="s">
        <v>8273</v>
      </c>
      <c r="O684" s="5">
        <f t="shared" si="60"/>
        <v>1.06E-3</v>
      </c>
      <c r="P684" s="6">
        <f t="shared" si="61"/>
        <v>13.25</v>
      </c>
      <c r="Q684" t="str">
        <f t="shared" si="62"/>
        <v>technology</v>
      </c>
      <c r="R684" t="str">
        <f t="shared" si="63"/>
        <v>wearables</v>
      </c>
      <c r="S684" s="11">
        <f t="shared" si="65"/>
        <v>42778.765300925923</v>
      </c>
      <c r="T684" s="11">
        <f t="shared" si="64"/>
        <v>42808.723634259259</v>
      </c>
    </row>
    <row r="685" spans="1:20" ht="48" x14ac:dyDescent="0.2">
      <c r="A685">
        <v>683</v>
      </c>
      <c r="B685" s="3" t="s">
        <v>684</v>
      </c>
      <c r="C685" s="3" t="s">
        <v>4793</v>
      </c>
      <c r="D685">
        <v>35000</v>
      </c>
      <c r="E685">
        <v>298</v>
      </c>
      <c r="F685" t="s">
        <v>8221</v>
      </c>
      <c r="G685" t="s">
        <v>8224</v>
      </c>
      <c r="H685" t="s">
        <v>8246</v>
      </c>
      <c r="I685">
        <v>1477949764</v>
      </c>
      <c r="J685">
        <v>1474493764</v>
      </c>
      <c r="K685" t="b">
        <v>0</v>
      </c>
      <c r="L685">
        <v>3</v>
      </c>
      <c r="M685" t="b">
        <v>0</v>
      </c>
      <c r="N685" t="s">
        <v>8273</v>
      </c>
      <c r="O685" s="5">
        <f t="shared" si="60"/>
        <v>8.5142857142857138E-3</v>
      </c>
      <c r="P685" s="6">
        <f t="shared" si="61"/>
        <v>99.333333333333329</v>
      </c>
      <c r="Q685" t="str">
        <f t="shared" si="62"/>
        <v>technology</v>
      </c>
      <c r="R685" t="str">
        <f t="shared" si="63"/>
        <v>wearables</v>
      </c>
      <c r="S685" s="11">
        <f t="shared" si="65"/>
        <v>42634.900046296301</v>
      </c>
      <c r="T685" s="11">
        <f t="shared" si="64"/>
        <v>42674.900046296301</v>
      </c>
    </row>
    <row r="686" spans="1:20" ht="16" x14ac:dyDescent="0.2">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5">
        <f t="shared" si="60"/>
        <v>7.4837500000000001E-2</v>
      </c>
      <c r="P686" s="6">
        <f t="shared" si="61"/>
        <v>177.39259259259259</v>
      </c>
      <c r="Q686" t="str">
        <f t="shared" si="62"/>
        <v>technology</v>
      </c>
      <c r="R686" t="str">
        <f t="shared" si="63"/>
        <v>wearables</v>
      </c>
      <c r="S686" s="11">
        <f t="shared" si="65"/>
        <v>41809.473275462966</v>
      </c>
      <c r="T686" s="11">
        <f t="shared" si="64"/>
        <v>41845.125</v>
      </c>
    </row>
    <row r="687" spans="1:20" ht="48" x14ac:dyDescent="0.2">
      <c r="A687">
        <v>685</v>
      </c>
      <c r="B687" s="3" t="s">
        <v>686</v>
      </c>
      <c r="C687" s="3" t="s">
        <v>4795</v>
      </c>
      <c r="D687">
        <v>2000</v>
      </c>
      <c r="E687">
        <v>553</v>
      </c>
      <c r="F687" t="s">
        <v>8221</v>
      </c>
      <c r="G687" t="s">
        <v>8224</v>
      </c>
      <c r="H687" t="s">
        <v>8246</v>
      </c>
      <c r="I687">
        <v>1421095672</v>
      </c>
      <c r="J687">
        <v>1417207672</v>
      </c>
      <c r="K687" t="b">
        <v>0</v>
      </c>
      <c r="L687">
        <v>10</v>
      </c>
      <c r="M687" t="b">
        <v>0</v>
      </c>
      <c r="N687" t="s">
        <v>8273</v>
      </c>
      <c r="O687" s="5">
        <f t="shared" si="60"/>
        <v>0.27650000000000002</v>
      </c>
      <c r="P687" s="6">
        <f t="shared" si="61"/>
        <v>55.3</v>
      </c>
      <c r="Q687" t="str">
        <f t="shared" si="62"/>
        <v>technology</v>
      </c>
      <c r="R687" t="str">
        <f t="shared" si="63"/>
        <v>wearables</v>
      </c>
      <c r="S687" s="11">
        <f t="shared" si="65"/>
        <v>41971.866574074069</v>
      </c>
      <c r="T687" s="11">
        <f t="shared" si="64"/>
        <v>42016.866574074069</v>
      </c>
    </row>
    <row r="688" spans="1:20" ht="64" x14ac:dyDescent="0.2">
      <c r="A688">
        <v>686</v>
      </c>
      <c r="B688" s="3" t="s">
        <v>687</v>
      </c>
      <c r="C688" s="3" t="s">
        <v>4796</v>
      </c>
      <c r="D688">
        <v>500000</v>
      </c>
      <c r="E688">
        <v>0</v>
      </c>
      <c r="F688" t="s">
        <v>8221</v>
      </c>
      <c r="G688" t="s">
        <v>8237</v>
      </c>
      <c r="H688" t="s">
        <v>8249</v>
      </c>
      <c r="I688">
        <v>1438618170</v>
      </c>
      <c r="J688">
        <v>1436026170</v>
      </c>
      <c r="K688" t="b">
        <v>0</v>
      </c>
      <c r="L688">
        <v>0</v>
      </c>
      <c r="M688" t="b">
        <v>0</v>
      </c>
      <c r="N688" t="s">
        <v>8273</v>
      </c>
      <c r="O688" s="5">
        <f t="shared" si="60"/>
        <v>0</v>
      </c>
      <c r="P688" s="6">
        <f t="shared" si="61"/>
        <v>0</v>
      </c>
      <c r="Q688" t="str">
        <f t="shared" si="62"/>
        <v>technology</v>
      </c>
      <c r="R688" t="str">
        <f t="shared" si="63"/>
        <v>wearables</v>
      </c>
      <c r="S688" s="11">
        <f t="shared" si="65"/>
        <v>42189.673263888893</v>
      </c>
      <c r="T688" s="11">
        <f t="shared" si="64"/>
        <v>42219.673263888893</v>
      </c>
    </row>
    <row r="689" spans="1:20" ht="48" x14ac:dyDescent="0.2">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5">
        <f t="shared" si="60"/>
        <v>3.5499999999999997E-2</v>
      </c>
      <c r="P689" s="6">
        <f t="shared" si="61"/>
        <v>591.66666666666663</v>
      </c>
      <c r="Q689" t="str">
        <f t="shared" si="62"/>
        <v>technology</v>
      </c>
      <c r="R689" t="str">
        <f t="shared" si="63"/>
        <v>wearables</v>
      </c>
      <c r="S689" s="11">
        <f t="shared" si="65"/>
        <v>42711.750613425931</v>
      </c>
      <c r="T689" s="11">
        <f t="shared" si="64"/>
        <v>42771.750613425931</v>
      </c>
    </row>
    <row r="690" spans="1:20" ht="48" x14ac:dyDescent="0.2">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5">
        <f t="shared" si="60"/>
        <v>0.72989999999999999</v>
      </c>
      <c r="P690" s="6">
        <f t="shared" si="61"/>
        <v>405.5</v>
      </c>
      <c r="Q690" t="str">
        <f t="shared" si="62"/>
        <v>technology</v>
      </c>
      <c r="R690" t="str">
        <f t="shared" si="63"/>
        <v>wearables</v>
      </c>
      <c r="S690" s="11">
        <f t="shared" si="65"/>
        <v>42262.104780092588</v>
      </c>
      <c r="T690" s="11">
        <f t="shared" si="64"/>
        <v>42292.104780092588</v>
      </c>
    </row>
    <row r="691" spans="1:20" ht="48" x14ac:dyDescent="0.2">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5">
        <f t="shared" si="60"/>
        <v>0.57648750000000004</v>
      </c>
      <c r="P691" s="6">
        <f t="shared" si="61"/>
        <v>343.14732142857144</v>
      </c>
      <c r="Q691" t="str">
        <f t="shared" si="62"/>
        <v>technology</v>
      </c>
      <c r="R691" t="str">
        <f t="shared" si="63"/>
        <v>wearables</v>
      </c>
      <c r="S691" s="11">
        <f t="shared" si="65"/>
        <v>42675.66778935185</v>
      </c>
      <c r="T691" s="11">
        <f t="shared" si="64"/>
        <v>42712.207638888889</v>
      </c>
    </row>
    <row r="692" spans="1:20" ht="32" x14ac:dyDescent="0.2">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5">
        <f t="shared" si="60"/>
        <v>0.1234</v>
      </c>
      <c r="P692" s="6">
        <f t="shared" si="61"/>
        <v>72.588235294117652</v>
      </c>
      <c r="Q692" t="str">
        <f t="shared" si="62"/>
        <v>technology</v>
      </c>
      <c r="R692" t="str">
        <f t="shared" si="63"/>
        <v>wearables</v>
      </c>
      <c r="S692" s="11">
        <f t="shared" si="65"/>
        <v>42579.634733796294</v>
      </c>
      <c r="T692" s="11">
        <f t="shared" si="64"/>
        <v>42622.25</v>
      </c>
    </row>
    <row r="693" spans="1:20" ht="48" x14ac:dyDescent="0.2">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5">
        <f t="shared" si="60"/>
        <v>5.1999999999999998E-3</v>
      </c>
      <c r="P693" s="6">
        <f t="shared" si="61"/>
        <v>26</v>
      </c>
      <c r="Q693" t="str">
        <f t="shared" si="62"/>
        <v>technology</v>
      </c>
      <c r="R693" t="str">
        <f t="shared" si="63"/>
        <v>wearables</v>
      </c>
      <c r="S693" s="11">
        <f t="shared" si="65"/>
        <v>42158.028310185182</v>
      </c>
      <c r="T693" s="11">
        <f t="shared" si="64"/>
        <v>42186.028310185182</v>
      </c>
    </row>
    <row r="694" spans="1:20" ht="48" x14ac:dyDescent="0.2">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5">
        <f t="shared" si="60"/>
        <v>6.5299999999999997E-2</v>
      </c>
      <c r="P694" s="6">
        <f t="shared" si="61"/>
        <v>6.4975124378109452</v>
      </c>
      <c r="Q694" t="str">
        <f t="shared" si="62"/>
        <v>technology</v>
      </c>
      <c r="R694" t="str">
        <f t="shared" si="63"/>
        <v>wearables</v>
      </c>
      <c r="S694" s="11">
        <f t="shared" si="65"/>
        <v>42696.37572916667</v>
      </c>
      <c r="T694" s="11">
        <f t="shared" si="64"/>
        <v>42726.37572916667</v>
      </c>
    </row>
    <row r="695" spans="1:20" ht="32" x14ac:dyDescent="0.2">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5">
        <f t="shared" si="60"/>
        <v>0.35338000000000003</v>
      </c>
      <c r="P695" s="6">
        <f t="shared" si="61"/>
        <v>119.38513513513513</v>
      </c>
      <c r="Q695" t="str">
        <f t="shared" si="62"/>
        <v>technology</v>
      </c>
      <c r="R695" t="str">
        <f t="shared" si="63"/>
        <v>wearables</v>
      </c>
      <c r="S695" s="11">
        <f t="shared" si="65"/>
        <v>42094.808182870373</v>
      </c>
      <c r="T695" s="11">
        <f t="shared" si="64"/>
        <v>42124.808182870373</v>
      </c>
    </row>
    <row r="696" spans="1:20" ht="48" x14ac:dyDescent="0.2">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5">
        <f t="shared" si="60"/>
        <v>3.933333333333333E-3</v>
      </c>
      <c r="P696" s="6">
        <f t="shared" si="61"/>
        <v>84.285714285714292</v>
      </c>
      <c r="Q696" t="str">
        <f t="shared" si="62"/>
        <v>technology</v>
      </c>
      <c r="R696" t="str">
        <f t="shared" si="63"/>
        <v>wearables</v>
      </c>
      <c r="S696" s="11">
        <f t="shared" si="65"/>
        <v>42737.663877314815</v>
      </c>
      <c r="T696" s="11">
        <f t="shared" si="64"/>
        <v>42767.663877314815</v>
      </c>
    </row>
    <row r="697" spans="1:20" ht="48" x14ac:dyDescent="0.2">
      <c r="A697">
        <v>695</v>
      </c>
      <c r="B697" s="3" t="s">
        <v>696</v>
      </c>
      <c r="C697" s="3" t="s">
        <v>4805</v>
      </c>
      <c r="D697">
        <v>60000</v>
      </c>
      <c r="E697">
        <v>636</v>
      </c>
      <c r="F697" t="s">
        <v>8221</v>
      </c>
      <c r="G697" t="s">
        <v>8224</v>
      </c>
      <c r="H697" t="s">
        <v>8246</v>
      </c>
      <c r="I697">
        <v>1414758620</v>
      </c>
      <c r="J697">
        <v>1412166620</v>
      </c>
      <c r="K697" t="b">
        <v>0</v>
      </c>
      <c r="L697">
        <v>7</v>
      </c>
      <c r="M697" t="b">
        <v>0</v>
      </c>
      <c r="N697" t="s">
        <v>8273</v>
      </c>
      <c r="O697" s="5">
        <f t="shared" si="60"/>
        <v>1.06E-2</v>
      </c>
      <c r="P697" s="6">
        <f t="shared" si="61"/>
        <v>90.857142857142861</v>
      </c>
      <c r="Q697" t="str">
        <f t="shared" si="62"/>
        <v>technology</v>
      </c>
      <c r="R697" t="str">
        <f t="shared" si="63"/>
        <v>wearables</v>
      </c>
      <c r="S697" s="11">
        <f t="shared" si="65"/>
        <v>41913.521064814813</v>
      </c>
      <c r="T697" s="11">
        <f t="shared" si="64"/>
        <v>41943.521064814813</v>
      </c>
    </row>
    <row r="698" spans="1:20" ht="32" x14ac:dyDescent="0.2">
      <c r="A698">
        <v>696</v>
      </c>
      <c r="B698" s="3" t="s">
        <v>697</v>
      </c>
      <c r="C698" s="3" t="s">
        <v>4806</v>
      </c>
      <c r="D698">
        <v>175000</v>
      </c>
      <c r="E698">
        <v>1</v>
      </c>
      <c r="F698" t="s">
        <v>8221</v>
      </c>
      <c r="G698" t="s">
        <v>8233</v>
      </c>
      <c r="H698" t="s">
        <v>8249</v>
      </c>
      <c r="I698">
        <v>1406326502</v>
      </c>
      <c r="J698">
        <v>1403734502</v>
      </c>
      <c r="K698" t="b">
        <v>0</v>
      </c>
      <c r="L698">
        <v>1</v>
      </c>
      <c r="M698" t="b">
        <v>0</v>
      </c>
      <c r="N698" t="s">
        <v>8273</v>
      </c>
      <c r="O698" s="5">
        <f t="shared" si="60"/>
        <v>5.7142857142857145E-6</v>
      </c>
      <c r="P698" s="6">
        <f t="shared" si="61"/>
        <v>1</v>
      </c>
      <c r="Q698" t="str">
        <f t="shared" si="62"/>
        <v>technology</v>
      </c>
      <c r="R698" t="str">
        <f t="shared" si="63"/>
        <v>wearables</v>
      </c>
      <c r="S698" s="11">
        <f t="shared" si="65"/>
        <v>41815.927106481482</v>
      </c>
      <c r="T698" s="11">
        <f t="shared" si="64"/>
        <v>41845.927106481482</v>
      </c>
    </row>
    <row r="699" spans="1:20" ht="48" x14ac:dyDescent="0.2">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5">
        <f t="shared" si="60"/>
        <v>0.46379999999999999</v>
      </c>
      <c r="P699" s="6">
        <f t="shared" si="61"/>
        <v>20.342105263157894</v>
      </c>
      <c r="Q699" t="str">
        <f t="shared" si="62"/>
        <v>technology</v>
      </c>
      <c r="R699" t="str">
        <f t="shared" si="63"/>
        <v>wearables</v>
      </c>
      <c r="S699" s="11">
        <f t="shared" si="65"/>
        <v>42388.523020833338</v>
      </c>
      <c r="T699" s="11">
        <f t="shared" si="64"/>
        <v>42403.523020833338</v>
      </c>
    </row>
    <row r="700" spans="1:20" ht="48" x14ac:dyDescent="0.2">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5">
        <f t="shared" si="60"/>
        <v>0.15390000000000001</v>
      </c>
      <c r="P700" s="6">
        <f t="shared" si="61"/>
        <v>530.68965517241384</v>
      </c>
      <c r="Q700" t="str">
        <f t="shared" si="62"/>
        <v>technology</v>
      </c>
      <c r="R700" t="str">
        <f t="shared" si="63"/>
        <v>wearables</v>
      </c>
      <c r="S700" s="11">
        <f t="shared" si="65"/>
        <v>41866.931076388893</v>
      </c>
      <c r="T700" s="11">
        <f t="shared" si="64"/>
        <v>41900.083333333336</v>
      </c>
    </row>
    <row r="701" spans="1:20" ht="48" x14ac:dyDescent="0.2">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5">
        <f t="shared" si="60"/>
        <v>0.824221076923077</v>
      </c>
      <c r="P701" s="6">
        <f t="shared" si="61"/>
        <v>120.39184269662923</v>
      </c>
      <c r="Q701" t="str">
        <f t="shared" si="62"/>
        <v>technology</v>
      </c>
      <c r="R701" t="str">
        <f t="shared" si="63"/>
        <v>wearables</v>
      </c>
      <c r="S701" s="11">
        <f t="shared" si="65"/>
        <v>41563.485509259262</v>
      </c>
      <c r="T701" s="11">
        <f t="shared" si="64"/>
        <v>41600.666666666664</v>
      </c>
    </row>
    <row r="702" spans="1:20" ht="48" x14ac:dyDescent="0.2">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5">
        <f t="shared" si="60"/>
        <v>2.6866666666666667E-2</v>
      </c>
      <c r="P702" s="6">
        <f t="shared" si="61"/>
        <v>13</v>
      </c>
      <c r="Q702" t="str">
        <f t="shared" si="62"/>
        <v>technology</v>
      </c>
      <c r="R702" t="str">
        <f t="shared" si="63"/>
        <v>wearables</v>
      </c>
      <c r="S702" s="11">
        <f t="shared" si="65"/>
        <v>42715.688437500001</v>
      </c>
      <c r="T702" s="11">
        <f t="shared" si="64"/>
        <v>42745.688437500001</v>
      </c>
    </row>
    <row r="703" spans="1:20" ht="48" x14ac:dyDescent="0.2">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5">
        <f t="shared" si="60"/>
        <v>0.26600000000000001</v>
      </c>
      <c r="P703" s="6">
        <f t="shared" si="61"/>
        <v>291.33333333333331</v>
      </c>
      <c r="Q703" t="str">
        <f t="shared" si="62"/>
        <v>technology</v>
      </c>
      <c r="R703" t="str">
        <f t="shared" si="63"/>
        <v>wearables</v>
      </c>
      <c r="S703" s="11">
        <f t="shared" si="65"/>
        <v>41813.662962962961</v>
      </c>
      <c r="T703" s="11">
        <f t="shared" si="64"/>
        <v>41843.662962962961</v>
      </c>
    </row>
    <row r="704" spans="1:20" ht="48" x14ac:dyDescent="0.2">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5">
        <f t="shared" si="60"/>
        <v>0.30813400000000002</v>
      </c>
      <c r="P704" s="6">
        <f t="shared" si="61"/>
        <v>124.9191891891892</v>
      </c>
      <c r="Q704" t="str">
        <f t="shared" si="62"/>
        <v>technology</v>
      </c>
      <c r="R704" t="str">
        <f t="shared" si="63"/>
        <v>wearables</v>
      </c>
      <c r="S704" s="11">
        <f t="shared" si="65"/>
        <v>42668.726701388892</v>
      </c>
      <c r="T704" s="11">
        <f t="shared" si="64"/>
        <v>42698.768368055556</v>
      </c>
    </row>
    <row r="705" spans="1:20" ht="48" x14ac:dyDescent="0.2">
      <c r="A705">
        <v>703</v>
      </c>
      <c r="B705" s="3" t="s">
        <v>704</v>
      </c>
      <c r="C705" s="3" t="s">
        <v>4813</v>
      </c>
      <c r="D705">
        <v>15000</v>
      </c>
      <c r="E705">
        <v>837</v>
      </c>
      <c r="F705" t="s">
        <v>8221</v>
      </c>
      <c r="G705" t="s">
        <v>8224</v>
      </c>
      <c r="H705" t="s">
        <v>8246</v>
      </c>
      <c r="I705">
        <v>1485905520</v>
      </c>
      <c r="J705">
        <v>1481150949</v>
      </c>
      <c r="K705" t="b">
        <v>0</v>
      </c>
      <c r="L705">
        <v>7</v>
      </c>
      <c r="M705" t="b">
        <v>0</v>
      </c>
      <c r="N705" t="s">
        <v>8273</v>
      </c>
      <c r="O705" s="5">
        <f t="shared" si="60"/>
        <v>5.5800000000000002E-2</v>
      </c>
      <c r="P705" s="6">
        <f t="shared" si="61"/>
        <v>119.57142857142857</v>
      </c>
      <c r="Q705" t="str">
        <f t="shared" si="62"/>
        <v>technology</v>
      </c>
      <c r="R705" t="str">
        <f t="shared" si="63"/>
        <v>wearables</v>
      </c>
      <c r="S705" s="11">
        <f t="shared" si="65"/>
        <v>42711.950798611113</v>
      </c>
      <c r="T705" s="11">
        <f t="shared" si="64"/>
        <v>42766.98055555555</v>
      </c>
    </row>
    <row r="706" spans="1:20" ht="48" x14ac:dyDescent="0.2">
      <c r="A706">
        <v>704</v>
      </c>
      <c r="B706" s="3" t="s">
        <v>705</v>
      </c>
      <c r="C706" s="3" t="s">
        <v>4814</v>
      </c>
      <c r="D706">
        <v>55000</v>
      </c>
      <c r="E706">
        <v>481</v>
      </c>
      <c r="F706" t="s">
        <v>8221</v>
      </c>
      <c r="G706" t="s">
        <v>8229</v>
      </c>
      <c r="H706" t="s">
        <v>8251</v>
      </c>
      <c r="I706">
        <v>1487565468</v>
      </c>
      <c r="J706">
        <v>1482381468</v>
      </c>
      <c r="K706" t="b">
        <v>0</v>
      </c>
      <c r="L706">
        <v>4</v>
      </c>
      <c r="M706" t="b">
        <v>0</v>
      </c>
      <c r="N706" t="s">
        <v>8273</v>
      </c>
      <c r="O706" s="5">
        <f t="shared" si="60"/>
        <v>8.7454545454545458E-3</v>
      </c>
      <c r="P706" s="6">
        <f t="shared" si="61"/>
        <v>120.25</v>
      </c>
      <c r="Q706" t="str">
        <f t="shared" si="62"/>
        <v>technology</v>
      </c>
      <c r="R706" t="str">
        <f t="shared" si="63"/>
        <v>wearables</v>
      </c>
      <c r="S706" s="11">
        <f t="shared" si="65"/>
        <v>42726.192916666667</v>
      </c>
      <c r="T706" s="11">
        <f t="shared" si="64"/>
        <v>42786.192916666667</v>
      </c>
    </row>
    <row r="707" spans="1:20" ht="32" x14ac:dyDescent="0.2">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5">
        <f t="shared" ref="O707:O770" si="66">E707/D707</f>
        <v>9.7699999999999992E-3</v>
      </c>
      <c r="P707" s="6">
        <f t="shared" ref="P707:P770" si="67">IF(L707=0,0,E707/L707)</f>
        <v>195.4</v>
      </c>
      <c r="Q707" t="str">
        <f t="shared" ref="Q707:Q770" si="68">LEFT(N707,FIND("/",N707)-1)</f>
        <v>technology</v>
      </c>
      <c r="R707" t="str">
        <f t="shared" ref="R707:R770" si="69">RIGHT(N707,LEN(N707)-FIND("/",N707))</f>
        <v>wearables</v>
      </c>
      <c r="S707" s="11">
        <f t="shared" si="65"/>
        <v>42726.491643518515</v>
      </c>
      <c r="T707" s="11">
        <f t="shared" ref="T707:T770" si="70">I707/86400 + DATE(1970,1,1)</f>
        <v>42756.491643518515</v>
      </c>
    </row>
    <row r="708" spans="1:20" ht="48" x14ac:dyDescent="0.2">
      <c r="A708">
        <v>706</v>
      </c>
      <c r="B708" s="3" t="s">
        <v>707</v>
      </c>
      <c r="C708" s="3" t="s">
        <v>4816</v>
      </c>
      <c r="D708">
        <v>100000</v>
      </c>
      <c r="E708">
        <v>0</v>
      </c>
      <c r="F708" t="s">
        <v>8221</v>
      </c>
      <c r="G708" t="s">
        <v>8227</v>
      </c>
      <c r="H708" t="s">
        <v>8249</v>
      </c>
      <c r="I708">
        <v>1481740740</v>
      </c>
      <c r="J708">
        <v>1478130783</v>
      </c>
      <c r="K708" t="b">
        <v>0</v>
      </c>
      <c r="L708">
        <v>0</v>
      </c>
      <c r="M708" t="b">
        <v>0</v>
      </c>
      <c r="N708" t="s">
        <v>8273</v>
      </c>
      <c r="O708" s="5">
        <f t="shared" si="66"/>
        <v>0</v>
      </c>
      <c r="P708" s="6">
        <f t="shared" si="67"/>
        <v>0</v>
      </c>
      <c r="Q708" t="str">
        <f t="shared" si="68"/>
        <v>technology</v>
      </c>
      <c r="R708" t="str">
        <f t="shared" si="69"/>
        <v>wearables</v>
      </c>
      <c r="S708" s="11">
        <f t="shared" ref="S708:S771" si="71">J708/86400 + DATE(1970, 1, 1)</f>
        <v>42676.995173611111</v>
      </c>
      <c r="T708" s="11">
        <f t="shared" si="70"/>
        <v>42718.777083333334</v>
      </c>
    </row>
    <row r="709" spans="1:20" ht="48" x14ac:dyDescent="0.2">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5">
        <f t="shared" si="66"/>
        <v>0.78927352941176465</v>
      </c>
      <c r="P709" s="6">
        <f t="shared" si="67"/>
        <v>117.69868421052631</v>
      </c>
      <c r="Q709" t="str">
        <f t="shared" si="68"/>
        <v>technology</v>
      </c>
      <c r="R709" t="str">
        <f t="shared" si="69"/>
        <v>wearables</v>
      </c>
      <c r="S709" s="11">
        <f t="shared" si="71"/>
        <v>42696.663506944446</v>
      </c>
      <c r="T709" s="11">
        <f t="shared" si="70"/>
        <v>42736.663506944446</v>
      </c>
    </row>
    <row r="710" spans="1:20" ht="48" x14ac:dyDescent="0.2">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5">
        <f t="shared" si="66"/>
        <v>0.22092500000000001</v>
      </c>
      <c r="P710" s="6">
        <f t="shared" si="67"/>
        <v>23.948509485094849</v>
      </c>
      <c r="Q710" t="str">
        <f t="shared" si="68"/>
        <v>technology</v>
      </c>
      <c r="R710" t="str">
        <f t="shared" si="69"/>
        <v>wearables</v>
      </c>
      <c r="S710" s="11">
        <f t="shared" si="71"/>
        <v>41835.581018518518</v>
      </c>
      <c r="T710" s="11">
        <f t="shared" si="70"/>
        <v>41895.581018518518</v>
      </c>
    </row>
    <row r="711" spans="1:20" ht="32" x14ac:dyDescent="0.2">
      <c r="A711">
        <v>709</v>
      </c>
      <c r="B711" s="3" t="s">
        <v>710</v>
      </c>
      <c r="C711" s="3" t="s">
        <v>4819</v>
      </c>
      <c r="D711">
        <v>15000</v>
      </c>
      <c r="E711">
        <v>61</v>
      </c>
      <c r="F711" t="s">
        <v>8221</v>
      </c>
      <c r="G711" t="s">
        <v>8224</v>
      </c>
      <c r="H711" t="s">
        <v>8246</v>
      </c>
      <c r="I711">
        <v>1417741159</v>
      </c>
      <c r="J711">
        <v>1415149159</v>
      </c>
      <c r="K711" t="b">
        <v>0</v>
      </c>
      <c r="L711">
        <v>2</v>
      </c>
      <c r="M711" t="b">
        <v>0</v>
      </c>
      <c r="N711" t="s">
        <v>8273</v>
      </c>
      <c r="O711" s="5">
        <f t="shared" si="66"/>
        <v>4.0666666666666663E-3</v>
      </c>
      <c r="P711" s="6">
        <f t="shared" si="67"/>
        <v>30.5</v>
      </c>
      <c r="Q711" t="str">
        <f t="shared" si="68"/>
        <v>technology</v>
      </c>
      <c r="R711" t="str">
        <f t="shared" si="69"/>
        <v>wearables</v>
      </c>
      <c r="S711" s="11">
        <f t="shared" si="71"/>
        <v>41948.041192129633</v>
      </c>
      <c r="T711" s="11">
        <f t="shared" si="70"/>
        <v>41978.041192129633</v>
      </c>
    </row>
    <row r="712" spans="1:20" ht="32" x14ac:dyDescent="0.2">
      <c r="A712">
        <v>710</v>
      </c>
      <c r="B712" s="3" t="s">
        <v>711</v>
      </c>
      <c r="C712" s="3" t="s">
        <v>4820</v>
      </c>
      <c r="D712">
        <v>1200</v>
      </c>
      <c r="E712">
        <v>0</v>
      </c>
      <c r="F712" t="s">
        <v>8221</v>
      </c>
      <c r="G712" t="s">
        <v>8229</v>
      </c>
      <c r="H712" t="s">
        <v>8251</v>
      </c>
      <c r="I712">
        <v>1408495440</v>
      </c>
      <c r="J712">
        <v>1405640302</v>
      </c>
      <c r="K712" t="b">
        <v>0</v>
      </c>
      <c r="L712">
        <v>0</v>
      </c>
      <c r="M712" t="b">
        <v>0</v>
      </c>
      <c r="N712" t="s">
        <v>8273</v>
      </c>
      <c r="O712" s="5">
        <f t="shared" si="66"/>
        <v>0</v>
      </c>
      <c r="P712" s="6">
        <f t="shared" si="67"/>
        <v>0</v>
      </c>
      <c r="Q712" t="str">
        <f t="shared" si="68"/>
        <v>technology</v>
      </c>
      <c r="R712" t="str">
        <f t="shared" si="69"/>
        <v>wearables</v>
      </c>
      <c r="S712" s="11">
        <f t="shared" si="71"/>
        <v>41837.984976851854</v>
      </c>
      <c r="T712" s="11">
        <f t="shared" si="70"/>
        <v>41871.030555555553</v>
      </c>
    </row>
    <row r="713" spans="1:20" ht="48" x14ac:dyDescent="0.2">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5">
        <f t="shared" si="66"/>
        <v>0.33790999999999999</v>
      </c>
      <c r="P713" s="6">
        <f t="shared" si="67"/>
        <v>99.973372781065095</v>
      </c>
      <c r="Q713" t="str">
        <f t="shared" si="68"/>
        <v>technology</v>
      </c>
      <c r="R713" t="str">
        <f t="shared" si="69"/>
        <v>wearables</v>
      </c>
      <c r="S713" s="11">
        <f t="shared" si="71"/>
        <v>42678.459120370375</v>
      </c>
      <c r="T713" s="11">
        <f t="shared" si="70"/>
        <v>42718.500787037032</v>
      </c>
    </row>
    <row r="714" spans="1:20" ht="48" x14ac:dyDescent="0.2">
      <c r="A714">
        <v>712</v>
      </c>
      <c r="B714" s="3" t="s">
        <v>713</v>
      </c>
      <c r="C714" s="3" t="s">
        <v>4822</v>
      </c>
      <c r="D714">
        <v>48500</v>
      </c>
      <c r="E714">
        <v>105</v>
      </c>
      <c r="F714" t="s">
        <v>8221</v>
      </c>
      <c r="G714" t="s">
        <v>8224</v>
      </c>
      <c r="H714" t="s">
        <v>8246</v>
      </c>
      <c r="I714">
        <v>1455466832</v>
      </c>
      <c r="J714">
        <v>1452874832</v>
      </c>
      <c r="K714" t="b">
        <v>0</v>
      </c>
      <c r="L714">
        <v>4</v>
      </c>
      <c r="M714" t="b">
        <v>0</v>
      </c>
      <c r="N714" t="s">
        <v>8273</v>
      </c>
      <c r="O714" s="5">
        <f t="shared" si="66"/>
        <v>2.1649484536082476E-3</v>
      </c>
      <c r="P714" s="6">
        <f t="shared" si="67"/>
        <v>26.25</v>
      </c>
      <c r="Q714" t="str">
        <f t="shared" si="68"/>
        <v>technology</v>
      </c>
      <c r="R714" t="str">
        <f t="shared" si="69"/>
        <v>wearables</v>
      </c>
      <c r="S714" s="11">
        <f t="shared" si="71"/>
        <v>42384.680925925924</v>
      </c>
      <c r="T714" s="11">
        <f t="shared" si="70"/>
        <v>42414.680925925924</v>
      </c>
    </row>
    <row r="715" spans="1:20" ht="48" x14ac:dyDescent="0.2">
      <c r="A715">
        <v>713</v>
      </c>
      <c r="B715" s="3" t="s">
        <v>714</v>
      </c>
      <c r="C715" s="3" t="s">
        <v>4823</v>
      </c>
      <c r="D715">
        <v>25000</v>
      </c>
      <c r="E715">
        <v>199</v>
      </c>
      <c r="F715" t="s">
        <v>8221</v>
      </c>
      <c r="G715" t="s">
        <v>8237</v>
      </c>
      <c r="H715" t="s">
        <v>8249</v>
      </c>
      <c r="I715">
        <v>1465130532</v>
      </c>
      <c r="J715">
        <v>1462538532</v>
      </c>
      <c r="K715" t="b">
        <v>0</v>
      </c>
      <c r="L715">
        <v>1</v>
      </c>
      <c r="M715" t="b">
        <v>0</v>
      </c>
      <c r="N715" t="s">
        <v>8273</v>
      </c>
      <c r="O715" s="5">
        <f t="shared" si="66"/>
        <v>7.9600000000000001E-3</v>
      </c>
      <c r="P715" s="6">
        <f t="shared" si="67"/>
        <v>199</v>
      </c>
      <c r="Q715" t="str">
        <f t="shared" si="68"/>
        <v>technology</v>
      </c>
      <c r="R715" t="str">
        <f t="shared" si="69"/>
        <v>wearables</v>
      </c>
      <c r="S715" s="11">
        <f t="shared" si="71"/>
        <v>42496.529305555552</v>
      </c>
      <c r="T715" s="11">
        <f t="shared" si="70"/>
        <v>42526.529305555552</v>
      </c>
    </row>
    <row r="716" spans="1:20" ht="48" x14ac:dyDescent="0.2">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5">
        <f t="shared" si="66"/>
        <v>0.14993333333333334</v>
      </c>
      <c r="P716" s="6">
        <f t="shared" si="67"/>
        <v>80.321428571428569</v>
      </c>
      <c r="Q716" t="str">
        <f t="shared" si="68"/>
        <v>technology</v>
      </c>
      <c r="R716" t="str">
        <f t="shared" si="69"/>
        <v>wearables</v>
      </c>
      <c r="S716" s="11">
        <f t="shared" si="71"/>
        <v>42734.787986111114</v>
      </c>
      <c r="T716" s="11">
        <f t="shared" si="70"/>
        <v>42794.787986111114</v>
      </c>
    </row>
    <row r="717" spans="1:20" ht="48" x14ac:dyDescent="0.2">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5">
        <f t="shared" si="66"/>
        <v>5.0509090909090906E-2</v>
      </c>
      <c r="P717" s="6">
        <f t="shared" si="67"/>
        <v>115.75</v>
      </c>
      <c r="Q717" t="str">
        <f t="shared" si="68"/>
        <v>technology</v>
      </c>
      <c r="R717" t="str">
        <f t="shared" si="69"/>
        <v>wearables</v>
      </c>
      <c r="S717" s="11">
        <f t="shared" si="71"/>
        <v>42273.090740740736</v>
      </c>
      <c r="T717" s="11">
        <f t="shared" si="70"/>
        <v>42313.132407407407</v>
      </c>
    </row>
    <row r="718" spans="1:20" ht="48" x14ac:dyDescent="0.2">
      <c r="A718">
        <v>716</v>
      </c>
      <c r="B718" s="3" t="s">
        <v>717</v>
      </c>
      <c r="C718" s="3" t="s">
        <v>4826</v>
      </c>
      <c r="D718">
        <v>7000</v>
      </c>
      <c r="E718">
        <v>715</v>
      </c>
      <c r="F718" t="s">
        <v>8221</v>
      </c>
      <c r="G718" t="s">
        <v>8224</v>
      </c>
      <c r="H718" t="s">
        <v>8246</v>
      </c>
      <c r="I718">
        <v>1417392000</v>
      </c>
      <c r="J718">
        <v>1414511307</v>
      </c>
      <c r="K718" t="b">
        <v>0</v>
      </c>
      <c r="L718">
        <v>16</v>
      </c>
      <c r="M718" t="b">
        <v>0</v>
      </c>
      <c r="N718" t="s">
        <v>8273</v>
      </c>
      <c r="O718" s="5">
        <f t="shared" si="66"/>
        <v>0.10214285714285715</v>
      </c>
      <c r="P718" s="6">
        <f t="shared" si="67"/>
        <v>44.6875</v>
      </c>
      <c r="Q718" t="str">
        <f t="shared" si="68"/>
        <v>technology</v>
      </c>
      <c r="R718" t="str">
        <f t="shared" si="69"/>
        <v>wearables</v>
      </c>
      <c r="S718" s="11">
        <f t="shared" si="71"/>
        <v>41940.658645833333</v>
      </c>
      <c r="T718" s="11">
        <f t="shared" si="70"/>
        <v>41974</v>
      </c>
    </row>
    <row r="719" spans="1:20" ht="16" x14ac:dyDescent="0.2">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5">
        <f t="shared" si="66"/>
        <v>3.0500000000000002E-3</v>
      </c>
      <c r="P719" s="6">
        <f t="shared" si="67"/>
        <v>76.25</v>
      </c>
      <c r="Q719" t="str">
        <f t="shared" si="68"/>
        <v>technology</v>
      </c>
      <c r="R719" t="str">
        <f t="shared" si="69"/>
        <v>wearables</v>
      </c>
      <c r="S719" s="11">
        <f t="shared" si="71"/>
        <v>41857.854189814811</v>
      </c>
      <c r="T719" s="11">
        <f t="shared" si="70"/>
        <v>41887.854189814811</v>
      </c>
    </row>
    <row r="720" spans="1:20" ht="48" x14ac:dyDescent="0.2">
      <c r="A720">
        <v>718</v>
      </c>
      <c r="B720" s="3" t="s">
        <v>719</v>
      </c>
      <c r="C720" s="3" t="s">
        <v>4828</v>
      </c>
      <c r="D720">
        <v>12000</v>
      </c>
      <c r="E720">
        <v>90</v>
      </c>
      <c r="F720" t="s">
        <v>8221</v>
      </c>
      <c r="G720" t="s">
        <v>8224</v>
      </c>
      <c r="H720" t="s">
        <v>8246</v>
      </c>
      <c r="I720">
        <v>1487397540</v>
      </c>
      <c r="J720">
        <v>1484684247</v>
      </c>
      <c r="K720" t="b">
        <v>0</v>
      </c>
      <c r="L720">
        <v>4</v>
      </c>
      <c r="M720" t="b">
        <v>0</v>
      </c>
      <c r="N720" t="s">
        <v>8273</v>
      </c>
      <c r="O720" s="5">
        <f t="shared" si="66"/>
        <v>7.4999999999999997E-3</v>
      </c>
      <c r="P720" s="6">
        <f t="shared" si="67"/>
        <v>22.5</v>
      </c>
      <c r="Q720" t="str">
        <f t="shared" si="68"/>
        <v>technology</v>
      </c>
      <c r="R720" t="str">
        <f t="shared" si="69"/>
        <v>wearables</v>
      </c>
      <c r="S720" s="11">
        <f t="shared" si="71"/>
        <v>42752.845451388886</v>
      </c>
      <c r="T720" s="11">
        <f t="shared" si="70"/>
        <v>42784.249305555553</v>
      </c>
    </row>
    <row r="721" spans="1:20" ht="48" x14ac:dyDescent="0.2">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5">
        <f t="shared" si="66"/>
        <v>1.2933333333333333E-2</v>
      </c>
      <c r="P721" s="6">
        <f t="shared" si="67"/>
        <v>19.399999999999999</v>
      </c>
      <c r="Q721" t="str">
        <f t="shared" si="68"/>
        <v>technology</v>
      </c>
      <c r="R721" t="str">
        <f t="shared" si="69"/>
        <v>wearables</v>
      </c>
      <c r="S721" s="11">
        <f t="shared" si="71"/>
        <v>42409.040231481486</v>
      </c>
      <c r="T721" s="11">
        <f t="shared" si="70"/>
        <v>42423.040231481486</v>
      </c>
    </row>
    <row r="722" spans="1:20" ht="48" x14ac:dyDescent="0.2">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5">
        <f t="shared" si="66"/>
        <v>1.4394736842105262</v>
      </c>
      <c r="P722" s="6">
        <f t="shared" si="67"/>
        <v>66.707317073170728</v>
      </c>
      <c r="Q722" t="str">
        <f t="shared" si="68"/>
        <v>publishing</v>
      </c>
      <c r="R722" t="str">
        <f t="shared" si="69"/>
        <v>nonfiction</v>
      </c>
      <c r="S722" s="11">
        <f t="shared" si="71"/>
        <v>40909.649201388893</v>
      </c>
      <c r="T722" s="11">
        <f t="shared" si="70"/>
        <v>40937.649201388893</v>
      </c>
    </row>
    <row r="723" spans="1:20" ht="48" x14ac:dyDescent="0.2">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5">
        <f t="shared" si="66"/>
        <v>1.2210975609756098</v>
      </c>
      <c r="P723" s="6">
        <f t="shared" si="67"/>
        <v>84.142857142857139</v>
      </c>
      <c r="Q723" t="str">
        <f t="shared" si="68"/>
        <v>publishing</v>
      </c>
      <c r="R723" t="str">
        <f t="shared" si="69"/>
        <v>nonfiction</v>
      </c>
      <c r="S723" s="11">
        <f t="shared" si="71"/>
        <v>41807.571840277778</v>
      </c>
      <c r="T723" s="11">
        <f t="shared" si="70"/>
        <v>41852.571840277778</v>
      </c>
    </row>
    <row r="724" spans="1:20" ht="48" x14ac:dyDescent="0.2">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5">
        <f t="shared" si="66"/>
        <v>1.3202400000000001</v>
      </c>
      <c r="P724" s="6">
        <f t="shared" si="67"/>
        <v>215.72549019607843</v>
      </c>
      <c r="Q724" t="str">
        <f t="shared" si="68"/>
        <v>publishing</v>
      </c>
      <c r="R724" t="str">
        <f t="shared" si="69"/>
        <v>nonfiction</v>
      </c>
      <c r="S724" s="11">
        <f t="shared" si="71"/>
        <v>40977.805300925924</v>
      </c>
      <c r="T724" s="11">
        <f t="shared" si="70"/>
        <v>41007.76363425926</v>
      </c>
    </row>
    <row r="725" spans="1:20" ht="32" x14ac:dyDescent="0.2">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5">
        <f t="shared" si="66"/>
        <v>1.0938000000000001</v>
      </c>
      <c r="P725" s="6">
        <f t="shared" si="67"/>
        <v>54.69</v>
      </c>
      <c r="Q725" t="str">
        <f t="shared" si="68"/>
        <v>publishing</v>
      </c>
      <c r="R725" t="str">
        <f t="shared" si="69"/>
        <v>nonfiction</v>
      </c>
      <c r="S725" s="11">
        <f t="shared" si="71"/>
        <v>42184.81653935185</v>
      </c>
      <c r="T725" s="11">
        <f t="shared" si="70"/>
        <v>42215.165972222225</v>
      </c>
    </row>
    <row r="726" spans="1:20" ht="48" x14ac:dyDescent="0.2">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5">
        <f t="shared" si="66"/>
        <v>1.0547157142857144</v>
      </c>
      <c r="P726" s="6">
        <f t="shared" si="67"/>
        <v>51.62944055944056</v>
      </c>
      <c r="Q726" t="str">
        <f t="shared" si="68"/>
        <v>publishing</v>
      </c>
      <c r="R726" t="str">
        <f t="shared" si="69"/>
        <v>nonfiction</v>
      </c>
      <c r="S726" s="11">
        <f t="shared" si="71"/>
        <v>40694.638460648144</v>
      </c>
      <c r="T726" s="11">
        <f t="shared" si="70"/>
        <v>40724.638460648144</v>
      </c>
    </row>
    <row r="727" spans="1:20" ht="48" x14ac:dyDescent="0.2">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5">
        <f t="shared" si="66"/>
        <v>1.0035000000000001</v>
      </c>
      <c r="P727" s="6">
        <f t="shared" si="67"/>
        <v>143.35714285714286</v>
      </c>
      <c r="Q727" t="str">
        <f t="shared" si="68"/>
        <v>publishing</v>
      </c>
      <c r="R727" t="str">
        <f t="shared" si="69"/>
        <v>nonfiction</v>
      </c>
      <c r="S727" s="11">
        <f t="shared" si="71"/>
        <v>42321.626296296294</v>
      </c>
      <c r="T727" s="11">
        <f t="shared" si="70"/>
        <v>42351.626296296294</v>
      </c>
    </row>
    <row r="728" spans="1:20" ht="48" x14ac:dyDescent="0.2">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5">
        <f t="shared" si="66"/>
        <v>1.014</v>
      </c>
      <c r="P728" s="6">
        <f t="shared" si="67"/>
        <v>72.428571428571431</v>
      </c>
      <c r="Q728" t="str">
        <f t="shared" si="68"/>
        <v>publishing</v>
      </c>
      <c r="R728" t="str">
        <f t="shared" si="69"/>
        <v>nonfiction</v>
      </c>
      <c r="S728" s="11">
        <f t="shared" si="71"/>
        <v>41346.042673611111</v>
      </c>
      <c r="T728" s="11">
        <f t="shared" si="70"/>
        <v>41376.042673611111</v>
      </c>
    </row>
    <row r="729" spans="1:20" ht="48" x14ac:dyDescent="0.2">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5">
        <f t="shared" si="66"/>
        <v>1.5551428571428572</v>
      </c>
      <c r="P729" s="6">
        <f t="shared" si="67"/>
        <v>36.530201342281877</v>
      </c>
      <c r="Q729" t="str">
        <f t="shared" si="68"/>
        <v>publishing</v>
      </c>
      <c r="R729" t="str">
        <f t="shared" si="69"/>
        <v>nonfiction</v>
      </c>
      <c r="S729" s="11">
        <f t="shared" si="71"/>
        <v>41247.020243055558</v>
      </c>
      <c r="T729" s="11">
        <f t="shared" si="70"/>
        <v>41288.888888888891</v>
      </c>
    </row>
    <row r="730" spans="1:20" ht="48" x14ac:dyDescent="0.2">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5">
        <f t="shared" si="66"/>
        <v>1.05566</v>
      </c>
      <c r="P730" s="6">
        <f t="shared" si="67"/>
        <v>60.903461538461535</v>
      </c>
      <c r="Q730" t="str">
        <f t="shared" si="68"/>
        <v>publishing</v>
      </c>
      <c r="R730" t="str">
        <f t="shared" si="69"/>
        <v>nonfiction</v>
      </c>
      <c r="S730" s="11">
        <f t="shared" si="71"/>
        <v>40731.837465277778</v>
      </c>
      <c r="T730" s="11">
        <f t="shared" si="70"/>
        <v>40776.837465277778</v>
      </c>
    </row>
    <row r="731" spans="1:20" ht="48" x14ac:dyDescent="0.2">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5">
        <f t="shared" si="66"/>
        <v>1.3065</v>
      </c>
      <c r="P731" s="6">
        <f t="shared" si="67"/>
        <v>43.55</v>
      </c>
      <c r="Q731" t="str">
        <f t="shared" si="68"/>
        <v>publishing</v>
      </c>
      <c r="R731" t="str">
        <f t="shared" si="69"/>
        <v>nonfiction</v>
      </c>
      <c r="S731" s="11">
        <f t="shared" si="71"/>
        <v>41111.185891203706</v>
      </c>
      <c r="T731" s="11">
        <f t="shared" si="70"/>
        <v>41171.185891203706</v>
      </c>
    </row>
    <row r="732" spans="1:20" ht="32" x14ac:dyDescent="0.2">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5">
        <f t="shared" si="66"/>
        <v>1.3219000000000001</v>
      </c>
      <c r="P732" s="6">
        <f t="shared" si="67"/>
        <v>99.766037735849054</v>
      </c>
      <c r="Q732" t="str">
        <f t="shared" si="68"/>
        <v>publishing</v>
      </c>
      <c r="R732" t="str">
        <f t="shared" si="69"/>
        <v>nonfiction</v>
      </c>
      <c r="S732" s="11">
        <f t="shared" si="71"/>
        <v>40854.745266203703</v>
      </c>
      <c r="T732" s="11">
        <f t="shared" si="70"/>
        <v>40884.745266203703</v>
      </c>
    </row>
    <row r="733" spans="1:20" ht="48" x14ac:dyDescent="0.2">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5">
        <f t="shared" si="66"/>
        <v>1.26</v>
      </c>
      <c r="P733" s="6">
        <f t="shared" si="67"/>
        <v>88.732394366197184</v>
      </c>
      <c r="Q733" t="str">
        <f t="shared" si="68"/>
        <v>publishing</v>
      </c>
      <c r="R733" t="str">
        <f t="shared" si="69"/>
        <v>nonfiction</v>
      </c>
      <c r="S733" s="11">
        <f t="shared" si="71"/>
        <v>40879.795682870368</v>
      </c>
      <c r="T733" s="11">
        <f t="shared" si="70"/>
        <v>40930.25</v>
      </c>
    </row>
    <row r="734" spans="1:20" ht="48" x14ac:dyDescent="0.2">
      <c r="A734">
        <v>732</v>
      </c>
      <c r="B734" s="3" t="s">
        <v>733</v>
      </c>
      <c r="C734" s="3" t="s">
        <v>4842</v>
      </c>
      <c r="D734">
        <v>40</v>
      </c>
      <c r="E734">
        <v>64</v>
      </c>
      <c r="F734" t="s">
        <v>8219</v>
      </c>
      <c r="G734" t="s">
        <v>8225</v>
      </c>
      <c r="H734" t="s">
        <v>8247</v>
      </c>
      <c r="I734">
        <v>1380449461</v>
      </c>
      <c r="J734">
        <v>1375265461</v>
      </c>
      <c r="K734" t="b">
        <v>0</v>
      </c>
      <c r="L734">
        <v>13</v>
      </c>
      <c r="M734" t="b">
        <v>1</v>
      </c>
      <c r="N734" t="s">
        <v>8274</v>
      </c>
      <c r="O734" s="5">
        <f t="shared" si="66"/>
        <v>1.6</v>
      </c>
      <c r="P734" s="6">
        <f t="shared" si="67"/>
        <v>4.9230769230769234</v>
      </c>
      <c r="Q734" t="str">
        <f t="shared" si="68"/>
        <v>publishing</v>
      </c>
      <c r="R734" t="str">
        <f t="shared" si="69"/>
        <v>nonfiction</v>
      </c>
      <c r="S734" s="11">
        <f t="shared" si="71"/>
        <v>41486.424317129626</v>
      </c>
      <c r="T734" s="11">
        <f t="shared" si="70"/>
        <v>41546.424317129626</v>
      </c>
    </row>
    <row r="735" spans="1:20" ht="48" x14ac:dyDescent="0.2">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5">
        <f t="shared" si="66"/>
        <v>1.2048000000000001</v>
      </c>
      <c r="P735" s="6">
        <f t="shared" si="67"/>
        <v>17.822485207100591</v>
      </c>
      <c r="Q735" t="str">
        <f t="shared" si="68"/>
        <v>publishing</v>
      </c>
      <c r="R735" t="str">
        <f t="shared" si="69"/>
        <v>nonfiction</v>
      </c>
      <c r="S735" s="11">
        <f t="shared" si="71"/>
        <v>41598.420046296298</v>
      </c>
      <c r="T735" s="11">
        <f t="shared" si="70"/>
        <v>41628.420046296298</v>
      </c>
    </row>
    <row r="736" spans="1:20" ht="32" x14ac:dyDescent="0.2">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5">
        <f t="shared" si="66"/>
        <v>1.2552941176470589</v>
      </c>
      <c r="P736" s="6">
        <f t="shared" si="67"/>
        <v>187.19298245614036</v>
      </c>
      <c r="Q736" t="str">
        <f t="shared" si="68"/>
        <v>publishing</v>
      </c>
      <c r="R736" t="str">
        <f t="shared" si="69"/>
        <v>nonfiction</v>
      </c>
      <c r="S736" s="11">
        <f t="shared" si="71"/>
        <v>42102.164583333331</v>
      </c>
      <c r="T736" s="11">
        <f t="shared" si="70"/>
        <v>42133.208333333328</v>
      </c>
    </row>
    <row r="737" spans="1:20" ht="48" x14ac:dyDescent="0.2">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5">
        <f t="shared" si="66"/>
        <v>1.1440638297872341</v>
      </c>
      <c r="P737" s="6">
        <f t="shared" si="67"/>
        <v>234.80786026200875</v>
      </c>
      <c r="Q737" t="str">
        <f t="shared" si="68"/>
        <v>publishing</v>
      </c>
      <c r="R737" t="str">
        <f t="shared" si="69"/>
        <v>nonfiction</v>
      </c>
      <c r="S737" s="11">
        <f t="shared" si="71"/>
        <v>41946.029467592591</v>
      </c>
      <c r="T737" s="11">
        <f t="shared" si="70"/>
        <v>41977.027083333334</v>
      </c>
    </row>
    <row r="738" spans="1:20" ht="48" x14ac:dyDescent="0.2">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5">
        <f t="shared" si="66"/>
        <v>3.151388888888889</v>
      </c>
      <c r="P738" s="6">
        <f t="shared" si="67"/>
        <v>105.04629629629629</v>
      </c>
      <c r="Q738" t="str">
        <f t="shared" si="68"/>
        <v>publishing</v>
      </c>
      <c r="R738" t="str">
        <f t="shared" si="69"/>
        <v>nonfiction</v>
      </c>
      <c r="S738" s="11">
        <f t="shared" si="71"/>
        <v>41579.734259259261</v>
      </c>
      <c r="T738" s="11">
        <f t="shared" si="70"/>
        <v>41599.207638888889</v>
      </c>
    </row>
    <row r="739" spans="1:20" ht="48" x14ac:dyDescent="0.2">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5">
        <f t="shared" si="66"/>
        <v>1.224</v>
      </c>
      <c r="P739" s="6">
        <f t="shared" si="67"/>
        <v>56.666666666666664</v>
      </c>
      <c r="Q739" t="str">
        <f t="shared" si="68"/>
        <v>publishing</v>
      </c>
      <c r="R739" t="str">
        <f t="shared" si="69"/>
        <v>nonfiction</v>
      </c>
      <c r="S739" s="11">
        <f t="shared" si="71"/>
        <v>41667.275312500002</v>
      </c>
      <c r="T739" s="11">
        <f t="shared" si="70"/>
        <v>41684.833333333336</v>
      </c>
    </row>
    <row r="740" spans="1:20" ht="32" x14ac:dyDescent="0.2">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5">
        <f t="shared" si="66"/>
        <v>1.0673333333333332</v>
      </c>
      <c r="P740" s="6">
        <f t="shared" si="67"/>
        <v>39.048780487804876</v>
      </c>
      <c r="Q740" t="str">
        <f t="shared" si="68"/>
        <v>publishing</v>
      </c>
      <c r="R740" t="str">
        <f t="shared" si="69"/>
        <v>nonfiction</v>
      </c>
      <c r="S740" s="11">
        <f t="shared" si="71"/>
        <v>41943.604097222225</v>
      </c>
      <c r="T740" s="11">
        <f t="shared" si="70"/>
        <v>41974.207638888889</v>
      </c>
    </row>
    <row r="741" spans="1:20" ht="48" x14ac:dyDescent="0.2">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5">
        <f t="shared" si="66"/>
        <v>1.5833333333333333</v>
      </c>
      <c r="P741" s="6">
        <f t="shared" si="67"/>
        <v>68.345323741007192</v>
      </c>
      <c r="Q741" t="str">
        <f t="shared" si="68"/>
        <v>publishing</v>
      </c>
      <c r="R741" t="str">
        <f t="shared" si="69"/>
        <v>nonfiction</v>
      </c>
      <c r="S741" s="11">
        <f t="shared" si="71"/>
        <v>41829.502650462964</v>
      </c>
      <c r="T741" s="11">
        <f t="shared" si="70"/>
        <v>41862.502650462964</v>
      </c>
    </row>
    <row r="742" spans="1:20" ht="48" x14ac:dyDescent="0.2">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5">
        <f t="shared" si="66"/>
        <v>1.0740000000000001</v>
      </c>
      <c r="P742" s="6">
        <f t="shared" si="67"/>
        <v>169.57894736842104</v>
      </c>
      <c r="Q742" t="str">
        <f t="shared" si="68"/>
        <v>publishing</v>
      </c>
      <c r="R742" t="str">
        <f t="shared" si="69"/>
        <v>nonfiction</v>
      </c>
      <c r="S742" s="11">
        <f t="shared" si="71"/>
        <v>42162.146782407406</v>
      </c>
      <c r="T742" s="11">
        <f t="shared" si="70"/>
        <v>42176.146782407406</v>
      </c>
    </row>
    <row r="743" spans="1:20" ht="32" x14ac:dyDescent="0.2">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5">
        <f t="shared" si="66"/>
        <v>1.0226</v>
      </c>
      <c r="P743" s="6">
        <f t="shared" si="67"/>
        <v>141.42340425531913</v>
      </c>
      <c r="Q743" t="str">
        <f t="shared" si="68"/>
        <v>publishing</v>
      </c>
      <c r="R743" t="str">
        <f t="shared" si="69"/>
        <v>nonfiction</v>
      </c>
      <c r="S743" s="11">
        <f t="shared" si="71"/>
        <v>41401.648217592592</v>
      </c>
      <c r="T743" s="11">
        <f t="shared" si="70"/>
        <v>41436.648217592592</v>
      </c>
    </row>
    <row r="744" spans="1:20" ht="48" x14ac:dyDescent="0.2">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5">
        <f t="shared" si="66"/>
        <v>1.1071428571428572</v>
      </c>
      <c r="P744" s="6">
        <f t="shared" si="67"/>
        <v>67.391304347826093</v>
      </c>
      <c r="Q744" t="str">
        <f t="shared" si="68"/>
        <v>publishing</v>
      </c>
      <c r="R744" t="str">
        <f t="shared" si="69"/>
        <v>nonfiction</v>
      </c>
      <c r="S744" s="11">
        <f t="shared" si="71"/>
        <v>41689.917962962965</v>
      </c>
      <c r="T744" s="11">
        <f t="shared" si="70"/>
        <v>41719.876296296294</v>
      </c>
    </row>
    <row r="745" spans="1:20" ht="48" x14ac:dyDescent="0.2">
      <c r="A745">
        <v>743</v>
      </c>
      <c r="B745" s="3" t="s">
        <v>744</v>
      </c>
      <c r="C745" s="3" t="s">
        <v>4853</v>
      </c>
      <c r="D745">
        <v>550</v>
      </c>
      <c r="E745">
        <v>814</v>
      </c>
      <c r="F745" t="s">
        <v>8219</v>
      </c>
      <c r="G745" t="s">
        <v>8224</v>
      </c>
      <c r="H745" t="s">
        <v>8246</v>
      </c>
      <c r="I745">
        <v>1334610000</v>
      </c>
      <c r="J745">
        <v>1332435685</v>
      </c>
      <c r="K745" t="b">
        <v>0</v>
      </c>
      <c r="L745">
        <v>15</v>
      </c>
      <c r="M745" t="b">
        <v>1</v>
      </c>
      <c r="N745" t="s">
        <v>8274</v>
      </c>
      <c r="O745" s="5">
        <f t="shared" si="66"/>
        <v>1.48</v>
      </c>
      <c r="P745" s="6">
        <f t="shared" si="67"/>
        <v>54.266666666666666</v>
      </c>
      <c r="Q745" t="str">
        <f t="shared" si="68"/>
        <v>publishing</v>
      </c>
      <c r="R745" t="str">
        <f t="shared" si="69"/>
        <v>nonfiction</v>
      </c>
      <c r="S745" s="11">
        <f t="shared" si="71"/>
        <v>40990.709317129629</v>
      </c>
      <c r="T745" s="11">
        <f t="shared" si="70"/>
        <v>41015.875</v>
      </c>
    </row>
    <row r="746" spans="1:20" ht="32" x14ac:dyDescent="0.2">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5">
        <f t="shared" si="66"/>
        <v>1.0232000000000001</v>
      </c>
      <c r="P746" s="6">
        <f t="shared" si="67"/>
        <v>82.516129032258064</v>
      </c>
      <c r="Q746" t="str">
        <f t="shared" si="68"/>
        <v>publishing</v>
      </c>
      <c r="R746" t="str">
        <f t="shared" si="69"/>
        <v>nonfiction</v>
      </c>
      <c r="S746" s="11">
        <f t="shared" si="71"/>
        <v>41226.95721064815</v>
      </c>
      <c r="T746" s="11">
        <f t="shared" si="70"/>
        <v>41256.95721064815</v>
      </c>
    </row>
    <row r="747" spans="1:20" ht="48" x14ac:dyDescent="0.2">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5">
        <f t="shared" si="66"/>
        <v>1.7909909909909909</v>
      </c>
      <c r="P747" s="6">
        <f t="shared" si="67"/>
        <v>53.729729729729726</v>
      </c>
      <c r="Q747" t="str">
        <f t="shared" si="68"/>
        <v>publishing</v>
      </c>
      <c r="R747" t="str">
        <f t="shared" si="69"/>
        <v>nonfiction</v>
      </c>
      <c r="S747" s="11">
        <f t="shared" si="71"/>
        <v>41367.572280092594</v>
      </c>
      <c r="T747" s="11">
        <f t="shared" si="70"/>
        <v>41397.572280092594</v>
      </c>
    </row>
    <row r="748" spans="1:20" ht="16" x14ac:dyDescent="0.2">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5">
        <f t="shared" si="66"/>
        <v>1.1108135252761968</v>
      </c>
      <c r="P748" s="6">
        <f t="shared" si="67"/>
        <v>34.206185567010309</v>
      </c>
      <c r="Q748" t="str">
        <f t="shared" si="68"/>
        <v>publishing</v>
      </c>
      <c r="R748" t="str">
        <f t="shared" si="69"/>
        <v>nonfiction</v>
      </c>
      <c r="S748" s="11">
        <f t="shared" si="71"/>
        <v>41157.042928240742</v>
      </c>
      <c r="T748" s="11">
        <f t="shared" si="70"/>
        <v>41175.165972222225</v>
      </c>
    </row>
    <row r="749" spans="1:20" ht="48" x14ac:dyDescent="0.2">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5">
        <f t="shared" si="66"/>
        <v>1.0004285714285714</v>
      </c>
      <c r="P749" s="6">
        <f t="shared" si="67"/>
        <v>127.32727272727273</v>
      </c>
      <c r="Q749" t="str">
        <f t="shared" si="68"/>
        <v>publishing</v>
      </c>
      <c r="R749" t="str">
        <f t="shared" si="69"/>
        <v>nonfiction</v>
      </c>
      <c r="S749" s="11">
        <f t="shared" si="71"/>
        <v>41988.548831018517</v>
      </c>
      <c r="T749" s="11">
        <f t="shared" si="70"/>
        <v>42019.454166666663</v>
      </c>
    </row>
    <row r="750" spans="1:20" ht="48" x14ac:dyDescent="0.2">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5">
        <f t="shared" si="66"/>
        <v>1.0024999999999999</v>
      </c>
      <c r="P750" s="6">
        <f t="shared" si="67"/>
        <v>45.56818181818182</v>
      </c>
      <c r="Q750" t="str">
        <f t="shared" si="68"/>
        <v>publishing</v>
      </c>
      <c r="R750" t="str">
        <f t="shared" si="69"/>
        <v>nonfiction</v>
      </c>
      <c r="S750" s="11">
        <f t="shared" si="71"/>
        <v>41831.846828703703</v>
      </c>
      <c r="T750" s="11">
        <f t="shared" si="70"/>
        <v>41861.846828703703</v>
      </c>
    </row>
    <row r="751" spans="1:20" ht="48" x14ac:dyDescent="0.2">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5">
        <f t="shared" si="66"/>
        <v>1.0556000000000001</v>
      </c>
      <c r="P751" s="6">
        <f t="shared" si="67"/>
        <v>95.963636363636368</v>
      </c>
      <c r="Q751" t="str">
        <f t="shared" si="68"/>
        <v>publishing</v>
      </c>
      <c r="R751" t="str">
        <f t="shared" si="69"/>
        <v>nonfiction</v>
      </c>
      <c r="S751" s="11">
        <f t="shared" si="71"/>
        <v>42733.94131944445</v>
      </c>
      <c r="T751" s="11">
        <f t="shared" si="70"/>
        <v>42763.94131944445</v>
      </c>
    </row>
    <row r="752" spans="1:20" ht="48" x14ac:dyDescent="0.2">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5">
        <f t="shared" si="66"/>
        <v>1.0258775877587758</v>
      </c>
      <c r="P752" s="6">
        <f t="shared" si="67"/>
        <v>77.271186440677965</v>
      </c>
      <c r="Q752" t="str">
        <f t="shared" si="68"/>
        <v>publishing</v>
      </c>
      <c r="R752" t="str">
        <f t="shared" si="69"/>
        <v>nonfiction</v>
      </c>
      <c r="S752" s="11">
        <f t="shared" si="71"/>
        <v>41299.878148148149</v>
      </c>
      <c r="T752" s="11">
        <f t="shared" si="70"/>
        <v>41329.878148148149</v>
      </c>
    </row>
    <row r="753" spans="1:20" ht="48" x14ac:dyDescent="0.2">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5">
        <f t="shared" si="66"/>
        <v>1.1850000000000001</v>
      </c>
      <c r="P753" s="6">
        <f t="shared" si="67"/>
        <v>57.338709677419352</v>
      </c>
      <c r="Q753" t="str">
        <f t="shared" si="68"/>
        <v>publishing</v>
      </c>
      <c r="R753" t="str">
        <f t="shared" si="69"/>
        <v>nonfiction</v>
      </c>
      <c r="S753" s="11">
        <f t="shared" si="71"/>
        <v>40713.630497685182</v>
      </c>
      <c r="T753" s="11">
        <f t="shared" si="70"/>
        <v>40759.630497685182</v>
      </c>
    </row>
    <row r="754" spans="1:20" ht="48" x14ac:dyDescent="0.2">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5">
        <f t="shared" si="66"/>
        <v>1.117</v>
      </c>
      <c r="P754" s="6">
        <f t="shared" si="67"/>
        <v>53.19047619047619</v>
      </c>
      <c r="Q754" t="str">
        <f t="shared" si="68"/>
        <v>publishing</v>
      </c>
      <c r="R754" t="str">
        <f t="shared" si="69"/>
        <v>nonfiction</v>
      </c>
      <c r="S754" s="11">
        <f t="shared" si="71"/>
        <v>42639.421493055561</v>
      </c>
      <c r="T754" s="11">
        <f t="shared" si="70"/>
        <v>42659.458333333328</v>
      </c>
    </row>
    <row r="755" spans="1:20" ht="48" x14ac:dyDescent="0.2">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5">
        <f t="shared" si="66"/>
        <v>1.28</v>
      </c>
      <c r="P755" s="6">
        <f t="shared" si="67"/>
        <v>492.30769230769232</v>
      </c>
      <c r="Q755" t="str">
        <f t="shared" si="68"/>
        <v>publishing</v>
      </c>
      <c r="R755" t="str">
        <f t="shared" si="69"/>
        <v>nonfiction</v>
      </c>
      <c r="S755" s="11">
        <f t="shared" si="71"/>
        <v>42019.590173611112</v>
      </c>
      <c r="T755" s="11">
        <f t="shared" si="70"/>
        <v>42049.590173611112</v>
      </c>
    </row>
    <row r="756" spans="1:20" ht="48" x14ac:dyDescent="0.2">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5">
        <f t="shared" si="66"/>
        <v>1.0375000000000001</v>
      </c>
      <c r="P756" s="6">
        <f t="shared" si="67"/>
        <v>42.346938775510203</v>
      </c>
      <c r="Q756" t="str">
        <f t="shared" si="68"/>
        <v>publishing</v>
      </c>
      <c r="R756" t="str">
        <f t="shared" si="69"/>
        <v>nonfiction</v>
      </c>
      <c r="S756" s="11">
        <f t="shared" si="71"/>
        <v>41249.749085648145</v>
      </c>
      <c r="T756" s="11">
        <f t="shared" si="70"/>
        <v>41279.749085648145</v>
      </c>
    </row>
    <row r="757" spans="1:20" ht="48" x14ac:dyDescent="0.2">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5">
        <f t="shared" si="66"/>
        <v>1.0190760000000001</v>
      </c>
      <c r="P757" s="6">
        <f t="shared" si="67"/>
        <v>37.466029411764708</v>
      </c>
      <c r="Q757" t="str">
        <f t="shared" si="68"/>
        <v>publishing</v>
      </c>
      <c r="R757" t="str">
        <f t="shared" si="69"/>
        <v>nonfiction</v>
      </c>
      <c r="S757" s="11">
        <f t="shared" si="71"/>
        <v>41383.605057870373</v>
      </c>
      <c r="T757" s="11">
        <f t="shared" si="70"/>
        <v>41414.02847222222</v>
      </c>
    </row>
    <row r="758" spans="1:20" ht="48" x14ac:dyDescent="0.2">
      <c r="A758">
        <v>756</v>
      </c>
      <c r="B758" s="3" t="s">
        <v>757</v>
      </c>
      <c r="C758" s="3" t="s">
        <v>4866</v>
      </c>
      <c r="D758">
        <v>700</v>
      </c>
      <c r="E758">
        <v>824</v>
      </c>
      <c r="F758" t="s">
        <v>8219</v>
      </c>
      <c r="G758" t="s">
        <v>8224</v>
      </c>
      <c r="H758" t="s">
        <v>8246</v>
      </c>
      <c r="I758">
        <v>1303147459</v>
      </c>
      <c r="J758">
        <v>1297880659</v>
      </c>
      <c r="K758" t="b">
        <v>0</v>
      </c>
      <c r="L758">
        <v>22</v>
      </c>
      <c r="M758" t="b">
        <v>1</v>
      </c>
      <c r="N758" t="s">
        <v>8274</v>
      </c>
      <c r="O758" s="5">
        <f t="shared" si="66"/>
        <v>1.177142857142857</v>
      </c>
      <c r="P758" s="6">
        <f t="shared" si="67"/>
        <v>37.454545454545453</v>
      </c>
      <c r="Q758" t="str">
        <f t="shared" si="68"/>
        <v>publishing</v>
      </c>
      <c r="R758" t="str">
        <f t="shared" si="69"/>
        <v>nonfiction</v>
      </c>
      <c r="S758" s="11">
        <f t="shared" si="71"/>
        <v>40590.766886574071</v>
      </c>
      <c r="T758" s="11">
        <f t="shared" si="70"/>
        <v>40651.725219907406</v>
      </c>
    </row>
    <row r="759" spans="1:20" ht="48" x14ac:dyDescent="0.2">
      <c r="A759">
        <v>757</v>
      </c>
      <c r="B759" s="3" t="s">
        <v>758</v>
      </c>
      <c r="C759" s="3" t="s">
        <v>4867</v>
      </c>
      <c r="D759">
        <v>250</v>
      </c>
      <c r="E759">
        <v>595</v>
      </c>
      <c r="F759" t="s">
        <v>8219</v>
      </c>
      <c r="G759" t="s">
        <v>8224</v>
      </c>
      <c r="H759" t="s">
        <v>8246</v>
      </c>
      <c r="I759">
        <v>1354756714</v>
      </c>
      <c r="J759">
        <v>1353547114</v>
      </c>
      <c r="K759" t="b">
        <v>0</v>
      </c>
      <c r="L759">
        <v>18</v>
      </c>
      <c r="M759" t="b">
        <v>1</v>
      </c>
      <c r="N759" t="s">
        <v>8274</v>
      </c>
      <c r="O759" s="5">
        <f t="shared" si="66"/>
        <v>2.38</v>
      </c>
      <c r="P759" s="6">
        <f t="shared" si="67"/>
        <v>33.055555555555557</v>
      </c>
      <c r="Q759" t="str">
        <f t="shared" si="68"/>
        <v>publishing</v>
      </c>
      <c r="R759" t="str">
        <f t="shared" si="69"/>
        <v>nonfiction</v>
      </c>
      <c r="S759" s="11">
        <f t="shared" si="71"/>
        <v>41235.054560185185</v>
      </c>
      <c r="T759" s="11">
        <f t="shared" si="70"/>
        <v>41249.054560185185</v>
      </c>
    </row>
    <row r="760" spans="1:20" ht="32" x14ac:dyDescent="0.2">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5">
        <f t="shared" si="66"/>
        <v>1.02</v>
      </c>
      <c r="P760" s="6">
        <f t="shared" si="67"/>
        <v>134.21052631578948</v>
      </c>
      <c r="Q760" t="str">
        <f t="shared" si="68"/>
        <v>publishing</v>
      </c>
      <c r="R760" t="str">
        <f t="shared" si="69"/>
        <v>nonfiction</v>
      </c>
      <c r="S760" s="11">
        <f t="shared" si="71"/>
        <v>40429.836435185185</v>
      </c>
      <c r="T760" s="11">
        <f t="shared" si="70"/>
        <v>40459.836435185185</v>
      </c>
    </row>
    <row r="761" spans="1:20" ht="48" x14ac:dyDescent="0.2">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5">
        <f t="shared" si="66"/>
        <v>1.0192000000000001</v>
      </c>
      <c r="P761" s="6">
        <f t="shared" si="67"/>
        <v>51.474747474747474</v>
      </c>
      <c r="Q761" t="str">
        <f t="shared" si="68"/>
        <v>publishing</v>
      </c>
      <c r="R761" t="str">
        <f t="shared" si="69"/>
        <v>nonfiction</v>
      </c>
      <c r="S761" s="11">
        <f t="shared" si="71"/>
        <v>41789.330312500002</v>
      </c>
      <c r="T761" s="11">
        <f t="shared" si="70"/>
        <v>41829.330312500002</v>
      </c>
    </row>
    <row r="762" spans="1:20" ht="48" x14ac:dyDescent="0.2">
      <c r="A762">
        <v>760</v>
      </c>
      <c r="B762" s="3" t="s">
        <v>761</v>
      </c>
      <c r="C762" s="3" t="s">
        <v>4870</v>
      </c>
      <c r="D762">
        <v>2200</v>
      </c>
      <c r="E762">
        <v>0</v>
      </c>
      <c r="F762" t="s">
        <v>8221</v>
      </c>
      <c r="G762" t="s">
        <v>8224</v>
      </c>
      <c r="H762" t="s">
        <v>8246</v>
      </c>
      <c r="I762">
        <v>1480188013</v>
      </c>
      <c r="J762">
        <v>1477592413</v>
      </c>
      <c r="K762" t="b">
        <v>0</v>
      </c>
      <c r="L762">
        <v>0</v>
      </c>
      <c r="M762" t="b">
        <v>0</v>
      </c>
      <c r="N762" t="s">
        <v>8275</v>
      </c>
      <c r="O762" s="5">
        <f t="shared" si="66"/>
        <v>0</v>
      </c>
      <c r="P762" s="6">
        <f t="shared" si="67"/>
        <v>0</v>
      </c>
      <c r="Q762" t="str">
        <f t="shared" si="68"/>
        <v>publishing</v>
      </c>
      <c r="R762" t="str">
        <f t="shared" si="69"/>
        <v>fiction</v>
      </c>
      <c r="S762" s="11">
        <f t="shared" si="71"/>
        <v>42670.764039351852</v>
      </c>
      <c r="T762" s="11">
        <f t="shared" si="70"/>
        <v>42700.805706018524</v>
      </c>
    </row>
    <row r="763" spans="1:20" ht="48" x14ac:dyDescent="0.2">
      <c r="A763">
        <v>761</v>
      </c>
      <c r="B763" s="3" t="s">
        <v>762</v>
      </c>
      <c r="C763" s="3" t="s">
        <v>4871</v>
      </c>
      <c r="D763">
        <v>5000</v>
      </c>
      <c r="E763">
        <v>235</v>
      </c>
      <c r="F763" t="s">
        <v>8221</v>
      </c>
      <c r="G763" t="s">
        <v>8224</v>
      </c>
      <c r="H763" t="s">
        <v>8246</v>
      </c>
      <c r="I763">
        <v>1391364126</v>
      </c>
      <c r="J763">
        <v>1388772126</v>
      </c>
      <c r="K763" t="b">
        <v>0</v>
      </c>
      <c r="L763">
        <v>6</v>
      </c>
      <c r="M763" t="b">
        <v>0</v>
      </c>
      <c r="N763" t="s">
        <v>8275</v>
      </c>
      <c r="O763" s="5">
        <f t="shared" si="66"/>
        <v>4.7E-2</v>
      </c>
      <c r="P763" s="6">
        <f t="shared" si="67"/>
        <v>39.166666666666664</v>
      </c>
      <c r="Q763" t="str">
        <f t="shared" si="68"/>
        <v>publishing</v>
      </c>
      <c r="R763" t="str">
        <f t="shared" si="69"/>
        <v>fiction</v>
      </c>
      <c r="S763" s="11">
        <f t="shared" si="71"/>
        <v>41642.751458333332</v>
      </c>
      <c r="T763" s="11">
        <f t="shared" si="70"/>
        <v>41672.751458333332</v>
      </c>
    </row>
    <row r="764" spans="1:20" ht="48" x14ac:dyDescent="0.2">
      <c r="A764">
        <v>762</v>
      </c>
      <c r="B764" s="3" t="s">
        <v>763</v>
      </c>
      <c r="C764" s="3" t="s">
        <v>4872</v>
      </c>
      <c r="D764">
        <v>3500</v>
      </c>
      <c r="E764">
        <v>0</v>
      </c>
      <c r="F764" t="s">
        <v>8221</v>
      </c>
      <c r="G764" t="s">
        <v>8238</v>
      </c>
      <c r="H764" t="s">
        <v>8256</v>
      </c>
      <c r="I764">
        <v>1480831200</v>
      </c>
      <c r="J764">
        <v>1479328570</v>
      </c>
      <c r="K764" t="b">
        <v>0</v>
      </c>
      <c r="L764">
        <v>0</v>
      </c>
      <c r="M764" t="b">
        <v>0</v>
      </c>
      <c r="N764" t="s">
        <v>8275</v>
      </c>
      <c r="O764" s="5">
        <f t="shared" si="66"/>
        <v>0</v>
      </c>
      <c r="P764" s="6">
        <f t="shared" si="67"/>
        <v>0</v>
      </c>
      <c r="Q764" t="str">
        <f t="shared" si="68"/>
        <v>publishing</v>
      </c>
      <c r="R764" t="str">
        <f t="shared" si="69"/>
        <v>fiction</v>
      </c>
      <c r="S764" s="11">
        <f t="shared" si="71"/>
        <v>42690.858449074076</v>
      </c>
      <c r="T764" s="11">
        <f t="shared" si="70"/>
        <v>42708.25</v>
      </c>
    </row>
    <row r="765" spans="1:20" ht="48" x14ac:dyDescent="0.2">
      <c r="A765">
        <v>763</v>
      </c>
      <c r="B765" s="3" t="s">
        <v>764</v>
      </c>
      <c r="C765" s="3" t="s">
        <v>4873</v>
      </c>
      <c r="D765">
        <v>4290</v>
      </c>
      <c r="E765">
        <v>5</v>
      </c>
      <c r="F765" t="s">
        <v>8221</v>
      </c>
      <c r="G765" t="s">
        <v>8225</v>
      </c>
      <c r="H765" t="s">
        <v>8247</v>
      </c>
      <c r="I765">
        <v>1376563408</v>
      </c>
      <c r="J765">
        <v>1373971408</v>
      </c>
      <c r="K765" t="b">
        <v>0</v>
      </c>
      <c r="L765">
        <v>1</v>
      </c>
      <c r="M765" t="b">
        <v>0</v>
      </c>
      <c r="N765" t="s">
        <v>8275</v>
      </c>
      <c r="O765" s="5">
        <f t="shared" si="66"/>
        <v>1.1655011655011655E-3</v>
      </c>
      <c r="P765" s="6">
        <f t="shared" si="67"/>
        <v>5</v>
      </c>
      <c r="Q765" t="str">
        <f t="shared" si="68"/>
        <v>publishing</v>
      </c>
      <c r="R765" t="str">
        <f t="shared" si="69"/>
        <v>fiction</v>
      </c>
      <c r="S765" s="11">
        <f t="shared" si="71"/>
        <v>41471.446851851855</v>
      </c>
      <c r="T765" s="11">
        <f t="shared" si="70"/>
        <v>41501.446851851855</v>
      </c>
    </row>
    <row r="766" spans="1:20" ht="48" x14ac:dyDescent="0.2">
      <c r="A766">
        <v>764</v>
      </c>
      <c r="B766" s="3" t="s">
        <v>765</v>
      </c>
      <c r="C766" s="3" t="s">
        <v>4874</v>
      </c>
      <c r="D766">
        <v>5000</v>
      </c>
      <c r="E766">
        <v>0</v>
      </c>
      <c r="F766" t="s">
        <v>8221</v>
      </c>
      <c r="G766" t="s">
        <v>8224</v>
      </c>
      <c r="H766" t="s">
        <v>8246</v>
      </c>
      <c r="I766">
        <v>1441858161</v>
      </c>
      <c r="J766">
        <v>1439266161</v>
      </c>
      <c r="K766" t="b">
        <v>0</v>
      </c>
      <c r="L766">
        <v>0</v>
      </c>
      <c r="M766" t="b">
        <v>0</v>
      </c>
      <c r="N766" t="s">
        <v>8275</v>
      </c>
      <c r="O766" s="5">
        <f t="shared" si="66"/>
        <v>0</v>
      </c>
      <c r="P766" s="6">
        <f t="shared" si="67"/>
        <v>0</v>
      </c>
      <c r="Q766" t="str">
        <f t="shared" si="68"/>
        <v>publishing</v>
      </c>
      <c r="R766" t="str">
        <f t="shared" si="69"/>
        <v>fiction</v>
      </c>
      <c r="S766" s="11">
        <f t="shared" si="71"/>
        <v>42227.173159722224</v>
      </c>
      <c r="T766" s="11">
        <f t="shared" si="70"/>
        <v>42257.173159722224</v>
      </c>
    </row>
    <row r="767" spans="1:20" ht="48" x14ac:dyDescent="0.2">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5">
        <f t="shared" si="66"/>
        <v>0.36014285714285715</v>
      </c>
      <c r="P767" s="6">
        <f t="shared" si="67"/>
        <v>57.295454545454547</v>
      </c>
      <c r="Q767" t="str">
        <f t="shared" si="68"/>
        <v>publishing</v>
      </c>
      <c r="R767" t="str">
        <f t="shared" si="69"/>
        <v>fiction</v>
      </c>
      <c r="S767" s="11">
        <f t="shared" si="71"/>
        <v>41901.542638888888</v>
      </c>
      <c r="T767" s="11">
        <f t="shared" si="70"/>
        <v>41931.542638888888</v>
      </c>
    </row>
    <row r="768" spans="1:20" ht="48" x14ac:dyDescent="0.2">
      <c r="A768">
        <v>766</v>
      </c>
      <c r="B768" s="3" t="s">
        <v>767</v>
      </c>
      <c r="C768" s="3" t="s">
        <v>4876</v>
      </c>
      <c r="D768">
        <v>4000</v>
      </c>
      <c r="E768">
        <v>0</v>
      </c>
      <c r="F768" t="s">
        <v>8221</v>
      </c>
      <c r="G768" t="s">
        <v>8229</v>
      </c>
      <c r="H768" t="s">
        <v>8251</v>
      </c>
      <c r="I768">
        <v>1424112483</v>
      </c>
      <c r="J768">
        <v>1421520483</v>
      </c>
      <c r="K768" t="b">
        <v>0</v>
      </c>
      <c r="L768">
        <v>0</v>
      </c>
      <c r="M768" t="b">
        <v>0</v>
      </c>
      <c r="N768" t="s">
        <v>8275</v>
      </c>
      <c r="O768" s="5">
        <f t="shared" si="66"/>
        <v>0</v>
      </c>
      <c r="P768" s="6">
        <f t="shared" si="67"/>
        <v>0</v>
      </c>
      <c r="Q768" t="str">
        <f t="shared" si="68"/>
        <v>publishing</v>
      </c>
      <c r="R768" t="str">
        <f t="shared" si="69"/>
        <v>fiction</v>
      </c>
      <c r="S768" s="11">
        <f t="shared" si="71"/>
        <v>42021.783368055556</v>
      </c>
      <c r="T768" s="11">
        <f t="shared" si="70"/>
        <v>42051.783368055556</v>
      </c>
    </row>
    <row r="769" spans="1:20" ht="64" x14ac:dyDescent="0.2">
      <c r="A769">
        <v>767</v>
      </c>
      <c r="B769" s="3" t="s">
        <v>768</v>
      </c>
      <c r="C769" s="3" t="s">
        <v>4877</v>
      </c>
      <c r="D769">
        <v>5000</v>
      </c>
      <c r="E769">
        <v>177</v>
      </c>
      <c r="F769" t="s">
        <v>8221</v>
      </c>
      <c r="G769" t="s">
        <v>8224</v>
      </c>
      <c r="H769" t="s">
        <v>8246</v>
      </c>
      <c r="I769">
        <v>1432178810</v>
      </c>
      <c r="J769">
        <v>1429586810</v>
      </c>
      <c r="K769" t="b">
        <v>0</v>
      </c>
      <c r="L769">
        <v>3</v>
      </c>
      <c r="M769" t="b">
        <v>0</v>
      </c>
      <c r="N769" t="s">
        <v>8275</v>
      </c>
      <c r="O769" s="5">
        <f t="shared" si="66"/>
        <v>3.5400000000000001E-2</v>
      </c>
      <c r="P769" s="6">
        <f t="shared" si="67"/>
        <v>59</v>
      </c>
      <c r="Q769" t="str">
        <f t="shared" si="68"/>
        <v>publishing</v>
      </c>
      <c r="R769" t="str">
        <f t="shared" si="69"/>
        <v>fiction</v>
      </c>
      <c r="S769" s="11">
        <f t="shared" si="71"/>
        <v>42115.143634259264</v>
      </c>
      <c r="T769" s="11">
        <f t="shared" si="70"/>
        <v>42145.143634259264</v>
      </c>
    </row>
    <row r="770" spans="1:20" ht="48" x14ac:dyDescent="0.2">
      <c r="A770">
        <v>768</v>
      </c>
      <c r="B770" s="3" t="s">
        <v>769</v>
      </c>
      <c r="C770" s="3" t="s">
        <v>4878</v>
      </c>
      <c r="D770">
        <v>2500</v>
      </c>
      <c r="E770">
        <v>0</v>
      </c>
      <c r="F770" t="s">
        <v>8221</v>
      </c>
      <c r="G770" t="s">
        <v>8224</v>
      </c>
      <c r="H770" t="s">
        <v>8246</v>
      </c>
      <c r="I770">
        <v>1387169890</v>
      </c>
      <c r="J770">
        <v>1384577890</v>
      </c>
      <c r="K770" t="b">
        <v>0</v>
      </c>
      <c r="L770">
        <v>0</v>
      </c>
      <c r="M770" t="b">
        <v>0</v>
      </c>
      <c r="N770" t="s">
        <v>8275</v>
      </c>
      <c r="O770" s="5">
        <f t="shared" si="66"/>
        <v>0</v>
      </c>
      <c r="P770" s="6">
        <f t="shared" si="67"/>
        <v>0</v>
      </c>
      <c r="Q770" t="str">
        <f t="shared" si="68"/>
        <v>publishing</v>
      </c>
      <c r="R770" t="str">
        <f t="shared" si="69"/>
        <v>fiction</v>
      </c>
      <c r="S770" s="11">
        <f t="shared" si="71"/>
        <v>41594.207060185188</v>
      </c>
      <c r="T770" s="11">
        <f t="shared" si="70"/>
        <v>41624.207060185188</v>
      </c>
    </row>
    <row r="771" spans="1:20" ht="48" x14ac:dyDescent="0.2">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5">
        <f t="shared" ref="O771:O834" si="72">E771/D771</f>
        <v>0.41399999999999998</v>
      </c>
      <c r="P771" s="6">
        <f t="shared" ref="P771:P834" si="73">IF(L771=0,0,E771/L771)</f>
        <v>31.846153846153847</v>
      </c>
      <c r="Q771" t="str">
        <f t="shared" ref="Q771:Q834" si="74">LEFT(N771,FIND("/",N771)-1)</f>
        <v>publishing</v>
      </c>
      <c r="R771" t="str">
        <f t="shared" ref="R771:R834" si="75">RIGHT(N771,LEN(N771)-FIND("/",N771))</f>
        <v>fiction</v>
      </c>
      <c r="S771" s="11">
        <f t="shared" si="71"/>
        <v>41604.996458333335</v>
      </c>
      <c r="T771" s="11">
        <f t="shared" ref="T771:T834" si="76">I771/86400 + DATE(1970,1,1)</f>
        <v>41634.996458333335</v>
      </c>
    </row>
    <row r="772" spans="1:20" ht="48" x14ac:dyDescent="0.2">
      <c r="A772">
        <v>770</v>
      </c>
      <c r="B772" s="3" t="s">
        <v>771</v>
      </c>
      <c r="C772" s="3" t="s">
        <v>4880</v>
      </c>
      <c r="D772">
        <v>17500</v>
      </c>
      <c r="E772">
        <v>0</v>
      </c>
      <c r="F772" t="s">
        <v>8221</v>
      </c>
      <c r="G772" t="s">
        <v>8224</v>
      </c>
      <c r="H772" t="s">
        <v>8246</v>
      </c>
      <c r="I772">
        <v>1361750369</v>
      </c>
      <c r="J772">
        <v>1358294369</v>
      </c>
      <c r="K772" t="b">
        <v>0</v>
      </c>
      <c r="L772">
        <v>0</v>
      </c>
      <c r="M772" t="b">
        <v>0</v>
      </c>
      <c r="N772" t="s">
        <v>8275</v>
      </c>
      <c r="O772" s="5">
        <f t="shared" si="72"/>
        <v>0</v>
      </c>
      <c r="P772" s="6">
        <f t="shared" si="73"/>
        <v>0</v>
      </c>
      <c r="Q772" t="str">
        <f t="shared" si="74"/>
        <v>publishing</v>
      </c>
      <c r="R772" t="str">
        <f t="shared" si="75"/>
        <v>fiction</v>
      </c>
      <c r="S772" s="11">
        <f t="shared" ref="S772:S835" si="77">J772/86400 + DATE(1970, 1, 1)</f>
        <v>41289.9996412037</v>
      </c>
      <c r="T772" s="11">
        <f t="shared" si="76"/>
        <v>41329.9996412037</v>
      </c>
    </row>
    <row r="773" spans="1:20" ht="48" x14ac:dyDescent="0.2">
      <c r="A773">
        <v>771</v>
      </c>
      <c r="B773" s="3" t="s">
        <v>772</v>
      </c>
      <c r="C773" s="3" t="s">
        <v>4881</v>
      </c>
      <c r="D773">
        <v>38000</v>
      </c>
      <c r="E773">
        <v>10</v>
      </c>
      <c r="F773" t="s">
        <v>8221</v>
      </c>
      <c r="G773" t="s">
        <v>8224</v>
      </c>
      <c r="H773" t="s">
        <v>8246</v>
      </c>
      <c r="I773">
        <v>1454183202</v>
      </c>
      <c r="J773">
        <v>1449863202</v>
      </c>
      <c r="K773" t="b">
        <v>0</v>
      </c>
      <c r="L773">
        <v>1</v>
      </c>
      <c r="M773" t="b">
        <v>0</v>
      </c>
      <c r="N773" t="s">
        <v>8275</v>
      </c>
      <c r="O773" s="5">
        <f t="shared" si="72"/>
        <v>2.631578947368421E-4</v>
      </c>
      <c r="P773" s="6">
        <f t="shared" si="73"/>
        <v>10</v>
      </c>
      <c r="Q773" t="str">
        <f t="shared" si="74"/>
        <v>publishing</v>
      </c>
      <c r="R773" t="str">
        <f t="shared" si="75"/>
        <v>fiction</v>
      </c>
      <c r="S773" s="11">
        <f t="shared" si="77"/>
        <v>42349.824097222227</v>
      </c>
      <c r="T773" s="11">
        <f t="shared" si="76"/>
        <v>42399.824097222227</v>
      </c>
    </row>
    <row r="774" spans="1:20" ht="64" x14ac:dyDescent="0.2">
      <c r="A774">
        <v>772</v>
      </c>
      <c r="B774" s="3" t="s">
        <v>773</v>
      </c>
      <c r="C774" s="3" t="s">
        <v>4882</v>
      </c>
      <c r="D774">
        <v>1500</v>
      </c>
      <c r="E774">
        <v>50</v>
      </c>
      <c r="F774" t="s">
        <v>8221</v>
      </c>
      <c r="G774" t="s">
        <v>8224</v>
      </c>
      <c r="H774" t="s">
        <v>8246</v>
      </c>
      <c r="I774">
        <v>1257047940</v>
      </c>
      <c r="J774">
        <v>1252718519</v>
      </c>
      <c r="K774" t="b">
        <v>0</v>
      </c>
      <c r="L774">
        <v>1</v>
      </c>
      <c r="M774" t="b">
        <v>0</v>
      </c>
      <c r="N774" t="s">
        <v>8275</v>
      </c>
      <c r="O774" s="5">
        <f t="shared" si="72"/>
        <v>3.3333333333333333E-2</v>
      </c>
      <c r="P774" s="6">
        <f t="shared" si="73"/>
        <v>50</v>
      </c>
      <c r="Q774" t="str">
        <f t="shared" si="74"/>
        <v>publishing</v>
      </c>
      <c r="R774" t="str">
        <f t="shared" si="75"/>
        <v>fiction</v>
      </c>
      <c r="S774" s="11">
        <f t="shared" si="77"/>
        <v>40068.056932870371</v>
      </c>
      <c r="T774" s="11">
        <f t="shared" si="76"/>
        <v>40118.165972222225</v>
      </c>
    </row>
    <row r="775" spans="1:20" ht="48" x14ac:dyDescent="0.2">
      <c r="A775">
        <v>773</v>
      </c>
      <c r="B775" s="3" t="s">
        <v>774</v>
      </c>
      <c r="C775" s="3" t="s">
        <v>4883</v>
      </c>
      <c r="D775">
        <v>3759</v>
      </c>
      <c r="E775">
        <v>32</v>
      </c>
      <c r="F775" t="s">
        <v>8221</v>
      </c>
      <c r="G775" t="s">
        <v>8225</v>
      </c>
      <c r="H775" t="s">
        <v>8247</v>
      </c>
      <c r="I775">
        <v>1431298860</v>
      </c>
      <c r="J775">
        <v>1428341985</v>
      </c>
      <c r="K775" t="b">
        <v>0</v>
      </c>
      <c r="L775">
        <v>2</v>
      </c>
      <c r="M775" t="b">
        <v>0</v>
      </c>
      <c r="N775" t="s">
        <v>8275</v>
      </c>
      <c r="O775" s="5">
        <f t="shared" si="72"/>
        <v>8.5129023676509714E-3</v>
      </c>
      <c r="P775" s="6">
        <f t="shared" si="73"/>
        <v>16</v>
      </c>
      <c r="Q775" t="str">
        <f t="shared" si="74"/>
        <v>publishing</v>
      </c>
      <c r="R775" t="str">
        <f t="shared" si="75"/>
        <v>fiction</v>
      </c>
      <c r="S775" s="11">
        <f t="shared" si="77"/>
        <v>42100.735937500001</v>
      </c>
      <c r="T775" s="11">
        <f t="shared" si="76"/>
        <v>42134.959027777775</v>
      </c>
    </row>
    <row r="776" spans="1:20" ht="48" x14ac:dyDescent="0.2">
      <c r="A776">
        <v>774</v>
      </c>
      <c r="B776" s="3" t="s">
        <v>775</v>
      </c>
      <c r="C776" s="3" t="s">
        <v>4884</v>
      </c>
      <c r="D776">
        <v>500</v>
      </c>
      <c r="E776">
        <v>351</v>
      </c>
      <c r="F776" t="s">
        <v>8221</v>
      </c>
      <c r="G776" t="s">
        <v>8224</v>
      </c>
      <c r="H776" t="s">
        <v>8246</v>
      </c>
      <c r="I776">
        <v>1393181018</v>
      </c>
      <c r="J776">
        <v>1390589018</v>
      </c>
      <c r="K776" t="b">
        <v>0</v>
      </c>
      <c r="L776">
        <v>9</v>
      </c>
      <c r="M776" t="b">
        <v>0</v>
      </c>
      <c r="N776" t="s">
        <v>8275</v>
      </c>
      <c r="O776" s="5">
        <f t="shared" si="72"/>
        <v>0.70199999999999996</v>
      </c>
      <c r="P776" s="6">
        <f t="shared" si="73"/>
        <v>39</v>
      </c>
      <c r="Q776" t="str">
        <f t="shared" si="74"/>
        <v>publishing</v>
      </c>
      <c r="R776" t="str">
        <f t="shared" si="75"/>
        <v>fiction</v>
      </c>
      <c r="S776" s="11">
        <f t="shared" si="77"/>
        <v>41663.780300925922</v>
      </c>
      <c r="T776" s="11">
        <f t="shared" si="76"/>
        <v>41693.780300925922</v>
      </c>
    </row>
    <row r="777" spans="1:20" ht="48" x14ac:dyDescent="0.2">
      <c r="A777">
        <v>775</v>
      </c>
      <c r="B777" s="3" t="s">
        <v>776</v>
      </c>
      <c r="C777" s="3" t="s">
        <v>4885</v>
      </c>
      <c r="D777">
        <v>10000</v>
      </c>
      <c r="E777">
        <v>170</v>
      </c>
      <c r="F777" t="s">
        <v>8221</v>
      </c>
      <c r="G777" t="s">
        <v>8224</v>
      </c>
      <c r="H777" t="s">
        <v>8246</v>
      </c>
      <c r="I777">
        <v>1323998795</v>
      </c>
      <c r="J777">
        <v>1321406795</v>
      </c>
      <c r="K777" t="b">
        <v>0</v>
      </c>
      <c r="L777">
        <v>5</v>
      </c>
      <c r="M777" t="b">
        <v>0</v>
      </c>
      <c r="N777" t="s">
        <v>8275</v>
      </c>
      <c r="O777" s="5">
        <f t="shared" si="72"/>
        <v>1.7000000000000001E-2</v>
      </c>
      <c r="P777" s="6">
        <f t="shared" si="73"/>
        <v>34</v>
      </c>
      <c r="Q777" t="str">
        <f t="shared" si="74"/>
        <v>publishing</v>
      </c>
      <c r="R777" t="str">
        <f t="shared" si="75"/>
        <v>fiction</v>
      </c>
      <c r="S777" s="11">
        <f t="shared" si="77"/>
        <v>40863.060127314813</v>
      </c>
      <c r="T777" s="11">
        <f t="shared" si="76"/>
        <v>40893.060127314813</v>
      </c>
    </row>
    <row r="778" spans="1:20" ht="48" x14ac:dyDescent="0.2">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5">
        <f t="shared" si="72"/>
        <v>0.51400000000000001</v>
      </c>
      <c r="P778" s="6">
        <f t="shared" si="73"/>
        <v>63.122807017543863</v>
      </c>
      <c r="Q778" t="str">
        <f t="shared" si="74"/>
        <v>publishing</v>
      </c>
      <c r="R778" t="str">
        <f t="shared" si="75"/>
        <v>fiction</v>
      </c>
      <c r="S778" s="11">
        <f t="shared" si="77"/>
        <v>42250.685706018514</v>
      </c>
      <c r="T778" s="11">
        <f t="shared" si="76"/>
        <v>42288.208333333328</v>
      </c>
    </row>
    <row r="779" spans="1:20" ht="48" x14ac:dyDescent="0.2">
      <c r="A779">
        <v>777</v>
      </c>
      <c r="B779" s="3" t="s">
        <v>778</v>
      </c>
      <c r="C779" s="3" t="s">
        <v>4887</v>
      </c>
      <c r="D779">
        <v>3000</v>
      </c>
      <c r="E779">
        <v>21</v>
      </c>
      <c r="F779" t="s">
        <v>8221</v>
      </c>
      <c r="G779" t="s">
        <v>8224</v>
      </c>
      <c r="H779" t="s">
        <v>8246</v>
      </c>
      <c r="I779">
        <v>1375313577</v>
      </c>
      <c r="J779">
        <v>1372721577</v>
      </c>
      <c r="K779" t="b">
        <v>0</v>
      </c>
      <c r="L779">
        <v>3</v>
      </c>
      <c r="M779" t="b">
        <v>0</v>
      </c>
      <c r="N779" t="s">
        <v>8275</v>
      </c>
      <c r="O779" s="5">
        <f t="shared" si="72"/>
        <v>7.0000000000000001E-3</v>
      </c>
      <c r="P779" s="6">
        <f t="shared" si="73"/>
        <v>7</v>
      </c>
      <c r="Q779" t="str">
        <f t="shared" si="74"/>
        <v>publishing</v>
      </c>
      <c r="R779" t="str">
        <f t="shared" si="75"/>
        <v>fiction</v>
      </c>
      <c r="S779" s="11">
        <f t="shared" si="77"/>
        <v>41456.981215277774</v>
      </c>
      <c r="T779" s="11">
        <f t="shared" si="76"/>
        <v>41486.981215277774</v>
      </c>
    </row>
    <row r="780" spans="1:20" ht="48" x14ac:dyDescent="0.2">
      <c r="A780">
        <v>778</v>
      </c>
      <c r="B780" s="3" t="s">
        <v>779</v>
      </c>
      <c r="C780" s="3" t="s">
        <v>4888</v>
      </c>
      <c r="D780">
        <v>500</v>
      </c>
      <c r="E780">
        <v>2</v>
      </c>
      <c r="F780" t="s">
        <v>8221</v>
      </c>
      <c r="G780" t="s">
        <v>8224</v>
      </c>
      <c r="H780" t="s">
        <v>8246</v>
      </c>
      <c r="I780">
        <v>1398876680</v>
      </c>
      <c r="J780">
        <v>1396284680</v>
      </c>
      <c r="K780" t="b">
        <v>0</v>
      </c>
      <c r="L780">
        <v>1</v>
      </c>
      <c r="M780" t="b">
        <v>0</v>
      </c>
      <c r="N780" t="s">
        <v>8275</v>
      </c>
      <c r="O780" s="5">
        <f t="shared" si="72"/>
        <v>4.0000000000000001E-3</v>
      </c>
      <c r="P780" s="6">
        <f t="shared" si="73"/>
        <v>2</v>
      </c>
      <c r="Q780" t="str">
        <f t="shared" si="74"/>
        <v>publishing</v>
      </c>
      <c r="R780" t="str">
        <f t="shared" si="75"/>
        <v>fiction</v>
      </c>
      <c r="S780" s="11">
        <f t="shared" si="77"/>
        <v>41729.702314814815</v>
      </c>
      <c r="T780" s="11">
        <f t="shared" si="76"/>
        <v>41759.702314814815</v>
      </c>
    </row>
    <row r="781" spans="1:20" ht="48" x14ac:dyDescent="0.2">
      <c r="A781">
        <v>779</v>
      </c>
      <c r="B781" s="3" t="s">
        <v>780</v>
      </c>
      <c r="C781" s="3" t="s">
        <v>4889</v>
      </c>
      <c r="D781">
        <v>15000</v>
      </c>
      <c r="E781">
        <v>400</v>
      </c>
      <c r="F781" t="s">
        <v>8221</v>
      </c>
      <c r="G781" t="s">
        <v>8224</v>
      </c>
      <c r="H781" t="s">
        <v>8246</v>
      </c>
      <c r="I781">
        <v>1287115200</v>
      </c>
      <c r="J781">
        <v>1284567905</v>
      </c>
      <c r="K781" t="b">
        <v>0</v>
      </c>
      <c r="L781">
        <v>6</v>
      </c>
      <c r="M781" t="b">
        <v>0</v>
      </c>
      <c r="N781" t="s">
        <v>8275</v>
      </c>
      <c r="O781" s="5">
        <f t="shared" si="72"/>
        <v>2.6666666666666668E-2</v>
      </c>
      <c r="P781" s="6">
        <f t="shared" si="73"/>
        <v>66.666666666666671</v>
      </c>
      <c r="Q781" t="str">
        <f t="shared" si="74"/>
        <v>publishing</v>
      </c>
      <c r="R781" t="str">
        <f t="shared" si="75"/>
        <v>fiction</v>
      </c>
      <c r="S781" s="11">
        <f t="shared" si="77"/>
        <v>40436.68408564815</v>
      </c>
      <c r="T781" s="11">
        <f t="shared" si="76"/>
        <v>40466.166666666664</v>
      </c>
    </row>
    <row r="782" spans="1:20" ht="32" x14ac:dyDescent="0.2">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5">
        <f t="shared" si="72"/>
        <v>1.04</v>
      </c>
      <c r="P782" s="6">
        <f t="shared" si="73"/>
        <v>38.518518518518519</v>
      </c>
      <c r="Q782" t="str">
        <f t="shared" si="74"/>
        <v>music</v>
      </c>
      <c r="R782" t="str">
        <f t="shared" si="75"/>
        <v>rock</v>
      </c>
      <c r="S782" s="11">
        <f t="shared" si="77"/>
        <v>40636.673900462964</v>
      </c>
      <c r="T782" s="11">
        <f t="shared" si="76"/>
        <v>40666.673900462964</v>
      </c>
    </row>
    <row r="783" spans="1:20" ht="48" x14ac:dyDescent="0.2">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5">
        <f t="shared" si="72"/>
        <v>1.3315375</v>
      </c>
      <c r="P783" s="6">
        <f t="shared" si="73"/>
        <v>42.609200000000001</v>
      </c>
      <c r="Q783" t="str">
        <f t="shared" si="74"/>
        <v>music</v>
      </c>
      <c r="R783" t="str">
        <f t="shared" si="75"/>
        <v>rock</v>
      </c>
      <c r="S783" s="11">
        <f t="shared" si="77"/>
        <v>41403.000856481478</v>
      </c>
      <c r="T783" s="11">
        <f t="shared" si="76"/>
        <v>41433.000856481478</v>
      </c>
    </row>
    <row r="784" spans="1:20" ht="48" x14ac:dyDescent="0.2">
      <c r="A784">
        <v>782</v>
      </c>
      <c r="B784" s="3" t="s">
        <v>783</v>
      </c>
      <c r="C784" s="3" t="s">
        <v>4892</v>
      </c>
      <c r="D784">
        <v>700</v>
      </c>
      <c r="E784">
        <v>700</v>
      </c>
      <c r="F784" t="s">
        <v>8219</v>
      </c>
      <c r="G784" t="s">
        <v>8224</v>
      </c>
      <c r="H784" t="s">
        <v>8246</v>
      </c>
      <c r="I784">
        <v>1345918302</v>
      </c>
      <c r="J784">
        <v>1343326302</v>
      </c>
      <c r="K784" t="b">
        <v>0</v>
      </c>
      <c r="L784">
        <v>14</v>
      </c>
      <c r="M784" t="b">
        <v>1</v>
      </c>
      <c r="N784" t="s">
        <v>8276</v>
      </c>
      <c r="O784" s="5">
        <f t="shared" si="72"/>
        <v>1</v>
      </c>
      <c r="P784" s="6">
        <f t="shared" si="73"/>
        <v>50</v>
      </c>
      <c r="Q784" t="str">
        <f t="shared" si="74"/>
        <v>music</v>
      </c>
      <c r="R784" t="str">
        <f t="shared" si="75"/>
        <v>rock</v>
      </c>
      <c r="S784" s="11">
        <f t="shared" si="77"/>
        <v>41116.758125</v>
      </c>
      <c r="T784" s="11">
        <f t="shared" si="76"/>
        <v>41146.758125</v>
      </c>
    </row>
    <row r="785" spans="1:20" ht="48" x14ac:dyDescent="0.2">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5">
        <f t="shared" si="72"/>
        <v>1.4813333333333334</v>
      </c>
      <c r="P785" s="6">
        <f t="shared" si="73"/>
        <v>63.485714285714288</v>
      </c>
      <c r="Q785" t="str">
        <f t="shared" si="74"/>
        <v>music</v>
      </c>
      <c r="R785" t="str">
        <f t="shared" si="75"/>
        <v>rock</v>
      </c>
      <c r="S785" s="11">
        <f t="shared" si="77"/>
        <v>40987.773715277777</v>
      </c>
      <c r="T785" s="11">
        <f t="shared" si="76"/>
        <v>41026.916666666664</v>
      </c>
    </row>
    <row r="786" spans="1:20" ht="48" x14ac:dyDescent="0.2">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5">
        <f t="shared" si="72"/>
        <v>1.0249999999999999</v>
      </c>
      <c r="P786" s="6">
        <f t="shared" si="73"/>
        <v>102.5</v>
      </c>
      <c r="Q786" t="str">
        <f t="shared" si="74"/>
        <v>music</v>
      </c>
      <c r="R786" t="str">
        <f t="shared" si="75"/>
        <v>rock</v>
      </c>
      <c r="S786" s="11">
        <f t="shared" si="77"/>
        <v>41675.149525462963</v>
      </c>
      <c r="T786" s="11">
        <f t="shared" si="76"/>
        <v>41715.107858796298</v>
      </c>
    </row>
    <row r="787" spans="1:20" ht="48" x14ac:dyDescent="0.2">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5">
        <f t="shared" si="72"/>
        <v>1.8062799999999999</v>
      </c>
      <c r="P787" s="6">
        <f t="shared" si="73"/>
        <v>31.142758620689655</v>
      </c>
      <c r="Q787" t="str">
        <f t="shared" si="74"/>
        <v>music</v>
      </c>
      <c r="R787" t="str">
        <f t="shared" si="75"/>
        <v>rock</v>
      </c>
      <c r="S787" s="11">
        <f t="shared" si="77"/>
        <v>41303.593923611115</v>
      </c>
      <c r="T787" s="11">
        <f t="shared" si="76"/>
        <v>41333.593923611115</v>
      </c>
    </row>
    <row r="788" spans="1:20" ht="48" x14ac:dyDescent="0.2">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5">
        <f t="shared" si="72"/>
        <v>1.4279999999999999</v>
      </c>
      <c r="P788" s="6">
        <f t="shared" si="73"/>
        <v>162.27272727272728</v>
      </c>
      <c r="Q788" t="str">
        <f t="shared" si="74"/>
        <v>music</v>
      </c>
      <c r="R788" t="str">
        <f t="shared" si="75"/>
        <v>rock</v>
      </c>
      <c r="S788" s="11">
        <f t="shared" si="77"/>
        <v>40983.055949074071</v>
      </c>
      <c r="T788" s="11">
        <f t="shared" si="76"/>
        <v>41040.657638888893</v>
      </c>
    </row>
    <row r="789" spans="1:20" ht="48" x14ac:dyDescent="0.2">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5">
        <f t="shared" si="72"/>
        <v>1.1416666666666666</v>
      </c>
      <c r="P789" s="6">
        <f t="shared" si="73"/>
        <v>80.588235294117652</v>
      </c>
      <c r="Q789" t="str">
        <f t="shared" si="74"/>
        <v>music</v>
      </c>
      <c r="R789" t="str">
        <f t="shared" si="75"/>
        <v>rock</v>
      </c>
      <c r="S789" s="11">
        <f t="shared" si="77"/>
        <v>41549.627615740741</v>
      </c>
      <c r="T789" s="11">
        <f t="shared" si="76"/>
        <v>41579.627615740741</v>
      </c>
    </row>
    <row r="790" spans="1:20" ht="48" x14ac:dyDescent="0.2">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5">
        <f t="shared" si="72"/>
        <v>2.03505</v>
      </c>
      <c r="P790" s="6">
        <f t="shared" si="73"/>
        <v>59.85441176470588</v>
      </c>
      <c r="Q790" t="str">
        <f t="shared" si="74"/>
        <v>music</v>
      </c>
      <c r="R790" t="str">
        <f t="shared" si="75"/>
        <v>rock</v>
      </c>
      <c r="S790" s="11">
        <f t="shared" si="77"/>
        <v>41059.006805555553</v>
      </c>
      <c r="T790" s="11">
        <f t="shared" si="76"/>
        <v>41097.165972222225</v>
      </c>
    </row>
    <row r="791" spans="1:20" ht="48" x14ac:dyDescent="0.2">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5">
        <f t="shared" si="72"/>
        <v>1.0941176470588236</v>
      </c>
      <c r="P791" s="6">
        <f t="shared" si="73"/>
        <v>132.85714285714286</v>
      </c>
      <c r="Q791" t="str">
        <f t="shared" si="74"/>
        <v>music</v>
      </c>
      <c r="R791" t="str">
        <f t="shared" si="75"/>
        <v>rock</v>
      </c>
      <c r="S791" s="11">
        <f t="shared" si="77"/>
        <v>41277.186111111107</v>
      </c>
      <c r="T791" s="11">
        <f t="shared" si="76"/>
        <v>41295.332638888889</v>
      </c>
    </row>
    <row r="792" spans="1:20" ht="48" x14ac:dyDescent="0.2">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5">
        <f t="shared" si="72"/>
        <v>1.443746</v>
      </c>
      <c r="P792" s="6">
        <f t="shared" si="73"/>
        <v>92.547820512820508</v>
      </c>
      <c r="Q792" t="str">
        <f t="shared" si="74"/>
        <v>music</v>
      </c>
      <c r="R792" t="str">
        <f t="shared" si="75"/>
        <v>rock</v>
      </c>
      <c r="S792" s="11">
        <f t="shared" si="77"/>
        <v>41276.047905092593</v>
      </c>
      <c r="T792" s="11">
        <f t="shared" si="76"/>
        <v>41306.047905092593</v>
      </c>
    </row>
    <row r="793" spans="1:20" ht="48" x14ac:dyDescent="0.2">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5">
        <f t="shared" si="72"/>
        <v>1.0386666666666666</v>
      </c>
      <c r="P793" s="6">
        <f t="shared" si="73"/>
        <v>60.859375</v>
      </c>
      <c r="Q793" t="str">
        <f t="shared" si="74"/>
        <v>music</v>
      </c>
      <c r="R793" t="str">
        <f t="shared" si="75"/>
        <v>rock</v>
      </c>
      <c r="S793" s="11">
        <f t="shared" si="77"/>
        <v>41557.780624999999</v>
      </c>
      <c r="T793" s="11">
        <f t="shared" si="76"/>
        <v>41591.249305555553</v>
      </c>
    </row>
    <row r="794" spans="1:20" ht="32" x14ac:dyDescent="0.2">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5">
        <f t="shared" si="72"/>
        <v>1.0044440000000001</v>
      </c>
      <c r="P794" s="6">
        <f t="shared" si="73"/>
        <v>41.851833333333339</v>
      </c>
      <c r="Q794" t="str">
        <f t="shared" si="74"/>
        <v>music</v>
      </c>
      <c r="R794" t="str">
        <f t="shared" si="75"/>
        <v>rock</v>
      </c>
      <c r="S794" s="11">
        <f t="shared" si="77"/>
        <v>41555.87364583333</v>
      </c>
      <c r="T794" s="11">
        <f t="shared" si="76"/>
        <v>41585.915312500001</v>
      </c>
    </row>
    <row r="795" spans="1:20" ht="48" x14ac:dyDescent="0.2">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5">
        <f t="shared" si="72"/>
        <v>1.0277927272727272</v>
      </c>
      <c r="P795" s="6">
        <f t="shared" si="73"/>
        <v>88.325937499999995</v>
      </c>
      <c r="Q795" t="str">
        <f t="shared" si="74"/>
        <v>music</v>
      </c>
      <c r="R795" t="str">
        <f t="shared" si="75"/>
        <v>rock</v>
      </c>
      <c r="S795" s="11">
        <f t="shared" si="77"/>
        <v>41442.741249999999</v>
      </c>
      <c r="T795" s="11">
        <f t="shared" si="76"/>
        <v>41458.207638888889</v>
      </c>
    </row>
    <row r="796" spans="1:20" ht="48" x14ac:dyDescent="0.2">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5">
        <f t="shared" si="72"/>
        <v>1.0531250000000001</v>
      </c>
      <c r="P796" s="6">
        <f t="shared" si="73"/>
        <v>158.96226415094338</v>
      </c>
      <c r="Q796" t="str">
        <f t="shared" si="74"/>
        <v>music</v>
      </c>
      <c r="R796" t="str">
        <f t="shared" si="75"/>
        <v>rock</v>
      </c>
      <c r="S796" s="11">
        <f t="shared" si="77"/>
        <v>40736.115011574075</v>
      </c>
      <c r="T796" s="11">
        <f t="shared" si="76"/>
        <v>40791.712500000001</v>
      </c>
    </row>
    <row r="797" spans="1:20" ht="48" x14ac:dyDescent="0.2">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5">
        <f t="shared" si="72"/>
        <v>1.1178571428571429</v>
      </c>
      <c r="P797" s="6">
        <f t="shared" si="73"/>
        <v>85.054347826086953</v>
      </c>
      <c r="Q797" t="str">
        <f t="shared" si="74"/>
        <v>music</v>
      </c>
      <c r="R797" t="str">
        <f t="shared" si="75"/>
        <v>rock</v>
      </c>
      <c r="S797" s="11">
        <f t="shared" si="77"/>
        <v>40963.613032407404</v>
      </c>
      <c r="T797" s="11">
        <f t="shared" si="76"/>
        <v>41006.207638888889</v>
      </c>
    </row>
    <row r="798" spans="1:20" ht="64" x14ac:dyDescent="0.2">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5">
        <f t="shared" si="72"/>
        <v>1.0135000000000001</v>
      </c>
      <c r="P798" s="6">
        <f t="shared" si="73"/>
        <v>112.61111111111111</v>
      </c>
      <c r="Q798" t="str">
        <f t="shared" si="74"/>
        <v>music</v>
      </c>
      <c r="R798" t="str">
        <f t="shared" si="75"/>
        <v>rock</v>
      </c>
      <c r="S798" s="11">
        <f t="shared" si="77"/>
        <v>41502.882928240739</v>
      </c>
      <c r="T798" s="11">
        <f t="shared" si="76"/>
        <v>41532.881944444445</v>
      </c>
    </row>
    <row r="799" spans="1:20" ht="48" x14ac:dyDescent="0.2">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5">
        <f t="shared" si="72"/>
        <v>1.0753333333333333</v>
      </c>
      <c r="P799" s="6">
        <f t="shared" si="73"/>
        <v>45.436619718309856</v>
      </c>
      <c r="Q799" t="str">
        <f t="shared" si="74"/>
        <v>music</v>
      </c>
      <c r="R799" t="str">
        <f t="shared" si="75"/>
        <v>rock</v>
      </c>
      <c r="S799" s="11">
        <f t="shared" si="77"/>
        <v>40996.994074074071</v>
      </c>
      <c r="T799" s="11">
        <f t="shared" si="76"/>
        <v>41028.166666666664</v>
      </c>
    </row>
    <row r="800" spans="1:20" ht="48" x14ac:dyDescent="0.2">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5">
        <f t="shared" si="72"/>
        <v>1.1488571428571428</v>
      </c>
      <c r="P800" s="6">
        <f t="shared" si="73"/>
        <v>46.218390804597703</v>
      </c>
      <c r="Q800" t="str">
        <f t="shared" si="74"/>
        <v>music</v>
      </c>
      <c r="R800" t="str">
        <f t="shared" si="75"/>
        <v>rock</v>
      </c>
      <c r="S800" s="11">
        <f t="shared" si="77"/>
        <v>41882.590127314819</v>
      </c>
      <c r="T800" s="11">
        <f t="shared" si="76"/>
        <v>41912.590127314819</v>
      </c>
    </row>
    <row r="801" spans="1:20" ht="48" x14ac:dyDescent="0.2">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5">
        <f t="shared" si="72"/>
        <v>1.0002</v>
      </c>
      <c r="P801" s="6">
        <f t="shared" si="73"/>
        <v>178.60714285714286</v>
      </c>
      <c r="Q801" t="str">
        <f t="shared" si="74"/>
        <v>music</v>
      </c>
      <c r="R801" t="str">
        <f t="shared" si="75"/>
        <v>rock</v>
      </c>
      <c r="S801" s="11">
        <f t="shared" si="77"/>
        <v>40996.667199074072</v>
      </c>
      <c r="T801" s="11">
        <f t="shared" si="76"/>
        <v>41026.667199074072</v>
      </c>
    </row>
    <row r="802" spans="1:20" ht="48" x14ac:dyDescent="0.2">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5">
        <f t="shared" si="72"/>
        <v>1.5213333333333334</v>
      </c>
      <c r="P802" s="6">
        <f t="shared" si="73"/>
        <v>40.75</v>
      </c>
      <c r="Q802" t="str">
        <f t="shared" si="74"/>
        <v>music</v>
      </c>
      <c r="R802" t="str">
        <f t="shared" si="75"/>
        <v>rock</v>
      </c>
      <c r="S802" s="11">
        <f t="shared" si="77"/>
        <v>41863.433495370373</v>
      </c>
      <c r="T802" s="11">
        <f t="shared" si="76"/>
        <v>41893.433495370373</v>
      </c>
    </row>
    <row r="803" spans="1:20" ht="48" x14ac:dyDescent="0.2">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5">
        <f t="shared" si="72"/>
        <v>1.1152149999999998</v>
      </c>
      <c r="P803" s="6">
        <f t="shared" si="73"/>
        <v>43.733921568627444</v>
      </c>
      <c r="Q803" t="str">
        <f t="shared" si="74"/>
        <v>music</v>
      </c>
      <c r="R803" t="str">
        <f t="shared" si="75"/>
        <v>rock</v>
      </c>
      <c r="S803" s="11">
        <f t="shared" si="77"/>
        <v>40695.795370370368</v>
      </c>
      <c r="T803" s="11">
        <f t="shared" si="76"/>
        <v>40725.795370370368</v>
      </c>
    </row>
    <row r="804" spans="1:20" ht="48" x14ac:dyDescent="0.2">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5">
        <f t="shared" si="72"/>
        <v>1.0133333333333334</v>
      </c>
      <c r="P804" s="6">
        <f t="shared" si="73"/>
        <v>81.066666666666663</v>
      </c>
      <c r="Q804" t="str">
        <f t="shared" si="74"/>
        <v>music</v>
      </c>
      <c r="R804" t="str">
        <f t="shared" si="75"/>
        <v>rock</v>
      </c>
      <c r="S804" s="11">
        <f t="shared" si="77"/>
        <v>41123.022268518514</v>
      </c>
      <c r="T804" s="11">
        <f t="shared" si="76"/>
        <v>41169.170138888891</v>
      </c>
    </row>
    <row r="805" spans="1:20" ht="48" x14ac:dyDescent="0.2">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5">
        <f t="shared" si="72"/>
        <v>1.232608695652174</v>
      </c>
      <c r="P805" s="6">
        <f t="shared" si="73"/>
        <v>74.60526315789474</v>
      </c>
      <c r="Q805" t="str">
        <f t="shared" si="74"/>
        <v>music</v>
      </c>
      <c r="R805" t="str">
        <f t="shared" si="75"/>
        <v>rock</v>
      </c>
      <c r="S805" s="11">
        <f t="shared" si="77"/>
        <v>40665.949976851851</v>
      </c>
      <c r="T805" s="11">
        <f t="shared" si="76"/>
        <v>40692.041666666664</v>
      </c>
    </row>
    <row r="806" spans="1:20" ht="48" x14ac:dyDescent="0.2">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5">
        <f t="shared" si="72"/>
        <v>1</v>
      </c>
      <c r="P806" s="6">
        <f t="shared" si="73"/>
        <v>305.55555555555554</v>
      </c>
      <c r="Q806" t="str">
        <f t="shared" si="74"/>
        <v>music</v>
      </c>
      <c r="R806" t="str">
        <f t="shared" si="75"/>
        <v>rock</v>
      </c>
      <c r="S806" s="11">
        <f t="shared" si="77"/>
        <v>40730.105624999997</v>
      </c>
      <c r="T806" s="11">
        <f t="shared" si="76"/>
        <v>40747.165972222225</v>
      </c>
    </row>
    <row r="807" spans="1:20" ht="48" x14ac:dyDescent="0.2">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5">
        <f t="shared" si="72"/>
        <v>1.05</v>
      </c>
      <c r="P807" s="6">
        <f t="shared" si="73"/>
        <v>58.333333333333336</v>
      </c>
      <c r="Q807" t="str">
        <f t="shared" si="74"/>
        <v>music</v>
      </c>
      <c r="R807" t="str">
        <f t="shared" si="75"/>
        <v>rock</v>
      </c>
      <c r="S807" s="11">
        <f t="shared" si="77"/>
        <v>40690.823055555556</v>
      </c>
      <c r="T807" s="11">
        <f t="shared" si="76"/>
        <v>40740.958333333336</v>
      </c>
    </row>
    <row r="808" spans="1:20" ht="16" x14ac:dyDescent="0.2">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5">
        <f t="shared" si="72"/>
        <v>1.0443750000000001</v>
      </c>
      <c r="P808" s="6">
        <f t="shared" si="73"/>
        <v>117.67605633802818</v>
      </c>
      <c r="Q808" t="str">
        <f t="shared" si="74"/>
        <v>music</v>
      </c>
      <c r="R808" t="str">
        <f t="shared" si="75"/>
        <v>rock</v>
      </c>
      <c r="S808" s="11">
        <f t="shared" si="77"/>
        <v>40763.691423611112</v>
      </c>
      <c r="T808" s="11">
        <f t="shared" si="76"/>
        <v>40793.691423611112</v>
      </c>
    </row>
    <row r="809" spans="1:20" ht="32" x14ac:dyDescent="0.2">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5">
        <f t="shared" si="72"/>
        <v>1.05125</v>
      </c>
      <c r="P809" s="6">
        <f t="shared" si="73"/>
        <v>73.771929824561397</v>
      </c>
      <c r="Q809" t="str">
        <f t="shared" si="74"/>
        <v>music</v>
      </c>
      <c r="R809" t="str">
        <f t="shared" si="75"/>
        <v>rock</v>
      </c>
      <c r="S809" s="11">
        <f t="shared" si="77"/>
        <v>42759.628599537042</v>
      </c>
      <c r="T809" s="11">
        <f t="shared" si="76"/>
        <v>42795.083333333328</v>
      </c>
    </row>
    <row r="810" spans="1:20" ht="48" x14ac:dyDescent="0.2">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5">
        <f t="shared" si="72"/>
        <v>1</v>
      </c>
      <c r="P810" s="6">
        <f t="shared" si="73"/>
        <v>104.65116279069767</v>
      </c>
      <c r="Q810" t="str">
        <f t="shared" si="74"/>
        <v>music</v>
      </c>
      <c r="R810" t="str">
        <f t="shared" si="75"/>
        <v>rock</v>
      </c>
      <c r="S810" s="11">
        <f t="shared" si="77"/>
        <v>41962.100532407407</v>
      </c>
      <c r="T810" s="11">
        <f t="shared" si="76"/>
        <v>41995.207638888889</v>
      </c>
    </row>
    <row r="811" spans="1:20" ht="32" x14ac:dyDescent="0.2">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5">
        <f t="shared" si="72"/>
        <v>1.03775</v>
      </c>
      <c r="P811" s="6">
        <f t="shared" si="73"/>
        <v>79.82692307692308</v>
      </c>
      <c r="Q811" t="str">
        <f t="shared" si="74"/>
        <v>music</v>
      </c>
      <c r="R811" t="str">
        <f t="shared" si="75"/>
        <v>rock</v>
      </c>
      <c r="S811" s="11">
        <f t="shared" si="77"/>
        <v>41628.833680555559</v>
      </c>
      <c r="T811" s="11">
        <f t="shared" si="76"/>
        <v>41658.833680555559</v>
      </c>
    </row>
    <row r="812" spans="1:20" ht="48" x14ac:dyDescent="0.2">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5">
        <f t="shared" si="72"/>
        <v>1.05</v>
      </c>
      <c r="P812" s="6">
        <f t="shared" si="73"/>
        <v>58.333333333333336</v>
      </c>
      <c r="Q812" t="str">
        <f t="shared" si="74"/>
        <v>music</v>
      </c>
      <c r="R812" t="str">
        <f t="shared" si="75"/>
        <v>rock</v>
      </c>
      <c r="S812" s="11">
        <f t="shared" si="77"/>
        <v>41123.056273148148</v>
      </c>
      <c r="T812" s="11">
        <f t="shared" si="76"/>
        <v>41153.056273148148</v>
      </c>
    </row>
    <row r="813" spans="1:20" ht="32" x14ac:dyDescent="0.2">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5">
        <f t="shared" si="72"/>
        <v>1.04</v>
      </c>
      <c r="P813" s="6">
        <f t="shared" si="73"/>
        <v>86.666666666666671</v>
      </c>
      <c r="Q813" t="str">
        <f t="shared" si="74"/>
        <v>music</v>
      </c>
      <c r="R813" t="str">
        <f t="shared" si="75"/>
        <v>rock</v>
      </c>
      <c r="S813" s="11">
        <f t="shared" si="77"/>
        <v>41443.643541666665</v>
      </c>
      <c r="T813" s="11">
        <f t="shared" si="76"/>
        <v>41465.702777777777</v>
      </c>
    </row>
    <row r="814" spans="1:20" ht="48" x14ac:dyDescent="0.2">
      <c r="A814">
        <v>812</v>
      </c>
      <c r="B814" s="3" t="s">
        <v>813</v>
      </c>
      <c r="C814" s="3" t="s">
        <v>4922</v>
      </c>
      <c r="D814">
        <v>600</v>
      </c>
      <c r="E814">
        <v>911</v>
      </c>
      <c r="F814" t="s">
        <v>8219</v>
      </c>
      <c r="G814" t="s">
        <v>8224</v>
      </c>
      <c r="H814" t="s">
        <v>8246</v>
      </c>
      <c r="I814">
        <v>1362146280</v>
      </c>
      <c r="J814">
        <v>1357604752</v>
      </c>
      <c r="K814" t="b">
        <v>0</v>
      </c>
      <c r="L814">
        <v>33</v>
      </c>
      <c r="M814" t="b">
        <v>1</v>
      </c>
      <c r="N814" t="s">
        <v>8276</v>
      </c>
      <c r="O814" s="5">
        <f t="shared" si="72"/>
        <v>1.5183333333333333</v>
      </c>
      <c r="P814" s="6">
        <f t="shared" si="73"/>
        <v>27.606060606060606</v>
      </c>
      <c r="Q814" t="str">
        <f t="shared" si="74"/>
        <v>music</v>
      </c>
      <c r="R814" t="str">
        <f t="shared" si="75"/>
        <v>rock</v>
      </c>
      <c r="S814" s="11">
        <f t="shared" si="77"/>
        <v>41282.017962962964</v>
      </c>
      <c r="T814" s="11">
        <f t="shared" si="76"/>
        <v>41334.581944444442</v>
      </c>
    </row>
    <row r="815" spans="1:20" ht="32" x14ac:dyDescent="0.2">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5">
        <f t="shared" si="72"/>
        <v>1.59996</v>
      </c>
      <c r="P815" s="6">
        <f t="shared" si="73"/>
        <v>24.999375000000001</v>
      </c>
      <c r="Q815" t="str">
        <f t="shared" si="74"/>
        <v>music</v>
      </c>
      <c r="R815" t="str">
        <f t="shared" si="75"/>
        <v>rock</v>
      </c>
      <c r="S815" s="11">
        <f t="shared" si="77"/>
        <v>41080.960243055553</v>
      </c>
      <c r="T815" s="11">
        <f t="shared" si="76"/>
        <v>41110.960243055553</v>
      </c>
    </row>
    <row r="816" spans="1:20" ht="48" x14ac:dyDescent="0.2">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5">
        <f t="shared" si="72"/>
        <v>1.2729999999999999</v>
      </c>
      <c r="P816" s="6">
        <f t="shared" si="73"/>
        <v>45.464285714285715</v>
      </c>
      <c r="Q816" t="str">
        <f t="shared" si="74"/>
        <v>music</v>
      </c>
      <c r="R816" t="str">
        <f t="shared" si="75"/>
        <v>rock</v>
      </c>
      <c r="S816" s="11">
        <f t="shared" si="77"/>
        <v>40679.743067129632</v>
      </c>
      <c r="T816" s="11">
        <f t="shared" si="76"/>
        <v>40694.75277777778</v>
      </c>
    </row>
    <row r="817" spans="1:20" ht="32" x14ac:dyDescent="0.2">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5">
        <f t="shared" si="72"/>
        <v>1.07</v>
      </c>
      <c r="P817" s="6">
        <f t="shared" si="73"/>
        <v>99.534883720930239</v>
      </c>
      <c r="Q817" t="str">
        <f t="shared" si="74"/>
        <v>music</v>
      </c>
      <c r="R817" t="str">
        <f t="shared" si="75"/>
        <v>rock</v>
      </c>
      <c r="S817" s="11">
        <f t="shared" si="77"/>
        <v>41914.917858796296</v>
      </c>
      <c r="T817" s="11">
        <f t="shared" si="76"/>
        <v>41944.917858796296</v>
      </c>
    </row>
    <row r="818" spans="1:20" ht="32" x14ac:dyDescent="0.2">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5">
        <f t="shared" si="72"/>
        <v>1.1512214285714286</v>
      </c>
      <c r="P818" s="6">
        <f t="shared" si="73"/>
        <v>39.31</v>
      </c>
      <c r="Q818" t="str">
        <f t="shared" si="74"/>
        <v>music</v>
      </c>
      <c r="R818" t="str">
        <f t="shared" si="75"/>
        <v>rock</v>
      </c>
      <c r="S818" s="11">
        <f t="shared" si="77"/>
        <v>41341.870868055557</v>
      </c>
      <c r="T818" s="11">
        <f t="shared" si="76"/>
        <v>41373.270833333336</v>
      </c>
    </row>
    <row r="819" spans="1:20" ht="48" x14ac:dyDescent="0.2">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5">
        <f t="shared" si="72"/>
        <v>1.3711066666666665</v>
      </c>
      <c r="P819" s="6">
        <f t="shared" si="73"/>
        <v>89.419999999999987</v>
      </c>
      <c r="Q819" t="str">
        <f t="shared" si="74"/>
        <v>music</v>
      </c>
      <c r="R819" t="str">
        <f t="shared" si="75"/>
        <v>rock</v>
      </c>
      <c r="S819" s="11">
        <f t="shared" si="77"/>
        <v>40925.599664351852</v>
      </c>
      <c r="T819" s="11">
        <f t="shared" si="76"/>
        <v>40979.207638888889</v>
      </c>
    </row>
    <row r="820" spans="1:20" ht="48" x14ac:dyDescent="0.2">
      <c r="A820">
        <v>818</v>
      </c>
      <c r="B820" s="3" t="s">
        <v>819</v>
      </c>
      <c r="C820" s="3" t="s">
        <v>4928</v>
      </c>
      <c r="D820">
        <v>350</v>
      </c>
      <c r="E820">
        <v>545</v>
      </c>
      <c r="F820" t="s">
        <v>8219</v>
      </c>
      <c r="G820" t="s">
        <v>8224</v>
      </c>
      <c r="H820" t="s">
        <v>8246</v>
      </c>
      <c r="I820">
        <v>1344358860</v>
      </c>
      <c r="J820">
        <v>1343682681</v>
      </c>
      <c r="K820" t="b">
        <v>0</v>
      </c>
      <c r="L820">
        <v>19</v>
      </c>
      <c r="M820" t="b">
        <v>1</v>
      </c>
      <c r="N820" t="s">
        <v>8276</v>
      </c>
      <c r="O820" s="5">
        <f t="shared" si="72"/>
        <v>1.5571428571428572</v>
      </c>
      <c r="P820" s="6">
        <f t="shared" si="73"/>
        <v>28.684210526315791</v>
      </c>
      <c r="Q820" t="str">
        <f t="shared" si="74"/>
        <v>music</v>
      </c>
      <c r="R820" t="str">
        <f t="shared" si="75"/>
        <v>rock</v>
      </c>
      <c r="S820" s="11">
        <f t="shared" si="77"/>
        <v>41120.882881944446</v>
      </c>
      <c r="T820" s="11">
        <f t="shared" si="76"/>
        <v>41128.709027777775</v>
      </c>
    </row>
    <row r="821" spans="1:20" ht="32" x14ac:dyDescent="0.2">
      <c r="A821">
        <v>819</v>
      </c>
      <c r="B821" s="3" t="s">
        <v>820</v>
      </c>
      <c r="C821" s="3" t="s">
        <v>4929</v>
      </c>
      <c r="D821">
        <v>400</v>
      </c>
      <c r="E821">
        <v>435</v>
      </c>
      <c r="F821" t="s">
        <v>8219</v>
      </c>
      <c r="G821" t="s">
        <v>8224</v>
      </c>
      <c r="H821" t="s">
        <v>8246</v>
      </c>
      <c r="I821">
        <v>1387601040</v>
      </c>
      <c r="J821">
        <v>1386806254</v>
      </c>
      <c r="K821" t="b">
        <v>0</v>
      </c>
      <c r="L821">
        <v>14</v>
      </c>
      <c r="M821" t="b">
        <v>1</v>
      </c>
      <c r="N821" t="s">
        <v>8276</v>
      </c>
      <c r="O821" s="5">
        <f t="shared" si="72"/>
        <v>1.0874999999999999</v>
      </c>
      <c r="P821" s="6">
        <f t="shared" si="73"/>
        <v>31.071428571428573</v>
      </c>
      <c r="Q821" t="str">
        <f t="shared" si="74"/>
        <v>music</v>
      </c>
      <c r="R821" t="str">
        <f t="shared" si="75"/>
        <v>rock</v>
      </c>
      <c r="S821" s="11">
        <f t="shared" si="77"/>
        <v>41619.998310185183</v>
      </c>
      <c r="T821" s="11">
        <f t="shared" si="76"/>
        <v>41629.197222222225</v>
      </c>
    </row>
    <row r="822" spans="1:20" ht="48" x14ac:dyDescent="0.2">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5">
        <f t="shared" si="72"/>
        <v>1.3405</v>
      </c>
      <c r="P822" s="6">
        <f t="shared" si="73"/>
        <v>70.55263157894737</v>
      </c>
      <c r="Q822" t="str">
        <f t="shared" si="74"/>
        <v>music</v>
      </c>
      <c r="R822" t="str">
        <f t="shared" si="75"/>
        <v>rock</v>
      </c>
      <c r="S822" s="11">
        <f t="shared" si="77"/>
        <v>41768.841921296298</v>
      </c>
      <c r="T822" s="11">
        <f t="shared" si="76"/>
        <v>41799.208333333336</v>
      </c>
    </row>
    <row r="823" spans="1:20" ht="48" x14ac:dyDescent="0.2">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5">
        <f t="shared" si="72"/>
        <v>1</v>
      </c>
      <c r="P823" s="6">
        <f t="shared" si="73"/>
        <v>224.12820512820514</v>
      </c>
      <c r="Q823" t="str">
        <f t="shared" si="74"/>
        <v>music</v>
      </c>
      <c r="R823" t="str">
        <f t="shared" si="75"/>
        <v>rock</v>
      </c>
      <c r="S823" s="11">
        <f t="shared" si="77"/>
        <v>42093.922048611115</v>
      </c>
      <c r="T823" s="11">
        <f t="shared" si="76"/>
        <v>42128.167361111111</v>
      </c>
    </row>
    <row r="824" spans="1:20" ht="32" x14ac:dyDescent="0.2">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5">
        <f t="shared" si="72"/>
        <v>1.1916666666666667</v>
      </c>
      <c r="P824" s="6">
        <f t="shared" si="73"/>
        <v>51.811594202898547</v>
      </c>
      <c r="Q824" t="str">
        <f t="shared" si="74"/>
        <v>music</v>
      </c>
      <c r="R824" t="str">
        <f t="shared" si="75"/>
        <v>rock</v>
      </c>
      <c r="S824" s="11">
        <f t="shared" si="77"/>
        <v>41157.947337962964</v>
      </c>
      <c r="T824" s="11">
        <f t="shared" si="76"/>
        <v>41187.947337962964</v>
      </c>
    </row>
    <row r="825" spans="1:20" ht="48" x14ac:dyDescent="0.2">
      <c r="A825">
        <v>823</v>
      </c>
      <c r="B825" s="3" t="s">
        <v>824</v>
      </c>
      <c r="C825" s="3" t="s">
        <v>4933</v>
      </c>
      <c r="D825">
        <v>800</v>
      </c>
      <c r="E825">
        <v>1436</v>
      </c>
      <c r="F825" t="s">
        <v>8219</v>
      </c>
      <c r="G825" t="s">
        <v>8224</v>
      </c>
      <c r="H825" t="s">
        <v>8246</v>
      </c>
      <c r="I825">
        <v>1427062852</v>
      </c>
      <c r="J825">
        <v>1424474452</v>
      </c>
      <c r="K825" t="b">
        <v>0</v>
      </c>
      <c r="L825">
        <v>33</v>
      </c>
      <c r="M825" t="b">
        <v>1</v>
      </c>
      <c r="N825" t="s">
        <v>8276</v>
      </c>
      <c r="O825" s="5">
        <f t="shared" si="72"/>
        <v>1.7949999999999999</v>
      </c>
      <c r="P825" s="6">
        <f t="shared" si="73"/>
        <v>43.515151515151516</v>
      </c>
      <c r="Q825" t="str">
        <f t="shared" si="74"/>
        <v>music</v>
      </c>
      <c r="R825" t="str">
        <f t="shared" si="75"/>
        <v>rock</v>
      </c>
      <c r="S825" s="11">
        <f t="shared" si="77"/>
        <v>42055.972824074073</v>
      </c>
      <c r="T825" s="11">
        <f t="shared" si="76"/>
        <v>42085.931157407409</v>
      </c>
    </row>
    <row r="826" spans="1:20" ht="48" x14ac:dyDescent="0.2">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5">
        <f t="shared" si="72"/>
        <v>1.3438124999999999</v>
      </c>
      <c r="P826" s="6">
        <f t="shared" si="73"/>
        <v>39.816666666666663</v>
      </c>
      <c r="Q826" t="str">
        <f t="shared" si="74"/>
        <v>music</v>
      </c>
      <c r="R826" t="str">
        <f t="shared" si="75"/>
        <v>rock</v>
      </c>
      <c r="S826" s="11">
        <f t="shared" si="77"/>
        <v>40250.242106481484</v>
      </c>
      <c r="T826" s="11">
        <f t="shared" si="76"/>
        <v>40286.290972222225</v>
      </c>
    </row>
    <row r="827" spans="1:20" ht="32" x14ac:dyDescent="0.2">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5">
        <f t="shared" si="72"/>
        <v>1.0043200000000001</v>
      </c>
      <c r="P827" s="6">
        <f t="shared" si="73"/>
        <v>126.8080808080808</v>
      </c>
      <c r="Q827" t="str">
        <f t="shared" si="74"/>
        <v>music</v>
      </c>
      <c r="R827" t="str">
        <f t="shared" si="75"/>
        <v>rock</v>
      </c>
      <c r="S827" s="11">
        <f t="shared" si="77"/>
        <v>41186.306527777779</v>
      </c>
      <c r="T827" s="11">
        <f t="shared" si="76"/>
        <v>41211.306527777779</v>
      </c>
    </row>
    <row r="828" spans="1:20" ht="48" x14ac:dyDescent="0.2">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5">
        <f t="shared" si="72"/>
        <v>1.0145454545454546</v>
      </c>
      <c r="P828" s="6">
        <f t="shared" si="73"/>
        <v>113.87755102040816</v>
      </c>
      <c r="Q828" t="str">
        <f t="shared" si="74"/>
        <v>music</v>
      </c>
      <c r="R828" t="str">
        <f t="shared" si="75"/>
        <v>rock</v>
      </c>
      <c r="S828" s="11">
        <f t="shared" si="77"/>
        <v>40973.038541666669</v>
      </c>
      <c r="T828" s="11">
        <f t="shared" si="76"/>
        <v>40993.996874999997</v>
      </c>
    </row>
    <row r="829" spans="1:20" ht="48" x14ac:dyDescent="0.2">
      <c r="A829">
        <v>827</v>
      </c>
      <c r="B829" s="3" t="s">
        <v>828</v>
      </c>
      <c r="C829" s="3" t="s">
        <v>4937</v>
      </c>
      <c r="D829">
        <v>300</v>
      </c>
      <c r="E829">
        <v>310</v>
      </c>
      <c r="F829" t="s">
        <v>8219</v>
      </c>
      <c r="G829" t="s">
        <v>8224</v>
      </c>
      <c r="H829" t="s">
        <v>8246</v>
      </c>
      <c r="I829">
        <v>1329248940</v>
      </c>
      <c r="J829">
        <v>1326972107</v>
      </c>
      <c r="K829" t="b">
        <v>0</v>
      </c>
      <c r="L829">
        <v>11</v>
      </c>
      <c r="M829" t="b">
        <v>1</v>
      </c>
      <c r="N829" t="s">
        <v>8276</v>
      </c>
      <c r="O829" s="5">
        <f t="shared" si="72"/>
        <v>1.0333333333333334</v>
      </c>
      <c r="P829" s="6">
        <f t="shared" si="73"/>
        <v>28.181818181818183</v>
      </c>
      <c r="Q829" t="str">
        <f t="shared" si="74"/>
        <v>music</v>
      </c>
      <c r="R829" t="str">
        <f t="shared" si="75"/>
        <v>rock</v>
      </c>
      <c r="S829" s="11">
        <f t="shared" si="77"/>
        <v>40927.473460648151</v>
      </c>
      <c r="T829" s="11">
        <f t="shared" si="76"/>
        <v>40953.825694444444</v>
      </c>
    </row>
    <row r="830" spans="1:20" ht="48" x14ac:dyDescent="0.2">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5">
        <f t="shared" si="72"/>
        <v>1.07</v>
      </c>
      <c r="P830" s="6">
        <f t="shared" si="73"/>
        <v>36.60526315789474</v>
      </c>
      <c r="Q830" t="str">
        <f t="shared" si="74"/>
        <v>music</v>
      </c>
      <c r="R830" t="str">
        <f t="shared" si="75"/>
        <v>rock</v>
      </c>
      <c r="S830" s="11">
        <f t="shared" si="77"/>
        <v>41073.050717592589</v>
      </c>
      <c r="T830" s="11">
        <f t="shared" si="76"/>
        <v>41085.683333333334</v>
      </c>
    </row>
    <row r="831" spans="1:20" ht="48" x14ac:dyDescent="0.2">
      <c r="A831">
        <v>829</v>
      </c>
      <c r="B831" s="3" t="s">
        <v>830</v>
      </c>
      <c r="C831" s="3" t="s">
        <v>4939</v>
      </c>
      <c r="D831">
        <v>500</v>
      </c>
      <c r="E831">
        <v>520</v>
      </c>
      <c r="F831" t="s">
        <v>8219</v>
      </c>
      <c r="G831" t="s">
        <v>8225</v>
      </c>
      <c r="H831" t="s">
        <v>8247</v>
      </c>
      <c r="I831">
        <v>1468437240</v>
      </c>
      <c r="J831">
        <v>1463253240</v>
      </c>
      <c r="K831" t="b">
        <v>0</v>
      </c>
      <c r="L831">
        <v>16</v>
      </c>
      <c r="M831" t="b">
        <v>1</v>
      </c>
      <c r="N831" t="s">
        <v>8276</v>
      </c>
      <c r="O831" s="5">
        <f t="shared" si="72"/>
        <v>1.04</v>
      </c>
      <c r="P831" s="6">
        <f t="shared" si="73"/>
        <v>32.5</v>
      </c>
      <c r="Q831" t="str">
        <f t="shared" si="74"/>
        <v>music</v>
      </c>
      <c r="R831" t="str">
        <f t="shared" si="75"/>
        <v>rock</v>
      </c>
      <c r="S831" s="11">
        <f t="shared" si="77"/>
        <v>42504.801388888889</v>
      </c>
      <c r="T831" s="11">
        <f t="shared" si="76"/>
        <v>42564.801388888889</v>
      </c>
    </row>
    <row r="832" spans="1:20" ht="48" x14ac:dyDescent="0.2">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5">
        <f t="shared" si="72"/>
        <v>1.0783333333333334</v>
      </c>
      <c r="P832" s="6">
        <f t="shared" si="73"/>
        <v>60.65625</v>
      </c>
      <c r="Q832" t="str">
        <f t="shared" si="74"/>
        <v>music</v>
      </c>
      <c r="R832" t="str">
        <f t="shared" si="75"/>
        <v>rock</v>
      </c>
      <c r="S832" s="11">
        <f t="shared" si="77"/>
        <v>41325.525752314818</v>
      </c>
      <c r="T832" s="11">
        <f t="shared" si="76"/>
        <v>41355.484085648146</v>
      </c>
    </row>
    <row r="833" spans="1:20" ht="32" x14ac:dyDescent="0.2">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5">
        <f t="shared" si="72"/>
        <v>2.3333333333333335</v>
      </c>
      <c r="P833" s="6">
        <f t="shared" si="73"/>
        <v>175</v>
      </c>
      <c r="Q833" t="str">
        <f t="shared" si="74"/>
        <v>music</v>
      </c>
      <c r="R833" t="str">
        <f t="shared" si="75"/>
        <v>rock</v>
      </c>
      <c r="S833" s="11">
        <f t="shared" si="77"/>
        <v>40996.646921296298</v>
      </c>
      <c r="T833" s="11">
        <f t="shared" si="76"/>
        <v>41026.646921296298</v>
      </c>
    </row>
    <row r="834" spans="1:20" ht="48" x14ac:dyDescent="0.2">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5">
        <f t="shared" si="72"/>
        <v>1.0060706666666666</v>
      </c>
      <c r="P834" s="6">
        <f t="shared" si="73"/>
        <v>97.993896103896105</v>
      </c>
      <c r="Q834" t="str">
        <f t="shared" si="74"/>
        <v>music</v>
      </c>
      <c r="R834" t="str">
        <f t="shared" si="75"/>
        <v>rock</v>
      </c>
      <c r="S834" s="11">
        <f t="shared" si="77"/>
        <v>40869.675173611111</v>
      </c>
      <c r="T834" s="11">
        <f t="shared" si="76"/>
        <v>40929.342361111107</v>
      </c>
    </row>
    <row r="835" spans="1:20" ht="16" x14ac:dyDescent="0.2">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5">
        <f t="shared" ref="O835:O898" si="78">E835/D835</f>
        <v>1.0166666666666666</v>
      </c>
      <c r="P835" s="6">
        <f t="shared" ref="P835:P898" si="79">IF(L835=0,0,E835/L835)</f>
        <v>148.78048780487805</v>
      </c>
      <c r="Q835" t="str">
        <f t="shared" ref="Q835:Q898" si="80">LEFT(N835,FIND("/",N835)-1)</f>
        <v>music</v>
      </c>
      <c r="R835" t="str">
        <f t="shared" ref="R835:R898" si="81">RIGHT(N835,LEN(N835)-FIND("/",N835))</f>
        <v>rock</v>
      </c>
      <c r="S835" s="11">
        <f t="shared" si="77"/>
        <v>41718.878182870372</v>
      </c>
      <c r="T835" s="11">
        <f t="shared" ref="T835:T898" si="82">I835/86400 + DATE(1970,1,1)</f>
        <v>41748.878182870372</v>
      </c>
    </row>
    <row r="836" spans="1:20" ht="48" x14ac:dyDescent="0.2">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5">
        <f t="shared" si="78"/>
        <v>1.3101818181818181</v>
      </c>
      <c r="P836" s="6">
        <f t="shared" si="79"/>
        <v>96.08</v>
      </c>
      <c r="Q836" t="str">
        <f t="shared" si="80"/>
        <v>music</v>
      </c>
      <c r="R836" t="str">
        <f t="shared" si="81"/>
        <v>rock</v>
      </c>
      <c r="S836" s="11">
        <f t="shared" ref="S836:S899" si="83">J836/86400 + DATE(1970, 1, 1)</f>
        <v>41422.822824074072</v>
      </c>
      <c r="T836" s="11">
        <f t="shared" si="82"/>
        <v>41456.165972222225</v>
      </c>
    </row>
    <row r="837" spans="1:20" ht="48" x14ac:dyDescent="0.2">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5">
        <f t="shared" si="78"/>
        <v>1.1725000000000001</v>
      </c>
      <c r="P837" s="6">
        <f t="shared" si="79"/>
        <v>58.625</v>
      </c>
      <c r="Q837" t="str">
        <f t="shared" si="80"/>
        <v>music</v>
      </c>
      <c r="R837" t="str">
        <f t="shared" si="81"/>
        <v>rock</v>
      </c>
      <c r="S837" s="11">
        <f t="shared" si="83"/>
        <v>41005.45784722222</v>
      </c>
      <c r="T837" s="11">
        <f t="shared" si="82"/>
        <v>41048.125</v>
      </c>
    </row>
    <row r="838" spans="1:20" ht="16" x14ac:dyDescent="0.2">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5">
        <f t="shared" si="78"/>
        <v>1.009304</v>
      </c>
      <c r="P838" s="6">
        <f t="shared" si="79"/>
        <v>109.70695652173914</v>
      </c>
      <c r="Q838" t="str">
        <f t="shared" si="80"/>
        <v>music</v>
      </c>
      <c r="R838" t="str">
        <f t="shared" si="81"/>
        <v>rock</v>
      </c>
      <c r="S838" s="11">
        <f t="shared" si="83"/>
        <v>41524.056921296295</v>
      </c>
      <c r="T838" s="11">
        <f t="shared" si="82"/>
        <v>41554.056921296295</v>
      </c>
    </row>
    <row r="839" spans="1:20" ht="32" x14ac:dyDescent="0.2">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5">
        <f t="shared" si="78"/>
        <v>1.218</v>
      </c>
      <c r="P839" s="6">
        <f t="shared" si="79"/>
        <v>49.112903225806448</v>
      </c>
      <c r="Q839" t="str">
        <f t="shared" si="80"/>
        <v>music</v>
      </c>
      <c r="R839" t="str">
        <f t="shared" si="81"/>
        <v>rock</v>
      </c>
      <c r="S839" s="11">
        <f t="shared" si="83"/>
        <v>41730.998402777775</v>
      </c>
      <c r="T839" s="11">
        <f t="shared" si="82"/>
        <v>41760.998402777775</v>
      </c>
    </row>
    <row r="840" spans="1:20" ht="48" x14ac:dyDescent="0.2">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5">
        <f t="shared" si="78"/>
        <v>1.454</v>
      </c>
      <c r="P840" s="6">
        <f t="shared" si="79"/>
        <v>47.672131147540981</v>
      </c>
      <c r="Q840" t="str">
        <f t="shared" si="80"/>
        <v>music</v>
      </c>
      <c r="R840" t="str">
        <f t="shared" si="81"/>
        <v>rock</v>
      </c>
      <c r="S840" s="11">
        <f t="shared" si="83"/>
        <v>40895.897974537038</v>
      </c>
      <c r="T840" s="11">
        <f t="shared" si="82"/>
        <v>40925.897974537038</v>
      </c>
    </row>
    <row r="841" spans="1:20" ht="48" x14ac:dyDescent="0.2">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5">
        <f t="shared" si="78"/>
        <v>1.166166</v>
      </c>
      <c r="P841" s="6">
        <f t="shared" si="79"/>
        <v>60.737812499999997</v>
      </c>
      <c r="Q841" t="str">
        <f t="shared" si="80"/>
        <v>music</v>
      </c>
      <c r="R841" t="str">
        <f t="shared" si="81"/>
        <v>rock</v>
      </c>
      <c r="S841" s="11">
        <f t="shared" si="83"/>
        <v>41144.763379629629</v>
      </c>
      <c r="T841" s="11">
        <f t="shared" si="82"/>
        <v>41174.763379629629</v>
      </c>
    </row>
    <row r="842" spans="1:20" ht="32" x14ac:dyDescent="0.2">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5">
        <f t="shared" si="78"/>
        <v>1.2041660000000001</v>
      </c>
      <c r="P842" s="6">
        <f t="shared" si="79"/>
        <v>63.37715789473684</v>
      </c>
      <c r="Q842" t="str">
        <f t="shared" si="80"/>
        <v>music</v>
      </c>
      <c r="R842" t="str">
        <f t="shared" si="81"/>
        <v>metal</v>
      </c>
      <c r="S842" s="11">
        <f t="shared" si="83"/>
        <v>42607.226701388892</v>
      </c>
      <c r="T842" s="11">
        <f t="shared" si="82"/>
        <v>42637.226701388892</v>
      </c>
    </row>
    <row r="843" spans="1:20" ht="48" x14ac:dyDescent="0.2">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5">
        <f t="shared" si="78"/>
        <v>1.0132000000000001</v>
      </c>
      <c r="P843" s="6">
        <f t="shared" si="79"/>
        <v>53.893617021276597</v>
      </c>
      <c r="Q843" t="str">
        <f t="shared" si="80"/>
        <v>music</v>
      </c>
      <c r="R843" t="str">
        <f t="shared" si="81"/>
        <v>metal</v>
      </c>
      <c r="S843" s="11">
        <f t="shared" si="83"/>
        <v>41923.838692129633</v>
      </c>
      <c r="T843" s="11">
        <f t="shared" si="82"/>
        <v>41953.880358796298</v>
      </c>
    </row>
    <row r="844" spans="1:20" ht="48" x14ac:dyDescent="0.2">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5">
        <f t="shared" si="78"/>
        <v>1.0431999999999999</v>
      </c>
      <c r="P844" s="6">
        <f t="shared" si="79"/>
        <v>66.871794871794876</v>
      </c>
      <c r="Q844" t="str">
        <f t="shared" si="80"/>
        <v>music</v>
      </c>
      <c r="R844" t="str">
        <f t="shared" si="81"/>
        <v>metal</v>
      </c>
      <c r="S844" s="11">
        <f t="shared" si="83"/>
        <v>41526.59239583333</v>
      </c>
      <c r="T844" s="11">
        <f t="shared" si="82"/>
        <v>41561.165972222225</v>
      </c>
    </row>
    <row r="845" spans="1:20" ht="48" x14ac:dyDescent="0.2">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5">
        <f t="shared" si="78"/>
        <v>2.6713333333333331</v>
      </c>
      <c r="P845" s="6">
        <f t="shared" si="79"/>
        <v>63.102362204724407</v>
      </c>
      <c r="Q845" t="str">
        <f t="shared" si="80"/>
        <v>music</v>
      </c>
      <c r="R845" t="str">
        <f t="shared" si="81"/>
        <v>metal</v>
      </c>
      <c r="S845" s="11">
        <f t="shared" si="83"/>
        <v>42695.257870370369</v>
      </c>
      <c r="T845" s="11">
        <f t="shared" si="82"/>
        <v>42712.333333333328</v>
      </c>
    </row>
    <row r="846" spans="1:20" ht="48" x14ac:dyDescent="0.2">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5">
        <f t="shared" si="78"/>
        <v>1.9413333333333334</v>
      </c>
      <c r="P846" s="6">
        <f t="shared" si="79"/>
        <v>36.628930817610062</v>
      </c>
      <c r="Q846" t="str">
        <f t="shared" si="80"/>
        <v>music</v>
      </c>
      <c r="R846" t="str">
        <f t="shared" si="81"/>
        <v>metal</v>
      </c>
      <c r="S846" s="11">
        <f t="shared" si="83"/>
        <v>41905.684629629628</v>
      </c>
      <c r="T846" s="11">
        <f t="shared" si="82"/>
        <v>41944.207638888889</v>
      </c>
    </row>
    <row r="847" spans="1:20" ht="48" x14ac:dyDescent="0.2">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5">
        <f t="shared" si="78"/>
        <v>1.203802</v>
      </c>
      <c r="P847" s="6">
        <f t="shared" si="79"/>
        <v>34.005706214689269</v>
      </c>
      <c r="Q847" t="str">
        <f t="shared" si="80"/>
        <v>music</v>
      </c>
      <c r="R847" t="str">
        <f t="shared" si="81"/>
        <v>metal</v>
      </c>
      <c r="S847" s="11">
        <f t="shared" si="83"/>
        <v>42578.205972222218</v>
      </c>
      <c r="T847" s="11">
        <f t="shared" si="82"/>
        <v>42618.165972222225</v>
      </c>
    </row>
    <row r="848" spans="1:20" ht="32" x14ac:dyDescent="0.2">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5">
        <f t="shared" si="78"/>
        <v>1.2200090909090908</v>
      </c>
      <c r="P848" s="6">
        <f t="shared" si="79"/>
        <v>28.553404255319148</v>
      </c>
      <c r="Q848" t="str">
        <f t="shared" si="80"/>
        <v>music</v>
      </c>
      <c r="R848" t="str">
        <f t="shared" si="81"/>
        <v>metal</v>
      </c>
      <c r="S848" s="11">
        <f t="shared" si="83"/>
        <v>41694.391840277778</v>
      </c>
      <c r="T848" s="11">
        <f t="shared" si="82"/>
        <v>41708.583333333336</v>
      </c>
    </row>
    <row r="849" spans="1:20" ht="16" x14ac:dyDescent="0.2">
      <c r="A849">
        <v>847</v>
      </c>
      <c r="B849" s="3" t="s">
        <v>848</v>
      </c>
      <c r="C849" s="3" t="s">
        <v>4957</v>
      </c>
      <c r="D849">
        <v>10</v>
      </c>
      <c r="E849">
        <v>10</v>
      </c>
      <c r="F849" t="s">
        <v>8219</v>
      </c>
      <c r="G849" t="s">
        <v>8224</v>
      </c>
      <c r="H849" t="s">
        <v>8246</v>
      </c>
      <c r="I849">
        <v>1436555376</v>
      </c>
      <c r="J849">
        <v>1433963376</v>
      </c>
      <c r="K849" t="b">
        <v>0</v>
      </c>
      <c r="L849">
        <v>1</v>
      </c>
      <c r="M849" t="b">
        <v>1</v>
      </c>
      <c r="N849" t="s">
        <v>8277</v>
      </c>
      <c r="O849" s="5">
        <f t="shared" si="78"/>
        <v>1</v>
      </c>
      <c r="P849" s="6">
        <f t="shared" si="79"/>
        <v>10</v>
      </c>
      <c r="Q849" t="str">
        <f t="shared" si="80"/>
        <v>music</v>
      </c>
      <c r="R849" t="str">
        <f t="shared" si="81"/>
        <v>metal</v>
      </c>
      <c r="S849" s="11">
        <f t="shared" si="83"/>
        <v>42165.798333333332</v>
      </c>
      <c r="T849" s="11">
        <f t="shared" si="82"/>
        <v>42195.798333333332</v>
      </c>
    </row>
    <row r="850" spans="1:20" ht="48" x14ac:dyDescent="0.2">
      <c r="A850">
        <v>848</v>
      </c>
      <c r="B850" s="3" t="s">
        <v>849</v>
      </c>
      <c r="C850" s="3" t="s">
        <v>4958</v>
      </c>
      <c r="D850">
        <v>300</v>
      </c>
      <c r="E850">
        <v>300</v>
      </c>
      <c r="F850" t="s">
        <v>8219</v>
      </c>
      <c r="G850" t="s">
        <v>8224</v>
      </c>
      <c r="H850" t="s">
        <v>8246</v>
      </c>
      <c r="I850">
        <v>1429038033</v>
      </c>
      <c r="J850">
        <v>1426446033</v>
      </c>
      <c r="K850" t="b">
        <v>0</v>
      </c>
      <c r="L850">
        <v>16</v>
      </c>
      <c r="M850" t="b">
        <v>1</v>
      </c>
      <c r="N850" t="s">
        <v>8277</v>
      </c>
      <c r="O850" s="5">
        <f t="shared" si="78"/>
        <v>1</v>
      </c>
      <c r="P850" s="6">
        <f t="shared" si="79"/>
        <v>18.75</v>
      </c>
      <c r="Q850" t="str">
        <f t="shared" si="80"/>
        <v>music</v>
      </c>
      <c r="R850" t="str">
        <f t="shared" si="81"/>
        <v>metal</v>
      </c>
      <c r="S850" s="11">
        <f t="shared" si="83"/>
        <v>42078.792048611111</v>
      </c>
      <c r="T850" s="11">
        <f t="shared" si="82"/>
        <v>42108.792048611111</v>
      </c>
    </row>
    <row r="851" spans="1:20" ht="64" x14ac:dyDescent="0.2">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5">
        <f t="shared" si="78"/>
        <v>1.1990000000000001</v>
      </c>
      <c r="P851" s="6">
        <f t="shared" si="79"/>
        <v>41.704347826086959</v>
      </c>
      <c r="Q851" t="str">
        <f t="shared" si="80"/>
        <v>music</v>
      </c>
      <c r="R851" t="str">
        <f t="shared" si="81"/>
        <v>metal</v>
      </c>
      <c r="S851" s="11">
        <f t="shared" si="83"/>
        <v>42051.148888888885</v>
      </c>
      <c r="T851" s="11">
        <f t="shared" si="82"/>
        <v>42079.107222222221</v>
      </c>
    </row>
    <row r="852" spans="1:20" ht="48" x14ac:dyDescent="0.2">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5">
        <f t="shared" si="78"/>
        <v>1.55175</v>
      </c>
      <c r="P852" s="6">
        <f t="shared" si="79"/>
        <v>46.669172932330824</v>
      </c>
      <c r="Q852" t="str">
        <f t="shared" si="80"/>
        <v>music</v>
      </c>
      <c r="R852" t="str">
        <f t="shared" si="81"/>
        <v>metal</v>
      </c>
      <c r="S852" s="11">
        <f t="shared" si="83"/>
        <v>42452.827743055561</v>
      </c>
      <c r="T852" s="11">
        <f t="shared" si="82"/>
        <v>42485.207638888889</v>
      </c>
    </row>
    <row r="853" spans="1:20" ht="32" x14ac:dyDescent="0.2">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5">
        <f t="shared" si="78"/>
        <v>1.3045</v>
      </c>
      <c r="P853" s="6">
        <f t="shared" si="79"/>
        <v>37.271428571428572</v>
      </c>
      <c r="Q853" t="str">
        <f t="shared" si="80"/>
        <v>music</v>
      </c>
      <c r="R853" t="str">
        <f t="shared" si="81"/>
        <v>metal</v>
      </c>
      <c r="S853" s="11">
        <f t="shared" si="83"/>
        <v>42522.880243055552</v>
      </c>
      <c r="T853" s="11">
        <f t="shared" si="82"/>
        <v>42582.822916666672</v>
      </c>
    </row>
    <row r="854" spans="1:20" ht="32" x14ac:dyDescent="0.2">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5">
        <f t="shared" si="78"/>
        <v>1.0497142857142858</v>
      </c>
      <c r="P854" s="6">
        <f t="shared" si="79"/>
        <v>59.258064516129032</v>
      </c>
      <c r="Q854" t="str">
        <f t="shared" si="80"/>
        <v>music</v>
      </c>
      <c r="R854" t="str">
        <f t="shared" si="81"/>
        <v>metal</v>
      </c>
      <c r="S854" s="11">
        <f t="shared" si="83"/>
        <v>42656.805497685185</v>
      </c>
      <c r="T854" s="11">
        <f t="shared" si="82"/>
        <v>42667.875</v>
      </c>
    </row>
    <row r="855" spans="1:20" ht="48" x14ac:dyDescent="0.2">
      <c r="A855">
        <v>853</v>
      </c>
      <c r="B855" s="3" t="s">
        <v>854</v>
      </c>
      <c r="C855" s="3" t="s">
        <v>4963</v>
      </c>
      <c r="D855">
        <v>300</v>
      </c>
      <c r="E855">
        <v>300</v>
      </c>
      <c r="F855" t="s">
        <v>8219</v>
      </c>
      <c r="G855" t="s">
        <v>8224</v>
      </c>
      <c r="H855" t="s">
        <v>8246</v>
      </c>
      <c r="I855">
        <v>1424116709</v>
      </c>
      <c r="J855">
        <v>1421524709</v>
      </c>
      <c r="K855" t="b">
        <v>0</v>
      </c>
      <c r="L855">
        <v>10</v>
      </c>
      <c r="M855" t="b">
        <v>1</v>
      </c>
      <c r="N855" t="s">
        <v>8277</v>
      </c>
      <c r="O855" s="5">
        <f t="shared" si="78"/>
        <v>1</v>
      </c>
      <c r="P855" s="6">
        <f t="shared" si="79"/>
        <v>30</v>
      </c>
      <c r="Q855" t="str">
        <f t="shared" si="80"/>
        <v>music</v>
      </c>
      <c r="R855" t="str">
        <f t="shared" si="81"/>
        <v>metal</v>
      </c>
      <c r="S855" s="11">
        <f t="shared" si="83"/>
        <v>42021.832280092596</v>
      </c>
      <c r="T855" s="11">
        <f t="shared" si="82"/>
        <v>42051.832280092596</v>
      </c>
    </row>
    <row r="856" spans="1:20" ht="48" x14ac:dyDescent="0.2">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5">
        <f t="shared" si="78"/>
        <v>1.1822050359712231</v>
      </c>
      <c r="P856" s="6">
        <f t="shared" si="79"/>
        <v>65.8623246492986</v>
      </c>
      <c r="Q856" t="str">
        <f t="shared" si="80"/>
        <v>music</v>
      </c>
      <c r="R856" t="str">
        <f t="shared" si="81"/>
        <v>metal</v>
      </c>
      <c r="S856" s="11">
        <f t="shared" si="83"/>
        <v>42702.212337962963</v>
      </c>
      <c r="T856" s="11">
        <f t="shared" si="82"/>
        <v>42732.212337962963</v>
      </c>
    </row>
    <row r="857" spans="1:20" ht="32" x14ac:dyDescent="0.2">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5">
        <f t="shared" si="78"/>
        <v>1.0344827586206897</v>
      </c>
      <c r="P857" s="6">
        <f t="shared" si="79"/>
        <v>31.914893617021278</v>
      </c>
      <c r="Q857" t="str">
        <f t="shared" si="80"/>
        <v>music</v>
      </c>
      <c r="R857" t="str">
        <f t="shared" si="81"/>
        <v>metal</v>
      </c>
      <c r="S857" s="11">
        <f t="shared" si="83"/>
        <v>42545.125196759254</v>
      </c>
      <c r="T857" s="11">
        <f t="shared" si="82"/>
        <v>42575.125196759254</v>
      </c>
    </row>
    <row r="858" spans="1:20" ht="48" x14ac:dyDescent="0.2">
      <c r="A858">
        <v>856</v>
      </c>
      <c r="B858" s="3" t="s">
        <v>857</v>
      </c>
      <c r="C858" s="3" t="s">
        <v>4966</v>
      </c>
      <c r="D858">
        <v>250</v>
      </c>
      <c r="E858">
        <v>545</v>
      </c>
      <c r="F858" t="s">
        <v>8219</v>
      </c>
      <c r="G858" t="s">
        <v>8236</v>
      </c>
      <c r="H858" t="s">
        <v>8249</v>
      </c>
      <c r="I858">
        <v>1477422000</v>
      </c>
      <c r="J858">
        <v>1472282956</v>
      </c>
      <c r="K858" t="b">
        <v>0</v>
      </c>
      <c r="L858">
        <v>28</v>
      </c>
      <c r="M858" t="b">
        <v>1</v>
      </c>
      <c r="N858" t="s">
        <v>8277</v>
      </c>
      <c r="O858" s="5">
        <f t="shared" si="78"/>
        <v>2.1800000000000002</v>
      </c>
      <c r="P858" s="6">
        <f t="shared" si="79"/>
        <v>19.464285714285715</v>
      </c>
      <c r="Q858" t="str">
        <f t="shared" si="80"/>
        <v>music</v>
      </c>
      <c r="R858" t="str">
        <f t="shared" si="81"/>
        <v>metal</v>
      </c>
      <c r="S858" s="11">
        <f t="shared" si="83"/>
        <v>42609.311990740738</v>
      </c>
      <c r="T858" s="11">
        <f t="shared" si="82"/>
        <v>42668.791666666672</v>
      </c>
    </row>
    <row r="859" spans="1:20" ht="32" x14ac:dyDescent="0.2">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5">
        <f t="shared" si="78"/>
        <v>1</v>
      </c>
      <c r="P859" s="6">
        <f t="shared" si="79"/>
        <v>50</v>
      </c>
      <c r="Q859" t="str">
        <f t="shared" si="80"/>
        <v>music</v>
      </c>
      <c r="R859" t="str">
        <f t="shared" si="81"/>
        <v>metal</v>
      </c>
      <c r="S859" s="11">
        <f t="shared" si="83"/>
        <v>42291.581377314811</v>
      </c>
      <c r="T859" s="11">
        <f t="shared" si="82"/>
        <v>42333.623043981483</v>
      </c>
    </row>
    <row r="860" spans="1:20" ht="48" x14ac:dyDescent="0.2">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5">
        <f t="shared" si="78"/>
        <v>1.4400583333333332</v>
      </c>
      <c r="P860" s="6">
        <f t="shared" si="79"/>
        <v>22.737763157894737</v>
      </c>
      <c r="Q860" t="str">
        <f t="shared" si="80"/>
        <v>music</v>
      </c>
      <c r="R860" t="str">
        <f t="shared" si="81"/>
        <v>metal</v>
      </c>
      <c r="S860" s="11">
        <f t="shared" si="83"/>
        <v>42079.745578703703</v>
      </c>
      <c r="T860" s="11">
        <f t="shared" si="82"/>
        <v>42109.957638888889</v>
      </c>
    </row>
    <row r="861" spans="1:20" ht="32" x14ac:dyDescent="0.2">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5">
        <f t="shared" si="78"/>
        <v>1.0467500000000001</v>
      </c>
      <c r="P861" s="6">
        <f t="shared" si="79"/>
        <v>42.724489795918366</v>
      </c>
      <c r="Q861" t="str">
        <f t="shared" si="80"/>
        <v>music</v>
      </c>
      <c r="R861" t="str">
        <f t="shared" si="81"/>
        <v>metal</v>
      </c>
      <c r="S861" s="11">
        <f t="shared" si="83"/>
        <v>42128.820231481484</v>
      </c>
      <c r="T861" s="11">
        <f t="shared" si="82"/>
        <v>42159</v>
      </c>
    </row>
    <row r="862" spans="1:20" ht="48" x14ac:dyDescent="0.2">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5">
        <f t="shared" si="78"/>
        <v>0.18142857142857144</v>
      </c>
      <c r="P862" s="6">
        <f t="shared" si="79"/>
        <v>52.916666666666664</v>
      </c>
      <c r="Q862" t="str">
        <f t="shared" si="80"/>
        <v>music</v>
      </c>
      <c r="R862" t="str">
        <f t="shared" si="81"/>
        <v>jazz</v>
      </c>
      <c r="S862" s="11">
        <f t="shared" si="83"/>
        <v>41570.482789351852</v>
      </c>
      <c r="T862" s="11">
        <f t="shared" si="82"/>
        <v>41600.524456018517</v>
      </c>
    </row>
    <row r="863" spans="1:20" ht="48" x14ac:dyDescent="0.2">
      <c r="A863">
        <v>861</v>
      </c>
      <c r="B863" s="3" t="s">
        <v>862</v>
      </c>
      <c r="C863" s="3" t="s">
        <v>4971</v>
      </c>
      <c r="D863">
        <v>4500</v>
      </c>
      <c r="E863">
        <v>101</v>
      </c>
      <c r="F863" t="s">
        <v>8221</v>
      </c>
      <c r="G863" t="s">
        <v>8224</v>
      </c>
      <c r="H863" t="s">
        <v>8246</v>
      </c>
      <c r="I863">
        <v>1474067404</v>
      </c>
      <c r="J863">
        <v>1471475404</v>
      </c>
      <c r="K863" t="b">
        <v>0</v>
      </c>
      <c r="L863">
        <v>2</v>
      </c>
      <c r="M863" t="b">
        <v>0</v>
      </c>
      <c r="N863" t="s">
        <v>8278</v>
      </c>
      <c r="O863" s="5">
        <f t="shared" si="78"/>
        <v>2.2444444444444444E-2</v>
      </c>
      <c r="P863" s="6">
        <f t="shared" si="79"/>
        <v>50.5</v>
      </c>
      <c r="Q863" t="str">
        <f t="shared" si="80"/>
        <v>music</v>
      </c>
      <c r="R863" t="str">
        <f t="shared" si="81"/>
        <v>jazz</v>
      </c>
      <c r="S863" s="11">
        <f t="shared" si="83"/>
        <v>42599.965324074074</v>
      </c>
      <c r="T863" s="11">
        <f t="shared" si="82"/>
        <v>42629.965324074074</v>
      </c>
    </row>
    <row r="864" spans="1:20" ht="48" x14ac:dyDescent="0.2">
      <c r="A864">
        <v>862</v>
      </c>
      <c r="B864" s="3" t="s">
        <v>863</v>
      </c>
      <c r="C864" s="3" t="s">
        <v>4972</v>
      </c>
      <c r="D864">
        <v>50000</v>
      </c>
      <c r="E864">
        <v>170</v>
      </c>
      <c r="F864" t="s">
        <v>8221</v>
      </c>
      <c r="G864" t="s">
        <v>8225</v>
      </c>
      <c r="H864" t="s">
        <v>8247</v>
      </c>
      <c r="I864">
        <v>1384179548</v>
      </c>
      <c r="J864">
        <v>1381583948</v>
      </c>
      <c r="K864" t="b">
        <v>0</v>
      </c>
      <c r="L864">
        <v>4</v>
      </c>
      <c r="M864" t="b">
        <v>0</v>
      </c>
      <c r="N864" t="s">
        <v>8278</v>
      </c>
      <c r="O864" s="5">
        <f t="shared" si="78"/>
        <v>3.3999999999999998E-3</v>
      </c>
      <c r="P864" s="6">
        <f t="shared" si="79"/>
        <v>42.5</v>
      </c>
      <c r="Q864" t="str">
        <f t="shared" si="80"/>
        <v>music</v>
      </c>
      <c r="R864" t="str">
        <f t="shared" si="81"/>
        <v>jazz</v>
      </c>
      <c r="S864" s="11">
        <f t="shared" si="83"/>
        <v>41559.5549537037</v>
      </c>
      <c r="T864" s="11">
        <f t="shared" si="82"/>
        <v>41589.596620370372</v>
      </c>
    </row>
    <row r="865" spans="1:20" ht="48" x14ac:dyDescent="0.2">
      <c r="A865">
        <v>863</v>
      </c>
      <c r="B865" s="3" t="s">
        <v>864</v>
      </c>
      <c r="C865" s="3" t="s">
        <v>4973</v>
      </c>
      <c r="D865">
        <v>2000</v>
      </c>
      <c r="E865">
        <v>90</v>
      </c>
      <c r="F865" t="s">
        <v>8221</v>
      </c>
      <c r="G865" t="s">
        <v>8224</v>
      </c>
      <c r="H865" t="s">
        <v>8246</v>
      </c>
      <c r="I865">
        <v>1329014966</v>
      </c>
      <c r="J865">
        <v>1326422966</v>
      </c>
      <c r="K865" t="b">
        <v>0</v>
      </c>
      <c r="L865">
        <v>5</v>
      </c>
      <c r="M865" t="b">
        <v>0</v>
      </c>
      <c r="N865" t="s">
        <v>8278</v>
      </c>
      <c r="O865" s="5">
        <f t="shared" si="78"/>
        <v>4.4999999999999998E-2</v>
      </c>
      <c r="P865" s="6">
        <f t="shared" si="79"/>
        <v>18</v>
      </c>
      <c r="Q865" t="str">
        <f t="shared" si="80"/>
        <v>music</v>
      </c>
      <c r="R865" t="str">
        <f t="shared" si="81"/>
        <v>jazz</v>
      </c>
      <c r="S865" s="11">
        <f t="shared" si="83"/>
        <v>40921.117662037039</v>
      </c>
      <c r="T865" s="11">
        <f t="shared" si="82"/>
        <v>40951.117662037039</v>
      </c>
    </row>
    <row r="866" spans="1:20" ht="48" x14ac:dyDescent="0.2">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5">
        <f t="shared" si="78"/>
        <v>0.41538461538461541</v>
      </c>
      <c r="P866" s="6">
        <f t="shared" si="79"/>
        <v>34.177215189873415</v>
      </c>
      <c r="Q866" t="str">
        <f t="shared" si="80"/>
        <v>music</v>
      </c>
      <c r="R866" t="str">
        <f t="shared" si="81"/>
        <v>jazz</v>
      </c>
      <c r="S866" s="11">
        <f t="shared" si="83"/>
        <v>41541.106921296298</v>
      </c>
      <c r="T866" s="11">
        <f t="shared" si="82"/>
        <v>41563.415972222225</v>
      </c>
    </row>
    <row r="867" spans="1:20" ht="48" x14ac:dyDescent="0.2">
      <c r="A867">
        <v>865</v>
      </c>
      <c r="B867" s="3" t="s">
        <v>866</v>
      </c>
      <c r="C867" s="3" t="s">
        <v>4975</v>
      </c>
      <c r="D867">
        <v>2200</v>
      </c>
      <c r="E867">
        <v>45</v>
      </c>
      <c r="F867" t="s">
        <v>8221</v>
      </c>
      <c r="G867" t="s">
        <v>8224</v>
      </c>
      <c r="H867" t="s">
        <v>8246</v>
      </c>
      <c r="I867">
        <v>1358361197</v>
      </c>
      <c r="J867">
        <v>1353177197</v>
      </c>
      <c r="K867" t="b">
        <v>0</v>
      </c>
      <c r="L867">
        <v>2</v>
      </c>
      <c r="M867" t="b">
        <v>0</v>
      </c>
      <c r="N867" t="s">
        <v>8278</v>
      </c>
      <c r="O867" s="5">
        <f t="shared" si="78"/>
        <v>2.0454545454545454E-2</v>
      </c>
      <c r="P867" s="6">
        <f t="shared" si="79"/>
        <v>22.5</v>
      </c>
      <c r="Q867" t="str">
        <f t="shared" si="80"/>
        <v>music</v>
      </c>
      <c r="R867" t="str">
        <f t="shared" si="81"/>
        <v>jazz</v>
      </c>
      <c r="S867" s="11">
        <f t="shared" si="83"/>
        <v>41230.773113425923</v>
      </c>
      <c r="T867" s="11">
        <f t="shared" si="82"/>
        <v>41290.773113425923</v>
      </c>
    </row>
    <row r="868" spans="1:20" ht="48" x14ac:dyDescent="0.2">
      <c r="A868">
        <v>866</v>
      </c>
      <c r="B868" s="3" t="s">
        <v>867</v>
      </c>
      <c r="C868" s="3" t="s">
        <v>4976</v>
      </c>
      <c r="D868">
        <v>3500</v>
      </c>
      <c r="E868">
        <v>640</v>
      </c>
      <c r="F868" t="s">
        <v>8221</v>
      </c>
      <c r="G868" t="s">
        <v>8224</v>
      </c>
      <c r="H868" t="s">
        <v>8246</v>
      </c>
      <c r="I868">
        <v>1425136200</v>
      </c>
      <c r="J868">
        <v>1421853518</v>
      </c>
      <c r="K868" t="b">
        <v>0</v>
      </c>
      <c r="L868">
        <v>11</v>
      </c>
      <c r="M868" t="b">
        <v>0</v>
      </c>
      <c r="N868" t="s">
        <v>8278</v>
      </c>
      <c r="O868" s="5">
        <f t="shared" si="78"/>
        <v>0.18285714285714286</v>
      </c>
      <c r="P868" s="6">
        <f t="shared" si="79"/>
        <v>58.18181818181818</v>
      </c>
      <c r="Q868" t="str">
        <f t="shared" si="80"/>
        <v>music</v>
      </c>
      <c r="R868" t="str">
        <f t="shared" si="81"/>
        <v>jazz</v>
      </c>
      <c r="S868" s="11">
        <f t="shared" si="83"/>
        <v>42025.637939814813</v>
      </c>
      <c r="T868" s="11">
        <f t="shared" si="82"/>
        <v>42063.631944444445</v>
      </c>
    </row>
    <row r="869" spans="1:20" ht="48" x14ac:dyDescent="0.2">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5">
        <f t="shared" si="78"/>
        <v>0.2402</v>
      </c>
      <c r="P869" s="6">
        <f t="shared" si="79"/>
        <v>109.18181818181819</v>
      </c>
      <c r="Q869" t="str">
        <f t="shared" si="80"/>
        <v>music</v>
      </c>
      <c r="R869" t="str">
        <f t="shared" si="81"/>
        <v>jazz</v>
      </c>
      <c r="S869" s="11">
        <f t="shared" si="83"/>
        <v>40088.105393518519</v>
      </c>
      <c r="T869" s="11">
        <f t="shared" si="82"/>
        <v>40148.207638888889</v>
      </c>
    </row>
    <row r="870" spans="1:20" ht="64" x14ac:dyDescent="0.2">
      <c r="A870">
        <v>868</v>
      </c>
      <c r="B870" s="3" t="s">
        <v>869</v>
      </c>
      <c r="C870" s="3" t="s">
        <v>4978</v>
      </c>
      <c r="D870">
        <v>45000</v>
      </c>
      <c r="E870">
        <v>50</v>
      </c>
      <c r="F870" t="s">
        <v>8221</v>
      </c>
      <c r="G870" t="s">
        <v>8224</v>
      </c>
      <c r="H870" t="s">
        <v>8246</v>
      </c>
      <c r="I870">
        <v>1389055198</v>
      </c>
      <c r="J870">
        <v>1386463198</v>
      </c>
      <c r="K870" t="b">
        <v>0</v>
      </c>
      <c r="L870">
        <v>1</v>
      </c>
      <c r="M870" t="b">
        <v>0</v>
      </c>
      <c r="N870" t="s">
        <v>8278</v>
      </c>
      <c r="O870" s="5">
        <f t="shared" si="78"/>
        <v>1.1111111111111111E-3</v>
      </c>
      <c r="P870" s="6">
        <f t="shared" si="79"/>
        <v>50</v>
      </c>
      <c r="Q870" t="str">
        <f t="shared" si="80"/>
        <v>music</v>
      </c>
      <c r="R870" t="str">
        <f t="shared" si="81"/>
        <v>jazz</v>
      </c>
      <c r="S870" s="11">
        <f t="shared" si="83"/>
        <v>41616.027754629627</v>
      </c>
      <c r="T870" s="11">
        <f t="shared" si="82"/>
        <v>41646.027754629627</v>
      </c>
    </row>
    <row r="871" spans="1:20" ht="48" x14ac:dyDescent="0.2">
      <c r="A871">
        <v>869</v>
      </c>
      <c r="B871" s="3" t="s">
        <v>870</v>
      </c>
      <c r="C871" s="3" t="s">
        <v>4979</v>
      </c>
      <c r="D871">
        <v>8800</v>
      </c>
      <c r="E871">
        <v>1040</v>
      </c>
      <c r="F871" t="s">
        <v>8221</v>
      </c>
      <c r="G871" t="s">
        <v>8224</v>
      </c>
      <c r="H871" t="s">
        <v>8246</v>
      </c>
      <c r="I871">
        <v>1365448657</v>
      </c>
      <c r="J871">
        <v>1362860257</v>
      </c>
      <c r="K871" t="b">
        <v>0</v>
      </c>
      <c r="L871">
        <v>3</v>
      </c>
      <c r="M871" t="b">
        <v>0</v>
      </c>
      <c r="N871" t="s">
        <v>8278</v>
      </c>
      <c r="O871" s="5">
        <f t="shared" si="78"/>
        <v>0.11818181818181818</v>
      </c>
      <c r="P871" s="6">
        <f t="shared" si="79"/>
        <v>346.66666666666669</v>
      </c>
      <c r="Q871" t="str">
        <f t="shared" si="80"/>
        <v>music</v>
      </c>
      <c r="R871" t="str">
        <f t="shared" si="81"/>
        <v>jazz</v>
      </c>
      <c r="S871" s="11">
        <f t="shared" si="83"/>
        <v>41342.845567129625</v>
      </c>
      <c r="T871" s="11">
        <f t="shared" si="82"/>
        <v>41372.803900462961</v>
      </c>
    </row>
    <row r="872" spans="1:20" ht="48" x14ac:dyDescent="0.2">
      <c r="A872">
        <v>870</v>
      </c>
      <c r="B872" s="3" t="s">
        <v>871</v>
      </c>
      <c r="C872" s="3" t="s">
        <v>4980</v>
      </c>
      <c r="D872">
        <v>20000</v>
      </c>
      <c r="E872">
        <v>62</v>
      </c>
      <c r="F872" t="s">
        <v>8221</v>
      </c>
      <c r="G872" t="s">
        <v>8225</v>
      </c>
      <c r="H872" t="s">
        <v>8247</v>
      </c>
      <c r="I872">
        <v>1377995523</v>
      </c>
      <c r="J872">
        <v>1375403523</v>
      </c>
      <c r="K872" t="b">
        <v>0</v>
      </c>
      <c r="L872">
        <v>5</v>
      </c>
      <c r="M872" t="b">
        <v>0</v>
      </c>
      <c r="N872" t="s">
        <v>8278</v>
      </c>
      <c r="O872" s="5">
        <f t="shared" si="78"/>
        <v>3.0999999999999999E-3</v>
      </c>
      <c r="P872" s="6">
        <f t="shared" si="79"/>
        <v>12.4</v>
      </c>
      <c r="Q872" t="str">
        <f t="shared" si="80"/>
        <v>music</v>
      </c>
      <c r="R872" t="str">
        <f t="shared" si="81"/>
        <v>jazz</v>
      </c>
      <c r="S872" s="11">
        <f t="shared" si="83"/>
        <v>41488.022256944445</v>
      </c>
      <c r="T872" s="11">
        <f t="shared" si="82"/>
        <v>41518.022256944445</v>
      </c>
    </row>
    <row r="873" spans="1:20" ht="48" x14ac:dyDescent="0.2">
      <c r="A873">
        <v>871</v>
      </c>
      <c r="B873" s="3" t="s">
        <v>872</v>
      </c>
      <c r="C873" s="3" t="s">
        <v>4981</v>
      </c>
      <c r="D873">
        <v>6000</v>
      </c>
      <c r="E873">
        <v>325</v>
      </c>
      <c r="F873" t="s">
        <v>8221</v>
      </c>
      <c r="G873" t="s">
        <v>8224</v>
      </c>
      <c r="H873" t="s">
        <v>8246</v>
      </c>
      <c r="I873">
        <v>1385735295</v>
      </c>
      <c r="J873">
        <v>1383139695</v>
      </c>
      <c r="K873" t="b">
        <v>0</v>
      </c>
      <c r="L873">
        <v>12</v>
      </c>
      <c r="M873" t="b">
        <v>0</v>
      </c>
      <c r="N873" t="s">
        <v>8278</v>
      </c>
      <c r="O873" s="5">
        <f t="shared" si="78"/>
        <v>5.4166666666666669E-2</v>
      </c>
      <c r="P873" s="6">
        <f t="shared" si="79"/>
        <v>27.083333333333332</v>
      </c>
      <c r="Q873" t="str">
        <f t="shared" si="80"/>
        <v>music</v>
      </c>
      <c r="R873" t="str">
        <f t="shared" si="81"/>
        <v>jazz</v>
      </c>
      <c r="S873" s="11">
        <f t="shared" si="83"/>
        <v>41577.561284722222</v>
      </c>
      <c r="T873" s="11">
        <f t="shared" si="82"/>
        <v>41607.602951388893</v>
      </c>
    </row>
    <row r="874" spans="1:20" ht="48" x14ac:dyDescent="0.2">
      <c r="A874">
        <v>872</v>
      </c>
      <c r="B874" s="3" t="s">
        <v>873</v>
      </c>
      <c r="C874" s="3" t="s">
        <v>4982</v>
      </c>
      <c r="D874">
        <v>8000</v>
      </c>
      <c r="E874">
        <v>65</v>
      </c>
      <c r="F874" t="s">
        <v>8221</v>
      </c>
      <c r="G874" t="s">
        <v>8224</v>
      </c>
      <c r="H874" t="s">
        <v>8246</v>
      </c>
      <c r="I874">
        <v>1299786527</v>
      </c>
      <c r="J874">
        <v>1295898527</v>
      </c>
      <c r="K874" t="b">
        <v>0</v>
      </c>
      <c r="L874">
        <v>2</v>
      </c>
      <c r="M874" t="b">
        <v>0</v>
      </c>
      <c r="N874" t="s">
        <v>8278</v>
      </c>
      <c r="O874" s="5">
        <f t="shared" si="78"/>
        <v>8.1250000000000003E-3</v>
      </c>
      <c r="P874" s="6">
        <f t="shared" si="79"/>
        <v>32.5</v>
      </c>
      <c r="Q874" t="str">
        <f t="shared" si="80"/>
        <v>music</v>
      </c>
      <c r="R874" t="str">
        <f t="shared" si="81"/>
        <v>jazz</v>
      </c>
      <c r="S874" s="11">
        <f t="shared" si="83"/>
        <v>40567.825543981482</v>
      </c>
      <c r="T874" s="11">
        <f t="shared" si="82"/>
        <v>40612.825543981482</v>
      </c>
    </row>
    <row r="875" spans="1:20" ht="32" x14ac:dyDescent="0.2">
      <c r="A875">
        <v>873</v>
      </c>
      <c r="B875" s="3" t="s">
        <v>874</v>
      </c>
      <c r="C875" s="3" t="s">
        <v>4983</v>
      </c>
      <c r="D875">
        <v>3500</v>
      </c>
      <c r="E875">
        <v>45</v>
      </c>
      <c r="F875" t="s">
        <v>8221</v>
      </c>
      <c r="G875" t="s">
        <v>8224</v>
      </c>
      <c r="H875" t="s">
        <v>8246</v>
      </c>
      <c r="I875">
        <v>1352610040</v>
      </c>
      <c r="J875">
        <v>1349150440</v>
      </c>
      <c r="K875" t="b">
        <v>0</v>
      </c>
      <c r="L875">
        <v>5</v>
      </c>
      <c r="M875" t="b">
        <v>0</v>
      </c>
      <c r="N875" t="s">
        <v>8278</v>
      </c>
      <c r="O875" s="5">
        <f t="shared" si="78"/>
        <v>1.2857142857142857E-2</v>
      </c>
      <c r="P875" s="6">
        <f t="shared" si="79"/>
        <v>9</v>
      </c>
      <c r="Q875" t="str">
        <f t="shared" si="80"/>
        <v>music</v>
      </c>
      <c r="R875" t="str">
        <f t="shared" si="81"/>
        <v>jazz</v>
      </c>
      <c r="S875" s="11">
        <f t="shared" si="83"/>
        <v>41184.167129629626</v>
      </c>
      <c r="T875" s="11">
        <f t="shared" si="82"/>
        <v>41224.208796296298</v>
      </c>
    </row>
    <row r="876" spans="1:20" ht="48" x14ac:dyDescent="0.2">
      <c r="A876">
        <v>874</v>
      </c>
      <c r="B876" s="3" t="s">
        <v>875</v>
      </c>
      <c r="C876" s="3" t="s">
        <v>4984</v>
      </c>
      <c r="D876">
        <v>3000</v>
      </c>
      <c r="E876">
        <v>730</v>
      </c>
      <c r="F876" t="s">
        <v>8221</v>
      </c>
      <c r="G876" t="s">
        <v>8224</v>
      </c>
      <c r="H876" t="s">
        <v>8246</v>
      </c>
      <c r="I876">
        <v>1367676034</v>
      </c>
      <c r="J876">
        <v>1365084034</v>
      </c>
      <c r="K876" t="b">
        <v>0</v>
      </c>
      <c r="L876">
        <v>21</v>
      </c>
      <c r="M876" t="b">
        <v>0</v>
      </c>
      <c r="N876" t="s">
        <v>8278</v>
      </c>
      <c r="O876" s="5">
        <f t="shared" si="78"/>
        <v>0.24333333333333335</v>
      </c>
      <c r="P876" s="6">
        <f t="shared" si="79"/>
        <v>34.761904761904759</v>
      </c>
      <c r="Q876" t="str">
        <f t="shared" si="80"/>
        <v>music</v>
      </c>
      <c r="R876" t="str">
        <f t="shared" si="81"/>
        <v>jazz</v>
      </c>
      <c r="S876" s="11">
        <f t="shared" si="83"/>
        <v>41368.583726851852</v>
      </c>
      <c r="T876" s="11">
        <f t="shared" si="82"/>
        <v>41398.583726851852</v>
      </c>
    </row>
    <row r="877" spans="1:20" ht="64" x14ac:dyDescent="0.2">
      <c r="A877">
        <v>875</v>
      </c>
      <c r="B877" s="3" t="s">
        <v>876</v>
      </c>
      <c r="C877" s="3" t="s">
        <v>4985</v>
      </c>
      <c r="D877">
        <v>5000</v>
      </c>
      <c r="E877">
        <v>0</v>
      </c>
      <c r="F877" t="s">
        <v>8221</v>
      </c>
      <c r="G877" t="s">
        <v>8224</v>
      </c>
      <c r="H877" t="s">
        <v>8246</v>
      </c>
      <c r="I877">
        <v>1442856131</v>
      </c>
      <c r="J877">
        <v>1441128131</v>
      </c>
      <c r="K877" t="b">
        <v>0</v>
      </c>
      <c r="L877">
        <v>0</v>
      </c>
      <c r="M877" t="b">
        <v>0</v>
      </c>
      <c r="N877" t="s">
        <v>8278</v>
      </c>
      <c r="O877" s="5">
        <f t="shared" si="78"/>
        <v>0</v>
      </c>
      <c r="P877" s="6">
        <f t="shared" si="79"/>
        <v>0</v>
      </c>
      <c r="Q877" t="str">
        <f t="shared" si="80"/>
        <v>music</v>
      </c>
      <c r="R877" t="str">
        <f t="shared" si="81"/>
        <v>jazz</v>
      </c>
      <c r="S877" s="11">
        <f t="shared" si="83"/>
        <v>42248.723738425921</v>
      </c>
      <c r="T877" s="11">
        <f t="shared" si="82"/>
        <v>42268.723738425921</v>
      </c>
    </row>
    <row r="878" spans="1:20" ht="16" x14ac:dyDescent="0.2">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5">
        <f t="shared" si="78"/>
        <v>0.40799492385786801</v>
      </c>
      <c r="P878" s="6">
        <f t="shared" si="79"/>
        <v>28.577777777777779</v>
      </c>
      <c r="Q878" t="str">
        <f t="shared" si="80"/>
        <v>music</v>
      </c>
      <c r="R878" t="str">
        <f t="shared" si="81"/>
        <v>jazz</v>
      </c>
      <c r="S878" s="11">
        <f t="shared" si="83"/>
        <v>41276.496840277774</v>
      </c>
      <c r="T878" s="11">
        <f t="shared" si="82"/>
        <v>41309.496840277774</v>
      </c>
    </row>
    <row r="879" spans="1:20" ht="48" x14ac:dyDescent="0.2">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5">
        <f t="shared" si="78"/>
        <v>0.67549999999999999</v>
      </c>
      <c r="P879" s="6">
        <f t="shared" si="79"/>
        <v>46.586206896551722</v>
      </c>
      <c r="Q879" t="str">
        <f t="shared" si="80"/>
        <v>music</v>
      </c>
      <c r="R879" t="str">
        <f t="shared" si="81"/>
        <v>jazz</v>
      </c>
      <c r="S879" s="11">
        <f t="shared" si="83"/>
        <v>41597.788888888885</v>
      </c>
      <c r="T879" s="11">
        <f t="shared" si="82"/>
        <v>41627.788888888885</v>
      </c>
    </row>
    <row r="880" spans="1:20" ht="48" x14ac:dyDescent="0.2">
      <c r="A880">
        <v>878</v>
      </c>
      <c r="B880" s="3" t="s">
        <v>879</v>
      </c>
      <c r="C880" s="3" t="s">
        <v>4988</v>
      </c>
      <c r="D880">
        <v>5000</v>
      </c>
      <c r="E880">
        <v>65</v>
      </c>
      <c r="F880" t="s">
        <v>8221</v>
      </c>
      <c r="G880" t="s">
        <v>8224</v>
      </c>
      <c r="H880" t="s">
        <v>8246</v>
      </c>
      <c r="I880">
        <v>1293082524</v>
      </c>
      <c r="J880">
        <v>1290490524</v>
      </c>
      <c r="K880" t="b">
        <v>0</v>
      </c>
      <c r="L880">
        <v>2</v>
      </c>
      <c r="M880" t="b">
        <v>0</v>
      </c>
      <c r="N880" t="s">
        <v>8278</v>
      </c>
      <c r="O880" s="5">
        <f t="shared" si="78"/>
        <v>1.2999999999999999E-2</v>
      </c>
      <c r="P880" s="6">
        <f t="shared" si="79"/>
        <v>32.5</v>
      </c>
      <c r="Q880" t="str">
        <f t="shared" si="80"/>
        <v>music</v>
      </c>
      <c r="R880" t="str">
        <f t="shared" si="81"/>
        <v>jazz</v>
      </c>
      <c r="S880" s="11">
        <f t="shared" si="83"/>
        <v>40505.232916666668</v>
      </c>
      <c r="T880" s="11">
        <f t="shared" si="82"/>
        <v>40535.232916666668</v>
      </c>
    </row>
    <row r="881" spans="1:20" ht="48" x14ac:dyDescent="0.2">
      <c r="A881">
        <v>879</v>
      </c>
      <c r="B881" s="3" t="s">
        <v>880</v>
      </c>
      <c r="C881" s="3" t="s">
        <v>4989</v>
      </c>
      <c r="D881">
        <v>2100</v>
      </c>
      <c r="E881">
        <v>644</v>
      </c>
      <c r="F881" t="s">
        <v>8221</v>
      </c>
      <c r="G881" t="s">
        <v>8224</v>
      </c>
      <c r="H881" t="s">
        <v>8246</v>
      </c>
      <c r="I881">
        <v>1338321305</v>
      </c>
      <c r="J881">
        <v>1336506905</v>
      </c>
      <c r="K881" t="b">
        <v>0</v>
      </c>
      <c r="L881">
        <v>30</v>
      </c>
      <c r="M881" t="b">
        <v>0</v>
      </c>
      <c r="N881" t="s">
        <v>8278</v>
      </c>
      <c r="O881" s="5">
        <f t="shared" si="78"/>
        <v>0.30666666666666664</v>
      </c>
      <c r="P881" s="6">
        <f t="shared" si="79"/>
        <v>21.466666666666665</v>
      </c>
      <c r="Q881" t="str">
        <f t="shared" si="80"/>
        <v>music</v>
      </c>
      <c r="R881" t="str">
        <f t="shared" si="81"/>
        <v>jazz</v>
      </c>
      <c r="S881" s="11">
        <f t="shared" si="83"/>
        <v>41037.829918981479</v>
      </c>
      <c r="T881" s="11">
        <f t="shared" si="82"/>
        <v>41058.829918981479</v>
      </c>
    </row>
    <row r="882" spans="1:20" ht="48" x14ac:dyDescent="0.2">
      <c r="A882">
        <v>880</v>
      </c>
      <c r="B882" s="3" t="s">
        <v>881</v>
      </c>
      <c r="C882" s="3" t="s">
        <v>4990</v>
      </c>
      <c r="D882">
        <v>3780</v>
      </c>
      <c r="E882">
        <v>113</v>
      </c>
      <c r="F882" t="s">
        <v>8221</v>
      </c>
      <c r="G882" t="s">
        <v>8224</v>
      </c>
      <c r="H882" t="s">
        <v>8246</v>
      </c>
      <c r="I882">
        <v>1351582938</v>
      </c>
      <c r="J882">
        <v>1348731738</v>
      </c>
      <c r="K882" t="b">
        <v>0</v>
      </c>
      <c r="L882">
        <v>8</v>
      </c>
      <c r="M882" t="b">
        <v>0</v>
      </c>
      <c r="N882" t="s">
        <v>8279</v>
      </c>
      <c r="O882" s="5">
        <f t="shared" si="78"/>
        <v>2.9894179894179893E-2</v>
      </c>
      <c r="P882" s="6">
        <f t="shared" si="79"/>
        <v>14.125</v>
      </c>
      <c r="Q882" t="str">
        <f t="shared" si="80"/>
        <v>music</v>
      </c>
      <c r="R882" t="str">
        <f t="shared" si="81"/>
        <v>indie rock</v>
      </c>
      <c r="S882" s="11">
        <f t="shared" si="83"/>
        <v>41179.32104166667</v>
      </c>
      <c r="T882" s="11">
        <f t="shared" si="82"/>
        <v>41212.32104166667</v>
      </c>
    </row>
    <row r="883" spans="1:20" ht="48" x14ac:dyDescent="0.2">
      <c r="A883">
        <v>881</v>
      </c>
      <c r="B883" s="3" t="s">
        <v>882</v>
      </c>
      <c r="C883" s="3" t="s">
        <v>4991</v>
      </c>
      <c r="D883">
        <v>3750</v>
      </c>
      <c r="E883">
        <v>30</v>
      </c>
      <c r="F883" t="s">
        <v>8221</v>
      </c>
      <c r="G883" t="s">
        <v>8224</v>
      </c>
      <c r="H883" t="s">
        <v>8246</v>
      </c>
      <c r="I883">
        <v>1326520886</v>
      </c>
      <c r="J883">
        <v>1322632886</v>
      </c>
      <c r="K883" t="b">
        <v>0</v>
      </c>
      <c r="L883">
        <v>1</v>
      </c>
      <c r="M883" t="b">
        <v>0</v>
      </c>
      <c r="N883" t="s">
        <v>8279</v>
      </c>
      <c r="O883" s="5">
        <f t="shared" si="78"/>
        <v>8.0000000000000002E-3</v>
      </c>
      <c r="P883" s="6">
        <f t="shared" si="79"/>
        <v>30</v>
      </c>
      <c r="Q883" t="str">
        <f t="shared" si="80"/>
        <v>music</v>
      </c>
      <c r="R883" t="str">
        <f t="shared" si="81"/>
        <v>indie rock</v>
      </c>
      <c r="S883" s="11">
        <f t="shared" si="83"/>
        <v>40877.25099537037</v>
      </c>
      <c r="T883" s="11">
        <f t="shared" si="82"/>
        <v>40922.25099537037</v>
      </c>
    </row>
    <row r="884" spans="1:20" ht="48" x14ac:dyDescent="0.2">
      <c r="A884">
        <v>882</v>
      </c>
      <c r="B884" s="3" t="s">
        <v>883</v>
      </c>
      <c r="C884" s="3" t="s">
        <v>4992</v>
      </c>
      <c r="D884">
        <v>1500</v>
      </c>
      <c r="E884">
        <v>302</v>
      </c>
      <c r="F884" t="s">
        <v>8221</v>
      </c>
      <c r="G884" t="s">
        <v>8224</v>
      </c>
      <c r="H884" t="s">
        <v>8246</v>
      </c>
      <c r="I884">
        <v>1315341550</v>
      </c>
      <c r="J884">
        <v>1312490350</v>
      </c>
      <c r="K884" t="b">
        <v>0</v>
      </c>
      <c r="L884">
        <v>14</v>
      </c>
      <c r="M884" t="b">
        <v>0</v>
      </c>
      <c r="N884" t="s">
        <v>8279</v>
      </c>
      <c r="O884" s="5">
        <f t="shared" si="78"/>
        <v>0.20133333333333334</v>
      </c>
      <c r="P884" s="6">
        <f t="shared" si="79"/>
        <v>21.571428571428573</v>
      </c>
      <c r="Q884" t="str">
        <f t="shared" si="80"/>
        <v>music</v>
      </c>
      <c r="R884" t="str">
        <f t="shared" si="81"/>
        <v>indie rock</v>
      </c>
      <c r="S884" s="11">
        <f t="shared" si="83"/>
        <v>40759.860532407409</v>
      </c>
      <c r="T884" s="11">
        <f t="shared" si="82"/>
        <v>40792.860532407409</v>
      </c>
    </row>
    <row r="885" spans="1:20" ht="48" x14ac:dyDescent="0.2">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5">
        <f t="shared" si="78"/>
        <v>0.4002</v>
      </c>
      <c r="P885" s="6">
        <f t="shared" si="79"/>
        <v>83.375</v>
      </c>
      <c r="Q885" t="str">
        <f t="shared" si="80"/>
        <v>music</v>
      </c>
      <c r="R885" t="str">
        <f t="shared" si="81"/>
        <v>indie rock</v>
      </c>
      <c r="S885" s="11">
        <f t="shared" si="83"/>
        <v>42371.935590277775</v>
      </c>
      <c r="T885" s="11">
        <f t="shared" si="82"/>
        <v>42431.935590277775</v>
      </c>
    </row>
    <row r="886" spans="1:20" ht="48" x14ac:dyDescent="0.2">
      <c r="A886">
        <v>884</v>
      </c>
      <c r="B886" s="3" t="s">
        <v>885</v>
      </c>
      <c r="C886" s="3" t="s">
        <v>4994</v>
      </c>
      <c r="D886">
        <v>2000</v>
      </c>
      <c r="E886">
        <v>20</v>
      </c>
      <c r="F886" t="s">
        <v>8221</v>
      </c>
      <c r="G886" t="s">
        <v>8224</v>
      </c>
      <c r="H886" t="s">
        <v>8246</v>
      </c>
      <c r="I886">
        <v>1336789860</v>
      </c>
      <c r="J886">
        <v>1331666146</v>
      </c>
      <c r="K886" t="b">
        <v>0</v>
      </c>
      <c r="L886">
        <v>2</v>
      </c>
      <c r="M886" t="b">
        <v>0</v>
      </c>
      <c r="N886" t="s">
        <v>8279</v>
      </c>
      <c r="O886" s="5">
        <f t="shared" si="78"/>
        <v>0.01</v>
      </c>
      <c r="P886" s="6">
        <f t="shared" si="79"/>
        <v>10</v>
      </c>
      <c r="Q886" t="str">
        <f t="shared" si="80"/>
        <v>music</v>
      </c>
      <c r="R886" t="str">
        <f t="shared" si="81"/>
        <v>indie rock</v>
      </c>
      <c r="S886" s="11">
        <f t="shared" si="83"/>
        <v>40981.802615740744</v>
      </c>
      <c r="T886" s="11">
        <f t="shared" si="82"/>
        <v>41041.104861111111</v>
      </c>
    </row>
    <row r="887" spans="1:20" ht="48" x14ac:dyDescent="0.2">
      <c r="A887">
        <v>885</v>
      </c>
      <c r="B887" s="3" t="s">
        <v>886</v>
      </c>
      <c r="C887" s="3" t="s">
        <v>4995</v>
      </c>
      <c r="D887">
        <v>1000</v>
      </c>
      <c r="E887">
        <v>750</v>
      </c>
      <c r="F887" t="s">
        <v>8221</v>
      </c>
      <c r="G887" t="s">
        <v>8224</v>
      </c>
      <c r="H887" t="s">
        <v>8246</v>
      </c>
      <c r="I887">
        <v>1483137311</v>
      </c>
      <c r="J887">
        <v>1481322911</v>
      </c>
      <c r="K887" t="b">
        <v>0</v>
      </c>
      <c r="L887">
        <v>21</v>
      </c>
      <c r="M887" t="b">
        <v>0</v>
      </c>
      <c r="N887" t="s">
        <v>8279</v>
      </c>
      <c r="O887" s="5">
        <f t="shared" si="78"/>
        <v>0.75</v>
      </c>
      <c r="P887" s="6">
        <f t="shared" si="79"/>
        <v>35.714285714285715</v>
      </c>
      <c r="Q887" t="str">
        <f t="shared" si="80"/>
        <v>music</v>
      </c>
      <c r="R887" t="str">
        <f t="shared" si="81"/>
        <v>indie rock</v>
      </c>
      <c r="S887" s="11">
        <f t="shared" si="83"/>
        <v>42713.941099537042</v>
      </c>
      <c r="T887" s="11">
        <f t="shared" si="82"/>
        <v>42734.941099537042</v>
      </c>
    </row>
    <row r="888" spans="1:20" ht="48" x14ac:dyDescent="0.2">
      <c r="A888">
        <v>886</v>
      </c>
      <c r="B888" s="3" t="s">
        <v>887</v>
      </c>
      <c r="C888" s="3" t="s">
        <v>4996</v>
      </c>
      <c r="D888">
        <v>500</v>
      </c>
      <c r="E888">
        <v>205</v>
      </c>
      <c r="F888" t="s">
        <v>8221</v>
      </c>
      <c r="G888" t="s">
        <v>8224</v>
      </c>
      <c r="H888" t="s">
        <v>8246</v>
      </c>
      <c r="I888">
        <v>1473972813</v>
      </c>
      <c r="J888">
        <v>1471812813</v>
      </c>
      <c r="K888" t="b">
        <v>0</v>
      </c>
      <c r="L888">
        <v>7</v>
      </c>
      <c r="M888" t="b">
        <v>0</v>
      </c>
      <c r="N888" t="s">
        <v>8279</v>
      </c>
      <c r="O888" s="5">
        <f t="shared" si="78"/>
        <v>0.41</v>
      </c>
      <c r="P888" s="6">
        <f t="shared" si="79"/>
        <v>29.285714285714285</v>
      </c>
      <c r="Q888" t="str">
        <f t="shared" si="80"/>
        <v>music</v>
      </c>
      <c r="R888" t="str">
        <f t="shared" si="81"/>
        <v>indie rock</v>
      </c>
      <c r="S888" s="11">
        <f t="shared" si="83"/>
        <v>42603.870520833334</v>
      </c>
      <c r="T888" s="11">
        <f t="shared" si="82"/>
        <v>42628.870520833334</v>
      </c>
    </row>
    <row r="889" spans="1:20" ht="48" x14ac:dyDescent="0.2">
      <c r="A889">
        <v>887</v>
      </c>
      <c r="B889" s="3" t="s">
        <v>888</v>
      </c>
      <c r="C889" s="3" t="s">
        <v>4997</v>
      </c>
      <c r="D889">
        <v>1000</v>
      </c>
      <c r="E889">
        <v>0</v>
      </c>
      <c r="F889" t="s">
        <v>8221</v>
      </c>
      <c r="G889" t="s">
        <v>8224</v>
      </c>
      <c r="H889" t="s">
        <v>8246</v>
      </c>
      <c r="I889">
        <v>1338159655</v>
      </c>
      <c r="J889">
        <v>1335567655</v>
      </c>
      <c r="K889" t="b">
        <v>0</v>
      </c>
      <c r="L889">
        <v>0</v>
      </c>
      <c r="M889" t="b">
        <v>0</v>
      </c>
      <c r="N889" t="s">
        <v>8279</v>
      </c>
      <c r="O889" s="5">
        <f t="shared" si="78"/>
        <v>0</v>
      </c>
      <c r="P889" s="6">
        <f t="shared" si="79"/>
        <v>0</v>
      </c>
      <c r="Q889" t="str">
        <f t="shared" si="80"/>
        <v>music</v>
      </c>
      <c r="R889" t="str">
        <f t="shared" si="81"/>
        <v>indie rock</v>
      </c>
      <c r="S889" s="11">
        <f t="shared" si="83"/>
        <v>41026.958969907406</v>
      </c>
      <c r="T889" s="11">
        <f t="shared" si="82"/>
        <v>41056.958969907406</v>
      </c>
    </row>
    <row r="890" spans="1:20" ht="48" x14ac:dyDescent="0.2">
      <c r="A890">
        <v>888</v>
      </c>
      <c r="B890" s="3" t="s">
        <v>889</v>
      </c>
      <c r="C890" s="3" t="s">
        <v>4998</v>
      </c>
      <c r="D890">
        <v>1000</v>
      </c>
      <c r="E890">
        <v>72</v>
      </c>
      <c r="F890" t="s">
        <v>8221</v>
      </c>
      <c r="G890" t="s">
        <v>8224</v>
      </c>
      <c r="H890" t="s">
        <v>8246</v>
      </c>
      <c r="I890">
        <v>1314856800</v>
      </c>
      <c r="J890">
        <v>1311789885</v>
      </c>
      <c r="K890" t="b">
        <v>0</v>
      </c>
      <c r="L890">
        <v>4</v>
      </c>
      <c r="M890" t="b">
        <v>0</v>
      </c>
      <c r="N890" t="s">
        <v>8279</v>
      </c>
      <c r="O890" s="5">
        <f t="shared" si="78"/>
        <v>7.1999999999999995E-2</v>
      </c>
      <c r="P890" s="6">
        <f t="shared" si="79"/>
        <v>18</v>
      </c>
      <c r="Q890" t="str">
        <f t="shared" si="80"/>
        <v>music</v>
      </c>
      <c r="R890" t="str">
        <f t="shared" si="81"/>
        <v>indie rock</v>
      </c>
      <c r="S890" s="11">
        <f t="shared" si="83"/>
        <v>40751.753298611111</v>
      </c>
      <c r="T890" s="11">
        <f t="shared" si="82"/>
        <v>40787.25</v>
      </c>
    </row>
    <row r="891" spans="1:20" ht="48" x14ac:dyDescent="0.2">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5">
        <f t="shared" si="78"/>
        <v>9.4412800000000005E-2</v>
      </c>
      <c r="P891" s="6">
        <f t="shared" si="79"/>
        <v>73.760000000000005</v>
      </c>
      <c r="Q891" t="str">
        <f t="shared" si="80"/>
        <v>music</v>
      </c>
      <c r="R891" t="str">
        <f t="shared" si="81"/>
        <v>indie rock</v>
      </c>
      <c r="S891" s="11">
        <f t="shared" si="83"/>
        <v>41887.784062500003</v>
      </c>
      <c r="T891" s="11">
        <f t="shared" si="82"/>
        <v>41917.784062500003</v>
      </c>
    </row>
    <row r="892" spans="1:20" ht="48" x14ac:dyDescent="0.2">
      <c r="A892">
        <v>890</v>
      </c>
      <c r="B892" s="3" t="s">
        <v>891</v>
      </c>
      <c r="C892" s="3" t="s">
        <v>5000</v>
      </c>
      <c r="D892">
        <v>3000</v>
      </c>
      <c r="E892">
        <v>125</v>
      </c>
      <c r="F892" t="s">
        <v>8221</v>
      </c>
      <c r="G892" t="s">
        <v>8224</v>
      </c>
      <c r="H892" t="s">
        <v>8246</v>
      </c>
      <c r="I892">
        <v>1385055979</v>
      </c>
      <c r="J892">
        <v>1382460379</v>
      </c>
      <c r="K892" t="b">
        <v>0</v>
      </c>
      <c r="L892">
        <v>4</v>
      </c>
      <c r="M892" t="b">
        <v>0</v>
      </c>
      <c r="N892" t="s">
        <v>8279</v>
      </c>
      <c r="O892" s="5">
        <f t="shared" si="78"/>
        <v>4.1666666666666664E-2</v>
      </c>
      <c r="P892" s="6">
        <f t="shared" si="79"/>
        <v>31.25</v>
      </c>
      <c r="Q892" t="str">
        <f t="shared" si="80"/>
        <v>music</v>
      </c>
      <c r="R892" t="str">
        <f t="shared" si="81"/>
        <v>indie rock</v>
      </c>
      <c r="S892" s="11">
        <f t="shared" si="83"/>
        <v>41569.698831018519</v>
      </c>
      <c r="T892" s="11">
        <f t="shared" si="82"/>
        <v>41599.740497685183</v>
      </c>
    </row>
    <row r="893" spans="1:20" ht="48" x14ac:dyDescent="0.2">
      <c r="A893">
        <v>891</v>
      </c>
      <c r="B893" s="3" t="s">
        <v>892</v>
      </c>
      <c r="C893" s="3" t="s">
        <v>5001</v>
      </c>
      <c r="D893">
        <v>8000</v>
      </c>
      <c r="E893">
        <v>260</v>
      </c>
      <c r="F893" t="s">
        <v>8221</v>
      </c>
      <c r="G893" t="s">
        <v>8224</v>
      </c>
      <c r="H893" t="s">
        <v>8246</v>
      </c>
      <c r="I893">
        <v>1408581930</v>
      </c>
      <c r="J893">
        <v>1405989930</v>
      </c>
      <c r="K893" t="b">
        <v>0</v>
      </c>
      <c r="L893">
        <v>9</v>
      </c>
      <c r="M893" t="b">
        <v>0</v>
      </c>
      <c r="N893" t="s">
        <v>8279</v>
      </c>
      <c r="O893" s="5">
        <f t="shared" si="78"/>
        <v>3.2500000000000001E-2</v>
      </c>
      <c r="P893" s="6">
        <f t="shared" si="79"/>
        <v>28.888888888888889</v>
      </c>
      <c r="Q893" t="str">
        <f t="shared" si="80"/>
        <v>music</v>
      </c>
      <c r="R893" t="str">
        <f t="shared" si="81"/>
        <v>indie rock</v>
      </c>
      <c r="S893" s="11">
        <f t="shared" si="83"/>
        <v>41842.031597222223</v>
      </c>
      <c r="T893" s="11">
        <f t="shared" si="82"/>
        <v>41872.031597222223</v>
      </c>
    </row>
    <row r="894" spans="1:20" ht="48" x14ac:dyDescent="0.2">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5">
        <f t="shared" si="78"/>
        <v>0.40749999999999997</v>
      </c>
      <c r="P894" s="6">
        <f t="shared" si="79"/>
        <v>143.8235294117647</v>
      </c>
      <c r="Q894" t="str">
        <f t="shared" si="80"/>
        <v>music</v>
      </c>
      <c r="R894" t="str">
        <f t="shared" si="81"/>
        <v>indie rock</v>
      </c>
      <c r="S894" s="11">
        <f t="shared" si="83"/>
        <v>40304.20003472222</v>
      </c>
      <c r="T894" s="11">
        <f t="shared" si="82"/>
        <v>40391.166666666664</v>
      </c>
    </row>
    <row r="895" spans="1:20" ht="48" x14ac:dyDescent="0.2">
      <c r="A895">
        <v>893</v>
      </c>
      <c r="B895" s="3" t="s">
        <v>894</v>
      </c>
      <c r="C895" s="3" t="s">
        <v>5003</v>
      </c>
      <c r="D895">
        <v>2000</v>
      </c>
      <c r="E895">
        <v>200</v>
      </c>
      <c r="F895" t="s">
        <v>8221</v>
      </c>
      <c r="G895" t="s">
        <v>8224</v>
      </c>
      <c r="H895" t="s">
        <v>8246</v>
      </c>
      <c r="I895">
        <v>1427920363</v>
      </c>
      <c r="J895">
        <v>1425331963</v>
      </c>
      <c r="K895" t="b">
        <v>0</v>
      </c>
      <c r="L895">
        <v>5</v>
      </c>
      <c r="M895" t="b">
        <v>0</v>
      </c>
      <c r="N895" t="s">
        <v>8279</v>
      </c>
      <c r="O895" s="5">
        <f t="shared" si="78"/>
        <v>0.1</v>
      </c>
      <c r="P895" s="6">
        <f t="shared" si="79"/>
        <v>40</v>
      </c>
      <c r="Q895" t="str">
        <f t="shared" si="80"/>
        <v>music</v>
      </c>
      <c r="R895" t="str">
        <f t="shared" si="81"/>
        <v>indie rock</v>
      </c>
      <c r="S895" s="11">
        <f t="shared" si="83"/>
        <v>42065.897719907407</v>
      </c>
      <c r="T895" s="11">
        <f t="shared" si="82"/>
        <v>42095.856053240743</v>
      </c>
    </row>
    <row r="896" spans="1:20" ht="48" x14ac:dyDescent="0.2">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5">
        <f t="shared" si="78"/>
        <v>0.39169999999999999</v>
      </c>
      <c r="P896" s="6">
        <f t="shared" si="79"/>
        <v>147.81132075471697</v>
      </c>
      <c r="Q896" t="str">
        <f t="shared" si="80"/>
        <v>music</v>
      </c>
      <c r="R896" t="str">
        <f t="shared" si="81"/>
        <v>indie rock</v>
      </c>
      <c r="S896" s="11">
        <f t="shared" si="83"/>
        <v>42496.98159722222</v>
      </c>
      <c r="T896" s="11">
        <f t="shared" si="82"/>
        <v>42526.98159722222</v>
      </c>
    </row>
    <row r="897" spans="1:20" ht="48" x14ac:dyDescent="0.2">
      <c r="A897">
        <v>895</v>
      </c>
      <c r="B897" s="3" t="s">
        <v>896</v>
      </c>
      <c r="C897" s="3" t="s">
        <v>5005</v>
      </c>
      <c r="D897">
        <v>8000</v>
      </c>
      <c r="E897">
        <v>195</v>
      </c>
      <c r="F897" t="s">
        <v>8221</v>
      </c>
      <c r="G897" t="s">
        <v>8224</v>
      </c>
      <c r="H897" t="s">
        <v>8246</v>
      </c>
      <c r="I897">
        <v>1287975829</v>
      </c>
      <c r="J897">
        <v>1284087829</v>
      </c>
      <c r="K897" t="b">
        <v>0</v>
      </c>
      <c r="L897">
        <v>7</v>
      </c>
      <c r="M897" t="b">
        <v>0</v>
      </c>
      <c r="N897" t="s">
        <v>8279</v>
      </c>
      <c r="O897" s="5">
        <f t="shared" si="78"/>
        <v>2.4375000000000001E-2</v>
      </c>
      <c r="P897" s="6">
        <f t="shared" si="79"/>
        <v>27.857142857142858</v>
      </c>
      <c r="Q897" t="str">
        <f t="shared" si="80"/>
        <v>music</v>
      </c>
      <c r="R897" t="str">
        <f t="shared" si="81"/>
        <v>indie rock</v>
      </c>
      <c r="S897" s="11">
        <f t="shared" si="83"/>
        <v>40431.127650462964</v>
      </c>
      <c r="T897" s="11">
        <f t="shared" si="82"/>
        <v>40476.127650462964</v>
      </c>
    </row>
    <row r="898" spans="1:20" ht="48" x14ac:dyDescent="0.2">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5">
        <f t="shared" si="78"/>
        <v>0.4</v>
      </c>
      <c r="P898" s="6">
        <f t="shared" si="79"/>
        <v>44.444444444444443</v>
      </c>
      <c r="Q898" t="str">
        <f t="shared" si="80"/>
        <v>music</v>
      </c>
      <c r="R898" t="str">
        <f t="shared" si="81"/>
        <v>indie rock</v>
      </c>
      <c r="S898" s="11">
        <f t="shared" si="83"/>
        <v>42218.872986111106</v>
      </c>
      <c r="T898" s="11">
        <f t="shared" si="82"/>
        <v>42244.166666666672</v>
      </c>
    </row>
    <row r="899" spans="1:20" ht="48" x14ac:dyDescent="0.2">
      <c r="A899">
        <v>897</v>
      </c>
      <c r="B899" s="3" t="s">
        <v>898</v>
      </c>
      <c r="C899" s="3" t="s">
        <v>5007</v>
      </c>
      <c r="D899">
        <v>3000</v>
      </c>
      <c r="E899">
        <v>0</v>
      </c>
      <c r="F899" t="s">
        <v>8221</v>
      </c>
      <c r="G899" t="s">
        <v>8224</v>
      </c>
      <c r="H899" t="s">
        <v>8246</v>
      </c>
      <c r="I899">
        <v>1354123908</v>
      </c>
      <c r="J899">
        <v>1351528308</v>
      </c>
      <c r="K899" t="b">
        <v>0</v>
      </c>
      <c r="L899">
        <v>0</v>
      </c>
      <c r="M899" t="b">
        <v>0</v>
      </c>
      <c r="N899" t="s">
        <v>8279</v>
      </c>
      <c r="O899" s="5">
        <f t="shared" ref="O899:O962" si="84">E899/D899</f>
        <v>0</v>
      </c>
      <c r="P899" s="6">
        <f t="shared" ref="P899:P962" si="85">IF(L899=0,0,E899/L899)</f>
        <v>0</v>
      </c>
      <c r="Q899" t="str">
        <f t="shared" ref="Q899:Q962" si="86">LEFT(N899,FIND("/",N899)-1)</f>
        <v>music</v>
      </c>
      <c r="R899" t="str">
        <f t="shared" ref="R899:R962" si="87">RIGHT(N899,LEN(N899)-FIND("/",N899))</f>
        <v>indie rock</v>
      </c>
      <c r="S899" s="11">
        <f t="shared" si="83"/>
        <v>41211.688750000001</v>
      </c>
      <c r="T899" s="11">
        <f t="shared" ref="T899:T962" si="88">I899/86400 + DATE(1970,1,1)</f>
        <v>41241.730416666665</v>
      </c>
    </row>
    <row r="900" spans="1:20" ht="48" x14ac:dyDescent="0.2">
      <c r="A900">
        <v>898</v>
      </c>
      <c r="B900" s="3" t="s">
        <v>899</v>
      </c>
      <c r="C900" s="3" t="s">
        <v>5008</v>
      </c>
      <c r="D900">
        <v>2500</v>
      </c>
      <c r="E900">
        <v>70</v>
      </c>
      <c r="F900" t="s">
        <v>8221</v>
      </c>
      <c r="G900" t="s">
        <v>8224</v>
      </c>
      <c r="H900" t="s">
        <v>8246</v>
      </c>
      <c r="I900">
        <v>1326651110</v>
      </c>
      <c r="J900">
        <v>1322763110</v>
      </c>
      <c r="K900" t="b">
        <v>0</v>
      </c>
      <c r="L900">
        <v>2</v>
      </c>
      <c r="M900" t="b">
        <v>0</v>
      </c>
      <c r="N900" t="s">
        <v>8279</v>
      </c>
      <c r="O900" s="5">
        <f t="shared" si="84"/>
        <v>2.8000000000000001E-2</v>
      </c>
      <c r="P900" s="6">
        <f t="shared" si="85"/>
        <v>35</v>
      </c>
      <c r="Q900" t="str">
        <f t="shared" si="86"/>
        <v>music</v>
      </c>
      <c r="R900" t="str">
        <f t="shared" si="87"/>
        <v>indie rock</v>
      </c>
      <c r="S900" s="11">
        <f t="shared" ref="S900:S963" si="89">J900/86400 + DATE(1970, 1, 1)</f>
        <v>40878.758217592593</v>
      </c>
      <c r="T900" s="11">
        <f t="shared" si="88"/>
        <v>40923.758217592593</v>
      </c>
    </row>
    <row r="901" spans="1:20" ht="48" x14ac:dyDescent="0.2">
      <c r="A901">
        <v>899</v>
      </c>
      <c r="B901" s="3" t="s">
        <v>900</v>
      </c>
      <c r="C901" s="3" t="s">
        <v>5009</v>
      </c>
      <c r="D901">
        <v>750</v>
      </c>
      <c r="E901">
        <v>280</v>
      </c>
      <c r="F901" t="s">
        <v>8221</v>
      </c>
      <c r="G901" t="s">
        <v>8224</v>
      </c>
      <c r="H901" t="s">
        <v>8246</v>
      </c>
      <c r="I901">
        <v>1306549362</v>
      </c>
      <c r="J901">
        <v>1302661362</v>
      </c>
      <c r="K901" t="b">
        <v>0</v>
      </c>
      <c r="L901">
        <v>8</v>
      </c>
      <c r="M901" t="b">
        <v>0</v>
      </c>
      <c r="N901" t="s">
        <v>8279</v>
      </c>
      <c r="O901" s="5">
        <f t="shared" si="84"/>
        <v>0.37333333333333335</v>
      </c>
      <c r="P901" s="6">
        <f t="shared" si="85"/>
        <v>35</v>
      </c>
      <c r="Q901" t="str">
        <f t="shared" si="86"/>
        <v>music</v>
      </c>
      <c r="R901" t="str">
        <f t="shared" si="87"/>
        <v>indie rock</v>
      </c>
      <c r="S901" s="11">
        <f t="shared" si="89"/>
        <v>40646.099097222221</v>
      </c>
      <c r="T901" s="11">
        <f t="shared" si="88"/>
        <v>40691.099097222221</v>
      </c>
    </row>
    <row r="902" spans="1:20" ht="32" x14ac:dyDescent="0.2">
      <c r="A902">
        <v>900</v>
      </c>
      <c r="B902" s="3" t="s">
        <v>901</v>
      </c>
      <c r="C902" s="3" t="s">
        <v>5010</v>
      </c>
      <c r="D902">
        <v>5000</v>
      </c>
      <c r="E902">
        <v>21</v>
      </c>
      <c r="F902" t="s">
        <v>8221</v>
      </c>
      <c r="G902" t="s">
        <v>8224</v>
      </c>
      <c r="H902" t="s">
        <v>8246</v>
      </c>
      <c r="I902">
        <v>1459365802</v>
      </c>
      <c r="J902">
        <v>1456777402</v>
      </c>
      <c r="K902" t="b">
        <v>0</v>
      </c>
      <c r="L902">
        <v>2</v>
      </c>
      <c r="M902" t="b">
        <v>0</v>
      </c>
      <c r="N902" t="s">
        <v>8278</v>
      </c>
      <c r="O902" s="5">
        <f t="shared" si="84"/>
        <v>4.1999999999999997E-3</v>
      </c>
      <c r="P902" s="6">
        <f t="shared" si="85"/>
        <v>10.5</v>
      </c>
      <c r="Q902" t="str">
        <f t="shared" si="86"/>
        <v>music</v>
      </c>
      <c r="R902" t="str">
        <f t="shared" si="87"/>
        <v>jazz</v>
      </c>
      <c r="S902" s="11">
        <f t="shared" si="89"/>
        <v>42429.84956018519</v>
      </c>
      <c r="T902" s="11">
        <f t="shared" si="88"/>
        <v>42459.807893518519</v>
      </c>
    </row>
    <row r="903" spans="1:20" ht="64" x14ac:dyDescent="0.2">
      <c r="A903">
        <v>901</v>
      </c>
      <c r="B903" s="3" t="s">
        <v>902</v>
      </c>
      <c r="C903" s="3" t="s">
        <v>5011</v>
      </c>
      <c r="D903">
        <v>6500</v>
      </c>
      <c r="E903">
        <v>0</v>
      </c>
      <c r="F903" t="s">
        <v>8221</v>
      </c>
      <c r="G903" t="s">
        <v>8224</v>
      </c>
      <c r="H903" t="s">
        <v>8246</v>
      </c>
      <c r="I903">
        <v>1276024260</v>
      </c>
      <c r="J903">
        <v>1272050914</v>
      </c>
      <c r="K903" t="b">
        <v>0</v>
      </c>
      <c r="L903">
        <v>0</v>
      </c>
      <c r="M903" t="b">
        <v>0</v>
      </c>
      <c r="N903" t="s">
        <v>8278</v>
      </c>
      <c r="O903" s="5">
        <f t="shared" si="84"/>
        <v>0</v>
      </c>
      <c r="P903" s="6">
        <f t="shared" si="85"/>
        <v>0</v>
      </c>
      <c r="Q903" t="str">
        <f t="shared" si="86"/>
        <v>music</v>
      </c>
      <c r="R903" t="str">
        <f t="shared" si="87"/>
        <v>jazz</v>
      </c>
      <c r="S903" s="11">
        <f t="shared" si="89"/>
        <v>40291.81150462963</v>
      </c>
      <c r="T903" s="11">
        <f t="shared" si="88"/>
        <v>40337.799305555556</v>
      </c>
    </row>
    <row r="904" spans="1:20" ht="48" x14ac:dyDescent="0.2">
      <c r="A904">
        <v>902</v>
      </c>
      <c r="B904" s="3" t="s">
        <v>903</v>
      </c>
      <c r="C904" s="3" t="s">
        <v>5012</v>
      </c>
      <c r="D904">
        <v>30000</v>
      </c>
      <c r="E904">
        <v>90</v>
      </c>
      <c r="F904" t="s">
        <v>8221</v>
      </c>
      <c r="G904" t="s">
        <v>8224</v>
      </c>
      <c r="H904" t="s">
        <v>8246</v>
      </c>
      <c r="I904">
        <v>1409412600</v>
      </c>
      <c r="J904">
        <v>1404947422</v>
      </c>
      <c r="K904" t="b">
        <v>0</v>
      </c>
      <c r="L904">
        <v>3</v>
      </c>
      <c r="M904" t="b">
        <v>0</v>
      </c>
      <c r="N904" t="s">
        <v>8278</v>
      </c>
      <c r="O904" s="5">
        <f t="shared" si="84"/>
        <v>3.0000000000000001E-3</v>
      </c>
      <c r="P904" s="6">
        <f t="shared" si="85"/>
        <v>30</v>
      </c>
      <c r="Q904" t="str">
        <f t="shared" si="86"/>
        <v>music</v>
      </c>
      <c r="R904" t="str">
        <f t="shared" si="87"/>
        <v>jazz</v>
      </c>
      <c r="S904" s="11">
        <f t="shared" si="89"/>
        <v>41829.965532407405</v>
      </c>
      <c r="T904" s="11">
        <f t="shared" si="88"/>
        <v>41881.645833333336</v>
      </c>
    </row>
    <row r="905" spans="1:20" ht="48" x14ac:dyDescent="0.2">
      <c r="A905">
        <v>903</v>
      </c>
      <c r="B905" s="3" t="s">
        <v>904</v>
      </c>
      <c r="C905" s="3" t="s">
        <v>5013</v>
      </c>
      <c r="D905">
        <v>5000</v>
      </c>
      <c r="E905">
        <v>160</v>
      </c>
      <c r="F905" t="s">
        <v>8221</v>
      </c>
      <c r="G905" t="s">
        <v>8224</v>
      </c>
      <c r="H905" t="s">
        <v>8246</v>
      </c>
      <c r="I905">
        <v>1348367100</v>
      </c>
      <c r="J905">
        <v>1346180780</v>
      </c>
      <c r="K905" t="b">
        <v>0</v>
      </c>
      <c r="L905">
        <v>4</v>
      </c>
      <c r="M905" t="b">
        <v>0</v>
      </c>
      <c r="N905" t="s">
        <v>8278</v>
      </c>
      <c r="O905" s="5">
        <f t="shared" si="84"/>
        <v>3.2000000000000001E-2</v>
      </c>
      <c r="P905" s="6">
        <f t="shared" si="85"/>
        <v>40</v>
      </c>
      <c r="Q905" t="str">
        <f t="shared" si="86"/>
        <v>music</v>
      </c>
      <c r="R905" t="str">
        <f t="shared" si="87"/>
        <v>jazz</v>
      </c>
      <c r="S905" s="11">
        <f t="shared" si="89"/>
        <v>41149.796064814815</v>
      </c>
      <c r="T905" s="11">
        <f t="shared" si="88"/>
        <v>41175.100694444445</v>
      </c>
    </row>
    <row r="906" spans="1:20" ht="48" x14ac:dyDescent="0.2">
      <c r="A906">
        <v>904</v>
      </c>
      <c r="B906" s="3" t="s">
        <v>905</v>
      </c>
      <c r="C906" s="3" t="s">
        <v>5014</v>
      </c>
      <c r="D906">
        <v>50000</v>
      </c>
      <c r="E906">
        <v>151</v>
      </c>
      <c r="F906" t="s">
        <v>8221</v>
      </c>
      <c r="G906" t="s">
        <v>8224</v>
      </c>
      <c r="H906" t="s">
        <v>8246</v>
      </c>
      <c r="I906">
        <v>1451786137</v>
      </c>
      <c r="J906">
        <v>1449194137</v>
      </c>
      <c r="K906" t="b">
        <v>0</v>
      </c>
      <c r="L906">
        <v>3</v>
      </c>
      <c r="M906" t="b">
        <v>0</v>
      </c>
      <c r="N906" t="s">
        <v>8278</v>
      </c>
      <c r="O906" s="5">
        <f t="shared" si="84"/>
        <v>3.0200000000000001E-3</v>
      </c>
      <c r="P906" s="6">
        <f t="shared" si="85"/>
        <v>50.333333333333336</v>
      </c>
      <c r="Q906" t="str">
        <f t="shared" si="86"/>
        <v>music</v>
      </c>
      <c r="R906" t="str">
        <f t="shared" si="87"/>
        <v>jazz</v>
      </c>
      <c r="S906" s="11">
        <f t="shared" si="89"/>
        <v>42342.080289351856</v>
      </c>
      <c r="T906" s="11">
        <f t="shared" si="88"/>
        <v>42372.080289351856</v>
      </c>
    </row>
    <row r="907" spans="1:20" ht="48" x14ac:dyDescent="0.2">
      <c r="A907">
        <v>905</v>
      </c>
      <c r="B907" s="3" t="s">
        <v>906</v>
      </c>
      <c r="C907" s="3" t="s">
        <v>5015</v>
      </c>
      <c r="D907">
        <v>6500</v>
      </c>
      <c r="E907">
        <v>196</v>
      </c>
      <c r="F907" t="s">
        <v>8221</v>
      </c>
      <c r="G907" t="s">
        <v>8224</v>
      </c>
      <c r="H907" t="s">
        <v>8246</v>
      </c>
      <c r="I907">
        <v>1295847926</v>
      </c>
      <c r="J907">
        <v>1290663926</v>
      </c>
      <c r="K907" t="b">
        <v>0</v>
      </c>
      <c r="L907">
        <v>6</v>
      </c>
      <c r="M907" t="b">
        <v>0</v>
      </c>
      <c r="N907" t="s">
        <v>8278</v>
      </c>
      <c r="O907" s="5">
        <f t="shared" si="84"/>
        <v>3.0153846153846153E-2</v>
      </c>
      <c r="P907" s="6">
        <f t="shared" si="85"/>
        <v>32.666666666666664</v>
      </c>
      <c r="Q907" t="str">
        <f t="shared" si="86"/>
        <v>music</v>
      </c>
      <c r="R907" t="str">
        <f t="shared" si="87"/>
        <v>jazz</v>
      </c>
      <c r="S907" s="11">
        <f t="shared" si="89"/>
        <v>40507.239884259259</v>
      </c>
      <c r="T907" s="11">
        <f t="shared" si="88"/>
        <v>40567.239884259259</v>
      </c>
    </row>
    <row r="908" spans="1:20" ht="32" x14ac:dyDescent="0.2">
      <c r="A908">
        <v>906</v>
      </c>
      <c r="B908" s="3" t="s">
        <v>907</v>
      </c>
      <c r="C908" s="3" t="s">
        <v>5016</v>
      </c>
      <c r="D908">
        <v>15000</v>
      </c>
      <c r="E908">
        <v>0</v>
      </c>
      <c r="F908" t="s">
        <v>8221</v>
      </c>
      <c r="G908" t="s">
        <v>8224</v>
      </c>
      <c r="H908" t="s">
        <v>8246</v>
      </c>
      <c r="I908">
        <v>1394681590</v>
      </c>
      <c r="J908">
        <v>1392093190</v>
      </c>
      <c r="K908" t="b">
        <v>0</v>
      </c>
      <c r="L908">
        <v>0</v>
      </c>
      <c r="M908" t="b">
        <v>0</v>
      </c>
      <c r="N908" t="s">
        <v>8278</v>
      </c>
      <c r="O908" s="5">
        <f t="shared" si="84"/>
        <v>0</v>
      </c>
      <c r="P908" s="6">
        <f t="shared" si="85"/>
        <v>0</v>
      </c>
      <c r="Q908" t="str">
        <f t="shared" si="86"/>
        <v>music</v>
      </c>
      <c r="R908" t="str">
        <f t="shared" si="87"/>
        <v>jazz</v>
      </c>
      <c r="S908" s="11">
        <f t="shared" si="89"/>
        <v>41681.189699074072</v>
      </c>
      <c r="T908" s="11">
        <f t="shared" si="88"/>
        <v>41711.148032407407</v>
      </c>
    </row>
    <row r="909" spans="1:20" ht="32" x14ac:dyDescent="0.2">
      <c r="A909">
        <v>907</v>
      </c>
      <c r="B909" s="3" t="s">
        <v>908</v>
      </c>
      <c r="C909" s="3" t="s">
        <v>5017</v>
      </c>
      <c r="D909">
        <v>2900</v>
      </c>
      <c r="E909">
        <v>0</v>
      </c>
      <c r="F909" t="s">
        <v>8221</v>
      </c>
      <c r="G909" t="s">
        <v>8224</v>
      </c>
      <c r="H909" t="s">
        <v>8246</v>
      </c>
      <c r="I909">
        <v>1315715823</v>
      </c>
      <c r="J909">
        <v>1313123823</v>
      </c>
      <c r="K909" t="b">
        <v>0</v>
      </c>
      <c r="L909">
        <v>0</v>
      </c>
      <c r="M909" t="b">
        <v>0</v>
      </c>
      <c r="N909" t="s">
        <v>8278</v>
      </c>
      <c r="O909" s="5">
        <f t="shared" si="84"/>
        <v>0</v>
      </c>
      <c r="P909" s="6">
        <f t="shared" si="85"/>
        <v>0</v>
      </c>
      <c r="Q909" t="str">
        <f t="shared" si="86"/>
        <v>music</v>
      </c>
      <c r="R909" t="str">
        <f t="shared" si="87"/>
        <v>jazz</v>
      </c>
      <c r="S909" s="11">
        <f t="shared" si="89"/>
        <v>40767.192395833335</v>
      </c>
      <c r="T909" s="11">
        <f t="shared" si="88"/>
        <v>40797.192395833335</v>
      </c>
    </row>
    <row r="910" spans="1:20" ht="48" x14ac:dyDescent="0.2">
      <c r="A910">
        <v>908</v>
      </c>
      <c r="B910" s="3" t="s">
        <v>909</v>
      </c>
      <c r="C910" s="3" t="s">
        <v>5018</v>
      </c>
      <c r="D910">
        <v>2500</v>
      </c>
      <c r="E910">
        <v>0</v>
      </c>
      <c r="F910" t="s">
        <v>8221</v>
      </c>
      <c r="G910" t="s">
        <v>8224</v>
      </c>
      <c r="H910" t="s">
        <v>8246</v>
      </c>
      <c r="I910">
        <v>1280206740</v>
      </c>
      <c r="J910">
        <v>1276283655</v>
      </c>
      <c r="K910" t="b">
        <v>0</v>
      </c>
      <c r="L910">
        <v>0</v>
      </c>
      <c r="M910" t="b">
        <v>0</v>
      </c>
      <c r="N910" t="s">
        <v>8278</v>
      </c>
      <c r="O910" s="5">
        <f t="shared" si="84"/>
        <v>0</v>
      </c>
      <c r="P910" s="6">
        <f t="shared" si="85"/>
        <v>0</v>
      </c>
      <c r="Q910" t="str">
        <f t="shared" si="86"/>
        <v>music</v>
      </c>
      <c r="R910" t="str">
        <f t="shared" si="87"/>
        <v>jazz</v>
      </c>
      <c r="S910" s="11">
        <f t="shared" si="89"/>
        <v>40340.801562499997</v>
      </c>
      <c r="T910" s="11">
        <f t="shared" si="88"/>
        <v>40386.207638888889</v>
      </c>
    </row>
    <row r="911" spans="1:20" ht="48" x14ac:dyDescent="0.2">
      <c r="A911">
        <v>909</v>
      </c>
      <c r="B911" s="3" t="s">
        <v>910</v>
      </c>
      <c r="C911" s="3" t="s">
        <v>5019</v>
      </c>
      <c r="D911">
        <v>16000</v>
      </c>
      <c r="E911">
        <v>520</v>
      </c>
      <c r="F911" t="s">
        <v>8221</v>
      </c>
      <c r="G911" t="s">
        <v>8224</v>
      </c>
      <c r="H911" t="s">
        <v>8246</v>
      </c>
      <c r="I911">
        <v>1343016000</v>
      </c>
      <c r="J911">
        <v>1340296440</v>
      </c>
      <c r="K911" t="b">
        <v>0</v>
      </c>
      <c r="L911">
        <v>8</v>
      </c>
      <c r="M911" t="b">
        <v>0</v>
      </c>
      <c r="N911" t="s">
        <v>8278</v>
      </c>
      <c r="O911" s="5">
        <f t="shared" si="84"/>
        <v>3.2500000000000001E-2</v>
      </c>
      <c r="P911" s="6">
        <f t="shared" si="85"/>
        <v>65</v>
      </c>
      <c r="Q911" t="str">
        <f t="shared" si="86"/>
        <v>music</v>
      </c>
      <c r="R911" t="str">
        <f t="shared" si="87"/>
        <v>jazz</v>
      </c>
      <c r="S911" s="11">
        <f t="shared" si="89"/>
        <v>41081.69027777778</v>
      </c>
      <c r="T911" s="11">
        <f t="shared" si="88"/>
        <v>41113.166666666664</v>
      </c>
    </row>
    <row r="912" spans="1:20" ht="48" x14ac:dyDescent="0.2">
      <c r="A912">
        <v>910</v>
      </c>
      <c r="B912" s="3" t="s">
        <v>911</v>
      </c>
      <c r="C912" s="3" t="s">
        <v>5020</v>
      </c>
      <c r="D912">
        <v>550</v>
      </c>
      <c r="E912">
        <v>123</v>
      </c>
      <c r="F912" t="s">
        <v>8221</v>
      </c>
      <c r="G912" t="s">
        <v>8225</v>
      </c>
      <c r="H912" t="s">
        <v>8247</v>
      </c>
      <c r="I912">
        <v>1488546319</v>
      </c>
      <c r="J912">
        <v>1483362319</v>
      </c>
      <c r="K912" t="b">
        <v>0</v>
      </c>
      <c r="L912">
        <v>5</v>
      </c>
      <c r="M912" t="b">
        <v>0</v>
      </c>
      <c r="N912" t="s">
        <v>8278</v>
      </c>
      <c r="O912" s="5">
        <f t="shared" si="84"/>
        <v>0.22363636363636363</v>
      </c>
      <c r="P912" s="6">
        <f t="shared" si="85"/>
        <v>24.6</v>
      </c>
      <c r="Q912" t="str">
        <f t="shared" si="86"/>
        <v>music</v>
      </c>
      <c r="R912" t="str">
        <f t="shared" si="87"/>
        <v>jazz</v>
      </c>
      <c r="S912" s="11">
        <f t="shared" si="89"/>
        <v>42737.545358796298</v>
      </c>
      <c r="T912" s="11">
        <f t="shared" si="88"/>
        <v>42797.545358796298</v>
      </c>
    </row>
    <row r="913" spans="1:20" ht="48" x14ac:dyDescent="0.2">
      <c r="A913">
        <v>911</v>
      </c>
      <c r="B913" s="3" t="s">
        <v>912</v>
      </c>
      <c r="C913" s="3" t="s">
        <v>5021</v>
      </c>
      <c r="D913">
        <v>100000</v>
      </c>
      <c r="E913">
        <v>0</v>
      </c>
      <c r="F913" t="s">
        <v>8221</v>
      </c>
      <c r="G913" t="s">
        <v>8224</v>
      </c>
      <c r="H913" t="s">
        <v>8246</v>
      </c>
      <c r="I913">
        <v>1390522045</v>
      </c>
      <c r="J913">
        <v>1388707645</v>
      </c>
      <c r="K913" t="b">
        <v>0</v>
      </c>
      <c r="L913">
        <v>0</v>
      </c>
      <c r="M913" t="b">
        <v>0</v>
      </c>
      <c r="N913" t="s">
        <v>8278</v>
      </c>
      <c r="O913" s="5">
        <f t="shared" si="84"/>
        <v>0</v>
      </c>
      <c r="P913" s="6">
        <f t="shared" si="85"/>
        <v>0</v>
      </c>
      <c r="Q913" t="str">
        <f t="shared" si="86"/>
        <v>music</v>
      </c>
      <c r="R913" t="str">
        <f t="shared" si="87"/>
        <v>jazz</v>
      </c>
      <c r="S913" s="11">
        <f t="shared" si="89"/>
        <v>41642.005150462966</v>
      </c>
      <c r="T913" s="11">
        <f t="shared" si="88"/>
        <v>41663.005150462966</v>
      </c>
    </row>
    <row r="914" spans="1:20" ht="48" x14ac:dyDescent="0.2">
      <c r="A914">
        <v>912</v>
      </c>
      <c r="B914" s="3" t="s">
        <v>913</v>
      </c>
      <c r="C914" s="3" t="s">
        <v>5022</v>
      </c>
      <c r="D914">
        <v>3500</v>
      </c>
      <c r="E914">
        <v>30</v>
      </c>
      <c r="F914" t="s">
        <v>8221</v>
      </c>
      <c r="G914" t="s">
        <v>8224</v>
      </c>
      <c r="H914" t="s">
        <v>8246</v>
      </c>
      <c r="I914">
        <v>1355197047</v>
      </c>
      <c r="J914">
        <v>1350009447</v>
      </c>
      <c r="K914" t="b">
        <v>0</v>
      </c>
      <c r="L914">
        <v>2</v>
      </c>
      <c r="M914" t="b">
        <v>0</v>
      </c>
      <c r="N914" t="s">
        <v>8278</v>
      </c>
      <c r="O914" s="5">
        <f t="shared" si="84"/>
        <v>8.5714285714285719E-3</v>
      </c>
      <c r="P914" s="6">
        <f t="shared" si="85"/>
        <v>15</v>
      </c>
      <c r="Q914" t="str">
        <f t="shared" si="86"/>
        <v>music</v>
      </c>
      <c r="R914" t="str">
        <f t="shared" si="87"/>
        <v>jazz</v>
      </c>
      <c r="S914" s="11">
        <f t="shared" si="89"/>
        <v>41194.109340277777</v>
      </c>
      <c r="T914" s="11">
        <f t="shared" si="88"/>
        <v>41254.151006944448</v>
      </c>
    </row>
    <row r="915" spans="1:20" ht="48" x14ac:dyDescent="0.2">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5">
        <f t="shared" si="84"/>
        <v>6.6066666666666662E-2</v>
      </c>
      <c r="P915" s="6">
        <f t="shared" si="85"/>
        <v>82.583333333333329</v>
      </c>
      <c r="Q915" t="str">
        <f t="shared" si="86"/>
        <v>music</v>
      </c>
      <c r="R915" t="str">
        <f t="shared" si="87"/>
        <v>jazz</v>
      </c>
      <c r="S915" s="11">
        <f t="shared" si="89"/>
        <v>41004.139108796298</v>
      </c>
      <c r="T915" s="11">
        <f t="shared" si="88"/>
        <v>41034.139108796298</v>
      </c>
    </row>
    <row r="916" spans="1:20" ht="48" x14ac:dyDescent="0.2">
      <c r="A916">
        <v>914</v>
      </c>
      <c r="B916" s="3" t="s">
        <v>915</v>
      </c>
      <c r="C916" s="3" t="s">
        <v>5024</v>
      </c>
      <c r="D916">
        <v>1500</v>
      </c>
      <c r="E916">
        <v>0</v>
      </c>
      <c r="F916" t="s">
        <v>8221</v>
      </c>
      <c r="G916" t="s">
        <v>8224</v>
      </c>
      <c r="H916" t="s">
        <v>8246</v>
      </c>
      <c r="I916">
        <v>1345918747</v>
      </c>
      <c r="J916">
        <v>1343326747</v>
      </c>
      <c r="K916" t="b">
        <v>0</v>
      </c>
      <c r="L916">
        <v>0</v>
      </c>
      <c r="M916" t="b">
        <v>0</v>
      </c>
      <c r="N916" t="s">
        <v>8278</v>
      </c>
      <c r="O916" s="5">
        <f t="shared" si="84"/>
        <v>0</v>
      </c>
      <c r="P916" s="6">
        <f t="shared" si="85"/>
        <v>0</v>
      </c>
      <c r="Q916" t="str">
        <f t="shared" si="86"/>
        <v>music</v>
      </c>
      <c r="R916" t="str">
        <f t="shared" si="87"/>
        <v>jazz</v>
      </c>
      <c r="S916" s="11">
        <f t="shared" si="89"/>
        <v>41116.763275462959</v>
      </c>
      <c r="T916" s="11">
        <f t="shared" si="88"/>
        <v>41146.763275462959</v>
      </c>
    </row>
    <row r="917" spans="1:20" ht="48" x14ac:dyDescent="0.2">
      <c r="A917">
        <v>915</v>
      </c>
      <c r="B917" s="3" t="s">
        <v>916</v>
      </c>
      <c r="C917" s="3" t="s">
        <v>5025</v>
      </c>
      <c r="D917">
        <v>6500</v>
      </c>
      <c r="E917">
        <v>375</v>
      </c>
      <c r="F917" t="s">
        <v>8221</v>
      </c>
      <c r="G917" t="s">
        <v>8224</v>
      </c>
      <c r="H917" t="s">
        <v>8246</v>
      </c>
      <c r="I917">
        <v>1330577940</v>
      </c>
      <c r="J917">
        <v>1327853914</v>
      </c>
      <c r="K917" t="b">
        <v>0</v>
      </c>
      <c r="L917">
        <v>9</v>
      </c>
      <c r="M917" t="b">
        <v>0</v>
      </c>
      <c r="N917" t="s">
        <v>8278</v>
      </c>
      <c r="O917" s="5">
        <f t="shared" si="84"/>
        <v>5.7692307692307696E-2</v>
      </c>
      <c r="P917" s="6">
        <f t="shared" si="85"/>
        <v>41.666666666666664</v>
      </c>
      <c r="Q917" t="str">
        <f t="shared" si="86"/>
        <v>music</v>
      </c>
      <c r="R917" t="str">
        <f t="shared" si="87"/>
        <v>jazz</v>
      </c>
      <c r="S917" s="11">
        <f t="shared" si="89"/>
        <v>40937.679560185185</v>
      </c>
      <c r="T917" s="11">
        <f t="shared" si="88"/>
        <v>40969.207638888889</v>
      </c>
    </row>
    <row r="918" spans="1:20" ht="48" x14ac:dyDescent="0.2">
      <c r="A918">
        <v>916</v>
      </c>
      <c r="B918" s="3" t="s">
        <v>917</v>
      </c>
      <c r="C918" s="3" t="s">
        <v>5026</v>
      </c>
      <c r="D918">
        <v>3300</v>
      </c>
      <c r="E918">
        <v>0</v>
      </c>
      <c r="F918" t="s">
        <v>8221</v>
      </c>
      <c r="G918" t="s">
        <v>8224</v>
      </c>
      <c r="H918" t="s">
        <v>8246</v>
      </c>
      <c r="I918">
        <v>1287723600</v>
      </c>
      <c r="J918">
        <v>1284409734</v>
      </c>
      <c r="K918" t="b">
        <v>0</v>
      </c>
      <c r="L918">
        <v>0</v>
      </c>
      <c r="M918" t="b">
        <v>0</v>
      </c>
      <c r="N918" t="s">
        <v>8278</v>
      </c>
      <c r="O918" s="5">
        <f t="shared" si="84"/>
        <v>0</v>
      </c>
      <c r="P918" s="6">
        <f t="shared" si="85"/>
        <v>0</v>
      </c>
      <c r="Q918" t="str">
        <f t="shared" si="86"/>
        <v>music</v>
      </c>
      <c r="R918" t="str">
        <f t="shared" si="87"/>
        <v>jazz</v>
      </c>
      <c r="S918" s="11">
        <f t="shared" si="89"/>
        <v>40434.853402777779</v>
      </c>
      <c r="T918" s="11">
        <f t="shared" si="88"/>
        <v>40473.208333333336</v>
      </c>
    </row>
    <row r="919" spans="1:20" ht="48" x14ac:dyDescent="0.2">
      <c r="A919">
        <v>917</v>
      </c>
      <c r="B919" s="3" t="s">
        <v>918</v>
      </c>
      <c r="C919" s="3" t="s">
        <v>5027</v>
      </c>
      <c r="D919">
        <v>5000</v>
      </c>
      <c r="E919">
        <v>30</v>
      </c>
      <c r="F919" t="s">
        <v>8221</v>
      </c>
      <c r="G919" t="s">
        <v>8224</v>
      </c>
      <c r="H919" t="s">
        <v>8246</v>
      </c>
      <c r="I919">
        <v>1405305000</v>
      </c>
      <c r="J919">
        <v>1402612730</v>
      </c>
      <c r="K919" t="b">
        <v>0</v>
      </c>
      <c r="L919">
        <v>1</v>
      </c>
      <c r="M919" t="b">
        <v>0</v>
      </c>
      <c r="N919" t="s">
        <v>8278</v>
      </c>
      <c r="O919" s="5">
        <f t="shared" si="84"/>
        <v>6.0000000000000001E-3</v>
      </c>
      <c r="P919" s="6">
        <f t="shared" si="85"/>
        <v>30</v>
      </c>
      <c r="Q919" t="str">
        <f t="shared" si="86"/>
        <v>music</v>
      </c>
      <c r="R919" t="str">
        <f t="shared" si="87"/>
        <v>jazz</v>
      </c>
      <c r="S919" s="11">
        <f t="shared" si="89"/>
        <v>41802.94363425926</v>
      </c>
      <c r="T919" s="11">
        <f t="shared" si="88"/>
        <v>41834.104166666664</v>
      </c>
    </row>
    <row r="920" spans="1:20" ht="48" x14ac:dyDescent="0.2">
      <c r="A920">
        <v>918</v>
      </c>
      <c r="B920" s="3" t="s">
        <v>919</v>
      </c>
      <c r="C920" s="3" t="s">
        <v>5028</v>
      </c>
      <c r="D920">
        <v>3900</v>
      </c>
      <c r="E920">
        <v>196</v>
      </c>
      <c r="F920" t="s">
        <v>8221</v>
      </c>
      <c r="G920" t="s">
        <v>8225</v>
      </c>
      <c r="H920" t="s">
        <v>8247</v>
      </c>
      <c r="I920">
        <v>1417474761</v>
      </c>
      <c r="J920">
        <v>1414879161</v>
      </c>
      <c r="K920" t="b">
        <v>0</v>
      </c>
      <c r="L920">
        <v>10</v>
      </c>
      <c r="M920" t="b">
        <v>0</v>
      </c>
      <c r="N920" t="s">
        <v>8278</v>
      </c>
      <c r="O920" s="5">
        <f t="shared" si="84"/>
        <v>5.0256410256410255E-2</v>
      </c>
      <c r="P920" s="6">
        <f t="shared" si="85"/>
        <v>19.600000000000001</v>
      </c>
      <c r="Q920" t="str">
        <f t="shared" si="86"/>
        <v>music</v>
      </c>
      <c r="R920" t="str">
        <f t="shared" si="87"/>
        <v>jazz</v>
      </c>
      <c r="S920" s="11">
        <f t="shared" si="89"/>
        <v>41944.916215277779</v>
      </c>
      <c r="T920" s="11">
        <f t="shared" si="88"/>
        <v>41974.957881944443</v>
      </c>
    </row>
    <row r="921" spans="1:20" ht="16" x14ac:dyDescent="0.2">
      <c r="A921">
        <v>919</v>
      </c>
      <c r="B921" s="3" t="s">
        <v>920</v>
      </c>
      <c r="C921" s="3" t="s">
        <v>5029</v>
      </c>
      <c r="D921">
        <v>20000</v>
      </c>
      <c r="E921">
        <v>100</v>
      </c>
      <c r="F921" t="s">
        <v>8221</v>
      </c>
      <c r="G921" t="s">
        <v>8224</v>
      </c>
      <c r="H921" t="s">
        <v>8246</v>
      </c>
      <c r="I921">
        <v>1355930645</v>
      </c>
      <c r="J921">
        <v>1352906645</v>
      </c>
      <c r="K921" t="b">
        <v>0</v>
      </c>
      <c r="L921">
        <v>1</v>
      </c>
      <c r="M921" t="b">
        <v>0</v>
      </c>
      <c r="N921" t="s">
        <v>8278</v>
      </c>
      <c r="O921" s="5">
        <f t="shared" si="84"/>
        <v>5.0000000000000001E-3</v>
      </c>
      <c r="P921" s="6">
        <f t="shared" si="85"/>
        <v>100</v>
      </c>
      <c r="Q921" t="str">
        <f t="shared" si="86"/>
        <v>music</v>
      </c>
      <c r="R921" t="str">
        <f t="shared" si="87"/>
        <v>jazz</v>
      </c>
      <c r="S921" s="11">
        <f t="shared" si="89"/>
        <v>41227.641724537039</v>
      </c>
      <c r="T921" s="11">
        <f t="shared" si="88"/>
        <v>41262.641724537039</v>
      </c>
    </row>
    <row r="922" spans="1:20" ht="48" x14ac:dyDescent="0.2">
      <c r="A922">
        <v>920</v>
      </c>
      <c r="B922" s="3" t="s">
        <v>921</v>
      </c>
      <c r="C922" s="3" t="s">
        <v>5030</v>
      </c>
      <c r="D922">
        <v>5500</v>
      </c>
      <c r="E922">
        <v>0</v>
      </c>
      <c r="F922" t="s">
        <v>8221</v>
      </c>
      <c r="G922" t="s">
        <v>8224</v>
      </c>
      <c r="H922" t="s">
        <v>8246</v>
      </c>
      <c r="I922">
        <v>1384448822</v>
      </c>
      <c r="J922">
        <v>1381853222</v>
      </c>
      <c r="K922" t="b">
        <v>0</v>
      </c>
      <c r="L922">
        <v>0</v>
      </c>
      <c r="M922" t="b">
        <v>0</v>
      </c>
      <c r="N922" t="s">
        <v>8278</v>
      </c>
      <c r="O922" s="5">
        <f t="shared" si="84"/>
        <v>0</v>
      </c>
      <c r="P922" s="6">
        <f t="shared" si="85"/>
        <v>0</v>
      </c>
      <c r="Q922" t="str">
        <f t="shared" si="86"/>
        <v>music</v>
      </c>
      <c r="R922" t="str">
        <f t="shared" si="87"/>
        <v>jazz</v>
      </c>
      <c r="S922" s="11">
        <f t="shared" si="89"/>
        <v>41562.671550925923</v>
      </c>
      <c r="T922" s="11">
        <f t="shared" si="88"/>
        <v>41592.713217592594</v>
      </c>
    </row>
    <row r="923" spans="1:20" ht="48" x14ac:dyDescent="0.2">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5">
        <f t="shared" si="84"/>
        <v>0.309</v>
      </c>
      <c r="P923" s="6">
        <f t="shared" si="85"/>
        <v>231.75</v>
      </c>
      <c r="Q923" t="str">
        <f t="shared" si="86"/>
        <v>music</v>
      </c>
      <c r="R923" t="str">
        <f t="shared" si="87"/>
        <v>jazz</v>
      </c>
      <c r="S923" s="11">
        <f t="shared" si="89"/>
        <v>40847.171018518522</v>
      </c>
      <c r="T923" s="11">
        <f t="shared" si="88"/>
        <v>40889.212685185186</v>
      </c>
    </row>
    <row r="924" spans="1:20" ht="48" x14ac:dyDescent="0.2">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5">
        <f t="shared" si="84"/>
        <v>0.21037037037037037</v>
      </c>
      <c r="P924" s="6">
        <f t="shared" si="85"/>
        <v>189.33333333333334</v>
      </c>
      <c r="Q924" t="str">
        <f t="shared" si="86"/>
        <v>music</v>
      </c>
      <c r="R924" t="str">
        <f t="shared" si="87"/>
        <v>jazz</v>
      </c>
      <c r="S924" s="11">
        <f t="shared" si="89"/>
        <v>41878.530011574076</v>
      </c>
      <c r="T924" s="11">
        <f t="shared" si="88"/>
        <v>41913.530011574076</v>
      </c>
    </row>
    <row r="925" spans="1:20" ht="48" x14ac:dyDescent="0.2">
      <c r="A925">
        <v>923</v>
      </c>
      <c r="B925" s="3" t="s">
        <v>924</v>
      </c>
      <c r="C925" s="3" t="s">
        <v>5033</v>
      </c>
      <c r="D925">
        <v>15000</v>
      </c>
      <c r="E925">
        <v>330</v>
      </c>
      <c r="F925" t="s">
        <v>8221</v>
      </c>
      <c r="G925" t="s">
        <v>8224</v>
      </c>
      <c r="H925" t="s">
        <v>8246</v>
      </c>
      <c r="I925">
        <v>1416614523</v>
      </c>
      <c r="J925">
        <v>1414018923</v>
      </c>
      <c r="K925" t="b">
        <v>0</v>
      </c>
      <c r="L925">
        <v>6</v>
      </c>
      <c r="M925" t="b">
        <v>0</v>
      </c>
      <c r="N925" t="s">
        <v>8278</v>
      </c>
      <c r="O925" s="5">
        <f t="shared" si="84"/>
        <v>2.1999999999999999E-2</v>
      </c>
      <c r="P925" s="6">
        <f t="shared" si="85"/>
        <v>55</v>
      </c>
      <c r="Q925" t="str">
        <f t="shared" si="86"/>
        <v>music</v>
      </c>
      <c r="R925" t="str">
        <f t="shared" si="87"/>
        <v>jazz</v>
      </c>
      <c r="S925" s="11">
        <f t="shared" si="89"/>
        <v>41934.959756944445</v>
      </c>
      <c r="T925" s="11">
        <f t="shared" si="88"/>
        <v>41965.001423611116</v>
      </c>
    </row>
    <row r="926" spans="1:20" ht="48" x14ac:dyDescent="0.2">
      <c r="A926">
        <v>924</v>
      </c>
      <c r="B926" s="3" t="s">
        <v>925</v>
      </c>
      <c r="C926" s="3" t="s">
        <v>5034</v>
      </c>
      <c r="D926">
        <v>3000</v>
      </c>
      <c r="E926">
        <v>327</v>
      </c>
      <c r="F926" t="s">
        <v>8221</v>
      </c>
      <c r="G926" t="s">
        <v>8224</v>
      </c>
      <c r="H926" t="s">
        <v>8246</v>
      </c>
      <c r="I926">
        <v>1360795069</v>
      </c>
      <c r="J926">
        <v>1358203069</v>
      </c>
      <c r="K926" t="b">
        <v>0</v>
      </c>
      <c r="L926">
        <v>15</v>
      </c>
      <c r="M926" t="b">
        <v>0</v>
      </c>
      <c r="N926" t="s">
        <v>8278</v>
      </c>
      <c r="O926" s="5">
        <f t="shared" si="84"/>
        <v>0.109</v>
      </c>
      <c r="P926" s="6">
        <f t="shared" si="85"/>
        <v>21.8</v>
      </c>
      <c r="Q926" t="str">
        <f t="shared" si="86"/>
        <v>music</v>
      </c>
      <c r="R926" t="str">
        <f t="shared" si="87"/>
        <v>jazz</v>
      </c>
      <c r="S926" s="11">
        <f t="shared" si="89"/>
        <v>41288.942928240736</v>
      </c>
      <c r="T926" s="11">
        <f t="shared" si="88"/>
        <v>41318.942928240736</v>
      </c>
    </row>
    <row r="927" spans="1:20" ht="48" x14ac:dyDescent="0.2">
      <c r="A927">
        <v>925</v>
      </c>
      <c r="B927" s="3" t="s">
        <v>926</v>
      </c>
      <c r="C927" s="3" t="s">
        <v>5035</v>
      </c>
      <c r="D927">
        <v>6000</v>
      </c>
      <c r="E927">
        <v>160</v>
      </c>
      <c r="F927" t="s">
        <v>8221</v>
      </c>
      <c r="G927" t="s">
        <v>8224</v>
      </c>
      <c r="H927" t="s">
        <v>8246</v>
      </c>
      <c r="I927">
        <v>1385590111</v>
      </c>
      <c r="J927">
        <v>1382994511</v>
      </c>
      <c r="K927" t="b">
        <v>0</v>
      </c>
      <c r="L927">
        <v>5</v>
      </c>
      <c r="M927" t="b">
        <v>0</v>
      </c>
      <c r="N927" t="s">
        <v>8278</v>
      </c>
      <c r="O927" s="5">
        <f t="shared" si="84"/>
        <v>2.6666666666666668E-2</v>
      </c>
      <c r="P927" s="6">
        <f t="shared" si="85"/>
        <v>32</v>
      </c>
      <c r="Q927" t="str">
        <f t="shared" si="86"/>
        <v>music</v>
      </c>
      <c r="R927" t="str">
        <f t="shared" si="87"/>
        <v>jazz</v>
      </c>
      <c r="S927" s="11">
        <f t="shared" si="89"/>
        <v>41575.880914351852</v>
      </c>
      <c r="T927" s="11">
        <f t="shared" si="88"/>
        <v>41605.922581018516</v>
      </c>
    </row>
    <row r="928" spans="1:20" ht="64" x14ac:dyDescent="0.2">
      <c r="A928">
        <v>926</v>
      </c>
      <c r="B928" s="3" t="s">
        <v>927</v>
      </c>
      <c r="C928" s="3" t="s">
        <v>5036</v>
      </c>
      <c r="D928">
        <v>7000</v>
      </c>
      <c r="E928">
        <v>0</v>
      </c>
      <c r="F928" t="s">
        <v>8221</v>
      </c>
      <c r="G928" t="s">
        <v>8224</v>
      </c>
      <c r="H928" t="s">
        <v>8246</v>
      </c>
      <c r="I928">
        <v>1278628800</v>
      </c>
      <c r="J928">
        <v>1276043330</v>
      </c>
      <c r="K928" t="b">
        <v>0</v>
      </c>
      <c r="L928">
        <v>0</v>
      </c>
      <c r="M928" t="b">
        <v>0</v>
      </c>
      <c r="N928" t="s">
        <v>8278</v>
      </c>
      <c r="O928" s="5">
        <f t="shared" si="84"/>
        <v>0</v>
      </c>
      <c r="P928" s="6">
        <f t="shared" si="85"/>
        <v>0</v>
      </c>
      <c r="Q928" t="str">
        <f t="shared" si="86"/>
        <v>music</v>
      </c>
      <c r="R928" t="str">
        <f t="shared" si="87"/>
        <v>jazz</v>
      </c>
      <c r="S928" s="11">
        <f t="shared" si="89"/>
        <v>40338.02002314815</v>
      </c>
      <c r="T928" s="11">
        <f t="shared" si="88"/>
        <v>40367.944444444445</v>
      </c>
    </row>
    <row r="929" spans="1:20" ht="32" x14ac:dyDescent="0.2">
      <c r="A929">
        <v>927</v>
      </c>
      <c r="B929" s="3" t="s">
        <v>928</v>
      </c>
      <c r="C929" s="3" t="s">
        <v>5037</v>
      </c>
      <c r="D929">
        <v>20000</v>
      </c>
      <c r="E929">
        <v>0</v>
      </c>
      <c r="F929" t="s">
        <v>8221</v>
      </c>
      <c r="G929" t="s">
        <v>8224</v>
      </c>
      <c r="H929" t="s">
        <v>8246</v>
      </c>
      <c r="I929">
        <v>1337024695</v>
      </c>
      <c r="J929">
        <v>1334432695</v>
      </c>
      <c r="K929" t="b">
        <v>0</v>
      </c>
      <c r="L929">
        <v>0</v>
      </c>
      <c r="M929" t="b">
        <v>0</v>
      </c>
      <c r="N929" t="s">
        <v>8278</v>
      </c>
      <c r="O929" s="5">
        <f t="shared" si="84"/>
        <v>0</v>
      </c>
      <c r="P929" s="6">
        <f t="shared" si="85"/>
        <v>0</v>
      </c>
      <c r="Q929" t="str">
        <f t="shared" si="86"/>
        <v>music</v>
      </c>
      <c r="R929" t="str">
        <f t="shared" si="87"/>
        <v>jazz</v>
      </c>
      <c r="S929" s="11">
        <f t="shared" si="89"/>
        <v>41013.822858796295</v>
      </c>
      <c r="T929" s="11">
        <f t="shared" si="88"/>
        <v>41043.822858796295</v>
      </c>
    </row>
    <row r="930" spans="1:20" ht="48" x14ac:dyDescent="0.2">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5">
        <f t="shared" si="84"/>
        <v>0.10862068965517241</v>
      </c>
      <c r="P930" s="6">
        <f t="shared" si="85"/>
        <v>56.25</v>
      </c>
      <c r="Q930" t="str">
        <f t="shared" si="86"/>
        <v>music</v>
      </c>
      <c r="R930" t="str">
        <f t="shared" si="87"/>
        <v>jazz</v>
      </c>
      <c r="S930" s="11">
        <f t="shared" si="89"/>
        <v>41180.86241898148</v>
      </c>
      <c r="T930" s="11">
        <f t="shared" si="88"/>
        <v>41231</v>
      </c>
    </row>
    <row r="931" spans="1:20" ht="48" x14ac:dyDescent="0.2">
      <c r="A931">
        <v>929</v>
      </c>
      <c r="B931" s="3" t="s">
        <v>930</v>
      </c>
      <c r="C931" s="3" t="s">
        <v>5039</v>
      </c>
      <c r="D931">
        <v>500</v>
      </c>
      <c r="E931">
        <v>0</v>
      </c>
      <c r="F931" t="s">
        <v>8221</v>
      </c>
      <c r="G931" t="s">
        <v>8224</v>
      </c>
      <c r="H931" t="s">
        <v>8246</v>
      </c>
      <c r="I931">
        <v>1333946569</v>
      </c>
      <c r="J931">
        <v>1331358169</v>
      </c>
      <c r="K931" t="b">
        <v>0</v>
      </c>
      <c r="L931">
        <v>0</v>
      </c>
      <c r="M931" t="b">
        <v>0</v>
      </c>
      <c r="N931" t="s">
        <v>8278</v>
      </c>
      <c r="O931" s="5">
        <f t="shared" si="84"/>
        <v>0</v>
      </c>
      <c r="P931" s="6">
        <f t="shared" si="85"/>
        <v>0</v>
      </c>
      <c r="Q931" t="str">
        <f t="shared" si="86"/>
        <v>music</v>
      </c>
      <c r="R931" t="str">
        <f t="shared" si="87"/>
        <v>jazz</v>
      </c>
      <c r="S931" s="11">
        <f t="shared" si="89"/>
        <v>40978.238067129627</v>
      </c>
      <c r="T931" s="11">
        <f t="shared" si="88"/>
        <v>41008.196400462963</v>
      </c>
    </row>
    <row r="932" spans="1:20" ht="48" x14ac:dyDescent="0.2">
      <c r="A932">
        <v>930</v>
      </c>
      <c r="B932" s="3" t="s">
        <v>931</v>
      </c>
      <c r="C932" s="3" t="s">
        <v>5040</v>
      </c>
      <c r="D932">
        <v>900</v>
      </c>
      <c r="E932">
        <v>345</v>
      </c>
      <c r="F932" t="s">
        <v>8221</v>
      </c>
      <c r="G932" t="s">
        <v>8224</v>
      </c>
      <c r="H932" t="s">
        <v>8246</v>
      </c>
      <c r="I932">
        <v>1277501520</v>
      </c>
      <c r="J932">
        <v>1273874306</v>
      </c>
      <c r="K932" t="b">
        <v>0</v>
      </c>
      <c r="L932">
        <v>5</v>
      </c>
      <c r="M932" t="b">
        <v>0</v>
      </c>
      <c r="N932" t="s">
        <v>8278</v>
      </c>
      <c r="O932" s="5">
        <f t="shared" si="84"/>
        <v>0.38333333333333336</v>
      </c>
      <c r="P932" s="6">
        <f t="shared" si="85"/>
        <v>69</v>
      </c>
      <c r="Q932" t="str">
        <f t="shared" si="86"/>
        <v>music</v>
      </c>
      <c r="R932" t="str">
        <f t="shared" si="87"/>
        <v>jazz</v>
      </c>
      <c r="S932" s="11">
        <f t="shared" si="89"/>
        <v>40312.915578703702</v>
      </c>
      <c r="T932" s="11">
        <f t="shared" si="88"/>
        <v>40354.897222222222</v>
      </c>
    </row>
    <row r="933" spans="1:20" ht="48" x14ac:dyDescent="0.2">
      <c r="A933">
        <v>931</v>
      </c>
      <c r="B933" s="3" t="s">
        <v>932</v>
      </c>
      <c r="C933" s="3" t="s">
        <v>5041</v>
      </c>
      <c r="D933">
        <v>2000</v>
      </c>
      <c r="E933">
        <v>131</v>
      </c>
      <c r="F933" t="s">
        <v>8221</v>
      </c>
      <c r="G933" t="s">
        <v>8225</v>
      </c>
      <c r="H933" t="s">
        <v>8247</v>
      </c>
      <c r="I933">
        <v>1395007200</v>
      </c>
      <c r="J933">
        <v>1392021502</v>
      </c>
      <c r="K933" t="b">
        <v>0</v>
      </c>
      <c r="L933">
        <v>7</v>
      </c>
      <c r="M933" t="b">
        <v>0</v>
      </c>
      <c r="N933" t="s">
        <v>8278</v>
      </c>
      <c r="O933" s="5">
        <f t="shared" si="84"/>
        <v>6.5500000000000003E-2</v>
      </c>
      <c r="P933" s="6">
        <f t="shared" si="85"/>
        <v>18.714285714285715</v>
      </c>
      <c r="Q933" t="str">
        <f t="shared" si="86"/>
        <v>music</v>
      </c>
      <c r="R933" t="str">
        <f t="shared" si="87"/>
        <v>jazz</v>
      </c>
      <c r="S933" s="11">
        <f t="shared" si="89"/>
        <v>41680.359976851854</v>
      </c>
      <c r="T933" s="11">
        <f t="shared" si="88"/>
        <v>41714.916666666664</v>
      </c>
    </row>
    <row r="934" spans="1:20" ht="32" x14ac:dyDescent="0.2">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5">
        <f t="shared" si="84"/>
        <v>0.14536842105263159</v>
      </c>
      <c r="P934" s="6">
        <f t="shared" si="85"/>
        <v>46.033333333333331</v>
      </c>
      <c r="Q934" t="str">
        <f t="shared" si="86"/>
        <v>music</v>
      </c>
      <c r="R934" t="str">
        <f t="shared" si="87"/>
        <v>jazz</v>
      </c>
      <c r="S934" s="11">
        <f t="shared" si="89"/>
        <v>41310.969270833331</v>
      </c>
      <c r="T934" s="11">
        <f t="shared" si="88"/>
        <v>41355.927604166667</v>
      </c>
    </row>
    <row r="935" spans="1:20" ht="48" x14ac:dyDescent="0.2">
      <c r="A935">
        <v>933</v>
      </c>
      <c r="B935" s="3" t="s">
        <v>934</v>
      </c>
      <c r="C935" s="3" t="s">
        <v>5043</v>
      </c>
      <c r="D935">
        <v>2000</v>
      </c>
      <c r="E935">
        <v>120</v>
      </c>
      <c r="F935" t="s">
        <v>8221</v>
      </c>
      <c r="G935" t="s">
        <v>8224</v>
      </c>
      <c r="H935" t="s">
        <v>8246</v>
      </c>
      <c r="I935">
        <v>1399867409</v>
      </c>
      <c r="J935">
        <v>1394683409</v>
      </c>
      <c r="K935" t="b">
        <v>0</v>
      </c>
      <c r="L935">
        <v>2</v>
      </c>
      <c r="M935" t="b">
        <v>0</v>
      </c>
      <c r="N935" t="s">
        <v>8278</v>
      </c>
      <c r="O935" s="5">
        <f t="shared" si="84"/>
        <v>0.06</v>
      </c>
      <c r="P935" s="6">
        <f t="shared" si="85"/>
        <v>60</v>
      </c>
      <c r="Q935" t="str">
        <f t="shared" si="86"/>
        <v>music</v>
      </c>
      <c r="R935" t="str">
        <f t="shared" si="87"/>
        <v>jazz</v>
      </c>
      <c r="S935" s="11">
        <f t="shared" si="89"/>
        <v>41711.169085648144</v>
      </c>
      <c r="T935" s="11">
        <f t="shared" si="88"/>
        <v>41771.169085648144</v>
      </c>
    </row>
    <row r="936" spans="1:20" ht="48" x14ac:dyDescent="0.2">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5">
        <f t="shared" si="84"/>
        <v>0.30399999999999999</v>
      </c>
      <c r="P936" s="6">
        <f t="shared" si="85"/>
        <v>50.666666666666664</v>
      </c>
      <c r="Q936" t="str">
        <f t="shared" si="86"/>
        <v>music</v>
      </c>
      <c r="R936" t="str">
        <f t="shared" si="87"/>
        <v>jazz</v>
      </c>
      <c r="S936" s="11">
        <f t="shared" si="89"/>
        <v>41733.737083333333</v>
      </c>
      <c r="T936" s="11">
        <f t="shared" si="88"/>
        <v>41763.25</v>
      </c>
    </row>
    <row r="937" spans="1:20" ht="48" x14ac:dyDescent="0.2">
      <c r="A937">
        <v>935</v>
      </c>
      <c r="B937" s="3" t="s">
        <v>936</v>
      </c>
      <c r="C937" s="3" t="s">
        <v>5045</v>
      </c>
      <c r="D937">
        <v>3500</v>
      </c>
      <c r="E937">
        <v>50</v>
      </c>
      <c r="F937" t="s">
        <v>8221</v>
      </c>
      <c r="G937" t="s">
        <v>8224</v>
      </c>
      <c r="H937" t="s">
        <v>8246</v>
      </c>
      <c r="I937">
        <v>1454054429</v>
      </c>
      <c r="J937">
        <v>1451462429</v>
      </c>
      <c r="K937" t="b">
        <v>0</v>
      </c>
      <c r="L937">
        <v>2</v>
      </c>
      <c r="M937" t="b">
        <v>0</v>
      </c>
      <c r="N937" t="s">
        <v>8278</v>
      </c>
      <c r="O937" s="5">
        <f t="shared" si="84"/>
        <v>1.4285714285714285E-2</v>
      </c>
      <c r="P937" s="6">
        <f t="shared" si="85"/>
        <v>25</v>
      </c>
      <c r="Q937" t="str">
        <f t="shared" si="86"/>
        <v>music</v>
      </c>
      <c r="R937" t="str">
        <f t="shared" si="87"/>
        <v>jazz</v>
      </c>
      <c r="S937" s="11">
        <f t="shared" si="89"/>
        <v>42368.333668981482</v>
      </c>
      <c r="T937" s="11">
        <f t="shared" si="88"/>
        <v>42398.333668981482</v>
      </c>
    </row>
    <row r="938" spans="1:20" ht="48" x14ac:dyDescent="0.2">
      <c r="A938">
        <v>936</v>
      </c>
      <c r="B938" s="3" t="s">
        <v>937</v>
      </c>
      <c r="C938" s="3" t="s">
        <v>5046</v>
      </c>
      <c r="D938">
        <v>1400</v>
      </c>
      <c r="E938">
        <v>0</v>
      </c>
      <c r="F938" t="s">
        <v>8221</v>
      </c>
      <c r="G938" t="s">
        <v>8224</v>
      </c>
      <c r="H938" t="s">
        <v>8246</v>
      </c>
      <c r="I938">
        <v>1326916800</v>
      </c>
      <c r="J938">
        <v>1323131689</v>
      </c>
      <c r="K938" t="b">
        <v>0</v>
      </c>
      <c r="L938">
        <v>0</v>
      </c>
      <c r="M938" t="b">
        <v>0</v>
      </c>
      <c r="N938" t="s">
        <v>8278</v>
      </c>
      <c r="O938" s="5">
        <f t="shared" si="84"/>
        <v>0</v>
      </c>
      <c r="P938" s="6">
        <f t="shared" si="85"/>
        <v>0</v>
      </c>
      <c r="Q938" t="str">
        <f t="shared" si="86"/>
        <v>music</v>
      </c>
      <c r="R938" t="str">
        <f t="shared" si="87"/>
        <v>jazz</v>
      </c>
      <c r="S938" s="11">
        <f t="shared" si="89"/>
        <v>40883.024178240739</v>
      </c>
      <c r="T938" s="11">
        <f t="shared" si="88"/>
        <v>40926.833333333336</v>
      </c>
    </row>
    <row r="939" spans="1:20" ht="48" x14ac:dyDescent="0.2">
      <c r="A939">
        <v>937</v>
      </c>
      <c r="B939" s="3" t="s">
        <v>938</v>
      </c>
      <c r="C939" s="3" t="s">
        <v>5047</v>
      </c>
      <c r="D939">
        <v>3500</v>
      </c>
      <c r="E939">
        <v>40</v>
      </c>
      <c r="F939" t="s">
        <v>8221</v>
      </c>
      <c r="G939" t="s">
        <v>8224</v>
      </c>
      <c r="H939" t="s">
        <v>8246</v>
      </c>
      <c r="I939">
        <v>1383509357</v>
      </c>
      <c r="J939">
        <v>1380913757</v>
      </c>
      <c r="K939" t="b">
        <v>0</v>
      </c>
      <c r="L939">
        <v>2</v>
      </c>
      <c r="M939" t="b">
        <v>0</v>
      </c>
      <c r="N939" t="s">
        <v>8278</v>
      </c>
      <c r="O939" s="5">
        <f t="shared" si="84"/>
        <v>1.1428571428571429E-2</v>
      </c>
      <c r="P939" s="6">
        <f t="shared" si="85"/>
        <v>20</v>
      </c>
      <c r="Q939" t="str">
        <f t="shared" si="86"/>
        <v>music</v>
      </c>
      <c r="R939" t="str">
        <f t="shared" si="87"/>
        <v>jazz</v>
      </c>
      <c r="S939" s="11">
        <f t="shared" si="89"/>
        <v>41551.798113425924</v>
      </c>
      <c r="T939" s="11">
        <f t="shared" si="88"/>
        <v>41581.839780092589</v>
      </c>
    </row>
    <row r="940" spans="1:20" ht="48" x14ac:dyDescent="0.2">
      <c r="A940">
        <v>938</v>
      </c>
      <c r="B940" s="3" t="s">
        <v>939</v>
      </c>
      <c r="C940" s="3" t="s">
        <v>5048</v>
      </c>
      <c r="D940">
        <v>7000</v>
      </c>
      <c r="E940">
        <v>25</v>
      </c>
      <c r="F940" t="s">
        <v>8221</v>
      </c>
      <c r="G940" t="s">
        <v>8224</v>
      </c>
      <c r="H940" t="s">
        <v>8246</v>
      </c>
      <c r="I940">
        <v>1346585448</v>
      </c>
      <c r="J940">
        <v>1343993448</v>
      </c>
      <c r="K940" t="b">
        <v>0</v>
      </c>
      <c r="L940">
        <v>1</v>
      </c>
      <c r="M940" t="b">
        <v>0</v>
      </c>
      <c r="N940" t="s">
        <v>8278</v>
      </c>
      <c r="O940" s="5">
        <f t="shared" si="84"/>
        <v>3.5714285714285713E-3</v>
      </c>
      <c r="P940" s="6">
        <f t="shared" si="85"/>
        <v>25</v>
      </c>
      <c r="Q940" t="str">
        <f t="shared" si="86"/>
        <v>music</v>
      </c>
      <c r="R940" t="str">
        <f t="shared" si="87"/>
        <v>jazz</v>
      </c>
      <c r="S940" s="11">
        <f t="shared" si="89"/>
        <v>41124.479722222226</v>
      </c>
      <c r="T940" s="11">
        <f t="shared" si="88"/>
        <v>41154.479722222226</v>
      </c>
    </row>
    <row r="941" spans="1:20" ht="48" x14ac:dyDescent="0.2">
      <c r="A941">
        <v>939</v>
      </c>
      <c r="B941" s="3" t="s">
        <v>940</v>
      </c>
      <c r="C941" s="3" t="s">
        <v>5049</v>
      </c>
      <c r="D941">
        <v>2750</v>
      </c>
      <c r="E941">
        <v>40</v>
      </c>
      <c r="F941" t="s">
        <v>8221</v>
      </c>
      <c r="G941" t="s">
        <v>8224</v>
      </c>
      <c r="H941" t="s">
        <v>8246</v>
      </c>
      <c r="I941">
        <v>1372622280</v>
      </c>
      <c r="J941">
        <v>1369246738</v>
      </c>
      <c r="K941" t="b">
        <v>0</v>
      </c>
      <c r="L941">
        <v>2</v>
      </c>
      <c r="M941" t="b">
        <v>0</v>
      </c>
      <c r="N941" t="s">
        <v>8278</v>
      </c>
      <c r="O941" s="5">
        <f t="shared" si="84"/>
        <v>1.4545454545454545E-2</v>
      </c>
      <c r="P941" s="6">
        <f t="shared" si="85"/>
        <v>20</v>
      </c>
      <c r="Q941" t="str">
        <f t="shared" si="86"/>
        <v>music</v>
      </c>
      <c r="R941" t="str">
        <f t="shared" si="87"/>
        <v>jazz</v>
      </c>
      <c r="S941" s="11">
        <f t="shared" si="89"/>
        <v>41416.763171296298</v>
      </c>
      <c r="T941" s="11">
        <f t="shared" si="88"/>
        <v>41455.831944444442</v>
      </c>
    </row>
    <row r="942" spans="1:20" ht="48" x14ac:dyDescent="0.2">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5">
        <f t="shared" si="84"/>
        <v>0.17155555555555554</v>
      </c>
      <c r="P942" s="6">
        <f t="shared" si="85"/>
        <v>110.28571428571429</v>
      </c>
      <c r="Q942" t="str">
        <f t="shared" si="86"/>
        <v>technology</v>
      </c>
      <c r="R942" t="str">
        <f t="shared" si="87"/>
        <v>wearables</v>
      </c>
      <c r="S942" s="11">
        <f t="shared" si="89"/>
        <v>42182.008402777778</v>
      </c>
      <c r="T942" s="11">
        <f t="shared" si="88"/>
        <v>42227.008402777778</v>
      </c>
    </row>
    <row r="943" spans="1:20" ht="48" x14ac:dyDescent="0.2">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5">
        <f t="shared" si="84"/>
        <v>2.3220000000000001E-2</v>
      </c>
      <c r="P943" s="6">
        <f t="shared" si="85"/>
        <v>37.451612903225808</v>
      </c>
      <c r="Q943" t="str">
        <f t="shared" si="86"/>
        <v>technology</v>
      </c>
      <c r="R943" t="str">
        <f t="shared" si="87"/>
        <v>wearables</v>
      </c>
      <c r="S943" s="11">
        <f t="shared" si="89"/>
        <v>42746.096585648149</v>
      </c>
      <c r="T943" s="11">
        <f t="shared" si="88"/>
        <v>42776.096585648149</v>
      </c>
    </row>
    <row r="944" spans="1:20" ht="48" x14ac:dyDescent="0.2">
      <c r="A944">
        <v>942</v>
      </c>
      <c r="B944" s="3" t="s">
        <v>943</v>
      </c>
      <c r="C944" s="3" t="s">
        <v>5052</v>
      </c>
      <c r="D944">
        <v>7500</v>
      </c>
      <c r="E944">
        <v>668</v>
      </c>
      <c r="F944" t="s">
        <v>8221</v>
      </c>
      <c r="G944" t="s">
        <v>8224</v>
      </c>
      <c r="H944" t="s">
        <v>8246</v>
      </c>
      <c r="I944">
        <v>1455826460</v>
      </c>
      <c r="J944">
        <v>1452716060</v>
      </c>
      <c r="K944" t="b">
        <v>0</v>
      </c>
      <c r="L944">
        <v>16</v>
      </c>
      <c r="M944" t="b">
        <v>0</v>
      </c>
      <c r="N944" t="s">
        <v>8273</v>
      </c>
      <c r="O944" s="5">
        <f t="shared" si="84"/>
        <v>8.9066666666666669E-2</v>
      </c>
      <c r="P944" s="6">
        <f t="shared" si="85"/>
        <v>41.75</v>
      </c>
      <c r="Q944" t="str">
        <f t="shared" si="86"/>
        <v>technology</v>
      </c>
      <c r="R944" t="str">
        <f t="shared" si="87"/>
        <v>wearables</v>
      </c>
      <c r="S944" s="11">
        <f t="shared" si="89"/>
        <v>42382.843287037038</v>
      </c>
      <c r="T944" s="11">
        <f t="shared" si="88"/>
        <v>42418.843287037038</v>
      </c>
    </row>
    <row r="945" spans="1:20" ht="32" x14ac:dyDescent="0.2">
      <c r="A945">
        <v>943</v>
      </c>
      <c r="B945" s="3" t="s">
        <v>944</v>
      </c>
      <c r="C945" s="3" t="s">
        <v>5053</v>
      </c>
      <c r="D945">
        <v>3000</v>
      </c>
      <c r="E945">
        <v>289</v>
      </c>
      <c r="F945" t="s">
        <v>8221</v>
      </c>
      <c r="G945" t="s">
        <v>8224</v>
      </c>
      <c r="H945" t="s">
        <v>8246</v>
      </c>
      <c r="I945">
        <v>1480438905</v>
      </c>
      <c r="J945">
        <v>1477843305</v>
      </c>
      <c r="K945" t="b">
        <v>0</v>
      </c>
      <c r="L945">
        <v>12</v>
      </c>
      <c r="M945" t="b">
        <v>0</v>
      </c>
      <c r="N945" t="s">
        <v>8273</v>
      </c>
      <c r="O945" s="5">
        <f t="shared" si="84"/>
        <v>9.633333333333334E-2</v>
      </c>
      <c r="P945" s="6">
        <f t="shared" si="85"/>
        <v>24.083333333333332</v>
      </c>
      <c r="Q945" t="str">
        <f t="shared" si="86"/>
        <v>technology</v>
      </c>
      <c r="R945" t="str">
        <f t="shared" si="87"/>
        <v>wearables</v>
      </c>
      <c r="S945" s="11">
        <f t="shared" si="89"/>
        <v>42673.66788194445</v>
      </c>
      <c r="T945" s="11">
        <f t="shared" si="88"/>
        <v>42703.709548611107</v>
      </c>
    </row>
    <row r="946" spans="1:20" ht="48" x14ac:dyDescent="0.2">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5">
        <f t="shared" si="84"/>
        <v>0.13325999999999999</v>
      </c>
      <c r="P946" s="6">
        <f t="shared" si="85"/>
        <v>69.40625</v>
      </c>
      <c r="Q946" t="str">
        <f t="shared" si="86"/>
        <v>technology</v>
      </c>
      <c r="R946" t="str">
        <f t="shared" si="87"/>
        <v>wearables</v>
      </c>
      <c r="S946" s="11">
        <f t="shared" si="89"/>
        <v>42444.583912037036</v>
      </c>
      <c r="T946" s="11">
        <f t="shared" si="88"/>
        <v>42478.583333333328</v>
      </c>
    </row>
    <row r="947" spans="1:20" ht="48" x14ac:dyDescent="0.2">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5">
        <f t="shared" si="84"/>
        <v>2.4840000000000001E-2</v>
      </c>
      <c r="P947" s="6">
        <f t="shared" si="85"/>
        <v>155.25</v>
      </c>
      <c r="Q947" t="str">
        <f t="shared" si="86"/>
        <v>technology</v>
      </c>
      <c r="R947" t="str">
        <f t="shared" si="87"/>
        <v>wearables</v>
      </c>
      <c r="S947" s="11">
        <f t="shared" si="89"/>
        <v>42732.872986111106</v>
      </c>
      <c r="T947" s="11">
        <f t="shared" si="88"/>
        <v>42784.999305555553</v>
      </c>
    </row>
    <row r="948" spans="1:20" ht="32" x14ac:dyDescent="0.2">
      <c r="A948">
        <v>946</v>
      </c>
      <c r="B948" s="3" t="s">
        <v>947</v>
      </c>
      <c r="C948" s="3" t="s">
        <v>5056</v>
      </c>
      <c r="D948">
        <v>15000</v>
      </c>
      <c r="E948">
        <v>286</v>
      </c>
      <c r="F948" t="s">
        <v>8221</v>
      </c>
      <c r="G948" t="s">
        <v>8224</v>
      </c>
      <c r="H948" t="s">
        <v>8246</v>
      </c>
      <c r="I948">
        <v>1473444048</v>
      </c>
      <c r="J948">
        <v>1470852048</v>
      </c>
      <c r="K948" t="b">
        <v>0</v>
      </c>
      <c r="L948">
        <v>5</v>
      </c>
      <c r="M948" t="b">
        <v>0</v>
      </c>
      <c r="N948" t="s">
        <v>8273</v>
      </c>
      <c r="O948" s="5">
        <f t="shared" si="84"/>
        <v>1.9066666666666666E-2</v>
      </c>
      <c r="P948" s="6">
        <f t="shared" si="85"/>
        <v>57.2</v>
      </c>
      <c r="Q948" t="str">
        <f t="shared" si="86"/>
        <v>technology</v>
      </c>
      <c r="R948" t="str">
        <f t="shared" si="87"/>
        <v>wearables</v>
      </c>
      <c r="S948" s="11">
        <f t="shared" si="89"/>
        <v>42592.750555555554</v>
      </c>
      <c r="T948" s="11">
        <f t="shared" si="88"/>
        <v>42622.750555555554</v>
      </c>
    </row>
    <row r="949" spans="1:20" ht="48" x14ac:dyDescent="0.2">
      <c r="A949">
        <v>947</v>
      </c>
      <c r="B949" s="3" t="s">
        <v>948</v>
      </c>
      <c r="C949" s="3" t="s">
        <v>5057</v>
      </c>
      <c r="D949">
        <v>850</v>
      </c>
      <c r="E949">
        <v>0</v>
      </c>
      <c r="F949" t="s">
        <v>8221</v>
      </c>
      <c r="G949" t="s">
        <v>8224</v>
      </c>
      <c r="H949" t="s">
        <v>8246</v>
      </c>
      <c r="I949">
        <v>1467312306</v>
      </c>
      <c r="J949">
        <v>1462128306</v>
      </c>
      <c r="K949" t="b">
        <v>0</v>
      </c>
      <c r="L949">
        <v>0</v>
      </c>
      <c r="M949" t="b">
        <v>0</v>
      </c>
      <c r="N949" t="s">
        <v>8273</v>
      </c>
      <c r="O949" s="5">
        <f t="shared" si="84"/>
        <v>0</v>
      </c>
      <c r="P949" s="6">
        <f t="shared" si="85"/>
        <v>0</v>
      </c>
      <c r="Q949" t="str">
        <f t="shared" si="86"/>
        <v>technology</v>
      </c>
      <c r="R949" t="str">
        <f t="shared" si="87"/>
        <v>wearables</v>
      </c>
      <c r="S949" s="11">
        <f t="shared" si="89"/>
        <v>42491.781319444446</v>
      </c>
      <c r="T949" s="11">
        <f t="shared" si="88"/>
        <v>42551.781319444446</v>
      </c>
    </row>
    <row r="950" spans="1:20" ht="48" x14ac:dyDescent="0.2">
      <c r="A950">
        <v>948</v>
      </c>
      <c r="B950" s="3" t="s">
        <v>949</v>
      </c>
      <c r="C950" s="3" t="s">
        <v>5058</v>
      </c>
      <c r="D950">
        <v>4000</v>
      </c>
      <c r="E950">
        <v>480</v>
      </c>
      <c r="F950" t="s">
        <v>8221</v>
      </c>
      <c r="G950" t="s">
        <v>8233</v>
      </c>
      <c r="H950" t="s">
        <v>8249</v>
      </c>
      <c r="I950">
        <v>1457812364</v>
      </c>
      <c r="J950">
        <v>1455220364</v>
      </c>
      <c r="K950" t="b">
        <v>0</v>
      </c>
      <c r="L950">
        <v>8</v>
      </c>
      <c r="M950" t="b">
        <v>0</v>
      </c>
      <c r="N950" t="s">
        <v>8273</v>
      </c>
      <c r="O950" s="5">
        <f t="shared" si="84"/>
        <v>0.12</v>
      </c>
      <c r="P950" s="6">
        <f t="shared" si="85"/>
        <v>60</v>
      </c>
      <c r="Q950" t="str">
        <f t="shared" si="86"/>
        <v>technology</v>
      </c>
      <c r="R950" t="str">
        <f t="shared" si="87"/>
        <v>wearables</v>
      </c>
      <c r="S950" s="11">
        <f t="shared" si="89"/>
        <v>42411.828287037039</v>
      </c>
      <c r="T950" s="11">
        <f t="shared" si="88"/>
        <v>42441.828287037039</v>
      </c>
    </row>
    <row r="951" spans="1:20" ht="48" x14ac:dyDescent="0.2">
      <c r="A951">
        <v>949</v>
      </c>
      <c r="B951" s="3" t="s">
        <v>950</v>
      </c>
      <c r="C951" s="3" t="s">
        <v>5059</v>
      </c>
      <c r="D951">
        <v>20000</v>
      </c>
      <c r="E951">
        <v>273</v>
      </c>
      <c r="F951" t="s">
        <v>8221</v>
      </c>
      <c r="G951" t="s">
        <v>8236</v>
      </c>
      <c r="H951" t="s">
        <v>8249</v>
      </c>
      <c r="I951">
        <v>1456016576</v>
      </c>
      <c r="J951">
        <v>1450832576</v>
      </c>
      <c r="K951" t="b">
        <v>0</v>
      </c>
      <c r="L951">
        <v>7</v>
      </c>
      <c r="M951" t="b">
        <v>0</v>
      </c>
      <c r="N951" t="s">
        <v>8273</v>
      </c>
      <c r="O951" s="5">
        <f t="shared" si="84"/>
        <v>1.3650000000000001E-2</v>
      </c>
      <c r="P951" s="6">
        <f t="shared" si="85"/>
        <v>39</v>
      </c>
      <c r="Q951" t="str">
        <f t="shared" si="86"/>
        <v>technology</v>
      </c>
      <c r="R951" t="str">
        <f t="shared" si="87"/>
        <v>wearables</v>
      </c>
      <c r="S951" s="11">
        <f t="shared" si="89"/>
        <v>42361.043703703705</v>
      </c>
      <c r="T951" s="11">
        <f t="shared" si="88"/>
        <v>42421.043703703705</v>
      </c>
    </row>
    <row r="952" spans="1:20" ht="48" x14ac:dyDescent="0.2">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5">
        <f t="shared" si="84"/>
        <v>0.28039999999999998</v>
      </c>
      <c r="P952" s="6">
        <f t="shared" si="85"/>
        <v>58.416666666666664</v>
      </c>
      <c r="Q952" t="str">
        <f t="shared" si="86"/>
        <v>technology</v>
      </c>
      <c r="R952" t="str">
        <f t="shared" si="87"/>
        <v>wearables</v>
      </c>
      <c r="S952" s="11">
        <f t="shared" si="89"/>
        <v>42356.750706018516</v>
      </c>
      <c r="T952" s="11">
        <f t="shared" si="88"/>
        <v>42386.750706018516</v>
      </c>
    </row>
    <row r="953" spans="1:20" ht="16" x14ac:dyDescent="0.2">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5">
        <f t="shared" si="84"/>
        <v>0.38390000000000002</v>
      </c>
      <c r="P953" s="6">
        <f t="shared" si="85"/>
        <v>158.63636363636363</v>
      </c>
      <c r="Q953" t="str">
        <f t="shared" si="86"/>
        <v>technology</v>
      </c>
      <c r="R953" t="str">
        <f t="shared" si="87"/>
        <v>wearables</v>
      </c>
      <c r="S953" s="11">
        <f t="shared" si="89"/>
        <v>42480.653611111113</v>
      </c>
      <c r="T953" s="11">
        <f t="shared" si="88"/>
        <v>42525.653611111113</v>
      </c>
    </row>
    <row r="954" spans="1:20" ht="32" x14ac:dyDescent="0.2">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5">
        <f t="shared" si="84"/>
        <v>0.39942857142857141</v>
      </c>
      <c r="P954" s="6">
        <f t="shared" si="85"/>
        <v>99.857142857142861</v>
      </c>
      <c r="Q954" t="str">
        <f t="shared" si="86"/>
        <v>technology</v>
      </c>
      <c r="R954" t="str">
        <f t="shared" si="87"/>
        <v>wearables</v>
      </c>
      <c r="S954" s="11">
        <f t="shared" si="89"/>
        <v>42662.613564814819</v>
      </c>
      <c r="T954" s="11">
        <f t="shared" si="88"/>
        <v>42692.655231481476</v>
      </c>
    </row>
    <row r="955" spans="1:20" ht="48" x14ac:dyDescent="0.2">
      <c r="A955">
        <v>953</v>
      </c>
      <c r="B955" s="3" t="s">
        <v>954</v>
      </c>
      <c r="C955" s="3" t="s">
        <v>5063</v>
      </c>
      <c r="D955">
        <v>15000</v>
      </c>
      <c r="E955">
        <v>126</v>
      </c>
      <c r="F955" t="s">
        <v>8221</v>
      </c>
      <c r="G955" t="s">
        <v>8224</v>
      </c>
      <c r="H955" t="s">
        <v>8246</v>
      </c>
      <c r="I955">
        <v>1422158199</v>
      </c>
      <c r="J955">
        <v>1419566199</v>
      </c>
      <c r="K955" t="b">
        <v>0</v>
      </c>
      <c r="L955">
        <v>5</v>
      </c>
      <c r="M955" t="b">
        <v>0</v>
      </c>
      <c r="N955" t="s">
        <v>8273</v>
      </c>
      <c r="O955" s="5">
        <f t="shared" si="84"/>
        <v>8.3999999999999995E-3</v>
      </c>
      <c r="P955" s="6">
        <f t="shared" si="85"/>
        <v>25.2</v>
      </c>
      <c r="Q955" t="str">
        <f t="shared" si="86"/>
        <v>technology</v>
      </c>
      <c r="R955" t="str">
        <f t="shared" si="87"/>
        <v>wearables</v>
      </c>
      <c r="S955" s="11">
        <f t="shared" si="89"/>
        <v>41999.164340277777</v>
      </c>
      <c r="T955" s="11">
        <f t="shared" si="88"/>
        <v>42029.164340277777</v>
      </c>
    </row>
    <row r="956" spans="1:20" ht="48" x14ac:dyDescent="0.2">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5">
        <f t="shared" si="84"/>
        <v>0.43406666666666666</v>
      </c>
      <c r="P956" s="6">
        <f t="shared" si="85"/>
        <v>89.191780821917803</v>
      </c>
      <c r="Q956" t="str">
        <f t="shared" si="86"/>
        <v>technology</v>
      </c>
      <c r="R956" t="str">
        <f t="shared" si="87"/>
        <v>wearables</v>
      </c>
      <c r="S956" s="11">
        <f t="shared" si="89"/>
        <v>42194.833784722221</v>
      </c>
      <c r="T956" s="11">
        <f t="shared" si="88"/>
        <v>42236.833784722221</v>
      </c>
    </row>
    <row r="957" spans="1:20" ht="48" x14ac:dyDescent="0.2">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5">
        <f t="shared" si="84"/>
        <v>5.6613333333333335E-2</v>
      </c>
      <c r="P957" s="6">
        <f t="shared" si="85"/>
        <v>182.6236559139785</v>
      </c>
      <c r="Q957" t="str">
        <f t="shared" si="86"/>
        <v>technology</v>
      </c>
      <c r="R957" t="str">
        <f t="shared" si="87"/>
        <v>wearables</v>
      </c>
      <c r="S957" s="11">
        <f t="shared" si="89"/>
        <v>42586.295138888891</v>
      </c>
      <c r="T957" s="11">
        <f t="shared" si="88"/>
        <v>42626.295138888891</v>
      </c>
    </row>
    <row r="958" spans="1:20" ht="64" x14ac:dyDescent="0.2">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5">
        <f t="shared" si="84"/>
        <v>1.7219999999999999E-2</v>
      </c>
      <c r="P958" s="6">
        <f t="shared" si="85"/>
        <v>50.647058823529413</v>
      </c>
      <c r="Q958" t="str">
        <f t="shared" si="86"/>
        <v>technology</v>
      </c>
      <c r="R958" t="str">
        <f t="shared" si="87"/>
        <v>wearables</v>
      </c>
      <c r="S958" s="11">
        <f t="shared" si="89"/>
        <v>42060.913877314815</v>
      </c>
      <c r="T958" s="11">
        <f t="shared" si="88"/>
        <v>42120.872210648144</v>
      </c>
    </row>
    <row r="959" spans="1:20" ht="32" x14ac:dyDescent="0.2">
      <c r="A959">
        <v>957</v>
      </c>
      <c r="B959" s="3" t="s">
        <v>958</v>
      </c>
      <c r="C959" s="3" t="s">
        <v>5067</v>
      </c>
      <c r="D959">
        <v>12000</v>
      </c>
      <c r="E959">
        <v>233</v>
      </c>
      <c r="F959" t="s">
        <v>8221</v>
      </c>
      <c r="G959" t="s">
        <v>8224</v>
      </c>
      <c r="H959" t="s">
        <v>8246</v>
      </c>
      <c r="I959">
        <v>1479392133</v>
      </c>
      <c r="J959">
        <v>1476710133</v>
      </c>
      <c r="K959" t="b">
        <v>0</v>
      </c>
      <c r="L959">
        <v>7</v>
      </c>
      <c r="M959" t="b">
        <v>0</v>
      </c>
      <c r="N959" t="s">
        <v>8273</v>
      </c>
      <c r="O959" s="5">
        <f t="shared" si="84"/>
        <v>1.9416666666666665E-2</v>
      </c>
      <c r="P959" s="6">
        <f t="shared" si="85"/>
        <v>33.285714285714285</v>
      </c>
      <c r="Q959" t="str">
        <f t="shared" si="86"/>
        <v>technology</v>
      </c>
      <c r="R959" t="str">
        <f t="shared" si="87"/>
        <v>wearables</v>
      </c>
      <c r="S959" s="11">
        <f t="shared" si="89"/>
        <v>42660.552465277782</v>
      </c>
      <c r="T959" s="11">
        <f t="shared" si="88"/>
        <v>42691.594131944439</v>
      </c>
    </row>
    <row r="960" spans="1:20" ht="48" x14ac:dyDescent="0.2">
      <c r="A960">
        <v>958</v>
      </c>
      <c r="B960" s="3" t="s">
        <v>959</v>
      </c>
      <c r="C960" s="3" t="s">
        <v>5068</v>
      </c>
      <c r="D960">
        <v>7777</v>
      </c>
      <c r="E960">
        <v>881</v>
      </c>
      <c r="F960" t="s">
        <v>8221</v>
      </c>
      <c r="G960" t="s">
        <v>8224</v>
      </c>
      <c r="H960" t="s">
        <v>8246</v>
      </c>
      <c r="I960">
        <v>1428641940</v>
      </c>
      <c r="J960">
        <v>1426792563</v>
      </c>
      <c r="K960" t="b">
        <v>0</v>
      </c>
      <c r="L960">
        <v>17</v>
      </c>
      <c r="M960" t="b">
        <v>0</v>
      </c>
      <c r="N960" t="s">
        <v>8273</v>
      </c>
      <c r="O960" s="5">
        <f t="shared" si="84"/>
        <v>0.11328275684711328</v>
      </c>
      <c r="P960" s="6">
        <f t="shared" si="85"/>
        <v>51.823529411764703</v>
      </c>
      <c r="Q960" t="str">
        <f t="shared" si="86"/>
        <v>technology</v>
      </c>
      <c r="R960" t="str">
        <f t="shared" si="87"/>
        <v>wearables</v>
      </c>
      <c r="S960" s="11">
        <f t="shared" si="89"/>
        <v>42082.802812499998</v>
      </c>
      <c r="T960" s="11">
        <f t="shared" si="88"/>
        <v>42104.207638888889</v>
      </c>
    </row>
    <row r="961" spans="1:20" ht="48" x14ac:dyDescent="0.2">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5">
        <f t="shared" si="84"/>
        <v>0.3886</v>
      </c>
      <c r="P961" s="6">
        <f t="shared" si="85"/>
        <v>113.62573099415205</v>
      </c>
      <c r="Q961" t="str">
        <f t="shared" si="86"/>
        <v>technology</v>
      </c>
      <c r="R961" t="str">
        <f t="shared" si="87"/>
        <v>wearables</v>
      </c>
      <c r="S961" s="11">
        <f t="shared" si="89"/>
        <v>41993.174363425926</v>
      </c>
      <c r="T961" s="11">
        <f t="shared" si="88"/>
        <v>42023.174363425926</v>
      </c>
    </row>
    <row r="962" spans="1:20" ht="48" x14ac:dyDescent="0.2">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5">
        <f t="shared" si="84"/>
        <v>0.46100628930817611</v>
      </c>
      <c r="P962" s="6">
        <f t="shared" si="85"/>
        <v>136.46276595744681</v>
      </c>
      <c r="Q962" t="str">
        <f t="shared" si="86"/>
        <v>technology</v>
      </c>
      <c r="R962" t="str">
        <f t="shared" si="87"/>
        <v>wearables</v>
      </c>
      <c r="S962" s="11">
        <f t="shared" si="89"/>
        <v>42766.626793981486</v>
      </c>
      <c r="T962" s="11">
        <f t="shared" si="88"/>
        <v>42808.585127314815</v>
      </c>
    </row>
    <row r="963" spans="1:20" ht="48" x14ac:dyDescent="0.2">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5">
        <f t="shared" ref="O963:O1026" si="90">E963/D963</f>
        <v>0.42188421052631581</v>
      </c>
      <c r="P963" s="6">
        <f t="shared" ref="P963:P1026" si="91">IF(L963=0,0,E963/L963)</f>
        <v>364.35454545454547</v>
      </c>
      <c r="Q963" t="str">
        <f t="shared" ref="Q963:Q1026" si="92">LEFT(N963,FIND("/",N963)-1)</f>
        <v>technology</v>
      </c>
      <c r="R963" t="str">
        <f t="shared" ref="R963:R1026" si="93">RIGHT(N963,LEN(N963)-FIND("/",N963))</f>
        <v>wearables</v>
      </c>
      <c r="S963" s="11">
        <f t="shared" si="89"/>
        <v>42740.693692129629</v>
      </c>
      <c r="T963" s="11">
        <f t="shared" ref="T963:T1026" si="94">I963/86400 + DATE(1970,1,1)</f>
        <v>42786.791666666672</v>
      </c>
    </row>
    <row r="964" spans="1:20" ht="48" x14ac:dyDescent="0.2">
      <c r="A964">
        <v>962</v>
      </c>
      <c r="B964" s="3" t="s">
        <v>963</v>
      </c>
      <c r="C964" s="3" t="s">
        <v>5072</v>
      </c>
      <c r="D964">
        <v>2500</v>
      </c>
      <c r="E964">
        <v>712</v>
      </c>
      <c r="F964" t="s">
        <v>8221</v>
      </c>
      <c r="G964" t="s">
        <v>8224</v>
      </c>
      <c r="H964" t="s">
        <v>8246</v>
      </c>
      <c r="I964">
        <v>1455210353</v>
      </c>
      <c r="J964">
        <v>1451927153</v>
      </c>
      <c r="K964" t="b">
        <v>0</v>
      </c>
      <c r="L964">
        <v>37</v>
      </c>
      <c r="M964" t="b">
        <v>0</v>
      </c>
      <c r="N964" t="s">
        <v>8273</v>
      </c>
      <c r="O964" s="5">
        <f t="shared" si="90"/>
        <v>0.2848</v>
      </c>
      <c r="P964" s="6">
        <f t="shared" si="91"/>
        <v>19.243243243243242</v>
      </c>
      <c r="Q964" t="str">
        <f t="shared" si="92"/>
        <v>technology</v>
      </c>
      <c r="R964" t="str">
        <f t="shared" si="93"/>
        <v>wearables</v>
      </c>
      <c r="S964" s="11">
        <f t="shared" ref="S964:S1027" si="95">J964/86400 + DATE(1970, 1, 1)</f>
        <v>42373.712418981479</v>
      </c>
      <c r="T964" s="11">
        <f t="shared" si="94"/>
        <v>42411.712418981479</v>
      </c>
    </row>
    <row r="965" spans="1:20" ht="32" x14ac:dyDescent="0.2">
      <c r="A965">
        <v>963</v>
      </c>
      <c r="B965" s="3" t="s">
        <v>964</v>
      </c>
      <c r="C965" s="3" t="s">
        <v>5073</v>
      </c>
      <c r="D965">
        <v>35000</v>
      </c>
      <c r="E965">
        <v>377</v>
      </c>
      <c r="F965" t="s">
        <v>8221</v>
      </c>
      <c r="G965" t="s">
        <v>8224</v>
      </c>
      <c r="H965" t="s">
        <v>8246</v>
      </c>
      <c r="I965">
        <v>1476717319</v>
      </c>
      <c r="J965">
        <v>1473693319</v>
      </c>
      <c r="K965" t="b">
        <v>0</v>
      </c>
      <c r="L965">
        <v>9</v>
      </c>
      <c r="M965" t="b">
        <v>0</v>
      </c>
      <c r="N965" t="s">
        <v>8273</v>
      </c>
      <c r="O965" s="5">
        <f t="shared" si="90"/>
        <v>1.0771428571428571E-2</v>
      </c>
      <c r="P965" s="6">
        <f t="shared" si="91"/>
        <v>41.888888888888886</v>
      </c>
      <c r="Q965" t="str">
        <f t="shared" si="92"/>
        <v>technology</v>
      </c>
      <c r="R965" t="str">
        <f t="shared" si="93"/>
        <v>wearables</v>
      </c>
      <c r="S965" s="11">
        <f t="shared" si="95"/>
        <v>42625.635636574079</v>
      </c>
      <c r="T965" s="11">
        <f t="shared" si="94"/>
        <v>42660.635636574079</v>
      </c>
    </row>
    <row r="966" spans="1:20" ht="48" x14ac:dyDescent="0.2">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5">
        <f t="shared" si="90"/>
        <v>7.9909090909090902E-3</v>
      </c>
      <c r="P966" s="6">
        <f t="shared" si="91"/>
        <v>30.310344827586206</v>
      </c>
      <c r="Q966" t="str">
        <f t="shared" si="92"/>
        <v>technology</v>
      </c>
      <c r="R966" t="str">
        <f t="shared" si="93"/>
        <v>wearables</v>
      </c>
      <c r="S966" s="11">
        <f t="shared" si="95"/>
        <v>42208.628692129627</v>
      </c>
      <c r="T966" s="11">
        <f t="shared" si="94"/>
        <v>42248.628692129627</v>
      </c>
    </row>
    <row r="967" spans="1:20" ht="48" x14ac:dyDescent="0.2">
      <c r="A967">
        <v>965</v>
      </c>
      <c r="B967" s="3" t="s">
        <v>966</v>
      </c>
      <c r="C967" s="3" t="s">
        <v>5075</v>
      </c>
      <c r="D967">
        <v>25000</v>
      </c>
      <c r="E967">
        <v>298</v>
      </c>
      <c r="F967" t="s">
        <v>8221</v>
      </c>
      <c r="G967" t="s">
        <v>8224</v>
      </c>
      <c r="H967" t="s">
        <v>8246</v>
      </c>
      <c r="I967">
        <v>1477454340</v>
      </c>
      <c r="J967">
        <v>1474676646</v>
      </c>
      <c r="K967" t="b">
        <v>0</v>
      </c>
      <c r="L967">
        <v>6</v>
      </c>
      <c r="M967" t="b">
        <v>0</v>
      </c>
      <c r="N967" t="s">
        <v>8273</v>
      </c>
      <c r="O967" s="5">
        <f t="shared" si="90"/>
        <v>1.192E-2</v>
      </c>
      <c r="P967" s="6">
        <f t="shared" si="91"/>
        <v>49.666666666666664</v>
      </c>
      <c r="Q967" t="str">
        <f t="shared" si="92"/>
        <v>technology</v>
      </c>
      <c r="R967" t="str">
        <f t="shared" si="93"/>
        <v>wearables</v>
      </c>
      <c r="S967" s="11">
        <f t="shared" si="95"/>
        <v>42637.016736111109</v>
      </c>
      <c r="T967" s="11">
        <f t="shared" si="94"/>
        <v>42669.165972222225</v>
      </c>
    </row>
    <row r="968" spans="1:20" ht="48" x14ac:dyDescent="0.2">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5">
        <f t="shared" si="90"/>
        <v>0.14799999999999999</v>
      </c>
      <c r="P968" s="6">
        <f t="shared" si="91"/>
        <v>59.2</v>
      </c>
      <c r="Q968" t="str">
        <f t="shared" si="92"/>
        <v>technology</v>
      </c>
      <c r="R968" t="str">
        <f t="shared" si="93"/>
        <v>wearables</v>
      </c>
      <c r="S968" s="11">
        <f t="shared" si="95"/>
        <v>42619.635787037041</v>
      </c>
      <c r="T968" s="11">
        <f t="shared" si="94"/>
        <v>42649.635787037041</v>
      </c>
    </row>
    <row r="969" spans="1:20" ht="48" x14ac:dyDescent="0.2">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5">
        <f t="shared" si="90"/>
        <v>0.17810000000000001</v>
      </c>
      <c r="P969" s="6">
        <f t="shared" si="91"/>
        <v>43.97530864197531</v>
      </c>
      <c r="Q969" t="str">
        <f t="shared" si="92"/>
        <v>technology</v>
      </c>
      <c r="R969" t="str">
        <f t="shared" si="93"/>
        <v>wearables</v>
      </c>
      <c r="S969" s="11">
        <f t="shared" si="95"/>
        <v>42422.254328703704</v>
      </c>
      <c r="T969" s="11">
        <f t="shared" si="94"/>
        <v>42482.21266203704</v>
      </c>
    </row>
    <row r="970" spans="1:20" ht="48" x14ac:dyDescent="0.2">
      <c r="A970">
        <v>968</v>
      </c>
      <c r="B970" s="3" t="s">
        <v>969</v>
      </c>
      <c r="C970" s="3" t="s">
        <v>5078</v>
      </c>
      <c r="D970">
        <v>8000</v>
      </c>
      <c r="E970">
        <v>106</v>
      </c>
      <c r="F970" t="s">
        <v>8221</v>
      </c>
      <c r="G970" t="s">
        <v>8224</v>
      </c>
      <c r="H970" t="s">
        <v>8246</v>
      </c>
      <c r="I970">
        <v>1408134034</v>
      </c>
      <c r="J970">
        <v>1405542034</v>
      </c>
      <c r="K970" t="b">
        <v>0</v>
      </c>
      <c r="L970">
        <v>4</v>
      </c>
      <c r="M970" t="b">
        <v>0</v>
      </c>
      <c r="N970" t="s">
        <v>8273</v>
      </c>
      <c r="O970" s="5">
        <f t="shared" si="90"/>
        <v>1.325E-2</v>
      </c>
      <c r="P970" s="6">
        <f t="shared" si="91"/>
        <v>26.5</v>
      </c>
      <c r="Q970" t="str">
        <f t="shared" si="92"/>
        <v>technology</v>
      </c>
      <c r="R970" t="str">
        <f t="shared" si="93"/>
        <v>wearables</v>
      </c>
      <c r="S970" s="11">
        <f t="shared" si="95"/>
        <v>41836.847615740742</v>
      </c>
      <c r="T970" s="11">
        <f t="shared" si="94"/>
        <v>41866.847615740742</v>
      </c>
    </row>
    <row r="971" spans="1:20" ht="32" x14ac:dyDescent="0.2">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5">
        <f t="shared" si="90"/>
        <v>0.46666666666666667</v>
      </c>
      <c r="P971" s="6">
        <f t="shared" si="91"/>
        <v>1272.7272727272727</v>
      </c>
      <c r="Q971" t="str">
        <f t="shared" si="92"/>
        <v>technology</v>
      </c>
      <c r="R971" t="str">
        <f t="shared" si="93"/>
        <v>wearables</v>
      </c>
      <c r="S971" s="11">
        <f t="shared" si="95"/>
        <v>42742.30332175926</v>
      </c>
      <c r="T971" s="11">
        <f t="shared" si="94"/>
        <v>42775.30332175926</v>
      </c>
    </row>
    <row r="972" spans="1:20" ht="48" x14ac:dyDescent="0.2">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5">
        <f t="shared" si="90"/>
        <v>0.4592</v>
      </c>
      <c r="P972" s="6">
        <f t="shared" si="91"/>
        <v>164</v>
      </c>
      <c r="Q972" t="str">
        <f t="shared" si="92"/>
        <v>technology</v>
      </c>
      <c r="R972" t="str">
        <f t="shared" si="93"/>
        <v>wearables</v>
      </c>
      <c r="S972" s="11">
        <f t="shared" si="95"/>
        <v>42721.220520833333</v>
      </c>
      <c r="T972" s="11">
        <f t="shared" si="94"/>
        <v>42758.207638888889</v>
      </c>
    </row>
    <row r="973" spans="1:20" ht="48" x14ac:dyDescent="0.2">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5">
        <f t="shared" si="90"/>
        <v>2.2599999999999999E-3</v>
      </c>
      <c r="P973" s="6">
        <f t="shared" si="91"/>
        <v>45.2</v>
      </c>
      <c r="Q973" t="str">
        <f t="shared" si="92"/>
        <v>technology</v>
      </c>
      <c r="R973" t="str">
        <f t="shared" si="93"/>
        <v>wearables</v>
      </c>
      <c r="S973" s="11">
        <f t="shared" si="95"/>
        <v>42111.709027777775</v>
      </c>
      <c r="T973" s="11">
        <f t="shared" si="94"/>
        <v>42156.709027777775</v>
      </c>
    </row>
    <row r="974" spans="1:20" ht="48" x14ac:dyDescent="0.2">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5">
        <f t="shared" si="90"/>
        <v>0.34625</v>
      </c>
      <c r="P974" s="6">
        <f t="shared" si="91"/>
        <v>153.88888888888889</v>
      </c>
      <c r="Q974" t="str">
        <f t="shared" si="92"/>
        <v>technology</v>
      </c>
      <c r="R974" t="str">
        <f t="shared" si="93"/>
        <v>wearables</v>
      </c>
      <c r="S974" s="11">
        <f t="shared" si="95"/>
        <v>41856.865717592591</v>
      </c>
      <c r="T974" s="11">
        <f t="shared" si="94"/>
        <v>41886.290972222225</v>
      </c>
    </row>
    <row r="975" spans="1:20" ht="48" x14ac:dyDescent="0.2">
      <c r="A975">
        <v>973</v>
      </c>
      <c r="B975" s="3" t="s">
        <v>974</v>
      </c>
      <c r="C975" s="3" t="s">
        <v>5083</v>
      </c>
      <c r="D975">
        <v>20000</v>
      </c>
      <c r="E975">
        <v>411</v>
      </c>
      <c r="F975" t="s">
        <v>8221</v>
      </c>
      <c r="G975" t="s">
        <v>8224</v>
      </c>
      <c r="H975" t="s">
        <v>8246</v>
      </c>
      <c r="I975">
        <v>1447032093</v>
      </c>
      <c r="J975">
        <v>1441844493</v>
      </c>
      <c r="K975" t="b">
        <v>0</v>
      </c>
      <c r="L975">
        <v>8</v>
      </c>
      <c r="M975" t="b">
        <v>0</v>
      </c>
      <c r="N975" t="s">
        <v>8273</v>
      </c>
      <c r="O975" s="5">
        <f t="shared" si="90"/>
        <v>2.0549999999999999E-2</v>
      </c>
      <c r="P975" s="6">
        <f t="shared" si="91"/>
        <v>51.375</v>
      </c>
      <c r="Q975" t="str">
        <f t="shared" si="92"/>
        <v>technology</v>
      </c>
      <c r="R975" t="str">
        <f t="shared" si="93"/>
        <v>wearables</v>
      </c>
      <c r="S975" s="11">
        <f t="shared" si="95"/>
        <v>42257.014965277776</v>
      </c>
      <c r="T975" s="11">
        <f t="shared" si="94"/>
        <v>42317.056631944448</v>
      </c>
    </row>
    <row r="976" spans="1:20" ht="48" x14ac:dyDescent="0.2">
      <c r="A976">
        <v>974</v>
      </c>
      <c r="B976" s="3" t="s">
        <v>975</v>
      </c>
      <c r="C976" s="3" t="s">
        <v>5084</v>
      </c>
      <c r="D976">
        <v>50000</v>
      </c>
      <c r="E976">
        <v>280</v>
      </c>
      <c r="F976" t="s">
        <v>8221</v>
      </c>
      <c r="G976" t="s">
        <v>8224</v>
      </c>
      <c r="H976" t="s">
        <v>8246</v>
      </c>
      <c r="I976">
        <v>1458925156</v>
      </c>
      <c r="J976">
        <v>1456336756</v>
      </c>
      <c r="K976" t="b">
        <v>0</v>
      </c>
      <c r="L976">
        <v>3</v>
      </c>
      <c r="M976" t="b">
        <v>0</v>
      </c>
      <c r="N976" t="s">
        <v>8273</v>
      </c>
      <c r="O976" s="5">
        <f t="shared" si="90"/>
        <v>5.5999999999999999E-3</v>
      </c>
      <c r="P976" s="6">
        <f t="shared" si="91"/>
        <v>93.333333333333329</v>
      </c>
      <c r="Q976" t="str">
        <f t="shared" si="92"/>
        <v>technology</v>
      </c>
      <c r="R976" t="str">
        <f t="shared" si="93"/>
        <v>wearables</v>
      </c>
      <c r="S976" s="11">
        <f t="shared" si="95"/>
        <v>42424.749490740738</v>
      </c>
      <c r="T976" s="11">
        <f t="shared" si="94"/>
        <v>42454.707824074074</v>
      </c>
    </row>
    <row r="977" spans="1:20" ht="48" x14ac:dyDescent="0.2">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5">
        <f t="shared" si="90"/>
        <v>2.6069999999999999E-2</v>
      </c>
      <c r="P977" s="6">
        <f t="shared" si="91"/>
        <v>108.625</v>
      </c>
      <c r="Q977" t="str">
        <f t="shared" si="92"/>
        <v>technology</v>
      </c>
      <c r="R977" t="str">
        <f t="shared" si="93"/>
        <v>wearables</v>
      </c>
      <c r="S977" s="11">
        <f t="shared" si="95"/>
        <v>42489.696585648147</v>
      </c>
      <c r="T977" s="11">
        <f t="shared" si="94"/>
        <v>42549.696585648147</v>
      </c>
    </row>
    <row r="978" spans="1:20" ht="48" x14ac:dyDescent="0.2">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5">
        <f t="shared" si="90"/>
        <v>1.9259999999999999E-2</v>
      </c>
      <c r="P978" s="6">
        <f t="shared" si="91"/>
        <v>160.5</v>
      </c>
      <c r="Q978" t="str">
        <f t="shared" si="92"/>
        <v>technology</v>
      </c>
      <c r="R978" t="str">
        <f t="shared" si="93"/>
        <v>wearables</v>
      </c>
      <c r="S978" s="11">
        <f t="shared" si="95"/>
        <v>42185.058993055558</v>
      </c>
      <c r="T978" s="11">
        <f t="shared" si="94"/>
        <v>42230.058993055558</v>
      </c>
    </row>
    <row r="979" spans="1:20" ht="48" x14ac:dyDescent="0.2">
      <c r="A979">
        <v>977</v>
      </c>
      <c r="B979" s="3" t="s">
        <v>978</v>
      </c>
      <c r="C979" s="3" t="s">
        <v>5087</v>
      </c>
      <c r="D979">
        <v>2700</v>
      </c>
      <c r="E979">
        <v>909</v>
      </c>
      <c r="F979" t="s">
        <v>8221</v>
      </c>
      <c r="G979" t="s">
        <v>8239</v>
      </c>
      <c r="H979" t="s">
        <v>8249</v>
      </c>
      <c r="I979">
        <v>1456094197</v>
      </c>
      <c r="J979">
        <v>1453502197</v>
      </c>
      <c r="K979" t="b">
        <v>0</v>
      </c>
      <c r="L979">
        <v>12</v>
      </c>
      <c r="M979" t="b">
        <v>0</v>
      </c>
      <c r="N979" t="s">
        <v>8273</v>
      </c>
      <c r="O979" s="5">
        <f t="shared" si="90"/>
        <v>0.33666666666666667</v>
      </c>
      <c r="P979" s="6">
        <f t="shared" si="91"/>
        <v>75.75</v>
      </c>
      <c r="Q979" t="str">
        <f t="shared" si="92"/>
        <v>technology</v>
      </c>
      <c r="R979" t="str">
        <f t="shared" si="93"/>
        <v>wearables</v>
      </c>
      <c r="S979" s="11">
        <f t="shared" si="95"/>
        <v>42391.942094907412</v>
      </c>
      <c r="T979" s="11">
        <f t="shared" si="94"/>
        <v>42421.942094907412</v>
      </c>
    </row>
    <row r="980" spans="1:20" ht="48" x14ac:dyDescent="0.2">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5">
        <f t="shared" si="90"/>
        <v>0.5626326718299024</v>
      </c>
      <c r="P980" s="6">
        <f t="shared" si="91"/>
        <v>790.83739837398377</v>
      </c>
      <c r="Q980" t="str">
        <f t="shared" si="92"/>
        <v>technology</v>
      </c>
      <c r="R980" t="str">
        <f t="shared" si="93"/>
        <v>wearables</v>
      </c>
      <c r="S980" s="11">
        <f t="shared" si="95"/>
        <v>42395.309039351851</v>
      </c>
      <c r="T980" s="11">
        <f t="shared" si="94"/>
        <v>42425.309039351851</v>
      </c>
    </row>
    <row r="981" spans="1:20" ht="48" x14ac:dyDescent="0.2">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5">
        <f t="shared" si="90"/>
        <v>0.82817600000000002</v>
      </c>
      <c r="P981" s="6">
        <f t="shared" si="91"/>
        <v>301.93916666666667</v>
      </c>
      <c r="Q981" t="str">
        <f t="shared" si="92"/>
        <v>technology</v>
      </c>
      <c r="R981" t="str">
        <f t="shared" si="93"/>
        <v>wearables</v>
      </c>
      <c r="S981" s="11">
        <f t="shared" si="95"/>
        <v>42506.416990740741</v>
      </c>
      <c r="T981" s="11">
        <f t="shared" si="94"/>
        <v>42541.790972222225</v>
      </c>
    </row>
    <row r="982" spans="1:20" ht="48" x14ac:dyDescent="0.2">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5">
        <f t="shared" si="90"/>
        <v>0.14860000000000001</v>
      </c>
      <c r="P982" s="6">
        <f t="shared" si="91"/>
        <v>47.935483870967744</v>
      </c>
      <c r="Q982" t="str">
        <f t="shared" si="92"/>
        <v>technology</v>
      </c>
      <c r="R982" t="str">
        <f t="shared" si="93"/>
        <v>wearables</v>
      </c>
      <c r="S982" s="11">
        <f t="shared" si="95"/>
        <v>41928.904189814813</v>
      </c>
      <c r="T982" s="11">
        <f t="shared" si="94"/>
        <v>41973.945856481485</v>
      </c>
    </row>
    <row r="983" spans="1:20" ht="48" x14ac:dyDescent="0.2">
      <c r="A983">
        <v>981</v>
      </c>
      <c r="B983" s="3" t="s">
        <v>982</v>
      </c>
      <c r="C983" s="3" t="s">
        <v>5091</v>
      </c>
      <c r="D983">
        <v>88888</v>
      </c>
      <c r="E983">
        <v>11</v>
      </c>
      <c r="F983" t="s">
        <v>8221</v>
      </c>
      <c r="G983" t="s">
        <v>8224</v>
      </c>
      <c r="H983" t="s">
        <v>8246</v>
      </c>
      <c r="I983">
        <v>1407624222</v>
      </c>
      <c r="J983">
        <v>1405032222</v>
      </c>
      <c r="K983" t="b">
        <v>0</v>
      </c>
      <c r="L983">
        <v>4</v>
      </c>
      <c r="M983" t="b">
        <v>0</v>
      </c>
      <c r="N983" t="s">
        <v>8273</v>
      </c>
      <c r="O983" s="5">
        <f t="shared" si="90"/>
        <v>1.2375123751237513E-4</v>
      </c>
      <c r="P983" s="6">
        <f t="shared" si="91"/>
        <v>2.75</v>
      </c>
      <c r="Q983" t="str">
        <f t="shared" si="92"/>
        <v>technology</v>
      </c>
      <c r="R983" t="str">
        <f t="shared" si="93"/>
        <v>wearables</v>
      </c>
      <c r="S983" s="11">
        <f t="shared" si="95"/>
        <v>41830.947013888886</v>
      </c>
      <c r="T983" s="11">
        <f t="shared" si="94"/>
        <v>41860.947013888886</v>
      </c>
    </row>
    <row r="984" spans="1:20" ht="32" x14ac:dyDescent="0.2">
      <c r="A984">
        <v>982</v>
      </c>
      <c r="B984" s="3" t="s">
        <v>983</v>
      </c>
      <c r="C984" s="3" t="s">
        <v>5092</v>
      </c>
      <c r="D984">
        <v>17500</v>
      </c>
      <c r="E984">
        <v>3</v>
      </c>
      <c r="F984" t="s">
        <v>8221</v>
      </c>
      <c r="G984" t="s">
        <v>8224</v>
      </c>
      <c r="H984" t="s">
        <v>8246</v>
      </c>
      <c r="I984">
        <v>1475431486</v>
      </c>
      <c r="J984">
        <v>1472839486</v>
      </c>
      <c r="K984" t="b">
        <v>0</v>
      </c>
      <c r="L984">
        <v>3</v>
      </c>
      <c r="M984" t="b">
        <v>0</v>
      </c>
      <c r="N984" t="s">
        <v>8273</v>
      </c>
      <c r="O984" s="5">
        <f t="shared" si="90"/>
        <v>1.7142857142857143E-4</v>
      </c>
      <c r="P984" s="6">
        <f t="shared" si="91"/>
        <v>1</v>
      </c>
      <c r="Q984" t="str">
        <f t="shared" si="92"/>
        <v>technology</v>
      </c>
      <c r="R984" t="str">
        <f t="shared" si="93"/>
        <v>wearables</v>
      </c>
      <c r="S984" s="11">
        <f t="shared" si="95"/>
        <v>42615.753310185188</v>
      </c>
      <c r="T984" s="11">
        <f t="shared" si="94"/>
        <v>42645.753310185188</v>
      </c>
    </row>
    <row r="985" spans="1:20" ht="48" x14ac:dyDescent="0.2">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5">
        <f t="shared" si="90"/>
        <v>0.2950613611721471</v>
      </c>
      <c r="P985" s="6">
        <f t="shared" si="91"/>
        <v>171.79329608938548</v>
      </c>
      <c r="Q985" t="str">
        <f t="shared" si="92"/>
        <v>technology</v>
      </c>
      <c r="R985" t="str">
        <f t="shared" si="93"/>
        <v>wearables</v>
      </c>
      <c r="S985" s="11">
        <f t="shared" si="95"/>
        <v>42574.667650462958</v>
      </c>
      <c r="T985" s="11">
        <f t="shared" si="94"/>
        <v>42605.870833333334</v>
      </c>
    </row>
    <row r="986" spans="1:20" ht="80" x14ac:dyDescent="0.2">
      <c r="A986">
        <v>984</v>
      </c>
      <c r="B986" s="3" t="s">
        <v>985</v>
      </c>
      <c r="C986" s="3" t="s">
        <v>5094</v>
      </c>
      <c r="D986">
        <v>10000</v>
      </c>
      <c r="E986">
        <v>106</v>
      </c>
      <c r="F986" t="s">
        <v>8221</v>
      </c>
      <c r="G986" t="s">
        <v>8224</v>
      </c>
      <c r="H986" t="s">
        <v>8246</v>
      </c>
      <c r="I986">
        <v>1427507208</v>
      </c>
      <c r="J986">
        <v>1424918808</v>
      </c>
      <c r="K986" t="b">
        <v>0</v>
      </c>
      <c r="L986">
        <v>3</v>
      </c>
      <c r="M986" t="b">
        <v>0</v>
      </c>
      <c r="N986" t="s">
        <v>8273</v>
      </c>
      <c r="O986" s="5">
        <f t="shared" si="90"/>
        <v>1.06E-2</v>
      </c>
      <c r="P986" s="6">
        <f t="shared" si="91"/>
        <v>35.333333333333336</v>
      </c>
      <c r="Q986" t="str">
        <f t="shared" si="92"/>
        <v>technology</v>
      </c>
      <c r="R986" t="str">
        <f t="shared" si="93"/>
        <v>wearables</v>
      </c>
      <c r="S986" s="11">
        <f t="shared" si="95"/>
        <v>42061.11583333333</v>
      </c>
      <c r="T986" s="11">
        <f t="shared" si="94"/>
        <v>42091.074166666665</v>
      </c>
    </row>
    <row r="987" spans="1:20" ht="48" x14ac:dyDescent="0.2">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5">
        <f t="shared" si="90"/>
        <v>6.2933333333333327E-2</v>
      </c>
      <c r="P987" s="6">
        <f t="shared" si="91"/>
        <v>82.086956521739125</v>
      </c>
      <c r="Q987" t="str">
        <f t="shared" si="92"/>
        <v>technology</v>
      </c>
      <c r="R987" t="str">
        <f t="shared" si="93"/>
        <v>wearables</v>
      </c>
      <c r="S987" s="11">
        <f t="shared" si="95"/>
        <v>42339.967708333337</v>
      </c>
      <c r="T987" s="11">
        <f t="shared" si="94"/>
        <v>42369.958333333328</v>
      </c>
    </row>
    <row r="988" spans="1:20" ht="48" x14ac:dyDescent="0.2">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5">
        <f t="shared" si="90"/>
        <v>0.1275</v>
      </c>
      <c r="P988" s="6">
        <f t="shared" si="91"/>
        <v>110.8695652173913</v>
      </c>
      <c r="Q988" t="str">
        <f t="shared" si="92"/>
        <v>technology</v>
      </c>
      <c r="R988" t="str">
        <f t="shared" si="93"/>
        <v>wearables</v>
      </c>
      <c r="S988" s="11">
        <f t="shared" si="95"/>
        <v>42324.767361111109</v>
      </c>
      <c r="T988" s="11">
        <f t="shared" si="94"/>
        <v>42379</v>
      </c>
    </row>
    <row r="989" spans="1:20" ht="48" x14ac:dyDescent="0.2">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5">
        <f t="shared" si="90"/>
        <v>0.13220000000000001</v>
      </c>
      <c r="P989" s="6">
        <f t="shared" si="91"/>
        <v>161.21951219512195</v>
      </c>
      <c r="Q989" t="str">
        <f t="shared" si="92"/>
        <v>technology</v>
      </c>
      <c r="R989" t="str">
        <f t="shared" si="93"/>
        <v>wearables</v>
      </c>
      <c r="S989" s="11">
        <f t="shared" si="95"/>
        <v>41773.294560185182</v>
      </c>
      <c r="T989" s="11">
        <f t="shared" si="94"/>
        <v>41813.294560185182</v>
      </c>
    </row>
    <row r="990" spans="1:20" ht="48" x14ac:dyDescent="0.2">
      <c r="A990">
        <v>988</v>
      </c>
      <c r="B990" s="3" t="s">
        <v>989</v>
      </c>
      <c r="C990" s="3" t="s">
        <v>5098</v>
      </c>
      <c r="D990">
        <v>5000</v>
      </c>
      <c r="E990">
        <v>0</v>
      </c>
      <c r="F990" t="s">
        <v>8221</v>
      </c>
      <c r="G990" t="s">
        <v>8237</v>
      </c>
      <c r="H990" t="s">
        <v>8249</v>
      </c>
      <c r="I990">
        <v>1475310825</v>
      </c>
      <c r="J990">
        <v>1472718825</v>
      </c>
      <c r="K990" t="b">
        <v>0</v>
      </c>
      <c r="L990">
        <v>0</v>
      </c>
      <c r="M990" t="b">
        <v>0</v>
      </c>
      <c r="N990" t="s">
        <v>8273</v>
      </c>
      <c r="O990" s="5">
        <f t="shared" si="90"/>
        <v>0</v>
      </c>
      <c r="P990" s="6">
        <f t="shared" si="91"/>
        <v>0</v>
      </c>
      <c r="Q990" t="str">
        <f t="shared" si="92"/>
        <v>technology</v>
      </c>
      <c r="R990" t="str">
        <f t="shared" si="93"/>
        <v>wearables</v>
      </c>
      <c r="S990" s="11">
        <f t="shared" si="95"/>
        <v>42614.356770833328</v>
      </c>
      <c r="T990" s="11">
        <f t="shared" si="94"/>
        <v>42644.356770833328</v>
      </c>
    </row>
    <row r="991" spans="1:20" ht="16" x14ac:dyDescent="0.2">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5">
        <f t="shared" si="90"/>
        <v>0.16769999999999999</v>
      </c>
      <c r="P991" s="6">
        <f t="shared" si="91"/>
        <v>52.40625</v>
      </c>
      <c r="Q991" t="str">
        <f t="shared" si="92"/>
        <v>technology</v>
      </c>
      <c r="R991" t="str">
        <f t="shared" si="93"/>
        <v>wearables</v>
      </c>
      <c r="S991" s="11">
        <f t="shared" si="95"/>
        <v>42611.933969907404</v>
      </c>
      <c r="T991" s="11">
        <f t="shared" si="94"/>
        <v>42641.933969907404</v>
      </c>
    </row>
    <row r="992" spans="1:20" ht="48" x14ac:dyDescent="0.2">
      <c r="A992">
        <v>990</v>
      </c>
      <c r="B992" s="3" t="s">
        <v>991</v>
      </c>
      <c r="C992" s="3" t="s">
        <v>5100</v>
      </c>
      <c r="D992">
        <v>25000</v>
      </c>
      <c r="E992">
        <v>26</v>
      </c>
      <c r="F992" t="s">
        <v>8221</v>
      </c>
      <c r="G992" t="s">
        <v>8224</v>
      </c>
      <c r="H992" t="s">
        <v>8246</v>
      </c>
      <c r="I992">
        <v>1409770164</v>
      </c>
      <c r="J992">
        <v>1407178164</v>
      </c>
      <c r="K992" t="b">
        <v>0</v>
      </c>
      <c r="L992">
        <v>2</v>
      </c>
      <c r="M992" t="b">
        <v>0</v>
      </c>
      <c r="N992" t="s">
        <v>8273</v>
      </c>
      <c r="O992" s="5">
        <f t="shared" si="90"/>
        <v>1.0399999999999999E-3</v>
      </c>
      <c r="P992" s="6">
        <f t="shared" si="91"/>
        <v>13</v>
      </c>
      <c r="Q992" t="str">
        <f t="shared" si="92"/>
        <v>technology</v>
      </c>
      <c r="R992" t="str">
        <f t="shared" si="93"/>
        <v>wearables</v>
      </c>
      <c r="S992" s="11">
        <f t="shared" si="95"/>
        <v>41855.784305555557</v>
      </c>
      <c r="T992" s="11">
        <f t="shared" si="94"/>
        <v>41885.784305555557</v>
      </c>
    </row>
    <row r="993" spans="1:20" ht="80" x14ac:dyDescent="0.2">
      <c r="A993">
        <v>991</v>
      </c>
      <c r="B993" s="3" t="s">
        <v>992</v>
      </c>
      <c r="C993" s="3" t="s">
        <v>5101</v>
      </c>
      <c r="D993">
        <v>5000</v>
      </c>
      <c r="E993">
        <v>212</v>
      </c>
      <c r="F993" t="s">
        <v>8221</v>
      </c>
      <c r="G993" t="s">
        <v>8225</v>
      </c>
      <c r="H993" t="s">
        <v>8247</v>
      </c>
      <c r="I993">
        <v>1468349460</v>
      </c>
      <c r="J993">
        <v>1466186988</v>
      </c>
      <c r="K993" t="b">
        <v>0</v>
      </c>
      <c r="L993">
        <v>7</v>
      </c>
      <c r="M993" t="b">
        <v>0</v>
      </c>
      <c r="N993" t="s">
        <v>8273</v>
      </c>
      <c r="O993" s="5">
        <f t="shared" si="90"/>
        <v>4.24E-2</v>
      </c>
      <c r="P993" s="6">
        <f t="shared" si="91"/>
        <v>30.285714285714285</v>
      </c>
      <c r="Q993" t="str">
        <f t="shared" si="92"/>
        <v>technology</v>
      </c>
      <c r="R993" t="str">
        <f t="shared" si="93"/>
        <v>wearables</v>
      </c>
      <c r="S993" s="11">
        <f t="shared" si="95"/>
        <v>42538.75680555556</v>
      </c>
      <c r="T993" s="11">
        <f t="shared" si="94"/>
        <v>42563.785416666666</v>
      </c>
    </row>
    <row r="994" spans="1:20" ht="48" x14ac:dyDescent="0.2">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5">
        <f t="shared" si="90"/>
        <v>4.6699999999999997E-3</v>
      </c>
      <c r="P994" s="6">
        <f t="shared" si="91"/>
        <v>116.75</v>
      </c>
      <c r="Q994" t="str">
        <f t="shared" si="92"/>
        <v>technology</v>
      </c>
      <c r="R994" t="str">
        <f t="shared" si="93"/>
        <v>wearables</v>
      </c>
      <c r="S994" s="11">
        <f t="shared" si="95"/>
        <v>42437.924988425926</v>
      </c>
      <c r="T994" s="11">
        <f t="shared" si="94"/>
        <v>42497.883321759262</v>
      </c>
    </row>
    <row r="995" spans="1:20" ht="48" x14ac:dyDescent="0.2">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5">
        <f t="shared" si="90"/>
        <v>0.25087142857142858</v>
      </c>
      <c r="P995" s="6">
        <f t="shared" si="91"/>
        <v>89.59693877551021</v>
      </c>
      <c r="Q995" t="str">
        <f t="shared" si="92"/>
        <v>technology</v>
      </c>
      <c r="R995" t="str">
        <f t="shared" si="93"/>
        <v>wearables</v>
      </c>
      <c r="S995" s="11">
        <f t="shared" si="95"/>
        <v>42652.964907407411</v>
      </c>
      <c r="T995" s="11">
        <f t="shared" si="94"/>
        <v>42686.208333333328</v>
      </c>
    </row>
    <row r="996" spans="1:20" ht="64" x14ac:dyDescent="0.2">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5">
        <f t="shared" si="90"/>
        <v>2.3345000000000001E-2</v>
      </c>
      <c r="P996" s="6">
        <f t="shared" si="91"/>
        <v>424.45454545454544</v>
      </c>
      <c r="Q996" t="str">
        <f t="shared" si="92"/>
        <v>technology</v>
      </c>
      <c r="R996" t="str">
        <f t="shared" si="93"/>
        <v>wearables</v>
      </c>
      <c r="S996" s="11">
        <f t="shared" si="95"/>
        <v>41921.263078703705</v>
      </c>
      <c r="T996" s="11">
        <f t="shared" si="94"/>
        <v>41973.957638888889</v>
      </c>
    </row>
    <row r="997" spans="1:20" ht="48" x14ac:dyDescent="0.2">
      <c r="A997">
        <v>995</v>
      </c>
      <c r="B997" s="3" t="s">
        <v>996</v>
      </c>
      <c r="C997" s="3" t="s">
        <v>5105</v>
      </c>
      <c r="D997">
        <v>10000</v>
      </c>
      <c r="E997">
        <v>726</v>
      </c>
      <c r="F997" t="s">
        <v>8221</v>
      </c>
      <c r="G997" t="s">
        <v>8224</v>
      </c>
      <c r="H997" t="s">
        <v>8246</v>
      </c>
      <c r="I997">
        <v>1417276800</v>
      </c>
      <c r="J997">
        <v>1415140480</v>
      </c>
      <c r="K997" t="b">
        <v>0</v>
      </c>
      <c r="L997">
        <v>9</v>
      </c>
      <c r="M997" t="b">
        <v>0</v>
      </c>
      <c r="N997" t="s">
        <v>8273</v>
      </c>
      <c r="O997" s="5">
        <f t="shared" si="90"/>
        <v>7.2599999999999998E-2</v>
      </c>
      <c r="P997" s="6">
        <f t="shared" si="91"/>
        <v>80.666666666666671</v>
      </c>
      <c r="Q997" t="str">
        <f t="shared" si="92"/>
        <v>technology</v>
      </c>
      <c r="R997" t="str">
        <f t="shared" si="93"/>
        <v>wearables</v>
      </c>
      <c r="S997" s="11">
        <f t="shared" si="95"/>
        <v>41947.940740740742</v>
      </c>
      <c r="T997" s="11">
        <f t="shared" si="94"/>
        <v>41972.666666666672</v>
      </c>
    </row>
    <row r="998" spans="1:20" ht="32" x14ac:dyDescent="0.2">
      <c r="A998">
        <v>996</v>
      </c>
      <c r="B998" s="3" t="s">
        <v>997</v>
      </c>
      <c r="C998" s="3" t="s">
        <v>5106</v>
      </c>
      <c r="D998">
        <v>4000</v>
      </c>
      <c r="E998">
        <v>65</v>
      </c>
      <c r="F998" t="s">
        <v>8221</v>
      </c>
      <c r="G998" t="s">
        <v>8224</v>
      </c>
      <c r="H998" t="s">
        <v>8246</v>
      </c>
      <c r="I998">
        <v>1406474820</v>
      </c>
      <c r="J998">
        <v>1403902060</v>
      </c>
      <c r="K998" t="b">
        <v>0</v>
      </c>
      <c r="L998">
        <v>5</v>
      </c>
      <c r="M998" t="b">
        <v>0</v>
      </c>
      <c r="N998" t="s">
        <v>8273</v>
      </c>
      <c r="O998" s="5">
        <f t="shared" si="90"/>
        <v>1.6250000000000001E-2</v>
      </c>
      <c r="P998" s="6">
        <f t="shared" si="91"/>
        <v>13</v>
      </c>
      <c r="Q998" t="str">
        <f t="shared" si="92"/>
        <v>technology</v>
      </c>
      <c r="R998" t="str">
        <f t="shared" si="93"/>
        <v>wearables</v>
      </c>
      <c r="S998" s="11">
        <f t="shared" si="95"/>
        <v>41817.866435185184</v>
      </c>
      <c r="T998" s="11">
        <f t="shared" si="94"/>
        <v>41847.643750000003</v>
      </c>
    </row>
    <row r="999" spans="1:20" ht="32" x14ac:dyDescent="0.2">
      <c r="A999">
        <v>997</v>
      </c>
      <c r="B999" s="3" t="s">
        <v>998</v>
      </c>
      <c r="C999" s="3" t="s">
        <v>5107</v>
      </c>
      <c r="D999">
        <v>5000</v>
      </c>
      <c r="E999">
        <v>65</v>
      </c>
      <c r="F999" t="s">
        <v>8221</v>
      </c>
      <c r="G999" t="s">
        <v>8224</v>
      </c>
      <c r="H999" t="s">
        <v>8246</v>
      </c>
      <c r="I999">
        <v>1417145297</v>
      </c>
      <c r="J999">
        <v>1414549697</v>
      </c>
      <c r="K999" t="b">
        <v>0</v>
      </c>
      <c r="L999">
        <v>8</v>
      </c>
      <c r="M999" t="b">
        <v>0</v>
      </c>
      <c r="N999" t="s">
        <v>8273</v>
      </c>
      <c r="O999" s="5">
        <f t="shared" si="90"/>
        <v>1.2999999999999999E-2</v>
      </c>
      <c r="P999" s="6">
        <f t="shared" si="91"/>
        <v>8.125</v>
      </c>
      <c r="Q999" t="str">
        <f t="shared" si="92"/>
        <v>technology</v>
      </c>
      <c r="R999" t="str">
        <f t="shared" si="93"/>
        <v>wearables</v>
      </c>
      <c r="S999" s="11">
        <f t="shared" si="95"/>
        <v>41941.10297453704</v>
      </c>
      <c r="T999" s="11">
        <f t="shared" si="94"/>
        <v>41971.144641203704</v>
      </c>
    </row>
    <row r="1000" spans="1:20" ht="32" x14ac:dyDescent="0.2">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5">
        <f t="shared" si="90"/>
        <v>0.58558333333333334</v>
      </c>
      <c r="P1000" s="6">
        <f t="shared" si="91"/>
        <v>153.42794759825327</v>
      </c>
      <c r="Q1000" t="str">
        <f t="shared" si="92"/>
        <v>technology</v>
      </c>
      <c r="R1000" t="str">
        <f t="shared" si="93"/>
        <v>wearables</v>
      </c>
      <c r="S1000" s="11">
        <f t="shared" si="95"/>
        <v>42282.168993055559</v>
      </c>
      <c r="T1000" s="11">
        <f t="shared" si="94"/>
        <v>42327.210659722223</v>
      </c>
    </row>
    <row r="1001" spans="1:20" ht="48" x14ac:dyDescent="0.2">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5">
        <f t="shared" si="90"/>
        <v>7.7886666666666673E-2</v>
      </c>
      <c r="P1001" s="6">
        <f t="shared" si="91"/>
        <v>292.07499999999999</v>
      </c>
      <c r="Q1001" t="str">
        <f t="shared" si="92"/>
        <v>technology</v>
      </c>
      <c r="R1001" t="str">
        <f t="shared" si="93"/>
        <v>wearables</v>
      </c>
      <c r="S1001" s="11">
        <f t="shared" si="95"/>
        <v>41926.29965277778</v>
      </c>
      <c r="T1001" s="11">
        <f t="shared" si="94"/>
        <v>41956.334722222222</v>
      </c>
    </row>
    <row r="1002" spans="1:20" ht="48" x14ac:dyDescent="0.2">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5">
        <f t="shared" si="90"/>
        <v>2.2157147647256063E-2</v>
      </c>
      <c r="P1002" s="6">
        <f t="shared" si="91"/>
        <v>3304</v>
      </c>
      <c r="Q1002" t="str">
        <f t="shared" si="92"/>
        <v>technology</v>
      </c>
      <c r="R1002" t="str">
        <f t="shared" si="93"/>
        <v>wearables</v>
      </c>
      <c r="S1002" s="11">
        <f t="shared" si="95"/>
        <v>42749.05972222222</v>
      </c>
      <c r="T1002" s="11">
        <f t="shared" si="94"/>
        <v>42809.018055555556</v>
      </c>
    </row>
    <row r="1003" spans="1:20" ht="48" x14ac:dyDescent="0.2">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5">
        <f t="shared" si="90"/>
        <v>1.04</v>
      </c>
      <c r="P1003" s="6">
        <f t="shared" si="91"/>
        <v>1300</v>
      </c>
      <c r="Q1003" t="str">
        <f t="shared" si="92"/>
        <v>technology</v>
      </c>
      <c r="R1003" t="str">
        <f t="shared" si="93"/>
        <v>wearables</v>
      </c>
      <c r="S1003" s="11">
        <f t="shared" si="95"/>
        <v>42720.720057870371</v>
      </c>
      <c r="T1003" s="11">
        <f t="shared" si="94"/>
        <v>42765.720057870371</v>
      </c>
    </row>
    <row r="1004" spans="1:20" ht="48" x14ac:dyDescent="0.2">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5">
        <f t="shared" si="90"/>
        <v>0.29602960296029601</v>
      </c>
      <c r="P1004" s="6">
        <f t="shared" si="91"/>
        <v>134.54545454545453</v>
      </c>
      <c r="Q1004" t="str">
        <f t="shared" si="92"/>
        <v>technology</v>
      </c>
      <c r="R1004" t="str">
        <f t="shared" si="93"/>
        <v>wearables</v>
      </c>
      <c r="S1004" s="11">
        <f t="shared" si="95"/>
        <v>42325.684189814812</v>
      </c>
      <c r="T1004" s="11">
        <f t="shared" si="94"/>
        <v>42355.249305555553</v>
      </c>
    </row>
    <row r="1005" spans="1:20" ht="48" x14ac:dyDescent="0.2">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5">
        <f t="shared" si="90"/>
        <v>0.16055</v>
      </c>
      <c r="P1005" s="6">
        <f t="shared" si="91"/>
        <v>214.06666666666666</v>
      </c>
      <c r="Q1005" t="str">
        <f t="shared" si="92"/>
        <v>technology</v>
      </c>
      <c r="R1005" t="str">
        <f t="shared" si="93"/>
        <v>wearables</v>
      </c>
      <c r="S1005" s="11">
        <f t="shared" si="95"/>
        <v>42780.709039351852</v>
      </c>
      <c r="T1005" s="11">
        <f t="shared" si="94"/>
        <v>42810.667372685188</v>
      </c>
    </row>
    <row r="1006" spans="1:20" ht="32" x14ac:dyDescent="0.2">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5">
        <f t="shared" si="90"/>
        <v>0.82208000000000003</v>
      </c>
      <c r="P1006" s="6">
        <f t="shared" si="91"/>
        <v>216.33684210526314</v>
      </c>
      <c r="Q1006" t="str">
        <f t="shared" si="92"/>
        <v>technology</v>
      </c>
      <c r="R1006" t="str">
        <f t="shared" si="93"/>
        <v>wearables</v>
      </c>
      <c r="S1006" s="11">
        <f t="shared" si="95"/>
        <v>42388.708645833336</v>
      </c>
      <c r="T1006" s="11">
        <f t="shared" si="94"/>
        <v>42418.708645833336</v>
      </c>
    </row>
    <row r="1007" spans="1:20" ht="32" x14ac:dyDescent="0.2">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5">
        <f t="shared" si="90"/>
        <v>0.75051000000000001</v>
      </c>
      <c r="P1007" s="6">
        <f t="shared" si="91"/>
        <v>932.31055900621118</v>
      </c>
      <c r="Q1007" t="str">
        <f t="shared" si="92"/>
        <v>technology</v>
      </c>
      <c r="R1007" t="str">
        <f t="shared" si="93"/>
        <v>wearables</v>
      </c>
      <c r="S1007" s="11">
        <f t="shared" si="95"/>
        <v>42276.624803240746</v>
      </c>
      <c r="T1007" s="11">
        <f t="shared" si="94"/>
        <v>42307.624803240746</v>
      </c>
    </row>
    <row r="1008" spans="1:20" ht="48" x14ac:dyDescent="0.2">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5">
        <f t="shared" si="90"/>
        <v>5.8500000000000003E-2</v>
      </c>
      <c r="P1008" s="6">
        <f t="shared" si="91"/>
        <v>29.25</v>
      </c>
      <c r="Q1008" t="str">
        <f t="shared" si="92"/>
        <v>technology</v>
      </c>
      <c r="R1008" t="str">
        <f t="shared" si="93"/>
        <v>wearables</v>
      </c>
      <c r="S1008" s="11">
        <f t="shared" si="95"/>
        <v>41977.040185185186</v>
      </c>
      <c r="T1008" s="11">
        <f t="shared" si="94"/>
        <v>41985.299305555556</v>
      </c>
    </row>
    <row r="1009" spans="1:20" ht="48" x14ac:dyDescent="0.2">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5">
        <f t="shared" si="90"/>
        <v>0.44319999999999998</v>
      </c>
      <c r="P1009" s="6">
        <f t="shared" si="91"/>
        <v>174.94736842105263</v>
      </c>
      <c r="Q1009" t="str">
        <f t="shared" si="92"/>
        <v>technology</v>
      </c>
      <c r="R1009" t="str">
        <f t="shared" si="93"/>
        <v>wearables</v>
      </c>
      <c r="S1009" s="11">
        <f t="shared" si="95"/>
        <v>42676.583599537036</v>
      </c>
      <c r="T1009" s="11">
        <f t="shared" si="94"/>
        <v>42718.6252662037</v>
      </c>
    </row>
    <row r="1010" spans="1:20" ht="48" x14ac:dyDescent="0.2">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5">
        <f t="shared" si="90"/>
        <v>2.6737967914438501E-3</v>
      </c>
      <c r="P1010" s="6">
        <f t="shared" si="91"/>
        <v>250</v>
      </c>
      <c r="Q1010" t="str">
        <f t="shared" si="92"/>
        <v>technology</v>
      </c>
      <c r="R1010" t="str">
        <f t="shared" si="93"/>
        <v>wearables</v>
      </c>
      <c r="S1010" s="11">
        <f t="shared" si="95"/>
        <v>42702.809201388889</v>
      </c>
      <c r="T1010" s="11">
        <f t="shared" si="94"/>
        <v>42732.809201388889</v>
      </c>
    </row>
    <row r="1011" spans="1:20" ht="48" x14ac:dyDescent="0.2">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5">
        <f t="shared" si="90"/>
        <v>0.1313</v>
      </c>
      <c r="P1011" s="6">
        <f t="shared" si="91"/>
        <v>65</v>
      </c>
      <c r="Q1011" t="str">
        <f t="shared" si="92"/>
        <v>technology</v>
      </c>
      <c r="R1011" t="str">
        <f t="shared" si="93"/>
        <v>wearables</v>
      </c>
      <c r="S1011" s="11">
        <f t="shared" si="95"/>
        <v>42510.604699074072</v>
      </c>
      <c r="T1011" s="11">
        <f t="shared" si="94"/>
        <v>42540.604699074072</v>
      </c>
    </row>
    <row r="1012" spans="1:20" ht="48" x14ac:dyDescent="0.2">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5">
        <f t="shared" si="90"/>
        <v>1.9088937093275488E-3</v>
      </c>
      <c r="P1012" s="6">
        <f t="shared" si="91"/>
        <v>55</v>
      </c>
      <c r="Q1012" t="str">
        <f t="shared" si="92"/>
        <v>technology</v>
      </c>
      <c r="R1012" t="str">
        <f t="shared" si="93"/>
        <v>wearables</v>
      </c>
      <c r="S1012" s="11">
        <f t="shared" si="95"/>
        <v>42561.829421296294</v>
      </c>
      <c r="T1012" s="11">
        <f t="shared" si="94"/>
        <v>42618.124305555553</v>
      </c>
    </row>
    <row r="1013" spans="1:20" ht="48" x14ac:dyDescent="0.2">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5">
        <f t="shared" si="90"/>
        <v>3.7499999999999999E-3</v>
      </c>
      <c r="P1013" s="6">
        <f t="shared" si="91"/>
        <v>75</v>
      </c>
      <c r="Q1013" t="str">
        <f t="shared" si="92"/>
        <v>technology</v>
      </c>
      <c r="R1013" t="str">
        <f t="shared" si="93"/>
        <v>wearables</v>
      </c>
      <c r="S1013" s="11">
        <f t="shared" si="95"/>
        <v>41946.898090277777</v>
      </c>
      <c r="T1013" s="11">
        <f t="shared" si="94"/>
        <v>41991.898090277777</v>
      </c>
    </row>
    <row r="1014" spans="1:20" ht="48" x14ac:dyDescent="0.2">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5">
        <f t="shared" si="90"/>
        <v>215.35021</v>
      </c>
      <c r="P1014" s="6">
        <f t="shared" si="91"/>
        <v>1389.3561935483872</v>
      </c>
      <c r="Q1014" t="str">
        <f t="shared" si="92"/>
        <v>technology</v>
      </c>
      <c r="R1014" t="str">
        <f t="shared" si="93"/>
        <v>wearables</v>
      </c>
      <c r="S1014" s="11">
        <f t="shared" si="95"/>
        <v>42714.440416666665</v>
      </c>
      <c r="T1014" s="11">
        <f t="shared" si="94"/>
        <v>42759.440416666665</v>
      </c>
    </row>
    <row r="1015" spans="1:20" ht="48" x14ac:dyDescent="0.2">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5">
        <f t="shared" si="90"/>
        <v>0.34527999999999998</v>
      </c>
      <c r="P1015" s="6">
        <f t="shared" si="91"/>
        <v>95.911111111111111</v>
      </c>
      <c r="Q1015" t="str">
        <f t="shared" si="92"/>
        <v>technology</v>
      </c>
      <c r="R1015" t="str">
        <f t="shared" si="93"/>
        <v>wearables</v>
      </c>
      <c r="S1015" s="11">
        <f t="shared" si="95"/>
        <v>42339.833981481483</v>
      </c>
      <c r="T1015" s="11">
        <f t="shared" si="94"/>
        <v>42367.833333333328</v>
      </c>
    </row>
    <row r="1016" spans="1:20" ht="32" x14ac:dyDescent="0.2">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5">
        <f t="shared" si="90"/>
        <v>0.30599999999999999</v>
      </c>
      <c r="P1016" s="6">
        <f t="shared" si="91"/>
        <v>191.25</v>
      </c>
      <c r="Q1016" t="str">
        <f t="shared" si="92"/>
        <v>technology</v>
      </c>
      <c r="R1016" t="str">
        <f t="shared" si="93"/>
        <v>wearables</v>
      </c>
      <c r="S1016" s="11">
        <f t="shared" si="95"/>
        <v>41955.002488425926</v>
      </c>
      <c r="T1016" s="11">
        <f t="shared" si="94"/>
        <v>42005.002488425926</v>
      </c>
    </row>
    <row r="1017" spans="1:20" ht="32" x14ac:dyDescent="0.2">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5">
        <f t="shared" si="90"/>
        <v>2.6666666666666668E-2</v>
      </c>
      <c r="P1017" s="6">
        <f t="shared" si="91"/>
        <v>40</v>
      </c>
      <c r="Q1017" t="str">
        <f t="shared" si="92"/>
        <v>technology</v>
      </c>
      <c r="R1017" t="str">
        <f t="shared" si="93"/>
        <v>wearables</v>
      </c>
      <c r="S1017" s="11">
        <f t="shared" si="95"/>
        <v>42303.878414351857</v>
      </c>
      <c r="T1017" s="11">
        <f t="shared" si="94"/>
        <v>42333.920081018514</v>
      </c>
    </row>
    <row r="1018" spans="1:20" ht="48" x14ac:dyDescent="0.2">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5">
        <f t="shared" si="90"/>
        <v>2.8420000000000001E-2</v>
      </c>
      <c r="P1018" s="6">
        <f t="shared" si="91"/>
        <v>74.78947368421052</v>
      </c>
      <c r="Q1018" t="str">
        <f t="shared" si="92"/>
        <v>technology</v>
      </c>
      <c r="R1018" t="str">
        <f t="shared" si="93"/>
        <v>wearables</v>
      </c>
      <c r="S1018" s="11">
        <f t="shared" si="95"/>
        <v>42422.107129629629</v>
      </c>
      <c r="T1018" s="11">
        <f t="shared" si="94"/>
        <v>42467.065462962964</v>
      </c>
    </row>
    <row r="1019" spans="1:20" ht="48" x14ac:dyDescent="0.2">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5">
        <f t="shared" si="90"/>
        <v>0.22878799999999999</v>
      </c>
      <c r="P1019" s="6">
        <f t="shared" si="91"/>
        <v>161.11830985915492</v>
      </c>
      <c r="Q1019" t="str">
        <f t="shared" si="92"/>
        <v>technology</v>
      </c>
      <c r="R1019" t="str">
        <f t="shared" si="93"/>
        <v>wearables</v>
      </c>
      <c r="S1019" s="11">
        <f t="shared" si="95"/>
        <v>42289.675173611111</v>
      </c>
      <c r="T1019" s="11">
        <f t="shared" si="94"/>
        <v>42329.716840277775</v>
      </c>
    </row>
    <row r="1020" spans="1:20" ht="48" x14ac:dyDescent="0.2">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5">
        <f t="shared" si="90"/>
        <v>3.1050000000000001E-2</v>
      </c>
      <c r="P1020" s="6">
        <f t="shared" si="91"/>
        <v>88.714285714285708</v>
      </c>
      <c r="Q1020" t="str">
        <f t="shared" si="92"/>
        <v>technology</v>
      </c>
      <c r="R1020" t="str">
        <f t="shared" si="93"/>
        <v>wearables</v>
      </c>
      <c r="S1020" s="11">
        <f t="shared" si="95"/>
        <v>42535.492280092592</v>
      </c>
      <c r="T1020" s="11">
        <f t="shared" si="94"/>
        <v>42565.492280092592</v>
      </c>
    </row>
    <row r="1021" spans="1:20" ht="32" x14ac:dyDescent="0.2">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5">
        <f t="shared" si="90"/>
        <v>0.47333333333333333</v>
      </c>
      <c r="P1021" s="6">
        <f t="shared" si="91"/>
        <v>53.25</v>
      </c>
      <c r="Q1021" t="str">
        <f t="shared" si="92"/>
        <v>technology</v>
      </c>
      <c r="R1021" t="str">
        <f t="shared" si="93"/>
        <v>wearables</v>
      </c>
      <c r="S1021" s="11">
        <f t="shared" si="95"/>
        <v>42009.973946759259</v>
      </c>
      <c r="T1021" s="11">
        <f t="shared" si="94"/>
        <v>42039.973946759259</v>
      </c>
    </row>
    <row r="1022" spans="1:20" ht="48" x14ac:dyDescent="0.2">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5">
        <f t="shared" si="90"/>
        <v>2.0554838709677421</v>
      </c>
      <c r="P1022" s="6">
        <f t="shared" si="91"/>
        <v>106.2</v>
      </c>
      <c r="Q1022" t="str">
        <f t="shared" si="92"/>
        <v>music</v>
      </c>
      <c r="R1022" t="str">
        <f t="shared" si="93"/>
        <v>electronic music</v>
      </c>
      <c r="S1022" s="11">
        <f t="shared" si="95"/>
        <v>42127.069548611107</v>
      </c>
      <c r="T1022" s="11">
        <f t="shared" si="94"/>
        <v>42157.032638888893</v>
      </c>
    </row>
    <row r="1023" spans="1:20" ht="48" x14ac:dyDescent="0.2">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5">
        <f t="shared" si="90"/>
        <v>3.5180366666666667</v>
      </c>
      <c r="P1023" s="6">
        <f t="shared" si="91"/>
        <v>22.079728033472804</v>
      </c>
      <c r="Q1023" t="str">
        <f t="shared" si="92"/>
        <v>music</v>
      </c>
      <c r="R1023" t="str">
        <f t="shared" si="93"/>
        <v>electronic music</v>
      </c>
      <c r="S1023" s="11">
        <f t="shared" si="95"/>
        <v>42271.251979166671</v>
      </c>
      <c r="T1023" s="11">
        <f t="shared" si="94"/>
        <v>42294.166666666672</v>
      </c>
    </row>
    <row r="1024" spans="1:20" ht="32" x14ac:dyDescent="0.2">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5">
        <f t="shared" si="90"/>
        <v>1.149</v>
      </c>
      <c r="P1024" s="6">
        <f t="shared" si="91"/>
        <v>31.054054054054053</v>
      </c>
      <c r="Q1024" t="str">
        <f t="shared" si="92"/>
        <v>music</v>
      </c>
      <c r="R1024" t="str">
        <f t="shared" si="93"/>
        <v>electronic music</v>
      </c>
      <c r="S1024" s="11">
        <f t="shared" si="95"/>
        <v>42111.646724537037</v>
      </c>
      <c r="T1024" s="11">
        <f t="shared" si="94"/>
        <v>42141.646724537037</v>
      </c>
    </row>
    <row r="1025" spans="1:20" ht="48" x14ac:dyDescent="0.2">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5">
        <f t="shared" si="90"/>
        <v>2.3715000000000002</v>
      </c>
      <c r="P1025" s="6">
        <f t="shared" si="91"/>
        <v>36.206106870229007</v>
      </c>
      <c r="Q1025" t="str">
        <f t="shared" si="92"/>
        <v>music</v>
      </c>
      <c r="R1025" t="str">
        <f t="shared" si="93"/>
        <v>electronic music</v>
      </c>
      <c r="S1025" s="11">
        <f t="shared" si="95"/>
        <v>42145.919687500005</v>
      </c>
      <c r="T1025" s="11">
        <f t="shared" si="94"/>
        <v>42175.919687500005</v>
      </c>
    </row>
    <row r="1026" spans="1:20" ht="48" x14ac:dyDescent="0.2">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5">
        <f t="shared" si="90"/>
        <v>1.1863774999999999</v>
      </c>
      <c r="P1026" s="6">
        <f t="shared" si="91"/>
        <v>388.9762295081967</v>
      </c>
      <c r="Q1026" t="str">
        <f t="shared" si="92"/>
        <v>music</v>
      </c>
      <c r="R1026" t="str">
        <f t="shared" si="93"/>
        <v>electronic music</v>
      </c>
      <c r="S1026" s="11">
        <f t="shared" si="95"/>
        <v>42370.580590277779</v>
      </c>
      <c r="T1026" s="11">
        <f t="shared" si="94"/>
        <v>42400.580590277779</v>
      </c>
    </row>
    <row r="1027" spans="1:20" ht="32" x14ac:dyDescent="0.2">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5">
        <f t="shared" ref="O1027:O1090" si="96">E1027/D1027</f>
        <v>1.099283142857143</v>
      </c>
      <c r="P1027" s="6">
        <f t="shared" ref="P1027:P1090" si="97">IF(L1027=0,0,E1027/L1027)</f>
        <v>71.848571428571432</v>
      </c>
      <c r="Q1027" t="str">
        <f t="shared" ref="Q1027:Q1090" si="98">LEFT(N1027,FIND("/",N1027)-1)</f>
        <v>music</v>
      </c>
      <c r="R1027" t="str">
        <f t="shared" ref="R1027:R1090" si="99">RIGHT(N1027,LEN(N1027)-FIND("/",N1027))</f>
        <v>electronic music</v>
      </c>
      <c r="S1027" s="11">
        <f t="shared" si="95"/>
        <v>42049.833761574075</v>
      </c>
      <c r="T1027" s="11">
        <f t="shared" ref="T1027:T1090" si="100">I1027/86400 + DATE(1970,1,1)</f>
        <v>42079.792094907403</v>
      </c>
    </row>
    <row r="1028" spans="1:20" ht="48" x14ac:dyDescent="0.2">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5">
        <f t="shared" si="96"/>
        <v>1.0000828571428571</v>
      </c>
      <c r="P1028" s="6">
        <f t="shared" si="97"/>
        <v>57.381803278688523</v>
      </c>
      <c r="Q1028" t="str">
        <f t="shared" si="98"/>
        <v>music</v>
      </c>
      <c r="R1028" t="str">
        <f t="shared" si="99"/>
        <v>electronic music</v>
      </c>
      <c r="S1028" s="11">
        <f t="shared" ref="S1028:S1091" si="101">J1028/86400 + DATE(1970, 1, 1)</f>
        <v>42426.407592592594</v>
      </c>
      <c r="T1028" s="11">
        <f t="shared" si="100"/>
        <v>42460.365925925929</v>
      </c>
    </row>
    <row r="1029" spans="1:20" ht="48" x14ac:dyDescent="0.2">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5">
        <f t="shared" si="96"/>
        <v>1.0309292094387414</v>
      </c>
      <c r="P1029" s="6">
        <f t="shared" si="97"/>
        <v>69.666666666666671</v>
      </c>
      <c r="Q1029" t="str">
        <f t="shared" si="98"/>
        <v>music</v>
      </c>
      <c r="R1029" t="str">
        <f t="shared" si="99"/>
        <v>electronic music</v>
      </c>
      <c r="S1029" s="11">
        <f t="shared" si="101"/>
        <v>41905.034108796295</v>
      </c>
      <c r="T1029" s="11">
        <f t="shared" si="100"/>
        <v>41935.034108796295</v>
      </c>
    </row>
    <row r="1030" spans="1:20" ht="48" x14ac:dyDescent="0.2">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5">
        <f t="shared" si="96"/>
        <v>1.1727000000000001</v>
      </c>
      <c r="P1030" s="6">
        <f t="shared" si="97"/>
        <v>45.988235294117644</v>
      </c>
      <c r="Q1030" t="str">
        <f t="shared" si="98"/>
        <v>music</v>
      </c>
      <c r="R1030" t="str">
        <f t="shared" si="99"/>
        <v>electronic music</v>
      </c>
      <c r="S1030" s="11">
        <f t="shared" si="101"/>
        <v>42755.627372685187</v>
      </c>
      <c r="T1030" s="11">
        <f t="shared" si="100"/>
        <v>42800.833333333328</v>
      </c>
    </row>
    <row r="1031" spans="1:20" ht="32" x14ac:dyDescent="0.2">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5">
        <f t="shared" si="96"/>
        <v>1.1175999999999999</v>
      </c>
      <c r="P1031" s="6">
        <f t="shared" si="97"/>
        <v>79.262411347517727</v>
      </c>
      <c r="Q1031" t="str">
        <f t="shared" si="98"/>
        <v>music</v>
      </c>
      <c r="R1031" t="str">
        <f t="shared" si="99"/>
        <v>electronic music</v>
      </c>
      <c r="S1031" s="11">
        <f t="shared" si="101"/>
        <v>42044.711886574078</v>
      </c>
      <c r="T1031" s="11">
        <f t="shared" si="100"/>
        <v>42098.915972222225</v>
      </c>
    </row>
    <row r="1032" spans="1:20" ht="32" x14ac:dyDescent="0.2">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5">
        <f t="shared" si="96"/>
        <v>3.4209999999999998</v>
      </c>
      <c r="P1032" s="6">
        <f t="shared" si="97"/>
        <v>43.031446540880502</v>
      </c>
      <c r="Q1032" t="str">
        <f t="shared" si="98"/>
        <v>music</v>
      </c>
      <c r="R1032" t="str">
        <f t="shared" si="99"/>
        <v>electronic music</v>
      </c>
      <c r="S1032" s="11">
        <f t="shared" si="101"/>
        <v>42611.483206018514</v>
      </c>
      <c r="T1032" s="11">
        <f t="shared" si="100"/>
        <v>42625.483206018514</v>
      </c>
    </row>
    <row r="1033" spans="1:20" ht="48" x14ac:dyDescent="0.2">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5">
        <f t="shared" si="96"/>
        <v>1.0740000000000001</v>
      </c>
      <c r="P1033" s="6">
        <f t="shared" si="97"/>
        <v>108.48484848484848</v>
      </c>
      <c r="Q1033" t="str">
        <f t="shared" si="98"/>
        <v>music</v>
      </c>
      <c r="R1033" t="str">
        <f t="shared" si="99"/>
        <v>electronic music</v>
      </c>
      <c r="S1033" s="11">
        <f t="shared" si="101"/>
        <v>42324.764004629629</v>
      </c>
      <c r="T1033" s="11">
        <f t="shared" si="100"/>
        <v>42354.764004629629</v>
      </c>
    </row>
    <row r="1034" spans="1:20" ht="16" x14ac:dyDescent="0.2">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5">
        <f t="shared" si="96"/>
        <v>1.0849703703703704</v>
      </c>
      <c r="P1034" s="6">
        <f t="shared" si="97"/>
        <v>61.029583333333335</v>
      </c>
      <c r="Q1034" t="str">
        <f t="shared" si="98"/>
        <v>music</v>
      </c>
      <c r="R1034" t="str">
        <f t="shared" si="99"/>
        <v>electronic music</v>
      </c>
      <c r="S1034" s="11">
        <f t="shared" si="101"/>
        <v>42514.666956018518</v>
      </c>
      <c r="T1034" s="11">
        <f t="shared" si="100"/>
        <v>42544.666956018518</v>
      </c>
    </row>
    <row r="1035" spans="1:20" ht="48" x14ac:dyDescent="0.2">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5">
        <f t="shared" si="96"/>
        <v>1.0286144578313252</v>
      </c>
      <c r="P1035" s="6">
        <f t="shared" si="97"/>
        <v>50.592592592592595</v>
      </c>
      <c r="Q1035" t="str">
        <f t="shared" si="98"/>
        <v>music</v>
      </c>
      <c r="R1035" t="str">
        <f t="shared" si="99"/>
        <v>electronic music</v>
      </c>
      <c r="S1035" s="11">
        <f t="shared" si="101"/>
        <v>42688.732407407406</v>
      </c>
      <c r="T1035" s="11">
        <f t="shared" si="100"/>
        <v>42716.732407407406</v>
      </c>
    </row>
    <row r="1036" spans="1:20" ht="48" x14ac:dyDescent="0.2">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5">
        <f t="shared" si="96"/>
        <v>1.3000180000000001</v>
      </c>
      <c r="P1036" s="6">
        <f t="shared" si="97"/>
        <v>39.157168674698795</v>
      </c>
      <c r="Q1036" t="str">
        <f t="shared" si="98"/>
        <v>music</v>
      </c>
      <c r="R1036" t="str">
        <f t="shared" si="99"/>
        <v>electronic music</v>
      </c>
      <c r="S1036" s="11">
        <f t="shared" si="101"/>
        <v>42555.166712962964</v>
      </c>
      <c r="T1036" s="11">
        <f t="shared" si="100"/>
        <v>42587.165972222225</v>
      </c>
    </row>
    <row r="1037" spans="1:20" ht="48" x14ac:dyDescent="0.2">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5">
        <f t="shared" si="96"/>
        <v>1.0765217391304347</v>
      </c>
      <c r="P1037" s="6">
        <f t="shared" si="97"/>
        <v>65.15789473684211</v>
      </c>
      <c r="Q1037" t="str">
        <f t="shared" si="98"/>
        <v>music</v>
      </c>
      <c r="R1037" t="str">
        <f t="shared" si="99"/>
        <v>electronic music</v>
      </c>
      <c r="S1037" s="11">
        <f t="shared" si="101"/>
        <v>42016.641435185185</v>
      </c>
      <c r="T1037" s="11">
        <f t="shared" si="100"/>
        <v>42046.641435185185</v>
      </c>
    </row>
    <row r="1038" spans="1:20" ht="48" x14ac:dyDescent="0.2">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5">
        <f t="shared" si="96"/>
        <v>1.1236044444444444</v>
      </c>
      <c r="P1038" s="6">
        <f t="shared" si="97"/>
        <v>23.963127962085309</v>
      </c>
      <c r="Q1038" t="str">
        <f t="shared" si="98"/>
        <v>music</v>
      </c>
      <c r="R1038" t="str">
        <f t="shared" si="99"/>
        <v>electronic music</v>
      </c>
      <c r="S1038" s="11">
        <f t="shared" si="101"/>
        <v>41249.448958333334</v>
      </c>
      <c r="T1038" s="11">
        <f t="shared" si="100"/>
        <v>41281.333333333336</v>
      </c>
    </row>
    <row r="1039" spans="1:20" ht="48" x14ac:dyDescent="0.2">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5">
        <f t="shared" si="96"/>
        <v>1.0209999999999999</v>
      </c>
      <c r="P1039" s="6">
        <f t="shared" si="97"/>
        <v>48.61904761904762</v>
      </c>
      <c r="Q1039" t="str">
        <f t="shared" si="98"/>
        <v>music</v>
      </c>
      <c r="R1039" t="str">
        <f t="shared" si="99"/>
        <v>electronic music</v>
      </c>
      <c r="S1039" s="11">
        <f t="shared" si="101"/>
        <v>42119.822476851856</v>
      </c>
      <c r="T1039" s="11">
        <f t="shared" si="100"/>
        <v>42142.208333333328</v>
      </c>
    </row>
    <row r="1040" spans="1:20" ht="48" x14ac:dyDescent="0.2">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5">
        <f t="shared" si="96"/>
        <v>1.4533333333333334</v>
      </c>
      <c r="P1040" s="6">
        <f t="shared" si="97"/>
        <v>35.73770491803279</v>
      </c>
      <c r="Q1040" t="str">
        <f t="shared" si="98"/>
        <v>music</v>
      </c>
      <c r="R1040" t="str">
        <f t="shared" si="99"/>
        <v>electronic music</v>
      </c>
      <c r="S1040" s="11">
        <f t="shared" si="101"/>
        <v>42418.231747685189</v>
      </c>
      <c r="T1040" s="11">
        <f t="shared" si="100"/>
        <v>42448.190081018518</v>
      </c>
    </row>
    <row r="1041" spans="1:20" ht="48" x14ac:dyDescent="0.2">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5">
        <f t="shared" si="96"/>
        <v>1.282</v>
      </c>
      <c r="P1041" s="6">
        <f t="shared" si="97"/>
        <v>21.366666666666667</v>
      </c>
      <c r="Q1041" t="str">
        <f t="shared" si="98"/>
        <v>music</v>
      </c>
      <c r="R1041" t="str">
        <f t="shared" si="99"/>
        <v>electronic music</v>
      </c>
      <c r="S1041" s="11">
        <f t="shared" si="101"/>
        <v>42692.109328703707</v>
      </c>
      <c r="T1041" s="11">
        <f t="shared" si="100"/>
        <v>42717.332638888889</v>
      </c>
    </row>
    <row r="1042" spans="1:20" ht="48" x14ac:dyDescent="0.2">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5">
        <f t="shared" si="96"/>
        <v>2.9411764705882353E-3</v>
      </c>
      <c r="P1042" s="6">
        <f t="shared" si="97"/>
        <v>250</v>
      </c>
      <c r="Q1042" t="str">
        <f t="shared" si="98"/>
        <v>journalism</v>
      </c>
      <c r="R1042" t="str">
        <f t="shared" si="99"/>
        <v>audio</v>
      </c>
      <c r="S1042" s="11">
        <f t="shared" si="101"/>
        <v>42579.708437499998</v>
      </c>
      <c r="T1042" s="11">
        <f t="shared" si="100"/>
        <v>42609.708437499998</v>
      </c>
    </row>
    <row r="1043" spans="1:20" ht="48" x14ac:dyDescent="0.2">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5">
        <f t="shared" si="96"/>
        <v>0</v>
      </c>
      <c r="P1043" s="6">
        <f t="shared" si="97"/>
        <v>0</v>
      </c>
      <c r="Q1043" t="str">
        <f t="shared" si="98"/>
        <v>journalism</v>
      </c>
      <c r="R1043" t="str">
        <f t="shared" si="99"/>
        <v>audio</v>
      </c>
      <c r="S1043" s="11">
        <f t="shared" si="101"/>
        <v>41831.06009259259</v>
      </c>
      <c r="T1043" s="11">
        <f t="shared" si="100"/>
        <v>41851.06009259259</v>
      </c>
    </row>
    <row r="1044" spans="1:20" ht="48" x14ac:dyDescent="0.2">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5">
        <f t="shared" si="96"/>
        <v>1.5384615384615385E-2</v>
      </c>
      <c r="P1044" s="6">
        <f t="shared" si="97"/>
        <v>10</v>
      </c>
      <c r="Q1044" t="str">
        <f t="shared" si="98"/>
        <v>journalism</v>
      </c>
      <c r="R1044" t="str">
        <f t="shared" si="99"/>
        <v>audio</v>
      </c>
      <c r="S1044" s="11">
        <f t="shared" si="101"/>
        <v>41851.696157407408</v>
      </c>
      <c r="T1044" s="11">
        <f t="shared" si="100"/>
        <v>41894.416666666664</v>
      </c>
    </row>
    <row r="1045" spans="1:20" ht="48" x14ac:dyDescent="0.2">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5">
        <f t="shared" si="96"/>
        <v>8.5370000000000001E-2</v>
      </c>
      <c r="P1045" s="6">
        <f t="shared" si="97"/>
        <v>29.236301369863014</v>
      </c>
      <c r="Q1045" t="str">
        <f t="shared" si="98"/>
        <v>journalism</v>
      </c>
      <c r="R1045" t="str">
        <f t="shared" si="99"/>
        <v>audio</v>
      </c>
      <c r="S1045" s="11">
        <f t="shared" si="101"/>
        <v>42114.252951388888</v>
      </c>
      <c r="T1045" s="11">
        <f t="shared" si="100"/>
        <v>42144.252951388888</v>
      </c>
    </row>
    <row r="1046" spans="1:20" ht="48" x14ac:dyDescent="0.2">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5">
        <f t="shared" si="96"/>
        <v>8.571428571428571E-4</v>
      </c>
      <c r="P1046" s="6">
        <f t="shared" si="97"/>
        <v>3</v>
      </c>
      <c r="Q1046" t="str">
        <f t="shared" si="98"/>
        <v>journalism</v>
      </c>
      <c r="R1046" t="str">
        <f t="shared" si="99"/>
        <v>audio</v>
      </c>
      <c r="S1046" s="11">
        <f t="shared" si="101"/>
        <v>42011.925937499997</v>
      </c>
      <c r="T1046" s="11">
        <f t="shared" si="100"/>
        <v>42068.852083333331</v>
      </c>
    </row>
    <row r="1047" spans="1:20" ht="48" x14ac:dyDescent="0.2">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5">
        <f t="shared" si="96"/>
        <v>2.6599999999999999E-2</v>
      </c>
      <c r="P1047" s="6">
        <f t="shared" si="97"/>
        <v>33.25</v>
      </c>
      <c r="Q1047" t="str">
        <f t="shared" si="98"/>
        <v>journalism</v>
      </c>
      <c r="R1047" t="str">
        <f t="shared" si="99"/>
        <v>audio</v>
      </c>
      <c r="S1047" s="11">
        <f t="shared" si="101"/>
        <v>41844.874421296292</v>
      </c>
      <c r="T1047" s="11">
        <f t="shared" si="100"/>
        <v>41874.874421296292</v>
      </c>
    </row>
    <row r="1048" spans="1:20" ht="48" x14ac:dyDescent="0.2">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5">
        <f t="shared" si="96"/>
        <v>0</v>
      </c>
      <c r="P1048" s="6">
        <f t="shared" si="97"/>
        <v>0</v>
      </c>
      <c r="Q1048" t="str">
        <f t="shared" si="98"/>
        <v>journalism</v>
      </c>
      <c r="R1048" t="str">
        <f t="shared" si="99"/>
        <v>audio</v>
      </c>
      <c r="S1048" s="11">
        <f t="shared" si="101"/>
        <v>42319.851388888885</v>
      </c>
      <c r="T1048" s="11">
        <f t="shared" si="100"/>
        <v>42364.851388888885</v>
      </c>
    </row>
    <row r="1049" spans="1:20" ht="48" x14ac:dyDescent="0.2">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5">
        <f t="shared" si="96"/>
        <v>5.0000000000000001E-4</v>
      </c>
      <c r="P1049" s="6">
        <f t="shared" si="97"/>
        <v>1</v>
      </c>
      <c r="Q1049" t="str">
        <f t="shared" si="98"/>
        <v>journalism</v>
      </c>
      <c r="R1049" t="str">
        <f t="shared" si="99"/>
        <v>audio</v>
      </c>
      <c r="S1049" s="11">
        <f t="shared" si="101"/>
        <v>41918.818460648152</v>
      </c>
      <c r="T1049" s="11">
        <f t="shared" si="100"/>
        <v>41948.860127314816</v>
      </c>
    </row>
    <row r="1050" spans="1:20" ht="48" x14ac:dyDescent="0.2">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5">
        <f t="shared" si="96"/>
        <v>1.4133333333333333E-2</v>
      </c>
      <c r="P1050" s="6">
        <f t="shared" si="97"/>
        <v>53</v>
      </c>
      <c r="Q1050" t="str">
        <f t="shared" si="98"/>
        <v>journalism</v>
      </c>
      <c r="R1050" t="str">
        <f t="shared" si="99"/>
        <v>audio</v>
      </c>
      <c r="S1050" s="11">
        <f t="shared" si="101"/>
        <v>42598.053113425922</v>
      </c>
      <c r="T1050" s="11">
        <f t="shared" si="100"/>
        <v>42638.053113425922</v>
      </c>
    </row>
    <row r="1051" spans="1:20" ht="16" x14ac:dyDescent="0.2">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5">
        <f t="shared" si="96"/>
        <v>0</v>
      </c>
      <c r="P1051" s="6">
        <f t="shared" si="97"/>
        <v>0</v>
      </c>
      <c r="Q1051" t="str">
        <f t="shared" si="98"/>
        <v>journalism</v>
      </c>
      <c r="R1051" t="str">
        <f t="shared" si="99"/>
        <v>audio</v>
      </c>
      <c r="S1051" s="11">
        <f t="shared" si="101"/>
        <v>42382.431076388893</v>
      </c>
      <c r="T1051" s="11">
        <f t="shared" si="100"/>
        <v>42412.431076388893</v>
      </c>
    </row>
    <row r="1052" spans="1:20" ht="16" x14ac:dyDescent="0.2">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5">
        <f t="shared" si="96"/>
        <v>0</v>
      </c>
      <c r="P1052" s="6">
        <f t="shared" si="97"/>
        <v>0</v>
      </c>
      <c r="Q1052" t="str">
        <f t="shared" si="98"/>
        <v>journalism</v>
      </c>
      <c r="R1052" t="str">
        <f t="shared" si="99"/>
        <v>audio</v>
      </c>
      <c r="S1052" s="11">
        <f t="shared" si="101"/>
        <v>42231.7971875</v>
      </c>
      <c r="T1052" s="11">
        <f t="shared" si="100"/>
        <v>42261.7971875</v>
      </c>
    </row>
    <row r="1053" spans="1:20" ht="48" x14ac:dyDescent="0.2">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5">
        <f t="shared" si="96"/>
        <v>0</v>
      </c>
      <c r="P1053" s="6">
        <f t="shared" si="97"/>
        <v>0</v>
      </c>
      <c r="Q1053" t="str">
        <f t="shared" si="98"/>
        <v>journalism</v>
      </c>
      <c r="R1053" t="str">
        <f t="shared" si="99"/>
        <v>audio</v>
      </c>
      <c r="S1053" s="11">
        <f t="shared" si="101"/>
        <v>41850.014178240745</v>
      </c>
      <c r="T1053" s="11">
        <f t="shared" si="100"/>
        <v>41878.014178240745</v>
      </c>
    </row>
    <row r="1054" spans="1:20" ht="64" x14ac:dyDescent="0.2">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5">
        <f t="shared" si="96"/>
        <v>0</v>
      </c>
      <c r="P1054" s="6">
        <f t="shared" si="97"/>
        <v>0</v>
      </c>
      <c r="Q1054" t="str">
        <f t="shared" si="98"/>
        <v>journalism</v>
      </c>
      <c r="R1054" t="str">
        <f t="shared" si="99"/>
        <v>audio</v>
      </c>
      <c r="S1054" s="11">
        <f t="shared" si="101"/>
        <v>42483.797395833331</v>
      </c>
      <c r="T1054" s="11">
        <f t="shared" si="100"/>
        <v>42527.839583333334</v>
      </c>
    </row>
    <row r="1055" spans="1:20" ht="48" x14ac:dyDescent="0.2">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5">
        <f t="shared" si="96"/>
        <v>0.01</v>
      </c>
      <c r="P1055" s="6">
        <f t="shared" si="97"/>
        <v>15</v>
      </c>
      <c r="Q1055" t="str">
        <f t="shared" si="98"/>
        <v>journalism</v>
      </c>
      <c r="R1055" t="str">
        <f t="shared" si="99"/>
        <v>audio</v>
      </c>
      <c r="S1055" s="11">
        <f t="shared" si="101"/>
        <v>42775.172824074078</v>
      </c>
      <c r="T1055" s="11">
        <f t="shared" si="100"/>
        <v>42800.172824074078</v>
      </c>
    </row>
    <row r="1056" spans="1:20" ht="48" x14ac:dyDescent="0.2">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5">
        <f t="shared" si="96"/>
        <v>0</v>
      </c>
      <c r="P1056" s="6">
        <f t="shared" si="97"/>
        <v>0</v>
      </c>
      <c r="Q1056" t="str">
        <f t="shared" si="98"/>
        <v>journalism</v>
      </c>
      <c r="R1056" t="str">
        <f t="shared" si="99"/>
        <v>audio</v>
      </c>
      <c r="S1056" s="11">
        <f t="shared" si="101"/>
        <v>41831.851840277777</v>
      </c>
      <c r="T1056" s="11">
        <f t="shared" si="100"/>
        <v>41861.916666666664</v>
      </c>
    </row>
    <row r="1057" spans="1:20" ht="48" x14ac:dyDescent="0.2">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5">
        <f t="shared" si="96"/>
        <v>0</v>
      </c>
      <c r="P1057" s="6">
        <f t="shared" si="97"/>
        <v>0</v>
      </c>
      <c r="Q1057" t="str">
        <f t="shared" si="98"/>
        <v>journalism</v>
      </c>
      <c r="R1057" t="str">
        <f t="shared" si="99"/>
        <v>audio</v>
      </c>
      <c r="S1057" s="11">
        <f t="shared" si="101"/>
        <v>42406.992418981477</v>
      </c>
      <c r="T1057" s="11">
        <f t="shared" si="100"/>
        <v>42436.992418981477</v>
      </c>
    </row>
    <row r="1058" spans="1:20" ht="48" x14ac:dyDescent="0.2">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5">
        <f t="shared" si="96"/>
        <v>0</v>
      </c>
      <c r="P1058" s="6">
        <f t="shared" si="97"/>
        <v>0</v>
      </c>
      <c r="Q1058" t="str">
        <f t="shared" si="98"/>
        <v>journalism</v>
      </c>
      <c r="R1058" t="str">
        <f t="shared" si="99"/>
        <v>audio</v>
      </c>
      <c r="S1058" s="11">
        <f t="shared" si="101"/>
        <v>42058.719641203701</v>
      </c>
      <c r="T1058" s="11">
        <f t="shared" si="100"/>
        <v>42118.677974537037</v>
      </c>
    </row>
    <row r="1059" spans="1:20" ht="32" x14ac:dyDescent="0.2">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5">
        <f t="shared" si="96"/>
        <v>0</v>
      </c>
      <c r="P1059" s="6">
        <f t="shared" si="97"/>
        <v>0</v>
      </c>
      <c r="Q1059" t="str">
        <f t="shared" si="98"/>
        <v>journalism</v>
      </c>
      <c r="R1059" t="str">
        <f t="shared" si="99"/>
        <v>audio</v>
      </c>
      <c r="S1059" s="11">
        <f t="shared" si="101"/>
        <v>42678.871331018519</v>
      </c>
      <c r="T1059" s="11">
        <f t="shared" si="100"/>
        <v>42708.912997685184</v>
      </c>
    </row>
    <row r="1060" spans="1:20" ht="48" x14ac:dyDescent="0.2">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5">
        <f t="shared" si="96"/>
        <v>0</v>
      </c>
      <c r="P1060" s="6">
        <f t="shared" si="97"/>
        <v>0</v>
      </c>
      <c r="Q1060" t="str">
        <f t="shared" si="98"/>
        <v>journalism</v>
      </c>
      <c r="R1060" t="str">
        <f t="shared" si="99"/>
        <v>audio</v>
      </c>
      <c r="S1060" s="11">
        <f t="shared" si="101"/>
        <v>42047.900960648149</v>
      </c>
      <c r="T1060" s="11">
        <f t="shared" si="100"/>
        <v>42089</v>
      </c>
    </row>
    <row r="1061" spans="1:20" ht="16" x14ac:dyDescent="0.2">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5">
        <f t="shared" si="96"/>
        <v>0</v>
      </c>
      <c r="P1061" s="6">
        <f t="shared" si="97"/>
        <v>0</v>
      </c>
      <c r="Q1061" t="str">
        <f t="shared" si="98"/>
        <v>journalism</v>
      </c>
      <c r="R1061" t="str">
        <f t="shared" si="99"/>
        <v>audio</v>
      </c>
      <c r="S1061" s="11">
        <f t="shared" si="101"/>
        <v>42046.79</v>
      </c>
      <c r="T1061" s="11">
        <f t="shared" si="100"/>
        <v>42076.748333333337</v>
      </c>
    </row>
    <row r="1062" spans="1:20" ht="48" x14ac:dyDescent="0.2">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5">
        <f t="shared" si="96"/>
        <v>0.01</v>
      </c>
      <c r="P1062" s="6">
        <f t="shared" si="97"/>
        <v>50</v>
      </c>
      <c r="Q1062" t="str">
        <f t="shared" si="98"/>
        <v>journalism</v>
      </c>
      <c r="R1062" t="str">
        <f t="shared" si="99"/>
        <v>audio</v>
      </c>
      <c r="S1062" s="11">
        <f t="shared" si="101"/>
        <v>42079.913113425922</v>
      </c>
      <c r="T1062" s="11">
        <f t="shared" si="100"/>
        <v>42109.913113425922</v>
      </c>
    </row>
    <row r="1063" spans="1:20" ht="32" x14ac:dyDescent="0.2">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5">
        <f t="shared" si="96"/>
        <v>0</v>
      </c>
      <c r="P1063" s="6">
        <f t="shared" si="97"/>
        <v>0</v>
      </c>
      <c r="Q1063" t="str">
        <f t="shared" si="98"/>
        <v>journalism</v>
      </c>
      <c r="R1063" t="str">
        <f t="shared" si="99"/>
        <v>audio</v>
      </c>
      <c r="S1063" s="11">
        <f t="shared" si="101"/>
        <v>42432.276712962965</v>
      </c>
      <c r="T1063" s="11">
        <f t="shared" si="100"/>
        <v>42492.041666666672</v>
      </c>
    </row>
    <row r="1064" spans="1:20" ht="16" x14ac:dyDescent="0.2">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5">
        <f t="shared" si="96"/>
        <v>0.95477386934673369</v>
      </c>
      <c r="P1064" s="6">
        <f t="shared" si="97"/>
        <v>47.5</v>
      </c>
      <c r="Q1064" t="str">
        <f t="shared" si="98"/>
        <v>journalism</v>
      </c>
      <c r="R1064" t="str">
        <f t="shared" si="99"/>
        <v>audio</v>
      </c>
      <c r="S1064" s="11">
        <f t="shared" si="101"/>
        <v>42556.807187500002</v>
      </c>
      <c r="T1064" s="11">
        <f t="shared" si="100"/>
        <v>42563.807187500002</v>
      </c>
    </row>
    <row r="1065" spans="1:20" ht="48" x14ac:dyDescent="0.2">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5">
        <f t="shared" si="96"/>
        <v>0</v>
      </c>
      <c r="P1065" s="6">
        <f t="shared" si="97"/>
        <v>0</v>
      </c>
      <c r="Q1065" t="str">
        <f t="shared" si="98"/>
        <v>journalism</v>
      </c>
      <c r="R1065" t="str">
        <f t="shared" si="99"/>
        <v>audio</v>
      </c>
      <c r="S1065" s="11">
        <f t="shared" si="101"/>
        <v>42583.030810185184</v>
      </c>
      <c r="T1065" s="11">
        <f t="shared" si="100"/>
        <v>42613.030810185184</v>
      </c>
    </row>
    <row r="1066" spans="1:20" ht="48" x14ac:dyDescent="0.2">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5">
        <f t="shared" si="96"/>
        <v>8.9744444444444446E-2</v>
      </c>
      <c r="P1066" s="6">
        <f t="shared" si="97"/>
        <v>65.666666666666671</v>
      </c>
      <c r="Q1066" t="str">
        <f t="shared" si="98"/>
        <v>games</v>
      </c>
      <c r="R1066" t="str">
        <f t="shared" si="99"/>
        <v>video games</v>
      </c>
      <c r="S1066" s="11">
        <f t="shared" si="101"/>
        <v>41417.228043981479</v>
      </c>
      <c r="T1066" s="11">
        <f t="shared" si="100"/>
        <v>41462.228043981479</v>
      </c>
    </row>
    <row r="1067" spans="1:20" ht="48" x14ac:dyDescent="0.2">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5">
        <f t="shared" si="96"/>
        <v>2.7E-2</v>
      </c>
      <c r="P1067" s="6">
        <f t="shared" si="97"/>
        <v>16.2</v>
      </c>
      <c r="Q1067" t="str">
        <f t="shared" si="98"/>
        <v>games</v>
      </c>
      <c r="R1067" t="str">
        <f t="shared" si="99"/>
        <v>video games</v>
      </c>
      <c r="S1067" s="11">
        <f t="shared" si="101"/>
        <v>41661.381041666667</v>
      </c>
      <c r="T1067" s="11">
        <f t="shared" si="100"/>
        <v>41689.381041666667</v>
      </c>
    </row>
    <row r="1068" spans="1:20" ht="48" x14ac:dyDescent="0.2">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5">
        <f t="shared" si="96"/>
        <v>3.3673333333333333E-2</v>
      </c>
      <c r="P1068" s="6">
        <f t="shared" si="97"/>
        <v>34.128378378378379</v>
      </c>
      <c r="Q1068" t="str">
        <f t="shared" si="98"/>
        <v>games</v>
      </c>
      <c r="R1068" t="str">
        <f t="shared" si="99"/>
        <v>video games</v>
      </c>
      <c r="S1068" s="11">
        <f t="shared" si="101"/>
        <v>41445.962754629625</v>
      </c>
      <c r="T1068" s="11">
        <f t="shared" si="100"/>
        <v>41490.962754629625</v>
      </c>
    </row>
    <row r="1069" spans="1:20" ht="48" x14ac:dyDescent="0.2">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5">
        <f t="shared" si="96"/>
        <v>0.26</v>
      </c>
      <c r="P1069" s="6">
        <f t="shared" si="97"/>
        <v>13</v>
      </c>
      <c r="Q1069" t="str">
        <f t="shared" si="98"/>
        <v>games</v>
      </c>
      <c r="R1069" t="str">
        <f t="shared" si="99"/>
        <v>video games</v>
      </c>
      <c r="S1069" s="11">
        <f t="shared" si="101"/>
        <v>41599.855682870373</v>
      </c>
      <c r="T1069" s="11">
        <f t="shared" si="100"/>
        <v>41629.855682870373</v>
      </c>
    </row>
    <row r="1070" spans="1:20" ht="48" x14ac:dyDescent="0.2">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5">
        <f t="shared" si="96"/>
        <v>1.5E-3</v>
      </c>
      <c r="P1070" s="6">
        <f t="shared" si="97"/>
        <v>11.25</v>
      </c>
      <c r="Q1070" t="str">
        <f t="shared" si="98"/>
        <v>games</v>
      </c>
      <c r="R1070" t="str">
        <f t="shared" si="99"/>
        <v>video games</v>
      </c>
      <c r="S1070" s="11">
        <f t="shared" si="101"/>
        <v>42440.371111111112</v>
      </c>
      <c r="T1070" s="11">
        <f t="shared" si="100"/>
        <v>42470.329444444447</v>
      </c>
    </row>
    <row r="1071" spans="1:20" ht="48" x14ac:dyDescent="0.2">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5">
        <f t="shared" si="96"/>
        <v>0.38636363636363635</v>
      </c>
      <c r="P1071" s="6">
        <f t="shared" si="97"/>
        <v>40.476190476190474</v>
      </c>
      <c r="Q1071" t="str">
        <f t="shared" si="98"/>
        <v>games</v>
      </c>
      <c r="R1071" t="str">
        <f t="shared" si="99"/>
        <v>video games</v>
      </c>
      <c r="S1071" s="11">
        <f t="shared" si="101"/>
        <v>41572.229849537034</v>
      </c>
      <c r="T1071" s="11">
        <f t="shared" si="100"/>
        <v>41604.271516203706</v>
      </c>
    </row>
    <row r="1072" spans="1:20" ht="48" x14ac:dyDescent="0.2">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5">
        <f t="shared" si="96"/>
        <v>7.0000000000000001E-3</v>
      </c>
      <c r="P1072" s="6">
        <f t="shared" si="97"/>
        <v>35</v>
      </c>
      <c r="Q1072" t="str">
        <f t="shared" si="98"/>
        <v>games</v>
      </c>
      <c r="R1072" t="str">
        <f t="shared" si="99"/>
        <v>video games</v>
      </c>
      <c r="S1072" s="11">
        <f t="shared" si="101"/>
        <v>41163.011828703704</v>
      </c>
      <c r="T1072" s="11">
        <f t="shared" si="100"/>
        <v>41183.011828703704</v>
      </c>
    </row>
    <row r="1073" spans="1:20" ht="48" x14ac:dyDescent="0.2">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5">
        <f t="shared" si="96"/>
        <v>0</v>
      </c>
      <c r="P1073" s="6">
        <f t="shared" si="97"/>
        <v>0</v>
      </c>
      <c r="Q1073" t="str">
        <f t="shared" si="98"/>
        <v>games</v>
      </c>
      <c r="R1073" t="str">
        <f t="shared" si="99"/>
        <v>video games</v>
      </c>
      <c r="S1073" s="11">
        <f t="shared" si="101"/>
        <v>42295.753391203703</v>
      </c>
      <c r="T1073" s="11">
        <f t="shared" si="100"/>
        <v>42325.795057870375</v>
      </c>
    </row>
    <row r="1074" spans="1:20" ht="48" x14ac:dyDescent="0.2">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5">
        <f t="shared" si="96"/>
        <v>6.8000000000000005E-4</v>
      </c>
      <c r="P1074" s="6">
        <f t="shared" si="97"/>
        <v>12.75</v>
      </c>
      <c r="Q1074" t="str">
        <f t="shared" si="98"/>
        <v>games</v>
      </c>
      <c r="R1074" t="str">
        <f t="shared" si="99"/>
        <v>video games</v>
      </c>
      <c r="S1074" s="11">
        <f t="shared" si="101"/>
        <v>41645.832141203704</v>
      </c>
      <c r="T1074" s="11">
        <f t="shared" si="100"/>
        <v>41675.832141203704</v>
      </c>
    </row>
    <row r="1075" spans="1:20" ht="32" x14ac:dyDescent="0.2">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5">
        <f t="shared" si="96"/>
        <v>1.3333333333333334E-2</v>
      </c>
      <c r="P1075" s="6">
        <f t="shared" si="97"/>
        <v>10</v>
      </c>
      <c r="Q1075" t="str">
        <f t="shared" si="98"/>
        <v>games</v>
      </c>
      <c r="R1075" t="str">
        <f t="shared" si="99"/>
        <v>video games</v>
      </c>
      <c r="S1075" s="11">
        <f t="shared" si="101"/>
        <v>40802.964594907404</v>
      </c>
      <c r="T1075" s="11">
        <f t="shared" si="100"/>
        <v>40832.964594907404</v>
      </c>
    </row>
    <row r="1076" spans="1:20" ht="48" x14ac:dyDescent="0.2">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5">
        <f t="shared" si="96"/>
        <v>6.3092592592592589E-2</v>
      </c>
      <c r="P1076" s="6">
        <f t="shared" si="97"/>
        <v>113.56666666666666</v>
      </c>
      <c r="Q1076" t="str">
        <f t="shared" si="98"/>
        <v>games</v>
      </c>
      <c r="R1076" t="str">
        <f t="shared" si="99"/>
        <v>video games</v>
      </c>
      <c r="S1076" s="11">
        <f t="shared" si="101"/>
        <v>41613.172974537039</v>
      </c>
      <c r="T1076" s="11">
        <f t="shared" si="100"/>
        <v>41643.172974537039</v>
      </c>
    </row>
    <row r="1077" spans="1:20" ht="32" x14ac:dyDescent="0.2">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5">
        <f t="shared" si="96"/>
        <v>4.4999999999999998E-2</v>
      </c>
      <c r="P1077" s="6">
        <f t="shared" si="97"/>
        <v>15</v>
      </c>
      <c r="Q1077" t="str">
        <f t="shared" si="98"/>
        <v>games</v>
      </c>
      <c r="R1077" t="str">
        <f t="shared" si="99"/>
        <v>video games</v>
      </c>
      <c r="S1077" s="11">
        <f t="shared" si="101"/>
        <v>41005.904120370367</v>
      </c>
      <c r="T1077" s="11">
        <f t="shared" si="100"/>
        <v>41035.904120370367</v>
      </c>
    </row>
    <row r="1078" spans="1:20" ht="48" x14ac:dyDescent="0.2">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5">
        <f t="shared" si="96"/>
        <v>0.62765333333333329</v>
      </c>
      <c r="P1078" s="6">
        <f t="shared" si="97"/>
        <v>48.281025641025643</v>
      </c>
      <c r="Q1078" t="str">
        <f t="shared" si="98"/>
        <v>games</v>
      </c>
      <c r="R1078" t="str">
        <f t="shared" si="99"/>
        <v>video games</v>
      </c>
      <c r="S1078" s="11">
        <f t="shared" si="101"/>
        <v>41838.377893518518</v>
      </c>
      <c r="T1078" s="11">
        <f t="shared" si="100"/>
        <v>41893.377893518518</v>
      </c>
    </row>
    <row r="1079" spans="1:20" ht="48" x14ac:dyDescent="0.2">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5">
        <f t="shared" si="96"/>
        <v>0.29376000000000002</v>
      </c>
      <c r="P1079" s="6">
        <f t="shared" si="97"/>
        <v>43.976047904191617</v>
      </c>
      <c r="Q1079" t="str">
        <f t="shared" si="98"/>
        <v>games</v>
      </c>
      <c r="R1079" t="str">
        <f t="shared" si="99"/>
        <v>video games</v>
      </c>
      <c r="S1079" s="11">
        <f t="shared" si="101"/>
        <v>42353.16679398148</v>
      </c>
      <c r="T1079" s="11">
        <f t="shared" si="100"/>
        <v>42383.16679398148</v>
      </c>
    </row>
    <row r="1080" spans="1:20" ht="48" x14ac:dyDescent="0.2">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5">
        <f t="shared" si="96"/>
        <v>7.4999999999999997E-2</v>
      </c>
      <c r="P1080" s="6">
        <f t="shared" si="97"/>
        <v>9</v>
      </c>
      <c r="Q1080" t="str">
        <f t="shared" si="98"/>
        <v>games</v>
      </c>
      <c r="R1080" t="str">
        <f t="shared" si="99"/>
        <v>video games</v>
      </c>
      <c r="S1080" s="11">
        <f t="shared" si="101"/>
        <v>40701.195844907408</v>
      </c>
      <c r="T1080" s="11">
        <f t="shared" si="100"/>
        <v>40746.195844907408</v>
      </c>
    </row>
    <row r="1081" spans="1:20" ht="48" x14ac:dyDescent="0.2">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5">
        <f t="shared" si="96"/>
        <v>2.6076923076923077E-2</v>
      </c>
      <c r="P1081" s="6">
        <f t="shared" si="97"/>
        <v>37.666666666666664</v>
      </c>
      <c r="Q1081" t="str">
        <f t="shared" si="98"/>
        <v>games</v>
      </c>
      <c r="R1081" t="str">
        <f t="shared" si="99"/>
        <v>video games</v>
      </c>
      <c r="S1081" s="11">
        <f t="shared" si="101"/>
        <v>42479.566388888888</v>
      </c>
      <c r="T1081" s="11">
        <f t="shared" si="100"/>
        <v>42504.566388888888</v>
      </c>
    </row>
    <row r="1082" spans="1:20" ht="48" x14ac:dyDescent="0.2">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5">
        <f t="shared" si="96"/>
        <v>9.1050000000000006E-2</v>
      </c>
      <c r="P1082" s="6">
        <f t="shared" si="97"/>
        <v>18.581632653061224</v>
      </c>
      <c r="Q1082" t="str">
        <f t="shared" si="98"/>
        <v>games</v>
      </c>
      <c r="R1082" t="str">
        <f t="shared" si="99"/>
        <v>video games</v>
      </c>
      <c r="S1082" s="11">
        <f t="shared" si="101"/>
        <v>41740.138113425928</v>
      </c>
      <c r="T1082" s="11">
        <f t="shared" si="100"/>
        <v>41770.138113425928</v>
      </c>
    </row>
    <row r="1083" spans="1:20" ht="48" x14ac:dyDescent="0.2">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5">
        <f t="shared" si="96"/>
        <v>1.7647058823529413E-4</v>
      </c>
      <c r="P1083" s="6">
        <f t="shared" si="97"/>
        <v>3</v>
      </c>
      <c r="Q1083" t="str">
        <f t="shared" si="98"/>
        <v>games</v>
      </c>
      <c r="R1083" t="str">
        <f t="shared" si="99"/>
        <v>video games</v>
      </c>
      <c r="S1083" s="11">
        <f t="shared" si="101"/>
        <v>42002.926990740743</v>
      </c>
      <c r="T1083" s="11">
        <f t="shared" si="100"/>
        <v>42032.926990740743</v>
      </c>
    </row>
    <row r="1084" spans="1:20" ht="32" x14ac:dyDescent="0.2">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5">
        <f t="shared" si="96"/>
        <v>5.5999999999999999E-3</v>
      </c>
      <c r="P1084" s="6">
        <f t="shared" si="97"/>
        <v>18.666666666666668</v>
      </c>
      <c r="Q1084" t="str">
        <f t="shared" si="98"/>
        <v>games</v>
      </c>
      <c r="R1084" t="str">
        <f t="shared" si="99"/>
        <v>video games</v>
      </c>
      <c r="S1084" s="11">
        <f t="shared" si="101"/>
        <v>41101.906111111108</v>
      </c>
      <c r="T1084" s="11">
        <f t="shared" si="100"/>
        <v>41131.906111111108</v>
      </c>
    </row>
    <row r="1085" spans="1:20" ht="48" x14ac:dyDescent="0.2">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5">
        <f t="shared" si="96"/>
        <v>8.2000000000000007E-3</v>
      </c>
      <c r="P1085" s="6">
        <f t="shared" si="97"/>
        <v>410</v>
      </c>
      <c r="Q1085" t="str">
        <f t="shared" si="98"/>
        <v>games</v>
      </c>
      <c r="R1085" t="str">
        <f t="shared" si="99"/>
        <v>video games</v>
      </c>
      <c r="S1085" s="11">
        <f t="shared" si="101"/>
        <v>41793.659525462965</v>
      </c>
      <c r="T1085" s="11">
        <f t="shared" si="100"/>
        <v>41853.659525462965</v>
      </c>
    </row>
    <row r="1086" spans="1:20" ht="16" x14ac:dyDescent="0.2">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5">
        <f t="shared" si="96"/>
        <v>0</v>
      </c>
      <c r="P1086" s="6">
        <f t="shared" si="97"/>
        <v>0</v>
      </c>
      <c r="Q1086" t="str">
        <f t="shared" si="98"/>
        <v>games</v>
      </c>
      <c r="R1086" t="str">
        <f t="shared" si="99"/>
        <v>video games</v>
      </c>
      <c r="S1086" s="11">
        <f t="shared" si="101"/>
        <v>41829.912083333329</v>
      </c>
      <c r="T1086" s="11">
        <f t="shared" si="100"/>
        <v>41859.912083333329</v>
      </c>
    </row>
    <row r="1087" spans="1:20" ht="32" x14ac:dyDescent="0.2">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5">
        <f t="shared" si="96"/>
        <v>3.4200000000000001E-2</v>
      </c>
      <c r="P1087" s="6">
        <f t="shared" si="97"/>
        <v>114</v>
      </c>
      <c r="Q1087" t="str">
        <f t="shared" si="98"/>
        <v>games</v>
      </c>
      <c r="R1087" t="str">
        <f t="shared" si="99"/>
        <v>video games</v>
      </c>
      <c r="S1087" s="11">
        <f t="shared" si="101"/>
        <v>42413.671006944445</v>
      </c>
      <c r="T1087" s="11">
        <f t="shared" si="100"/>
        <v>42443.629340277781</v>
      </c>
    </row>
    <row r="1088" spans="1:20" ht="16" x14ac:dyDescent="0.2">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5">
        <f t="shared" si="96"/>
        <v>8.3333333333333339E-4</v>
      </c>
      <c r="P1088" s="6">
        <f t="shared" si="97"/>
        <v>7.5</v>
      </c>
      <c r="Q1088" t="str">
        <f t="shared" si="98"/>
        <v>games</v>
      </c>
      <c r="R1088" t="str">
        <f t="shared" si="99"/>
        <v>video games</v>
      </c>
      <c r="S1088" s="11">
        <f t="shared" si="101"/>
        <v>41845.866793981484</v>
      </c>
      <c r="T1088" s="11">
        <f t="shared" si="100"/>
        <v>41875.866793981484</v>
      </c>
    </row>
    <row r="1089" spans="1:20" ht="48" x14ac:dyDescent="0.2">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5">
        <f t="shared" si="96"/>
        <v>0</v>
      </c>
      <c r="P1089" s="6">
        <f t="shared" si="97"/>
        <v>0</v>
      </c>
      <c r="Q1089" t="str">
        <f t="shared" si="98"/>
        <v>games</v>
      </c>
      <c r="R1089" t="str">
        <f t="shared" si="99"/>
        <v>video games</v>
      </c>
      <c r="S1089" s="11">
        <f t="shared" si="101"/>
        <v>41775.713969907403</v>
      </c>
      <c r="T1089" s="11">
        <f t="shared" si="100"/>
        <v>41805.713969907403</v>
      </c>
    </row>
    <row r="1090" spans="1:20" ht="32" x14ac:dyDescent="0.2">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5">
        <f t="shared" si="96"/>
        <v>0.14182977777777778</v>
      </c>
      <c r="P1090" s="6">
        <f t="shared" si="97"/>
        <v>43.41727891156463</v>
      </c>
      <c r="Q1090" t="str">
        <f t="shared" si="98"/>
        <v>games</v>
      </c>
      <c r="R1090" t="str">
        <f t="shared" si="99"/>
        <v>video games</v>
      </c>
      <c r="S1090" s="11">
        <f t="shared" si="101"/>
        <v>41723.799386574072</v>
      </c>
      <c r="T1090" s="11">
        <f t="shared" si="100"/>
        <v>41753.799386574072</v>
      </c>
    </row>
    <row r="1091" spans="1:20" ht="32" x14ac:dyDescent="0.2">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5">
        <f t="shared" ref="O1091:O1154" si="102">E1091/D1091</f>
        <v>7.8266666666666665E-2</v>
      </c>
      <c r="P1091" s="6">
        <f t="shared" ref="P1091:P1154" si="103">IF(L1091=0,0,E1091/L1091)</f>
        <v>23.959183673469386</v>
      </c>
      <c r="Q1091" t="str">
        <f t="shared" ref="Q1091:Q1154" si="104">LEFT(N1091,FIND("/",N1091)-1)</f>
        <v>games</v>
      </c>
      <c r="R1091" t="str">
        <f t="shared" ref="R1091:R1154" si="105">RIGHT(N1091,LEN(N1091)-FIND("/",N1091))</f>
        <v>video games</v>
      </c>
      <c r="S1091" s="11">
        <f t="shared" si="101"/>
        <v>42151.189525462964</v>
      </c>
      <c r="T1091" s="11">
        <f t="shared" ref="T1091:T1154" si="106">I1091/86400 + DATE(1970,1,1)</f>
        <v>42181.189525462964</v>
      </c>
    </row>
    <row r="1092" spans="1:20" ht="48" x14ac:dyDescent="0.2">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5">
        <f t="shared" si="102"/>
        <v>3.8464497269020693E-4</v>
      </c>
      <c r="P1092" s="6">
        <f t="shared" si="103"/>
        <v>5</v>
      </c>
      <c r="Q1092" t="str">
        <f t="shared" si="104"/>
        <v>games</v>
      </c>
      <c r="R1092" t="str">
        <f t="shared" si="105"/>
        <v>video games</v>
      </c>
      <c r="S1092" s="11">
        <f t="shared" ref="S1092:S1155" si="107">J1092/86400 + DATE(1970, 1, 1)</f>
        <v>42123.185798611114</v>
      </c>
      <c r="T1092" s="11">
        <f t="shared" si="106"/>
        <v>42153.185798611114</v>
      </c>
    </row>
    <row r="1093" spans="1:20" ht="48" x14ac:dyDescent="0.2">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5">
        <f t="shared" si="102"/>
        <v>0.125</v>
      </c>
      <c r="P1093" s="6">
        <f t="shared" si="103"/>
        <v>12.5</v>
      </c>
      <c r="Q1093" t="str">
        <f t="shared" si="104"/>
        <v>games</v>
      </c>
      <c r="R1093" t="str">
        <f t="shared" si="105"/>
        <v>video games</v>
      </c>
      <c r="S1093" s="11">
        <f t="shared" si="107"/>
        <v>42440.820277777777</v>
      </c>
      <c r="T1093" s="11">
        <f t="shared" si="106"/>
        <v>42470.778611111113</v>
      </c>
    </row>
    <row r="1094" spans="1:20" ht="48" x14ac:dyDescent="0.2">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5">
        <f t="shared" si="102"/>
        <v>1.0500000000000001E-2</v>
      </c>
      <c r="P1094" s="6">
        <f t="shared" si="103"/>
        <v>3</v>
      </c>
      <c r="Q1094" t="str">
        <f t="shared" si="104"/>
        <v>games</v>
      </c>
      <c r="R1094" t="str">
        <f t="shared" si="105"/>
        <v>video games</v>
      </c>
      <c r="S1094" s="11">
        <f t="shared" si="107"/>
        <v>41250.025902777779</v>
      </c>
      <c r="T1094" s="11">
        <f t="shared" si="106"/>
        <v>41280.025902777779</v>
      </c>
    </row>
    <row r="1095" spans="1:20" ht="48" x14ac:dyDescent="0.2">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5">
        <f t="shared" si="102"/>
        <v>0.14083333333333334</v>
      </c>
      <c r="P1095" s="6">
        <f t="shared" si="103"/>
        <v>10.5625</v>
      </c>
      <c r="Q1095" t="str">
        <f t="shared" si="104"/>
        <v>games</v>
      </c>
      <c r="R1095" t="str">
        <f t="shared" si="105"/>
        <v>video games</v>
      </c>
      <c r="S1095" s="11">
        <f t="shared" si="107"/>
        <v>42396.973807870367</v>
      </c>
      <c r="T1095" s="11">
        <f t="shared" si="106"/>
        <v>42411.973807870367</v>
      </c>
    </row>
    <row r="1096" spans="1:20" ht="48" x14ac:dyDescent="0.2">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5">
        <f t="shared" si="102"/>
        <v>0.18300055555555556</v>
      </c>
      <c r="P1096" s="6">
        <f t="shared" si="103"/>
        <v>122.00037037037038</v>
      </c>
      <c r="Q1096" t="str">
        <f t="shared" si="104"/>
        <v>games</v>
      </c>
      <c r="R1096" t="str">
        <f t="shared" si="105"/>
        <v>video games</v>
      </c>
      <c r="S1096" s="11">
        <f t="shared" si="107"/>
        <v>40795.71334490741</v>
      </c>
      <c r="T1096" s="11">
        <f t="shared" si="106"/>
        <v>40825.71334490741</v>
      </c>
    </row>
    <row r="1097" spans="1:20" ht="48" x14ac:dyDescent="0.2">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5">
        <f t="shared" si="102"/>
        <v>5.0347999999999997E-2</v>
      </c>
      <c r="P1097" s="6">
        <f t="shared" si="103"/>
        <v>267.80851063829789</v>
      </c>
      <c r="Q1097" t="str">
        <f t="shared" si="104"/>
        <v>games</v>
      </c>
      <c r="R1097" t="str">
        <f t="shared" si="105"/>
        <v>video games</v>
      </c>
      <c r="S1097" s="11">
        <f t="shared" si="107"/>
        <v>41486.537268518521</v>
      </c>
      <c r="T1097" s="11">
        <f t="shared" si="106"/>
        <v>41516.537268518521</v>
      </c>
    </row>
    <row r="1098" spans="1:20" ht="48" x14ac:dyDescent="0.2">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5">
        <f t="shared" si="102"/>
        <v>0.17933333333333334</v>
      </c>
      <c r="P1098" s="6">
        <f t="shared" si="103"/>
        <v>74.206896551724142</v>
      </c>
      <c r="Q1098" t="str">
        <f t="shared" si="104"/>
        <v>games</v>
      </c>
      <c r="R1098" t="str">
        <f t="shared" si="105"/>
        <v>video games</v>
      </c>
      <c r="S1098" s="11">
        <f t="shared" si="107"/>
        <v>41885.51798611111</v>
      </c>
      <c r="T1098" s="11">
        <f t="shared" si="106"/>
        <v>41916.145833333336</v>
      </c>
    </row>
    <row r="1099" spans="1:20" ht="48" x14ac:dyDescent="0.2">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5">
        <f t="shared" si="102"/>
        <v>4.6999999999999999E-4</v>
      </c>
      <c r="P1099" s="6">
        <f t="shared" si="103"/>
        <v>6.7142857142857144</v>
      </c>
      <c r="Q1099" t="str">
        <f t="shared" si="104"/>
        <v>games</v>
      </c>
      <c r="R1099" t="str">
        <f t="shared" si="105"/>
        <v>video games</v>
      </c>
      <c r="S1099" s="11">
        <f t="shared" si="107"/>
        <v>41660.792557870373</v>
      </c>
      <c r="T1099" s="11">
        <f t="shared" si="106"/>
        <v>41700.792557870373</v>
      </c>
    </row>
    <row r="1100" spans="1:20" ht="32" x14ac:dyDescent="0.2">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5">
        <f t="shared" si="102"/>
        <v>7.2120000000000004E-2</v>
      </c>
      <c r="P1100" s="6">
        <f t="shared" si="103"/>
        <v>81.954545454545453</v>
      </c>
      <c r="Q1100" t="str">
        <f t="shared" si="104"/>
        <v>games</v>
      </c>
      <c r="R1100" t="str">
        <f t="shared" si="105"/>
        <v>video games</v>
      </c>
      <c r="S1100" s="11">
        <f t="shared" si="107"/>
        <v>41712.762673611112</v>
      </c>
      <c r="T1100" s="11">
        <f t="shared" si="106"/>
        <v>41742.762673611112</v>
      </c>
    </row>
    <row r="1101" spans="1:20" ht="48" x14ac:dyDescent="0.2">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5">
        <f t="shared" si="102"/>
        <v>5.0000000000000001E-3</v>
      </c>
      <c r="P1101" s="6">
        <f t="shared" si="103"/>
        <v>25</v>
      </c>
      <c r="Q1101" t="str">
        <f t="shared" si="104"/>
        <v>games</v>
      </c>
      <c r="R1101" t="str">
        <f t="shared" si="105"/>
        <v>video games</v>
      </c>
      <c r="S1101" s="11">
        <f t="shared" si="107"/>
        <v>42107.836435185185</v>
      </c>
      <c r="T1101" s="11">
        <f t="shared" si="106"/>
        <v>42137.836435185185</v>
      </c>
    </row>
    <row r="1102" spans="1:20" ht="48" x14ac:dyDescent="0.2">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5">
        <f t="shared" si="102"/>
        <v>2.5000000000000001E-2</v>
      </c>
      <c r="P1102" s="6">
        <f t="shared" si="103"/>
        <v>10</v>
      </c>
      <c r="Q1102" t="str">
        <f t="shared" si="104"/>
        <v>games</v>
      </c>
      <c r="R1102" t="str">
        <f t="shared" si="105"/>
        <v>video games</v>
      </c>
      <c r="S1102" s="11">
        <f t="shared" si="107"/>
        <v>42384.110775462963</v>
      </c>
      <c r="T1102" s="11">
        <f t="shared" si="106"/>
        <v>42414.110775462963</v>
      </c>
    </row>
    <row r="1103" spans="1:20" ht="32" x14ac:dyDescent="0.2">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5">
        <f t="shared" si="102"/>
        <v>4.0999999999999999E-4</v>
      </c>
      <c r="P1103" s="6">
        <f t="shared" si="103"/>
        <v>6.833333333333333</v>
      </c>
      <c r="Q1103" t="str">
        <f t="shared" si="104"/>
        <v>games</v>
      </c>
      <c r="R1103" t="str">
        <f t="shared" si="105"/>
        <v>video games</v>
      </c>
      <c r="S1103" s="11">
        <f t="shared" si="107"/>
        <v>42538.77243055556</v>
      </c>
      <c r="T1103" s="11">
        <f t="shared" si="106"/>
        <v>42565.758333333331</v>
      </c>
    </row>
    <row r="1104" spans="1:20" ht="48" x14ac:dyDescent="0.2">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5">
        <f t="shared" si="102"/>
        <v>5.3124999999999999E-2</v>
      </c>
      <c r="P1104" s="6">
        <f t="shared" si="103"/>
        <v>17.708333333333332</v>
      </c>
      <c r="Q1104" t="str">
        <f t="shared" si="104"/>
        <v>games</v>
      </c>
      <c r="R1104" t="str">
        <f t="shared" si="105"/>
        <v>video games</v>
      </c>
      <c r="S1104" s="11">
        <f t="shared" si="107"/>
        <v>41577.045428240745</v>
      </c>
      <c r="T1104" s="11">
        <f t="shared" si="106"/>
        <v>41617.249305555553</v>
      </c>
    </row>
    <row r="1105" spans="1:20" ht="48" x14ac:dyDescent="0.2">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5">
        <f t="shared" si="102"/>
        <v>1.6199999999999999E-2</v>
      </c>
      <c r="P1105" s="6">
        <f t="shared" si="103"/>
        <v>16.2</v>
      </c>
      <c r="Q1105" t="str">
        <f t="shared" si="104"/>
        <v>games</v>
      </c>
      <c r="R1105" t="str">
        <f t="shared" si="105"/>
        <v>video games</v>
      </c>
      <c r="S1105" s="11">
        <f t="shared" si="107"/>
        <v>42479.22210648148</v>
      </c>
      <c r="T1105" s="11">
        <f t="shared" si="106"/>
        <v>42539.22210648148</v>
      </c>
    </row>
    <row r="1106" spans="1:20" ht="48" x14ac:dyDescent="0.2">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5">
        <f t="shared" si="102"/>
        <v>4.9516666666666667E-2</v>
      </c>
      <c r="P1106" s="6">
        <f t="shared" si="103"/>
        <v>80.297297297297291</v>
      </c>
      <c r="Q1106" t="str">
        <f t="shared" si="104"/>
        <v>games</v>
      </c>
      <c r="R1106" t="str">
        <f t="shared" si="105"/>
        <v>video games</v>
      </c>
      <c r="S1106" s="11">
        <f t="shared" si="107"/>
        <v>41771.40996527778</v>
      </c>
      <c r="T1106" s="11">
        <f t="shared" si="106"/>
        <v>41801.40996527778</v>
      </c>
    </row>
    <row r="1107" spans="1:20" ht="48" x14ac:dyDescent="0.2">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5">
        <f t="shared" si="102"/>
        <v>1.5900000000000001E-3</v>
      </c>
      <c r="P1107" s="6">
        <f t="shared" si="103"/>
        <v>71.55</v>
      </c>
      <c r="Q1107" t="str">
        <f t="shared" si="104"/>
        <v>games</v>
      </c>
      <c r="R1107" t="str">
        <f t="shared" si="105"/>
        <v>video games</v>
      </c>
      <c r="S1107" s="11">
        <f t="shared" si="107"/>
        <v>41692.135729166665</v>
      </c>
      <c r="T1107" s="11">
        <f t="shared" si="106"/>
        <v>41722.0940625</v>
      </c>
    </row>
    <row r="1108" spans="1:20" ht="48" x14ac:dyDescent="0.2">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5">
        <f t="shared" si="102"/>
        <v>0.41249999999999998</v>
      </c>
      <c r="P1108" s="6">
        <f t="shared" si="103"/>
        <v>23.571428571428573</v>
      </c>
      <c r="Q1108" t="str">
        <f t="shared" si="104"/>
        <v>games</v>
      </c>
      <c r="R1108" t="str">
        <f t="shared" si="105"/>
        <v>video games</v>
      </c>
      <c r="S1108" s="11">
        <f t="shared" si="107"/>
        <v>40973.740451388891</v>
      </c>
      <c r="T1108" s="11">
        <f t="shared" si="106"/>
        <v>41003.698784722219</v>
      </c>
    </row>
    <row r="1109" spans="1:20" ht="64" x14ac:dyDescent="0.2">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5">
        <f t="shared" si="102"/>
        <v>0</v>
      </c>
      <c r="P1109" s="6">
        <f t="shared" si="103"/>
        <v>0</v>
      </c>
      <c r="Q1109" t="str">
        <f t="shared" si="104"/>
        <v>games</v>
      </c>
      <c r="R1109" t="str">
        <f t="shared" si="105"/>
        <v>video games</v>
      </c>
      <c r="S1109" s="11">
        <f t="shared" si="107"/>
        <v>41813.861388888887</v>
      </c>
      <c r="T1109" s="11">
        <f t="shared" si="106"/>
        <v>41843.861388888887</v>
      </c>
    </row>
    <row r="1110" spans="1:20" ht="48" x14ac:dyDescent="0.2">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5">
        <f t="shared" si="102"/>
        <v>2.93E-2</v>
      </c>
      <c r="P1110" s="6">
        <f t="shared" si="103"/>
        <v>34.88095238095238</v>
      </c>
      <c r="Q1110" t="str">
        <f t="shared" si="104"/>
        <v>games</v>
      </c>
      <c r="R1110" t="str">
        <f t="shared" si="105"/>
        <v>video games</v>
      </c>
      <c r="S1110" s="11">
        <f t="shared" si="107"/>
        <v>40952.636979166666</v>
      </c>
      <c r="T1110" s="11">
        <f t="shared" si="106"/>
        <v>41012.595312500001</v>
      </c>
    </row>
    <row r="1111" spans="1:20" ht="48" x14ac:dyDescent="0.2">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5">
        <f t="shared" si="102"/>
        <v>4.4999999999999997E-3</v>
      </c>
      <c r="P1111" s="6">
        <f t="shared" si="103"/>
        <v>15</v>
      </c>
      <c r="Q1111" t="str">
        <f t="shared" si="104"/>
        <v>games</v>
      </c>
      <c r="R1111" t="str">
        <f t="shared" si="105"/>
        <v>video games</v>
      </c>
      <c r="S1111" s="11">
        <f t="shared" si="107"/>
        <v>42662.752199074079</v>
      </c>
      <c r="T1111" s="11">
        <f t="shared" si="106"/>
        <v>42692.793865740736</v>
      </c>
    </row>
    <row r="1112" spans="1:20" ht="48" x14ac:dyDescent="0.2">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5">
        <f t="shared" si="102"/>
        <v>5.1000000000000004E-3</v>
      </c>
      <c r="P1112" s="6">
        <f t="shared" si="103"/>
        <v>23.181818181818183</v>
      </c>
      <c r="Q1112" t="str">
        <f t="shared" si="104"/>
        <v>games</v>
      </c>
      <c r="R1112" t="str">
        <f t="shared" si="105"/>
        <v>video games</v>
      </c>
      <c r="S1112" s="11">
        <f t="shared" si="107"/>
        <v>41220.933124999996</v>
      </c>
      <c r="T1112" s="11">
        <f t="shared" si="106"/>
        <v>41250.933124999996</v>
      </c>
    </row>
    <row r="1113" spans="1:20" ht="48" x14ac:dyDescent="0.2">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5">
        <f t="shared" si="102"/>
        <v>4.0000000000000002E-4</v>
      </c>
      <c r="P1113" s="6">
        <f t="shared" si="103"/>
        <v>1</v>
      </c>
      <c r="Q1113" t="str">
        <f t="shared" si="104"/>
        <v>games</v>
      </c>
      <c r="R1113" t="str">
        <f t="shared" si="105"/>
        <v>video games</v>
      </c>
      <c r="S1113" s="11">
        <f t="shared" si="107"/>
        <v>42347.203587962962</v>
      </c>
      <c r="T1113" s="11">
        <f t="shared" si="106"/>
        <v>42377.203587962962</v>
      </c>
    </row>
    <row r="1114" spans="1:20" ht="48" x14ac:dyDescent="0.2">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5">
        <f t="shared" si="102"/>
        <v>0.35537409090909089</v>
      </c>
      <c r="P1114" s="6">
        <f t="shared" si="103"/>
        <v>100.23371794871794</v>
      </c>
      <c r="Q1114" t="str">
        <f t="shared" si="104"/>
        <v>games</v>
      </c>
      <c r="R1114" t="str">
        <f t="shared" si="105"/>
        <v>video games</v>
      </c>
      <c r="S1114" s="11">
        <f t="shared" si="107"/>
        <v>41963.759386574078</v>
      </c>
      <c r="T1114" s="11">
        <f t="shared" si="106"/>
        <v>42023.354166666672</v>
      </c>
    </row>
    <row r="1115" spans="1:20" ht="48" x14ac:dyDescent="0.2">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5">
        <f t="shared" si="102"/>
        <v>5.0000000000000001E-3</v>
      </c>
      <c r="P1115" s="6">
        <f t="shared" si="103"/>
        <v>5</v>
      </c>
      <c r="Q1115" t="str">
        <f t="shared" si="104"/>
        <v>games</v>
      </c>
      <c r="R1115" t="str">
        <f t="shared" si="105"/>
        <v>video games</v>
      </c>
      <c r="S1115" s="11">
        <f t="shared" si="107"/>
        <v>41835.977083333331</v>
      </c>
      <c r="T1115" s="11">
        <f t="shared" si="106"/>
        <v>41865.977083333331</v>
      </c>
    </row>
    <row r="1116" spans="1:20" ht="48" x14ac:dyDescent="0.2">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5">
        <f t="shared" si="102"/>
        <v>1.6666666666666668E-3</v>
      </c>
      <c r="P1116" s="6">
        <f t="shared" si="103"/>
        <v>3.3333333333333335</v>
      </c>
      <c r="Q1116" t="str">
        <f t="shared" si="104"/>
        <v>games</v>
      </c>
      <c r="R1116" t="str">
        <f t="shared" si="105"/>
        <v>video games</v>
      </c>
      <c r="S1116" s="11">
        <f t="shared" si="107"/>
        <v>41526.345914351856</v>
      </c>
      <c r="T1116" s="11">
        <f t="shared" si="106"/>
        <v>41556.345914351856</v>
      </c>
    </row>
    <row r="1117" spans="1:20" ht="48" x14ac:dyDescent="0.2">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5">
        <f t="shared" si="102"/>
        <v>1.325E-3</v>
      </c>
      <c r="P1117" s="6">
        <f t="shared" si="103"/>
        <v>13.25</v>
      </c>
      <c r="Q1117" t="str">
        <f t="shared" si="104"/>
        <v>games</v>
      </c>
      <c r="R1117" t="str">
        <f t="shared" si="105"/>
        <v>video games</v>
      </c>
      <c r="S1117" s="11">
        <f t="shared" si="107"/>
        <v>42429.695543981477</v>
      </c>
      <c r="T1117" s="11">
        <f t="shared" si="106"/>
        <v>42459.653877314813</v>
      </c>
    </row>
    <row r="1118" spans="1:20" ht="32" x14ac:dyDescent="0.2">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5">
        <f t="shared" si="102"/>
        <v>3.5704000000000004E-4</v>
      </c>
      <c r="P1118" s="6">
        <f t="shared" si="103"/>
        <v>17.852</v>
      </c>
      <c r="Q1118" t="str">
        <f t="shared" si="104"/>
        <v>games</v>
      </c>
      <c r="R1118" t="str">
        <f t="shared" si="105"/>
        <v>video games</v>
      </c>
      <c r="S1118" s="11">
        <f t="shared" si="107"/>
        <v>41009.847314814819</v>
      </c>
      <c r="T1118" s="11">
        <f t="shared" si="106"/>
        <v>41069.847314814819</v>
      </c>
    </row>
    <row r="1119" spans="1:20" ht="48" x14ac:dyDescent="0.2">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5">
        <f t="shared" si="102"/>
        <v>8.3000000000000004E-2</v>
      </c>
      <c r="P1119" s="6">
        <f t="shared" si="103"/>
        <v>10.375</v>
      </c>
      <c r="Q1119" t="str">
        <f t="shared" si="104"/>
        <v>games</v>
      </c>
      <c r="R1119" t="str">
        <f t="shared" si="105"/>
        <v>video games</v>
      </c>
      <c r="S1119" s="11">
        <f t="shared" si="107"/>
        <v>42333.598530092597</v>
      </c>
      <c r="T1119" s="11">
        <f t="shared" si="106"/>
        <v>42363.598530092597</v>
      </c>
    </row>
    <row r="1120" spans="1:20" ht="48" x14ac:dyDescent="0.2">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5">
        <f t="shared" si="102"/>
        <v>2.4222222222222221E-2</v>
      </c>
      <c r="P1120" s="6">
        <f t="shared" si="103"/>
        <v>36.333333333333336</v>
      </c>
      <c r="Q1120" t="str">
        <f t="shared" si="104"/>
        <v>games</v>
      </c>
      <c r="R1120" t="str">
        <f t="shared" si="105"/>
        <v>video games</v>
      </c>
      <c r="S1120" s="11">
        <f t="shared" si="107"/>
        <v>41704.16642361111</v>
      </c>
      <c r="T1120" s="11">
        <f t="shared" si="106"/>
        <v>41734.124756944446</v>
      </c>
    </row>
    <row r="1121" spans="1:20" ht="48" x14ac:dyDescent="0.2">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5">
        <f t="shared" si="102"/>
        <v>2.3809523809523812E-3</v>
      </c>
      <c r="P1121" s="6">
        <f t="shared" si="103"/>
        <v>5</v>
      </c>
      <c r="Q1121" t="str">
        <f t="shared" si="104"/>
        <v>games</v>
      </c>
      <c r="R1121" t="str">
        <f t="shared" si="105"/>
        <v>video games</v>
      </c>
      <c r="S1121" s="11">
        <f t="shared" si="107"/>
        <v>41722.792407407411</v>
      </c>
      <c r="T1121" s="11">
        <f t="shared" si="106"/>
        <v>41735.792407407411</v>
      </c>
    </row>
    <row r="1122" spans="1:20" ht="32" x14ac:dyDescent="0.2">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5">
        <f t="shared" si="102"/>
        <v>0</v>
      </c>
      <c r="P1122" s="6">
        <f t="shared" si="103"/>
        <v>0</v>
      </c>
      <c r="Q1122" t="str">
        <f t="shared" si="104"/>
        <v>games</v>
      </c>
      <c r="R1122" t="str">
        <f t="shared" si="105"/>
        <v>video games</v>
      </c>
      <c r="S1122" s="11">
        <f t="shared" si="107"/>
        <v>40799.872685185182</v>
      </c>
      <c r="T1122" s="11">
        <f t="shared" si="106"/>
        <v>40844.872685185182</v>
      </c>
    </row>
    <row r="1123" spans="1:20" ht="48" x14ac:dyDescent="0.2">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5">
        <f t="shared" si="102"/>
        <v>1.16E-4</v>
      </c>
      <c r="P1123" s="6">
        <f t="shared" si="103"/>
        <v>5.8</v>
      </c>
      <c r="Q1123" t="str">
        <f t="shared" si="104"/>
        <v>games</v>
      </c>
      <c r="R1123" t="str">
        <f t="shared" si="105"/>
        <v>video games</v>
      </c>
      <c r="S1123" s="11">
        <f t="shared" si="107"/>
        <v>42412.934212962966</v>
      </c>
      <c r="T1123" s="11">
        <f t="shared" si="106"/>
        <v>42442.892546296294</v>
      </c>
    </row>
    <row r="1124" spans="1:20" ht="48" x14ac:dyDescent="0.2">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5">
        <f t="shared" si="102"/>
        <v>0</v>
      </c>
      <c r="P1124" s="6">
        <f t="shared" si="103"/>
        <v>0</v>
      </c>
      <c r="Q1124" t="str">
        <f t="shared" si="104"/>
        <v>games</v>
      </c>
      <c r="R1124" t="str">
        <f t="shared" si="105"/>
        <v>video games</v>
      </c>
      <c r="S1124" s="11">
        <f t="shared" si="107"/>
        <v>41410.703993055555</v>
      </c>
      <c r="T1124" s="11">
        <f t="shared" si="106"/>
        <v>41424.703993055555</v>
      </c>
    </row>
    <row r="1125" spans="1:20" ht="48" x14ac:dyDescent="0.2">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5">
        <f t="shared" si="102"/>
        <v>2.2000000000000001E-3</v>
      </c>
      <c r="P1125" s="6">
        <f t="shared" si="103"/>
        <v>3.6666666666666665</v>
      </c>
      <c r="Q1125" t="str">
        <f t="shared" si="104"/>
        <v>games</v>
      </c>
      <c r="R1125" t="str">
        <f t="shared" si="105"/>
        <v>video games</v>
      </c>
      <c r="S1125" s="11">
        <f t="shared" si="107"/>
        <v>41718.5237037037</v>
      </c>
      <c r="T1125" s="11">
        <f t="shared" si="106"/>
        <v>41748.5237037037</v>
      </c>
    </row>
    <row r="1126" spans="1:20" ht="48" x14ac:dyDescent="0.2">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5">
        <f t="shared" si="102"/>
        <v>4.7222222222222223E-3</v>
      </c>
      <c r="P1126" s="6">
        <f t="shared" si="103"/>
        <v>60.714285714285715</v>
      </c>
      <c r="Q1126" t="str">
        <f t="shared" si="104"/>
        <v>games</v>
      </c>
      <c r="R1126" t="str">
        <f t="shared" si="105"/>
        <v>mobile games</v>
      </c>
      <c r="S1126" s="11">
        <f t="shared" si="107"/>
        <v>42094.667256944449</v>
      </c>
      <c r="T1126" s="11">
        <f t="shared" si="106"/>
        <v>42124.667256944449</v>
      </c>
    </row>
    <row r="1127" spans="1:20" ht="48" x14ac:dyDescent="0.2">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5">
        <f t="shared" si="102"/>
        <v>0</v>
      </c>
      <c r="P1127" s="6">
        <f t="shared" si="103"/>
        <v>0</v>
      </c>
      <c r="Q1127" t="str">
        <f t="shared" si="104"/>
        <v>games</v>
      </c>
      <c r="R1127" t="str">
        <f t="shared" si="105"/>
        <v>mobile games</v>
      </c>
      <c r="S1127" s="11">
        <f t="shared" si="107"/>
        <v>42212.624189814815</v>
      </c>
      <c r="T1127" s="11">
        <f t="shared" si="106"/>
        <v>42272.624189814815</v>
      </c>
    </row>
    <row r="1128" spans="1:20" ht="32" x14ac:dyDescent="0.2">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5">
        <f t="shared" si="102"/>
        <v>5.0000000000000001E-3</v>
      </c>
      <c r="P1128" s="6">
        <f t="shared" si="103"/>
        <v>5</v>
      </c>
      <c r="Q1128" t="str">
        <f t="shared" si="104"/>
        <v>games</v>
      </c>
      <c r="R1128" t="str">
        <f t="shared" si="105"/>
        <v>mobile games</v>
      </c>
      <c r="S1128" s="11">
        <f t="shared" si="107"/>
        <v>42535.327476851853</v>
      </c>
      <c r="T1128" s="11">
        <f t="shared" si="106"/>
        <v>42565.327476851853</v>
      </c>
    </row>
    <row r="1129" spans="1:20" ht="64" x14ac:dyDescent="0.2">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5">
        <f t="shared" si="102"/>
        <v>1.6714285714285713E-2</v>
      </c>
      <c r="P1129" s="6">
        <f t="shared" si="103"/>
        <v>25.434782608695652</v>
      </c>
      <c r="Q1129" t="str">
        <f t="shared" si="104"/>
        <v>games</v>
      </c>
      <c r="R1129" t="str">
        <f t="shared" si="105"/>
        <v>mobile games</v>
      </c>
      <c r="S1129" s="11">
        <f t="shared" si="107"/>
        <v>41926.854166666664</v>
      </c>
      <c r="T1129" s="11">
        <f t="shared" si="106"/>
        <v>41957.895833333328</v>
      </c>
    </row>
    <row r="1130" spans="1:20" ht="16" x14ac:dyDescent="0.2">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5">
        <f t="shared" si="102"/>
        <v>1E-3</v>
      </c>
      <c r="P1130" s="6">
        <f t="shared" si="103"/>
        <v>1</v>
      </c>
      <c r="Q1130" t="str">
        <f t="shared" si="104"/>
        <v>games</v>
      </c>
      <c r="R1130" t="str">
        <f t="shared" si="105"/>
        <v>mobile games</v>
      </c>
      <c r="S1130" s="11">
        <f t="shared" si="107"/>
        <v>41828.649502314816</v>
      </c>
      <c r="T1130" s="11">
        <f t="shared" si="106"/>
        <v>41858.649502314816</v>
      </c>
    </row>
    <row r="1131" spans="1:20" ht="48" x14ac:dyDescent="0.2">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5">
        <f t="shared" si="102"/>
        <v>1.0499999999999999E-3</v>
      </c>
      <c r="P1131" s="6">
        <f t="shared" si="103"/>
        <v>10.5</v>
      </c>
      <c r="Q1131" t="str">
        <f t="shared" si="104"/>
        <v>games</v>
      </c>
      <c r="R1131" t="str">
        <f t="shared" si="105"/>
        <v>mobile games</v>
      </c>
      <c r="S1131" s="11">
        <f t="shared" si="107"/>
        <v>42496.264965277776</v>
      </c>
      <c r="T1131" s="11">
        <f t="shared" si="106"/>
        <v>42526.264965277776</v>
      </c>
    </row>
    <row r="1132" spans="1:20" ht="48" x14ac:dyDescent="0.2">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5">
        <f t="shared" si="102"/>
        <v>2.2000000000000001E-3</v>
      </c>
      <c r="P1132" s="6">
        <f t="shared" si="103"/>
        <v>3.6666666666666665</v>
      </c>
      <c r="Q1132" t="str">
        <f t="shared" si="104"/>
        <v>games</v>
      </c>
      <c r="R1132" t="str">
        <f t="shared" si="105"/>
        <v>mobile games</v>
      </c>
      <c r="S1132" s="11">
        <f t="shared" si="107"/>
        <v>41908.996527777781</v>
      </c>
      <c r="T1132" s="11">
        <f t="shared" si="106"/>
        <v>41969.038194444445</v>
      </c>
    </row>
    <row r="1133" spans="1:20" ht="48" x14ac:dyDescent="0.2">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5">
        <f t="shared" si="102"/>
        <v>0</v>
      </c>
      <c r="P1133" s="6">
        <f t="shared" si="103"/>
        <v>0</v>
      </c>
      <c r="Q1133" t="str">
        <f t="shared" si="104"/>
        <v>games</v>
      </c>
      <c r="R1133" t="str">
        <f t="shared" si="105"/>
        <v>mobile games</v>
      </c>
      <c r="S1133" s="11">
        <f t="shared" si="107"/>
        <v>42332.908194444448</v>
      </c>
      <c r="T1133" s="11">
        <f t="shared" si="106"/>
        <v>42362.908194444448</v>
      </c>
    </row>
    <row r="1134" spans="1:20" ht="48" x14ac:dyDescent="0.2">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5">
        <f t="shared" si="102"/>
        <v>0.14380000000000001</v>
      </c>
      <c r="P1134" s="6">
        <f t="shared" si="103"/>
        <v>110.61538461538461</v>
      </c>
      <c r="Q1134" t="str">
        <f t="shared" si="104"/>
        <v>games</v>
      </c>
      <c r="R1134" t="str">
        <f t="shared" si="105"/>
        <v>mobile games</v>
      </c>
      <c r="S1134" s="11">
        <f t="shared" si="107"/>
        <v>42706.115405092598</v>
      </c>
      <c r="T1134" s="11">
        <f t="shared" si="106"/>
        <v>42736.115405092598</v>
      </c>
    </row>
    <row r="1135" spans="1:20" ht="48" x14ac:dyDescent="0.2">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5">
        <f t="shared" si="102"/>
        <v>6.6666666666666671E-3</v>
      </c>
      <c r="P1135" s="6">
        <f t="shared" si="103"/>
        <v>20</v>
      </c>
      <c r="Q1135" t="str">
        <f t="shared" si="104"/>
        <v>games</v>
      </c>
      <c r="R1135" t="str">
        <f t="shared" si="105"/>
        <v>mobile games</v>
      </c>
      <c r="S1135" s="11">
        <f t="shared" si="107"/>
        <v>41821.407187500001</v>
      </c>
      <c r="T1135" s="11">
        <f t="shared" si="106"/>
        <v>41851.407187500001</v>
      </c>
    </row>
    <row r="1136" spans="1:20" ht="48" x14ac:dyDescent="0.2">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5">
        <f t="shared" si="102"/>
        <v>4.0000000000000003E-5</v>
      </c>
      <c r="P1136" s="6">
        <f t="shared" si="103"/>
        <v>1</v>
      </c>
      <c r="Q1136" t="str">
        <f t="shared" si="104"/>
        <v>games</v>
      </c>
      <c r="R1136" t="str">
        <f t="shared" si="105"/>
        <v>mobile games</v>
      </c>
      <c r="S1136" s="11">
        <f t="shared" si="107"/>
        <v>41958.285046296296</v>
      </c>
      <c r="T1136" s="11">
        <f t="shared" si="106"/>
        <v>41972.189583333333</v>
      </c>
    </row>
    <row r="1137" spans="1:20" ht="64" x14ac:dyDescent="0.2">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5">
        <f t="shared" si="102"/>
        <v>0.05</v>
      </c>
      <c r="P1137" s="6">
        <f t="shared" si="103"/>
        <v>50</v>
      </c>
      <c r="Q1137" t="str">
        <f t="shared" si="104"/>
        <v>games</v>
      </c>
      <c r="R1137" t="str">
        <f t="shared" si="105"/>
        <v>mobile games</v>
      </c>
      <c r="S1137" s="11">
        <f t="shared" si="107"/>
        <v>42558.98951388889</v>
      </c>
      <c r="T1137" s="11">
        <f t="shared" si="106"/>
        <v>42588.98951388889</v>
      </c>
    </row>
    <row r="1138" spans="1:20" ht="48" x14ac:dyDescent="0.2">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5">
        <f t="shared" si="102"/>
        <v>6.4439140811455853E-2</v>
      </c>
      <c r="P1138" s="6">
        <f t="shared" si="103"/>
        <v>45</v>
      </c>
      <c r="Q1138" t="str">
        <f t="shared" si="104"/>
        <v>games</v>
      </c>
      <c r="R1138" t="str">
        <f t="shared" si="105"/>
        <v>mobile games</v>
      </c>
      <c r="S1138" s="11">
        <f t="shared" si="107"/>
        <v>42327.671631944446</v>
      </c>
      <c r="T1138" s="11">
        <f t="shared" si="106"/>
        <v>42357.671631944446</v>
      </c>
    </row>
    <row r="1139" spans="1:20" ht="48" x14ac:dyDescent="0.2">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5">
        <f t="shared" si="102"/>
        <v>0.39500000000000002</v>
      </c>
      <c r="P1139" s="6">
        <f t="shared" si="103"/>
        <v>253.2051282051282</v>
      </c>
      <c r="Q1139" t="str">
        <f t="shared" si="104"/>
        <v>games</v>
      </c>
      <c r="R1139" t="str">
        <f t="shared" si="105"/>
        <v>mobile games</v>
      </c>
      <c r="S1139" s="11">
        <f t="shared" si="107"/>
        <v>42453.819687499999</v>
      </c>
      <c r="T1139" s="11">
        <f t="shared" si="106"/>
        <v>42483.819687499999</v>
      </c>
    </row>
    <row r="1140" spans="1:20" ht="48" x14ac:dyDescent="0.2">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5">
        <f t="shared" si="102"/>
        <v>3.5714285714285713E-3</v>
      </c>
      <c r="P1140" s="6">
        <f t="shared" si="103"/>
        <v>31.25</v>
      </c>
      <c r="Q1140" t="str">
        <f t="shared" si="104"/>
        <v>games</v>
      </c>
      <c r="R1140" t="str">
        <f t="shared" si="105"/>
        <v>mobile games</v>
      </c>
      <c r="S1140" s="11">
        <f t="shared" si="107"/>
        <v>42736.9066087963</v>
      </c>
      <c r="T1140" s="11">
        <f t="shared" si="106"/>
        <v>42756.9066087963</v>
      </c>
    </row>
    <row r="1141" spans="1:20" ht="48" x14ac:dyDescent="0.2">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5">
        <f t="shared" si="102"/>
        <v>6.2500000000000001E-4</v>
      </c>
      <c r="P1141" s="6">
        <f t="shared" si="103"/>
        <v>5</v>
      </c>
      <c r="Q1141" t="str">
        <f t="shared" si="104"/>
        <v>games</v>
      </c>
      <c r="R1141" t="str">
        <f t="shared" si="105"/>
        <v>mobile games</v>
      </c>
      <c r="S1141" s="11">
        <f t="shared" si="107"/>
        <v>41975.34752314815</v>
      </c>
      <c r="T1141" s="11">
        <f t="shared" si="106"/>
        <v>42005.34752314815</v>
      </c>
    </row>
    <row r="1142" spans="1:20" ht="48" x14ac:dyDescent="0.2">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5">
        <f t="shared" si="102"/>
        <v>0</v>
      </c>
      <c r="P1142" s="6">
        <f t="shared" si="103"/>
        <v>0</v>
      </c>
      <c r="Q1142" t="str">
        <f t="shared" si="104"/>
        <v>games</v>
      </c>
      <c r="R1142" t="str">
        <f t="shared" si="105"/>
        <v>mobile games</v>
      </c>
      <c r="S1142" s="11">
        <f t="shared" si="107"/>
        <v>42192.462048611109</v>
      </c>
      <c r="T1142" s="11">
        <f t="shared" si="106"/>
        <v>42222.462048611109</v>
      </c>
    </row>
    <row r="1143" spans="1:20" ht="16" x14ac:dyDescent="0.2">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5">
        <f t="shared" si="102"/>
        <v>0</v>
      </c>
      <c r="P1143" s="6">
        <f t="shared" si="103"/>
        <v>0</v>
      </c>
      <c r="Q1143" t="str">
        <f t="shared" si="104"/>
        <v>games</v>
      </c>
      <c r="R1143" t="str">
        <f t="shared" si="105"/>
        <v>mobile games</v>
      </c>
      <c r="S1143" s="11">
        <f t="shared" si="107"/>
        <v>42164.699652777781</v>
      </c>
      <c r="T1143" s="11">
        <f t="shared" si="106"/>
        <v>42194.699652777781</v>
      </c>
    </row>
    <row r="1144" spans="1:20" ht="48" x14ac:dyDescent="0.2">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5">
        <f t="shared" si="102"/>
        <v>0</v>
      </c>
      <c r="P1144" s="6">
        <f t="shared" si="103"/>
        <v>0</v>
      </c>
      <c r="Q1144" t="str">
        <f t="shared" si="104"/>
        <v>games</v>
      </c>
      <c r="R1144" t="str">
        <f t="shared" si="105"/>
        <v>mobile games</v>
      </c>
      <c r="S1144" s="11">
        <f t="shared" si="107"/>
        <v>42022.006099537037</v>
      </c>
      <c r="T1144" s="11">
        <f t="shared" si="106"/>
        <v>42052.006099537037</v>
      </c>
    </row>
    <row r="1145" spans="1:20" ht="48" x14ac:dyDescent="0.2">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5">
        <f t="shared" si="102"/>
        <v>4.1333333333333335E-3</v>
      </c>
      <c r="P1145" s="6">
        <f t="shared" si="103"/>
        <v>23.25</v>
      </c>
      <c r="Q1145" t="str">
        <f t="shared" si="104"/>
        <v>games</v>
      </c>
      <c r="R1145" t="str">
        <f t="shared" si="105"/>
        <v>mobile games</v>
      </c>
      <c r="S1145" s="11">
        <f t="shared" si="107"/>
        <v>42325.19358796296</v>
      </c>
      <c r="T1145" s="11">
        <f t="shared" si="106"/>
        <v>42355.19358796296</v>
      </c>
    </row>
    <row r="1146" spans="1:20" ht="48" x14ac:dyDescent="0.2">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5">
        <f t="shared" si="102"/>
        <v>0</v>
      </c>
      <c r="P1146" s="6">
        <f t="shared" si="103"/>
        <v>0</v>
      </c>
      <c r="Q1146" t="str">
        <f t="shared" si="104"/>
        <v>food</v>
      </c>
      <c r="R1146" t="str">
        <f t="shared" si="105"/>
        <v>food trucks</v>
      </c>
      <c r="S1146" s="11">
        <f t="shared" si="107"/>
        <v>42093.181944444441</v>
      </c>
      <c r="T1146" s="11">
        <f t="shared" si="106"/>
        <v>42123.181944444441</v>
      </c>
    </row>
    <row r="1147" spans="1:20" ht="48" x14ac:dyDescent="0.2">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5">
        <f t="shared" si="102"/>
        <v>1.25E-3</v>
      </c>
      <c r="P1147" s="6">
        <f t="shared" si="103"/>
        <v>100</v>
      </c>
      <c r="Q1147" t="str">
        <f t="shared" si="104"/>
        <v>food</v>
      </c>
      <c r="R1147" t="str">
        <f t="shared" si="105"/>
        <v>food trucks</v>
      </c>
      <c r="S1147" s="11">
        <f t="shared" si="107"/>
        <v>41854.74759259259</v>
      </c>
      <c r="T1147" s="11">
        <f t="shared" si="106"/>
        <v>41914.74759259259</v>
      </c>
    </row>
    <row r="1148" spans="1:20" ht="32" x14ac:dyDescent="0.2">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5">
        <f t="shared" si="102"/>
        <v>8.8333333333333333E-2</v>
      </c>
      <c r="P1148" s="6">
        <f t="shared" si="103"/>
        <v>44.166666666666664</v>
      </c>
      <c r="Q1148" t="str">
        <f t="shared" si="104"/>
        <v>food</v>
      </c>
      <c r="R1148" t="str">
        <f t="shared" si="105"/>
        <v>food trucks</v>
      </c>
      <c r="S1148" s="11">
        <f t="shared" si="107"/>
        <v>41723.9533912037</v>
      </c>
      <c r="T1148" s="11">
        <f t="shared" si="106"/>
        <v>41761.9533912037</v>
      </c>
    </row>
    <row r="1149" spans="1:20" ht="48" x14ac:dyDescent="0.2">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5">
        <f t="shared" si="102"/>
        <v>0</v>
      </c>
      <c r="P1149" s="6">
        <f t="shared" si="103"/>
        <v>0</v>
      </c>
      <c r="Q1149" t="str">
        <f t="shared" si="104"/>
        <v>food</v>
      </c>
      <c r="R1149" t="str">
        <f t="shared" si="105"/>
        <v>food trucks</v>
      </c>
      <c r="S1149" s="11">
        <f t="shared" si="107"/>
        <v>41871.972025462965</v>
      </c>
      <c r="T1149" s="11">
        <f t="shared" si="106"/>
        <v>41931.972025462965</v>
      </c>
    </row>
    <row r="1150" spans="1:20" ht="32" x14ac:dyDescent="0.2">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5">
        <f t="shared" si="102"/>
        <v>4.8666666666666667E-3</v>
      </c>
      <c r="P1150" s="6">
        <f t="shared" si="103"/>
        <v>24.333333333333332</v>
      </c>
      <c r="Q1150" t="str">
        <f t="shared" si="104"/>
        <v>food</v>
      </c>
      <c r="R1150" t="str">
        <f t="shared" si="105"/>
        <v>food trucks</v>
      </c>
      <c r="S1150" s="11">
        <f t="shared" si="107"/>
        <v>42675.171076388884</v>
      </c>
      <c r="T1150" s="11">
        <f t="shared" si="106"/>
        <v>42705.212743055556</v>
      </c>
    </row>
    <row r="1151" spans="1:20" ht="32" x14ac:dyDescent="0.2">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5">
        <f t="shared" si="102"/>
        <v>1.5E-3</v>
      </c>
      <c r="P1151" s="6">
        <f t="shared" si="103"/>
        <v>37.5</v>
      </c>
      <c r="Q1151" t="str">
        <f t="shared" si="104"/>
        <v>food</v>
      </c>
      <c r="R1151" t="str">
        <f t="shared" si="105"/>
        <v>food trucks</v>
      </c>
      <c r="S1151" s="11">
        <f t="shared" si="107"/>
        <v>42507.71025462963</v>
      </c>
      <c r="T1151" s="11">
        <f t="shared" si="106"/>
        <v>42537.71025462963</v>
      </c>
    </row>
    <row r="1152" spans="1:20" ht="32" x14ac:dyDescent="0.2">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5">
        <f t="shared" si="102"/>
        <v>0.1008</v>
      </c>
      <c r="P1152" s="6">
        <f t="shared" si="103"/>
        <v>42</v>
      </c>
      <c r="Q1152" t="str">
        <f t="shared" si="104"/>
        <v>food</v>
      </c>
      <c r="R1152" t="str">
        <f t="shared" si="105"/>
        <v>food trucks</v>
      </c>
      <c r="S1152" s="11">
        <f t="shared" si="107"/>
        <v>42317.954571759255</v>
      </c>
      <c r="T1152" s="11">
        <f t="shared" si="106"/>
        <v>42377.954571759255</v>
      </c>
    </row>
    <row r="1153" spans="1:20" ht="48" x14ac:dyDescent="0.2">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5">
        <f t="shared" si="102"/>
        <v>0</v>
      </c>
      <c r="P1153" s="6">
        <f t="shared" si="103"/>
        <v>0</v>
      </c>
      <c r="Q1153" t="str">
        <f t="shared" si="104"/>
        <v>food</v>
      </c>
      <c r="R1153" t="str">
        <f t="shared" si="105"/>
        <v>food trucks</v>
      </c>
      <c r="S1153" s="11">
        <f t="shared" si="107"/>
        <v>42224.102581018524</v>
      </c>
      <c r="T1153" s="11">
        <f t="shared" si="106"/>
        <v>42254.102581018524</v>
      </c>
    </row>
    <row r="1154" spans="1:20" ht="16" x14ac:dyDescent="0.2">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5">
        <f t="shared" si="102"/>
        <v>5.6937500000000002E-2</v>
      </c>
      <c r="P1154" s="6">
        <f t="shared" si="103"/>
        <v>60.733333333333334</v>
      </c>
      <c r="Q1154" t="str">
        <f t="shared" si="104"/>
        <v>food</v>
      </c>
      <c r="R1154" t="str">
        <f t="shared" si="105"/>
        <v>food trucks</v>
      </c>
      <c r="S1154" s="11">
        <f t="shared" si="107"/>
        <v>42109.709629629629</v>
      </c>
      <c r="T1154" s="11">
        <f t="shared" si="106"/>
        <v>42139.709629629629</v>
      </c>
    </row>
    <row r="1155" spans="1:20" ht="32" x14ac:dyDescent="0.2">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5">
        <f t="shared" ref="O1155:O1218" si="108">E1155/D1155</f>
        <v>6.2500000000000003E-3</v>
      </c>
      <c r="P1155" s="6">
        <f t="shared" ref="P1155:P1218" si="109">IF(L1155=0,0,E1155/L1155)</f>
        <v>50</v>
      </c>
      <c r="Q1155" t="str">
        <f t="shared" ref="Q1155:Q1218" si="110">LEFT(N1155,FIND("/",N1155)-1)</f>
        <v>food</v>
      </c>
      <c r="R1155" t="str">
        <f t="shared" ref="R1155:R1218" si="111">RIGHT(N1155,LEN(N1155)-FIND("/",N1155))</f>
        <v>food trucks</v>
      </c>
      <c r="S1155" s="11">
        <f t="shared" si="107"/>
        <v>42143.714178240742</v>
      </c>
      <c r="T1155" s="11">
        <f t="shared" ref="T1155:T1218" si="112">I1155/86400 + DATE(1970,1,1)</f>
        <v>42173.714178240742</v>
      </c>
    </row>
    <row r="1156" spans="1:20" ht="48" x14ac:dyDescent="0.2">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5">
        <f t="shared" si="108"/>
        <v>6.5000000000000002E-2</v>
      </c>
      <c r="P1156" s="6">
        <f t="shared" si="109"/>
        <v>108.33333333333333</v>
      </c>
      <c r="Q1156" t="str">
        <f t="shared" si="110"/>
        <v>food</v>
      </c>
      <c r="R1156" t="str">
        <f t="shared" si="111"/>
        <v>food trucks</v>
      </c>
      <c r="S1156" s="11">
        <f t="shared" ref="S1156:S1219" si="113">J1156/86400 + DATE(1970, 1, 1)</f>
        <v>42223.108865740738</v>
      </c>
      <c r="T1156" s="11">
        <f t="shared" si="112"/>
        <v>42253.108865740738</v>
      </c>
    </row>
    <row r="1157" spans="1:20" ht="48" x14ac:dyDescent="0.2">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5">
        <f t="shared" si="108"/>
        <v>7.5199999999999998E-3</v>
      </c>
      <c r="P1157" s="6">
        <f t="shared" si="109"/>
        <v>23.5</v>
      </c>
      <c r="Q1157" t="str">
        <f t="shared" si="110"/>
        <v>food</v>
      </c>
      <c r="R1157" t="str">
        <f t="shared" si="111"/>
        <v>food trucks</v>
      </c>
      <c r="S1157" s="11">
        <f t="shared" si="113"/>
        <v>41835.763981481483</v>
      </c>
      <c r="T1157" s="11">
        <f t="shared" si="112"/>
        <v>41865.763981481483</v>
      </c>
    </row>
    <row r="1158" spans="1:20" ht="48" x14ac:dyDescent="0.2">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5">
        <f t="shared" si="108"/>
        <v>0</v>
      </c>
      <c r="P1158" s="6">
        <f t="shared" si="109"/>
        <v>0</v>
      </c>
      <c r="Q1158" t="str">
        <f t="shared" si="110"/>
        <v>food</v>
      </c>
      <c r="R1158" t="str">
        <f t="shared" si="111"/>
        <v>food trucks</v>
      </c>
      <c r="S1158" s="11">
        <f t="shared" si="113"/>
        <v>42029.07131944444</v>
      </c>
      <c r="T1158" s="11">
        <f t="shared" si="112"/>
        <v>42059.07131944444</v>
      </c>
    </row>
    <row r="1159" spans="1:20" ht="48" x14ac:dyDescent="0.2">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5">
        <f t="shared" si="108"/>
        <v>1.5100000000000001E-2</v>
      </c>
      <c r="P1159" s="6">
        <f t="shared" si="109"/>
        <v>50.333333333333336</v>
      </c>
      <c r="Q1159" t="str">
        <f t="shared" si="110"/>
        <v>food</v>
      </c>
      <c r="R1159" t="str">
        <f t="shared" si="111"/>
        <v>food trucks</v>
      </c>
      <c r="S1159" s="11">
        <f t="shared" si="113"/>
        <v>41918.628240740742</v>
      </c>
      <c r="T1159" s="11">
        <f t="shared" si="112"/>
        <v>41978.669907407406</v>
      </c>
    </row>
    <row r="1160" spans="1:20" ht="48" x14ac:dyDescent="0.2">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5">
        <f t="shared" si="108"/>
        <v>4.6666666666666671E-3</v>
      </c>
      <c r="P1160" s="6">
        <f t="shared" si="109"/>
        <v>11.666666666666666</v>
      </c>
      <c r="Q1160" t="str">
        <f t="shared" si="110"/>
        <v>food</v>
      </c>
      <c r="R1160" t="str">
        <f t="shared" si="111"/>
        <v>food trucks</v>
      </c>
      <c r="S1160" s="11">
        <f t="shared" si="113"/>
        <v>41952.09175925926</v>
      </c>
      <c r="T1160" s="11">
        <f t="shared" si="112"/>
        <v>41982.09175925926</v>
      </c>
    </row>
    <row r="1161" spans="1:20" ht="48" x14ac:dyDescent="0.2">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5">
        <f t="shared" si="108"/>
        <v>0</v>
      </c>
      <c r="P1161" s="6">
        <f t="shared" si="109"/>
        <v>0</v>
      </c>
      <c r="Q1161" t="str">
        <f t="shared" si="110"/>
        <v>food</v>
      </c>
      <c r="R1161" t="str">
        <f t="shared" si="111"/>
        <v>food trucks</v>
      </c>
      <c r="S1161" s="11">
        <f t="shared" si="113"/>
        <v>42154.726446759261</v>
      </c>
      <c r="T1161" s="11">
        <f t="shared" si="112"/>
        <v>42185.65625</v>
      </c>
    </row>
    <row r="1162" spans="1:20" ht="48" x14ac:dyDescent="0.2">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5">
        <f t="shared" si="108"/>
        <v>3.85E-2</v>
      </c>
      <c r="P1162" s="6">
        <f t="shared" si="109"/>
        <v>60.789473684210527</v>
      </c>
      <c r="Q1162" t="str">
        <f t="shared" si="110"/>
        <v>food</v>
      </c>
      <c r="R1162" t="str">
        <f t="shared" si="111"/>
        <v>food trucks</v>
      </c>
      <c r="S1162" s="11">
        <f t="shared" si="113"/>
        <v>42061.154930555553</v>
      </c>
      <c r="T1162" s="11">
        <f t="shared" si="112"/>
        <v>42091.113263888888</v>
      </c>
    </row>
    <row r="1163" spans="1:20" ht="48" x14ac:dyDescent="0.2">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5">
        <f t="shared" si="108"/>
        <v>0</v>
      </c>
      <c r="P1163" s="6">
        <f t="shared" si="109"/>
        <v>0</v>
      </c>
      <c r="Q1163" t="str">
        <f t="shared" si="110"/>
        <v>food</v>
      </c>
      <c r="R1163" t="str">
        <f t="shared" si="111"/>
        <v>food trucks</v>
      </c>
      <c r="S1163" s="11">
        <f t="shared" si="113"/>
        <v>42122.629502314812</v>
      </c>
      <c r="T1163" s="11">
        <f t="shared" si="112"/>
        <v>42143.629502314812</v>
      </c>
    </row>
    <row r="1164" spans="1:20" ht="48" x14ac:dyDescent="0.2">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5">
        <f t="shared" si="108"/>
        <v>5.8333333333333338E-4</v>
      </c>
      <c r="P1164" s="6">
        <f t="shared" si="109"/>
        <v>17.5</v>
      </c>
      <c r="Q1164" t="str">
        <f t="shared" si="110"/>
        <v>food</v>
      </c>
      <c r="R1164" t="str">
        <f t="shared" si="111"/>
        <v>food trucks</v>
      </c>
      <c r="S1164" s="11">
        <f t="shared" si="113"/>
        <v>41876.683611111112</v>
      </c>
      <c r="T1164" s="11">
        <f t="shared" si="112"/>
        <v>41907.683611111112</v>
      </c>
    </row>
    <row r="1165" spans="1:20" ht="48" x14ac:dyDescent="0.2">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5">
        <f t="shared" si="108"/>
        <v>0</v>
      </c>
      <c r="P1165" s="6">
        <f t="shared" si="109"/>
        <v>0</v>
      </c>
      <c r="Q1165" t="str">
        <f t="shared" si="110"/>
        <v>food</v>
      </c>
      <c r="R1165" t="str">
        <f t="shared" si="111"/>
        <v>food trucks</v>
      </c>
      <c r="S1165" s="11">
        <f t="shared" si="113"/>
        <v>41830.723611111112</v>
      </c>
      <c r="T1165" s="11">
        <f t="shared" si="112"/>
        <v>41860.723611111112</v>
      </c>
    </row>
    <row r="1166" spans="1:20" ht="64" x14ac:dyDescent="0.2">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5">
        <f t="shared" si="108"/>
        <v>0</v>
      </c>
      <c r="P1166" s="6">
        <f t="shared" si="109"/>
        <v>0</v>
      </c>
      <c r="Q1166" t="str">
        <f t="shared" si="110"/>
        <v>food</v>
      </c>
      <c r="R1166" t="str">
        <f t="shared" si="111"/>
        <v>food trucks</v>
      </c>
      <c r="S1166" s="11">
        <f t="shared" si="113"/>
        <v>42509.724328703705</v>
      </c>
      <c r="T1166" s="11">
        <f t="shared" si="112"/>
        <v>42539.724328703705</v>
      </c>
    </row>
    <row r="1167" spans="1:20" ht="48" x14ac:dyDescent="0.2">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5">
        <f t="shared" si="108"/>
        <v>0.20705000000000001</v>
      </c>
      <c r="P1167" s="6">
        <f t="shared" si="109"/>
        <v>82.82</v>
      </c>
      <c r="Q1167" t="str">
        <f t="shared" si="110"/>
        <v>food</v>
      </c>
      <c r="R1167" t="str">
        <f t="shared" si="111"/>
        <v>food trucks</v>
      </c>
      <c r="S1167" s="11">
        <f t="shared" si="113"/>
        <v>41792.214467592596</v>
      </c>
      <c r="T1167" s="11">
        <f t="shared" si="112"/>
        <v>41826.214467592596</v>
      </c>
    </row>
    <row r="1168" spans="1:20" ht="48" x14ac:dyDescent="0.2">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5">
        <f t="shared" si="108"/>
        <v>0.19139999999999999</v>
      </c>
      <c r="P1168" s="6">
        <f t="shared" si="109"/>
        <v>358.875</v>
      </c>
      <c r="Q1168" t="str">
        <f t="shared" si="110"/>
        <v>food</v>
      </c>
      <c r="R1168" t="str">
        <f t="shared" si="111"/>
        <v>food trucks</v>
      </c>
      <c r="S1168" s="11">
        <f t="shared" si="113"/>
        <v>42150.485439814816</v>
      </c>
      <c r="T1168" s="11">
        <f t="shared" si="112"/>
        <v>42181.166666666672</v>
      </c>
    </row>
    <row r="1169" spans="1:20" ht="48" x14ac:dyDescent="0.2">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5">
        <f t="shared" si="108"/>
        <v>1.6316666666666667E-2</v>
      </c>
      <c r="P1169" s="6">
        <f t="shared" si="109"/>
        <v>61.1875</v>
      </c>
      <c r="Q1169" t="str">
        <f t="shared" si="110"/>
        <v>food</v>
      </c>
      <c r="R1169" t="str">
        <f t="shared" si="111"/>
        <v>food trucks</v>
      </c>
      <c r="S1169" s="11">
        <f t="shared" si="113"/>
        <v>41863.734895833331</v>
      </c>
      <c r="T1169" s="11">
        <f t="shared" si="112"/>
        <v>41894.734895833331</v>
      </c>
    </row>
    <row r="1170" spans="1:20" ht="48" x14ac:dyDescent="0.2">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5">
        <f t="shared" si="108"/>
        <v>5.6666666666666664E-2</v>
      </c>
      <c r="P1170" s="6">
        <f t="shared" si="109"/>
        <v>340</v>
      </c>
      <c r="Q1170" t="str">
        <f t="shared" si="110"/>
        <v>food</v>
      </c>
      <c r="R1170" t="str">
        <f t="shared" si="111"/>
        <v>food trucks</v>
      </c>
      <c r="S1170" s="11">
        <f t="shared" si="113"/>
        <v>42605.053993055553</v>
      </c>
      <c r="T1170" s="11">
        <f t="shared" si="112"/>
        <v>42635.053993055553</v>
      </c>
    </row>
    <row r="1171" spans="1:20" ht="48" x14ac:dyDescent="0.2">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5">
        <f t="shared" si="108"/>
        <v>1.6999999999999999E-3</v>
      </c>
      <c r="P1171" s="6">
        <f t="shared" si="109"/>
        <v>5.666666666666667</v>
      </c>
      <c r="Q1171" t="str">
        <f t="shared" si="110"/>
        <v>food</v>
      </c>
      <c r="R1171" t="str">
        <f t="shared" si="111"/>
        <v>food trucks</v>
      </c>
      <c r="S1171" s="11">
        <f t="shared" si="113"/>
        <v>42027.353738425925</v>
      </c>
      <c r="T1171" s="11">
        <f t="shared" si="112"/>
        <v>42057.353738425925</v>
      </c>
    </row>
    <row r="1172" spans="1:20" ht="48" x14ac:dyDescent="0.2">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5">
        <f t="shared" si="108"/>
        <v>4.0000000000000001E-3</v>
      </c>
      <c r="P1172" s="6">
        <f t="shared" si="109"/>
        <v>50</v>
      </c>
      <c r="Q1172" t="str">
        <f t="shared" si="110"/>
        <v>food</v>
      </c>
      <c r="R1172" t="str">
        <f t="shared" si="111"/>
        <v>food trucks</v>
      </c>
      <c r="S1172" s="11">
        <f t="shared" si="113"/>
        <v>42124.893182870372</v>
      </c>
      <c r="T1172" s="11">
        <f t="shared" si="112"/>
        <v>42154.893182870372</v>
      </c>
    </row>
    <row r="1173" spans="1:20" ht="32" x14ac:dyDescent="0.2">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5">
        <f t="shared" si="108"/>
        <v>1E-3</v>
      </c>
      <c r="P1173" s="6">
        <f t="shared" si="109"/>
        <v>25</v>
      </c>
      <c r="Q1173" t="str">
        <f t="shared" si="110"/>
        <v>food</v>
      </c>
      <c r="R1173" t="str">
        <f t="shared" si="111"/>
        <v>food trucks</v>
      </c>
      <c r="S1173" s="11">
        <f t="shared" si="113"/>
        <v>41938.804710648146</v>
      </c>
      <c r="T1173" s="11">
        <f t="shared" si="112"/>
        <v>41956.846377314811</v>
      </c>
    </row>
    <row r="1174" spans="1:20" ht="16" x14ac:dyDescent="0.2">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5">
        <f t="shared" si="108"/>
        <v>0</v>
      </c>
      <c r="P1174" s="6">
        <f t="shared" si="109"/>
        <v>0</v>
      </c>
      <c r="Q1174" t="str">
        <f t="shared" si="110"/>
        <v>food</v>
      </c>
      <c r="R1174" t="str">
        <f t="shared" si="111"/>
        <v>food trucks</v>
      </c>
      <c r="S1174" s="11">
        <f t="shared" si="113"/>
        <v>41841.682314814811</v>
      </c>
      <c r="T1174" s="11">
        <f t="shared" si="112"/>
        <v>41871.682314814811</v>
      </c>
    </row>
    <row r="1175" spans="1:20" ht="48" x14ac:dyDescent="0.2">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5">
        <f t="shared" si="108"/>
        <v>2.4000000000000001E-4</v>
      </c>
      <c r="P1175" s="6">
        <f t="shared" si="109"/>
        <v>30</v>
      </c>
      <c r="Q1175" t="str">
        <f t="shared" si="110"/>
        <v>food</v>
      </c>
      <c r="R1175" t="str">
        <f t="shared" si="111"/>
        <v>food trucks</v>
      </c>
      <c r="S1175" s="11">
        <f t="shared" si="113"/>
        <v>42184.185844907406</v>
      </c>
      <c r="T1175" s="11">
        <f t="shared" si="112"/>
        <v>42219.185844907406</v>
      </c>
    </row>
    <row r="1176" spans="1:20" ht="48" x14ac:dyDescent="0.2">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5">
        <f t="shared" si="108"/>
        <v>5.906666666666667E-2</v>
      </c>
      <c r="P1176" s="6">
        <f t="shared" si="109"/>
        <v>46.631578947368418</v>
      </c>
      <c r="Q1176" t="str">
        <f t="shared" si="110"/>
        <v>food</v>
      </c>
      <c r="R1176" t="str">
        <f t="shared" si="111"/>
        <v>food trucks</v>
      </c>
      <c r="S1176" s="11">
        <f t="shared" si="113"/>
        <v>42468.84174768519</v>
      </c>
      <c r="T1176" s="11">
        <f t="shared" si="112"/>
        <v>42498.84174768519</v>
      </c>
    </row>
    <row r="1177" spans="1:20" ht="48" x14ac:dyDescent="0.2">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5">
        <f t="shared" si="108"/>
        <v>2.9250000000000002E-2</v>
      </c>
      <c r="P1177" s="6">
        <f t="shared" si="109"/>
        <v>65</v>
      </c>
      <c r="Q1177" t="str">
        <f t="shared" si="110"/>
        <v>food</v>
      </c>
      <c r="R1177" t="str">
        <f t="shared" si="111"/>
        <v>food trucks</v>
      </c>
      <c r="S1177" s="11">
        <f t="shared" si="113"/>
        <v>42170.728460648148</v>
      </c>
      <c r="T1177" s="11">
        <f t="shared" si="112"/>
        <v>42200.728460648148</v>
      </c>
    </row>
    <row r="1178" spans="1:20" ht="64" x14ac:dyDescent="0.2">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5">
        <f t="shared" si="108"/>
        <v>5.7142857142857142E-5</v>
      </c>
      <c r="P1178" s="6">
        <f t="shared" si="109"/>
        <v>10</v>
      </c>
      <c r="Q1178" t="str">
        <f t="shared" si="110"/>
        <v>food</v>
      </c>
      <c r="R1178" t="str">
        <f t="shared" si="111"/>
        <v>food trucks</v>
      </c>
      <c r="S1178" s="11">
        <f t="shared" si="113"/>
        <v>42746.019652777773</v>
      </c>
      <c r="T1178" s="11">
        <f t="shared" si="112"/>
        <v>42800.541666666672</v>
      </c>
    </row>
    <row r="1179" spans="1:20" ht="48" x14ac:dyDescent="0.2">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5">
        <f t="shared" si="108"/>
        <v>0</v>
      </c>
      <c r="P1179" s="6">
        <f t="shared" si="109"/>
        <v>0</v>
      </c>
      <c r="Q1179" t="str">
        <f t="shared" si="110"/>
        <v>food</v>
      </c>
      <c r="R1179" t="str">
        <f t="shared" si="111"/>
        <v>food trucks</v>
      </c>
      <c r="S1179" s="11">
        <f t="shared" si="113"/>
        <v>41897.660833333335</v>
      </c>
      <c r="T1179" s="11">
        <f t="shared" si="112"/>
        <v>41927.660833333335</v>
      </c>
    </row>
    <row r="1180" spans="1:20" ht="48" x14ac:dyDescent="0.2">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5">
        <f t="shared" si="108"/>
        <v>6.666666666666667E-5</v>
      </c>
      <c r="P1180" s="6">
        <f t="shared" si="109"/>
        <v>5</v>
      </c>
      <c r="Q1180" t="str">
        <f t="shared" si="110"/>
        <v>food</v>
      </c>
      <c r="R1180" t="str">
        <f t="shared" si="111"/>
        <v>food trucks</v>
      </c>
      <c r="S1180" s="11">
        <f t="shared" si="113"/>
        <v>41837.905694444446</v>
      </c>
      <c r="T1180" s="11">
        <f t="shared" si="112"/>
        <v>41867.905694444446</v>
      </c>
    </row>
    <row r="1181" spans="1:20" ht="48" x14ac:dyDescent="0.2">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5">
        <f t="shared" si="108"/>
        <v>5.3333333333333337E-2</v>
      </c>
      <c r="P1181" s="6">
        <f t="shared" si="109"/>
        <v>640</v>
      </c>
      <c r="Q1181" t="str">
        <f t="shared" si="110"/>
        <v>food</v>
      </c>
      <c r="R1181" t="str">
        <f t="shared" si="111"/>
        <v>food trucks</v>
      </c>
      <c r="S1181" s="11">
        <f t="shared" si="113"/>
        <v>42275.720219907409</v>
      </c>
      <c r="T1181" s="11">
        <f t="shared" si="112"/>
        <v>42305.720219907409</v>
      </c>
    </row>
    <row r="1182" spans="1:20" ht="32" x14ac:dyDescent="0.2">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5">
        <f t="shared" si="108"/>
        <v>0.11749999999999999</v>
      </c>
      <c r="P1182" s="6">
        <f t="shared" si="109"/>
        <v>69.117647058823536</v>
      </c>
      <c r="Q1182" t="str">
        <f t="shared" si="110"/>
        <v>food</v>
      </c>
      <c r="R1182" t="str">
        <f t="shared" si="111"/>
        <v>food trucks</v>
      </c>
      <c r="S1182" s="11">
        <f t="shared" si="113"/>
        <v>41781.806875000002</v>
      </c>
      <c r="T1182" s="11">
        <f t="shared" si="112"/>
        <v>41818.806875000002</v>
      </c>
    </row>
    <row r="1183" spans="1:20" ht="16" x14ac:dyDescent="0.2">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5">
        <f t="shared" si="108"/>
        <v>8.0000000000000007E-5</v>
      </c>
      <c r="P1183" s="6">
        <f t="shared" si="109"/>
        <v>1.3333333333333333</v>
      </c>
      <c r="Q1183" t="str">
        <f t="shared" si="110"/>
        <v>food</v>
      </c>
      <c r="R1183" t="str">
        <f t="shared" si="111"/>
        <v>food trucks</v>
      </c>
      <c r="S1183" s="11">
        <f t="shared" si="113"/>
        <v>42034.339363425926</v>
      </c>
      <c r="T1183" s="11">
        <f t="shared" si="112"/>
        <v>42064.339363425926</v>
      </c>
    </row>
    <row r="1184" spans="1:20" ht="48" x14ac:dyDescent="0.2">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5">
        <f t="shared" si="108"/>
        <v>4.2000000000000003E-2</v>
      </c>
      <c r="P1184" s="6">
        <f t="shared" si="109"/>
        <v>10.5</v>
      </c>
      <c r="Q1184" t="str">
        <f t="shared" si="110"/>
        <v>food</v>
      </c>
      <c r="R1184" t="str">
        <f t="shared" si="111"/>
        <v>food trucks</v>
      </c>
      <c r="S1184" s="11">
        <f t="shared" si="113"/>
        <v>42728.827407407407</v>
      </c>
      <c r="T1184" s="11">
        <f t="shared" si="112"/>
        <v>42747.695833333331</v>
      </c>
    </row>
    <row r="1185" spans="1:20" ht="48" x14ac:dyDescent="0.2">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5">
        <f t="shared" si="108"/>
        <v>0.04</v>
      </c>
      <c r="P1185" s="6">
        <f t="shared" si="109"/>
        <v>33.333333333333336</v>
      </c>
      <c r="Q1185" t="str">
        <f t="shared" si="110"/>
        <v>food</v>
      </c>
      <c r="R1185" t="str">
        <f t="shared" si="111"/>
        <v>food trucks</v>
      </c>
      <c r="S1185" s="11">
        <f t="shared" si="113"/>
        <v>42656.86137731481</v>
      </c>
      <c r="T1185" s="11">
        <f t="shared" si="112"/>
        <v>42676.165972222225</v>
      </c>
    </row>
    <row r="1186" spans="1:20" ht="48" x14ac:dyDescent="0.2">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5">
        <f t="shared" si="108"/>
        <v>1.0493636363636363</v>
      </c>
      <c r="P1186" s="6">
        <f t="shared" si="109"/>
        <v>61.562666666666665</v>
      </c>
      <c r="Q1186" t="str">
        <f t="shared" si="110"/>
        <v>photography</v>
      </c>
      <c r="R1186" t="str">
        <f t="shared" si="111"/>
        <v>photobooks</v>
      </c>
      <c r="S1186" s="11">
        <f t="shared" si="113"/>
        <v>42741.599664351852</v>
      </c>
      <c r="T1186" s="11">
        <f t="shared" si="112"/>
        <v>42772.599664351852</v>
      </c>
    </row>
    <row r="1187" spans="1:20" ht="48" x14ac:dyDescent="0.2">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5">
        <f t="shared" si="108"/>
        <v>1.0544</v>
      </c>
      <c r="P1187" s="6">
        <f t="shared" si="109"/>
        <v>118.73873873873873</v>
      </c>
      <c r="Q1187" t="str">
        <f t="shared" si="110"/>
        <v>photography</v>
      </c>
      <c r="R1187" t="str">
        <f t="shared" si="111"/>
        <v>photobooks</v>
      </c>
      <c r="S1187" s="11">
        <f t="shared" si="113"/>
        <v>42130.865150462967</v>
      </c>
      <c r="T1187" s="11">
        <f t="shared" si="112"/>
        <v>42163.166666666672</v>
      </c>
    </row>
    <row r="1188" spans="1:20" ht="48" x14ac:dyDescent="0.2">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5">
        <f t="shared" si="108"/>
        <v>1.0673333333333332</v>
      </c>
      <c r="P1188" s="6">
        <f t="shared" si="109"/>
        <v>65.081300813008127</v>
      </c>
      <c r="Q1188" t="str">
        <f t="shared" si="110"/>
        <v>photography</v>
      </c>
      <c r="R1188" t="str">
        <f t="shared" si="111"/>
        <v>photobooks</v>
      </c>
      <c r="S1188" s="11">
        <f t="shared" si="113"/>
        <v>42123.86336805555</v>
      </c>
      <c r="T1188" s="11">
        <f t="shared" si="112"/>
        <v>42156.945833333331</v>
      </c>
    </row>
    <row r="1189" spans="1:20" ht="48" x14ac:dyDescent="0.2">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5">
        <f t="shared" si="108"/>
        <v>1.0412571428571429</v>
      </c>
      <c r="P1189" s="6">
        <f t="shared" si="109"/>
        <v>130.15714285714284</v>
      </c>
      <c r="Q1189" t="str">
        <f t="shared" si="110"/>
        <v>photography</v>
      </c>
      <c r="R1189" t="str">
        <f t="shared" si="111"/>
        <v>photobooks</v>
      </c>
      <c r="S1189" s="11">
        <f t="shared" si="113"/>
        <v>42109.894942129627</v>
      </c>
      <c r="T1189" s="11">
        <f t="shared" si="112"/>
        <v>42141.75</v>
      </c>
    </row>
    <row r="1190" spans="1:20" ht="48" x14ac:dyDescent="0.2">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5">
        <f t="shared" si="108"/>
        <v>1.6054999999999999</v>
      </c>
      <c r="P1190" s="6">
        <f t="shared" si="109"/>
        <v>37.776470588235291</v>
      </c>
      <c r="Q1190" t="str">
        <f t="shared" si="110"/>
        <v>photography</v>
      </c>
      <c r="R1190" t="str">
        <f t="shared" si="111"/>
        <v>photobooks</v>
      </c>
      <c r="S1190" s="11">
        <f t="shared" si="113"/>
        <v>42711.700694444444</v>
      </c>
      <c r="T1190" s="11">
        <f t="shared" si="112"/>
        <v>42732.700694444444</v>
      </c>
    </row>
    <row r="1191" spans="1:20" ht="48" x14ac:dyDescent="0.2">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5">
        <f t="shared" si="108"/>
        <v>1.0777777777777777</v>
      </c>
      <c r="P1191" s="6">
        <f t="shared" si="109"/>
        <v>112.79069767441861</v>
      </c>
      <c r="Q1191" t="str">
        <f t="shared" si="110"/>
        <v>photography</v>
      </c>
      <c r="R1191" t="str">
        <f t="shared" si="111"/>
        <v>photobooks</v>
      </c>
      <c r="S1191" s="11">
        <f t="shared" si="113"/>
        <v>42529.979108796295</v>
      </c>
      <c r="T1191" s="11">
        <f t="shared" si="112"/>
        <v>42550.979108796295</v>
      </c>
    </row>
    <row r="1192" spans="1:20" ht="32" x14ac:dyDescent="0.2">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5">
        <f t="shared" si="108"/>
        <v>1.35</v>
      </c>
      <c r="P1192" s="6">
        <f t="shared" si="109"/>
        <v>51.92307692307692</v>
      </c>
      <c r="Q1192" t="str">
        <f t="shared" si="110"/>
        <v>photography</v>
      </c>
      <c r="R1192" t="str">
        <f t="shared" si="111"/>
        <v>photobooks</v>
      </c>
      <c r="S1192" s="11">
        <f t="shared" si="113"/>
        <v>41852.665798611109</v>
      </c>
      <c r="T1192" s="11">
        <f t="shared" si="112"/>
        <v>41882.665798611109</v>
      </c>
    </row>
    <row r="1193" spans="1:20" ht="48" x14ac:dyDescent="0.2">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5">
        <f t="shared" si="108"/>
        <v>1.0907407407407408</v>
      </c>
      <c r="P1193" s="6">
        <f t="shared" si="109"/>
        <v>89.242424242424249</v>
      </c>
      <c r="Q1193" t="str">
        <f t="shared" si="110"/>
        <v>photography</v>
      </c>
      <c r="R1193" t="str">
        <f t="shared" si="111"/>
        <v>photobooks</v>
      </c>
      <c r="S1193" s="11">
        <f t="shared" si="113"/>
        <v>42419.603703703702</v>
      </c>
      <c r="T1193" s="11">
        <f t="shared" si="112"/>
        <v>42449.562037037038</v>
      </c>
    </row>
    <row r="1194" spans="1:20" ht="32" x14ac:dyDescent="0.2">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5">
        <f t="shared" si="108"/>
        <v>2.9</v>
      </c>
      <c r="P1194" s="6">
        <f t="shared" si="109"/>
        <v>19.333333333333332</v>
      </c>
      <c r="Q1194" t="str">
        <f t="shared" si="110"/>
        <v>photography</v>
      </c>
      <c r="R1194" t="str">
        <f t="shared" si="111"/>
        <v>photobooks</v>
      </c>
      <c r="S1194" s="11">
        <f t="shared" si="113"/>
        <v>42747.506689814814</v>
      </c>
      <c r="T1194" s="11">
        <f t="shared" si="112"/>
        <v>42777.506689814814</v>
      </c>
    </row>
    <row r="1195" spans="1:20" ht="48" x14ac:dyDescent="0.2">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5">
        <f t="shared" si="108"/>
        <v>1.0395714285714286</v>
      </c>
      <c r="P1195" s="6">
        <f t="shared" si="109"/>
        <v>79.967032967032964</v>
      </c>
      <c r="Q1195" t="str">
        <f t="shared" si="110"/>
        <v>photography</v>
      </c>
      <c r="R1195" t="str">
        <f t="shared" si="111"/>
        <v>photobooks</v>
      </c>
      <c r="S1195" s="11">
        <f t="shared" si="113"/>
        <v>42409.776076388887</v>
      </c>
      <c r="T1195" s="11">
        <f t="shared" si="112"/>
        <v>42469.734409722223</v>
      </c>
    </row>
    <row r="1196" spans="1:20" ht="48" x14ac:dyDescent="0.2">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5">
        <f t="shared" si="108"/>
        <v>3.2223999999999999</v>
      </c>
      <c r="P1196" s="6">
        <f t="shared" si="109"/>
        <v>56.414565826330531</v>
      </c>
      <c r="Q1196" t="str">
        <f t="shared" si="110"/>
        <v>photography</v>
      </c>
      <c r="R1196" t="str">
        <f t="shared" si="111"/>
        <v>photobooks</v>
      </c>
      <c r="S1196" s="11">
        <f t="shared" si="113"/>
        <v>42072.488182870366</v>
      </c>
      <c r="T1196" s="11">
        <f t="shared" si="112"/>
        <v>42102.488182870366</v>
      </c>
    </row>
    <row r="1197" spans="1:20" ht="64" x14ac:dyDescent="0.2">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5">
        <f t="shared" si="108"/>
        <v>1.35</v>
      </c>
      <c r="P1197" s="6">
        <f t="shared" si="109"/>
        <v>79.411764705882348</v>
      </c>
      <c r="Q1197" t="str">
        <f t="shared" si="110"/>
        <v>photography</v>
      </c>
      <c r="R1197" t="str">
        <f t="shared" si="111"/>
        <v>photobooks</v>
      </c>
      <c r="S1197" s="11">
        <f t="shared" si="113"/>
        <v>42298.34783564815</v>
      </c>
      <c r="T1197" s="11">
        <f t="shared" si="112"/>
        <v>42358.375</v>
      </c>
    </row>
    <row r="1198" spans="1:20" ht="32" x14ac:dyDescent="0.2">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5">
        <f t="shared" si="108"/>
        <v>2.6991034482758622</v>
      </c>
      <c r="P1198" s="6">
        <f t="shared" si="109"/>
        <v>76.439453125</v>
      </c>
      <c r="Q1198" t="str">
        <f t="shared" si="110"/>
        <v>photography</v>
      </c>
      <c r="R1198" t="str">
        <f t="shared" si="111"/>
        <v>photobooks</v>
      </c>
      <c r="S1198" s="11">
        <f t="shared" si="113"/>
        <v>42326.818738425922</v>
      </c>
      <c r="T1198" s="11">
        <f t="shared" si="112"/>
        <v>42356.818738425922</v>
      </c>
    </row>
    <row r="1199" spans="1:20" ht="48" x14ac:dyDescent="0.2">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5">
        <f t="shared" si="108"/>
        <v>2.5329333333333333</v>
      </c>
      <c r="P1199" s="6">
        <f t="shared" si="109"/>
        <v>121</v>
      </c>
      <c r="Q1199" t="str">
        <f t="shared" si="110"/>
        <v>photography</v>
      </c>
      <c r="R1199" t="str">
        <f t="shared" si="111"/>
        <v>photobooks</v>
      </c>
      <c r="S1199" s="11">
        <f t="shared" si="113"/>
        <v>42503.66474537037</v>
      </c>
      <c r="T1199" s="11">
        <f t="shared" si="112"/>
        <v>42534.249305555553</v>
      </c>
    </row>
    <row r="1200" spans="1:20" ht="48" x14ac:dyDescent="0.2">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5">
        <f t="shared" si="108"/>
        <v>2.6059999999999999</v>
      </c>
      <c r="P1200" s="6">
        <f t="shared" si="109"/>
        <v>54.616766467065865</v>
      </c>
      <c r="Q1200" t="str">
        <f t="shared" si="110"/>
        <v>photography</v>
      </c>
      <c r="R1200" t="str">
        <f t="shared" si="111"/>
        <v>photobooks</v>
      </c>
      <c r="S1200" s="11">
        <f t="shared" si="113"/>
        <v>42333.619050925925</v>
      </c>
      <c r="T1200" s="11">
        <f t="shared" si="112"/>
        <v>42369.125</v>
      </c>
    </row>
    <row r="1201" spans="1:20" ht="48" x14ac:dyDescent="0.2">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5">
        <f t="shared" si="108"/>
        <v>1.0131677953348381</v>
      </c>
      <c r="P1201" s="6">
        <f t="shared" si="109"/>
        <v>299.22222222222223</v>
      </c>
      <c r="Q1201" t="str">
        <f t="shared" si="110"/>
        <v>photography</v>
      </c>
      <c r="R1201" t="str">
        <f t="shared" si="111"/>
        <v>photobooks</v>
      </c>
      <c r="S1201" s="11">
        <f t="shared" si="113"/>
        <v>42161.770833333328</v>
      </c>
      <c r="T1201" s="11">
        <f t="shared" si="112"/>
        <v>42193.770833333328</v>
      </c>
    </row>
    <row r="1202" spans="1:20" ht="48" x14ac:dyDescent="0.2">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5">
        <f t="shared" si="108"/>
        <v>1.2560416666666667</v>
      </c>
      <c r="P1202" s="6">
        <f t="shared" si="109"/>
        <v>58.533980582524272</v>
      </c>
      <c r="Q1202" t="str">
        <f t="shared" si="110"/>
        <v>photography</v>
      </c>
      <c r="R1202" t="str">
        <f t="shared" si="111"/>
        <v>photobooks</v>
      </c>
      <c r="S1202" s="11">
        <f t="shared" si="113"/>
        <v>42089.477500000001</v>
      </c>
      <c r="T1202" s="11">
        <f t="shared" si="112"/>
        <v>42110.477500000001</v>
      </c>
    </row>
    <row r="1203" spans="1:20" ht="48" x14ac:dyDescent="0.2">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5">
        <f t="shared" si="108"/>
        <v>1.0243783333333334</v>
      </c>
      <c r="P1203" s="6">
        <f t="shared" si="109"/>
        <v>55.371801801801809</v>
      </c>
      <c r="Q1203" t="str">
        <f t="shared" si="110"/>
        <v>photography</v>
      </c>
      <c r="R1203" t="str">
        <f t="shared" si="111"/>
        <v>photobooks</v>
      </c>
      <c r="S1203" s="11">
        <f t="shared" si="113"/>
        <v>42536.60701388889</v>
      </c>
      <c r="T1203" s="11">
        <f t="shared" si="112"/>
        <v>42566.60701388889</v>
      </c>
    </row>
    <row r="1204" spans="1:20" ht="48" x14ac:dyDescent="0.2">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5">
        <f t="shared" si="108"/>
        <v>1.99244</v>
      </c>
      <c r="P1204" s="6">
        <f t="shared" si="109"/>
        <v>183.80442804428046</v>
      </c>
      <c r="Q1204" t="str">
        <f t="shared" si="110"/>
        <v>photography</v>
      </c>
      <c r="R1204" t="str">
        <f t="shared" si="111"/>
        <v>photobooks</v>
      </c>
      <c r="S1204" s="11">
        <f t="shared" si="113"/>
        <v>42152.288819444446</v>
      </c>
      <c r="T1204" s="11">
        <f t="shared" si="112"/>
        <v>42182.288819444446</v>
      </c>
    </row>
    <row r="1205" spans="1:20" ht="48" x14ac:dyDescent="0.2">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5">
        <f t="shared" si="108"/>
        <v>1.0245398773006136</v>
      </c>
      <c r="P1205" s="6">
        <f t="shared" si="109"/>
        <v>165.34653465346534</v>
      </c>
      <c r="Q1205" t="str">
        <f t="shared" si="110"/>
        <v>photography</v>
      </c>
      <c r="R1205" t="str">
        <f t="shared" si="111"/>
        <v>photobooks</v>
      </c>
      <c r="S1205" s="11">
        <f t="shared" si="113"/>
        <v>42125.614895833336</v>
      </c>
      <c r="T1205" s="11">
        <f t="shared" si="112"/>
        <v>42155.614895833336</v>
      </c>
    </row>
    <row r="1206" spans="1:20" ht="48" x14ac:dyDescent="0.2">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5">
        <f t="shared" si="108"/>
        <v>1.0294615384615384</v>
      </c>
      <c r="P1206" s="6">
        <f t="shared" si="109"/>
        <v>234.78947368421052</v>
      </c>
      <c r="Q1206" t="str">
        <f t="shared" si="110"/>
        <v>photography</v>
      </c>
      <c r="R1206" t="str">
        <f t="shared" si="111"/>
        <v>photobooks</v>
      </c>
      <c r="S1206" s="11">
        <f t="shared" si="113"/>
        <v>42297.748067129629</v>
      </c>
      <c r="T1206" s="11">
        <f t="shared" si="112"/>
        <v>42342.208333333328</v>
      </c>
    </row>
    <row r="1207" spans="1:20" ht="48" x14ac:dyDescent="0.2">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5">
        <f t="shared" si="108"/>
        <v>1.0086153846153847</v>
      </c>
      <c r="P1207" s="6">
        <f t="shared" si="109"/>
        <v>211.48387096774192</v>
      </c>
      <c r="Q1207" t="str">
        <f t="shared" si="110"/>
        <v>photography</v>
      </c>
      <c r="R1207" t="str">
        <f t="shared" si="111"/>
        <v>photobooks</v>
      </c>
      <c r="S1207" s="11">
        <f t="shared" si="113"/>
        <v>42138.506377314814</v>
      </c>
      <c r="T1207" s="11">
        <f t="shared" si="112"/>
        <v>42168.506377314814</v>
      </c>
    </row>
    <row r="1208" spans="1:20" ht="48" x14ac:dyDescent="0.2">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5">
        <f t="shared" si="108"/>
        <v>1.1499999999999999</v>
      </c>
      <c r="P1208" s="6">
        <f t="shared" si="109"/>
        <v>32.34375</v>
      </c>
      <c r="Q1208" t="str">
        <f t="shared" si="110"/>
        <v>photography</v>
      </c>
      <c r="R1208" t="str">
        <f t="shared" si="111"/>
        <v>photobooks</v>
      </c>
      <c r="S1208" s="11">
        <f t="shared" si="113"/>
        <v>42772.776076388887</v>
      </c>
      <c r="T1208" s="11">
        <f t="shared" si="112"/>
        <v>42805.561805555553</v>
      </c>
    </row>
    <row r="1209" spans="1:20" ht="32" x14ac:dyDescent="0.2">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5">
        <f t="shared" si="108"/>
        <v>1.0416766467065868</v>
      </c>
      <c r="P1209" s="6">
        <f t="shared" si="109"/>
        <v>123.37588652482269</v>
      </c>
      <c r="Q1209" t="str">
        <f t="shared" si="110"/>
        <v>photography</v>
      </c>
      <c r="R1209" t="str">
        <f t="shared" si="111"/>
        <v>photobooks</v>
      </c>
      <c r="S1209" s="11">
        <f t="shared" si="113"/>
        <v>42430.430243055554</v>
      </c>
      <c r="T1209" s="11">
        <f t="shared" si="112"/>
        <v>42460.416666666672</v>
      </c>
    </row>
    <row r="1210" spans="1:20" ht="48" x14ac:dyDescent="0.2">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5">
        <f t="shared" si="108"/>
        <v>1.5529999999999999</v>
      </c>
      <c r="P1210" s="6">
        <f t="shared" si="109"/>
        <v>207.06666666666666</v>
      </c>
      <c r="Q1210" t="str">
        <f t="shared" si="110"/>
        <v>photography</v>
      </c>
      <c r="R1210" t="str">
        <f t="shared" si="111"/>
        <v>photobooks</v>
      </c>
      <c r="S1210" s="11">
        <f t="shared" si="113"/>
        <v>42423.709074074075</v>
      </c>
      <c r="T1210" s="11">
        <f t="shared" si="112"/>
        <v>42453.667407407411</v>
      </c>
    </row>
    <row r="1211" spans="1:20" ht="48" x14ac:dyDescent="0.2">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5">
        <f t="shared" si="108"/>
        <v>1.06</v>
      </c>
      <c r="P1211" s="6">
        <f t="shared" si="109"/>
        <v>138.2608695652174</v>
      </c>
      <c r="Q1211" t="str">
        <f t="shared" si="110"/>
        <v>photography</v>
      </c>
      <c r="R1211" t="str">
        <f t="shared" si="111"/>
        <v>photobooks</v>
      </c>
      <c r="S1211" s="11">
        <f t="shared" si="113"/>
        <v>42761.846122685187</v>
      </c>
      <c r="T1211" s="11">
        <f t="shared" si="112"/>
        <v>42791.846122685187</v>
      </c>
    </row>
    <row r="1212" spans="1:20" ht="32" x14ac:dyDescent="0.2">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5">
        <f t="shared" si="108"/>
        <v>2.5431499999999998</v>
      </c>
      <c r="P1212" s="6">
        <f t="shared" si="109"/>
        <v>493.81553398058253</v>
      </c>
      <c r="Q1212" t="str">
        <f t="shared" si="110"/>
        <v>photography</v>
      </c>
      <c r="R1212" t="str">
        <f t="shared" si="111"/>
        <v>photobooks</v>
      </c>
      <c r="S1212" s="11">
        <f t="shared" si="113"/>
        <v>42132.941805555558</v>
      </c>
      <c r="T1212" s="11">
        <f t="shared" si="112"/>
        <v>42155.875</v>
      </c>
    </row>
    <row r="1213" spans="1:20" ht="48" x14ac:dyDescent="0.2">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5">
        <f t="shared" si="108"/>
        <v>1.0109999999999999</v>
      </c>
      <c r="P1213" s="6">
        <f t="shared" si="109"/>
        <v>168.5</v>
      </c>
      <c r="Q1213" t="str">
        <f t="shared" si="110"/>
        <v>photography</v>
      </c>
      <c r="R1213" t="str">
        <f t="shared" si="111"/>
        <v>photobooks</v>
      </c>
      <c r="S1213" s="11">
        <f t="shared" si="113"/>
        <v>42515.866446759261</v>
      </c>
      <c r="T1213" s="11">
        <f t="shared" si="112"/>
        <v>42530.866446759261</v>
      </c>
    </row>
    <row r="1214" spans="1:20" ht="48" x14ac:dyDescent="0.2">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5">
        <f t="shared" si="108"/>
        <v>1.2904</v>
      </c>
      <c r="P1214" s="6">
        <f t="shared" si="109"/>
        <v>38.867469879518069</v>
      </c>
      <c r="Q1214" t="str">
        <f t="shared" si="110"/>
        <v>photography</v>
      </c>
      <c r="R1214" t="str">
        <f t="shared" si="111"/>
        <v>photobooks</v>
      </c>
      <c r="S1214" s="11">
        <f t="shared" si="113"/>
        <v>42318.950173611112</v>
      </c>
      <c r="T1214" s="11">
        <f t="shared" si="112"/>
        <v>42335.041666666672</v>
      </c>
    </row>
    <row r="1215" spans="1:20" ht="48" x14ac:dyDescent="0.2">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5">
        <f t="shared" si="108"/>
        <v>1.0223076923076924</v>
      </c>
      <c r="P1215" s="6">
        <f t="shared" si="109"/>
        <v>61.527777777777779</v>
      </c>
      <c r="Q1215" t="str">
        <f t="shared" si="110"/>
        <v>photography</v>
      </c>
      <c r="R1215" t="str">
        <f t="shared" si="111"/>
        <v>photobooks</v>
      </c>
      <c r="S1215" s="11">
        <f t="shared" si="113"/>
        <v>42731.755787037036</v>
      </c>
      <c r="T1215" s="11">
        <f t="shared" si="112"/>
        <v>42766.755787037036</v>
      </c>
    </row>
    <row r="1216" spans="1:20" ht="48" x14ac:dyDescent="0.2">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5">
        <f t="shared" si="108"/>
        <v>1.3180000000000001</v>
      </c>
      <c r="P1216" s="6">
        <f t="shared" si="109"/>
        <v>105.44</v>
      </c>
      <c r="Q1216" t="str">
        <f t="shared" si="110"/>
        <v>photography</v>
      </c>
      <c r="R1216" t="str">
        <f t="shared" si="111"/>
        <v>photobooks</v>
      </c>
      <c r="S1216" s="11">
        <f t="shared" si="113"/>
        <v>42104.840335648143</v>
      </c>
      <c r="T1216" s="11">
        <f t="shared" si="112"/>
        <v>42164.840335648143</v>
      </c>
    </row>
    <row r="1217" spans="1:20" ht="48" x14ac:dyDescent="0.2">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5">
        <f t="shared" si="108"/>
        <v>7.8608020000000005</v>
      </c>
      <c r="P1217" s="6">
        <f t="shared" si="109"/>
        <v>71.592003642987251</v>
      </c>
      <c r="Q1217" t="str">
        <f t="shared" si="110"/>
        <v>photography</v>
      </c>
      <c r="R1217" t="str">
        <f t="shared" si="111"/>
        <v>photobooks</v>
      </c>
      <c r="S1217" s="11">
        <f t="shared" si="113"/>
        <v>41759.923101851848</v>
      </c>
      <c r="T1217" s="11">
        <f t="shared" si="112"/>
        <v>41789.923101851848</v>
      </c>
    </row>
    <row r="1218" spans="1:20" ht="32" x14ac:dyDescent="0.2">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5">
        <f t="shared" si="108"/>
        <v>1.4570000000000001</v>
      </c>
      <c r="P1218" s="6">
        <f t="shared" si="109"/>
        <v>91.882882882882882</v>
      </c>
      <c r="Q1218" t="str">
        <f t="shared" si="110"/>
        <v>photography</v>
      </c>
      <c r="R1218" t="str">
        <f t="shared" si="111"/>
        <v>photobooks</v>
      </c>
      <c r="S1218" s="11">
        <f t="shared" si="113"/>
        <v>42247.616400462968</v>
      </c>
      <c r="T1218" s="11">
        <f t="shared" si="112"/>
        <v>42279.960416666669</v>
      </c>
    </row>
    <row r="1219" spans="1:20" ht="48" x14ac:dyDescent="0.2">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5">
        <f t="shared" ref="O1219:O1282" si="114">E1219/D1219</f>
        <v>1.026</v>
      </c>
      <c r="P1219" s="6">
        <f t="shared" ref="P1219:P1282" si="115">IF(L1219=0,0,E1219/L1219)</f>
        <v>148.57377049180329</v>
      </c>
      <c r="Q1219" t="str">
        <f t="shared" ref="Q1219:Q1282" si="116">LEFT(N1219,FIND("/",N1219)-1)</f>
        <v>photography</v>
      </c>
      <c r="R1219" t="str">
        <f t="shared" ref="R1219:R1282" si="117">RIGHT(N1219,LEN(N1219)-FIND("/",N1219))</f>
        <v>photobooks</v>
      </c>
      <c r="S1219" s="11">
        <f t="shared" si="113"/>
        <v>42535.809490740736</v>
      </c>
      <c r="T1219" s="11">
        <f t="shared" ref="T1219:T1282" si="118">I1219/86400 + DATE(1970,1,1)</f>
        <v>42565.809490740736</v>
      </c>
    </row>
    <row r="1220" spans="1:20" ht="48" x14ac:dyDescent="0.2">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5">
        <f t="shared" si="114"/>
        <v>1.7227777777777777</v>
      </c>
      <c r="P1220" s="6">
        <f t="shared" si="115"/>
        <v>174.2134831460674</v>
      </c>
      <c r="Q1220" t="str">
        <f t="shared" si="116"/>
        <v>photography</v>
      </c>
      <c r="R1220" t="str">
        <f t="shared" si="117"/>
        <v>photobooks</v>
      </c>
      <c r="S1220" s="11">
        <f t="shared" ref="S1220:S1283" si="119">J1220/86400 + DATE(1970, 1, 1)</f>
        <v>42278.662037037036</v>
      </c>
      <c r="T1220" s="11">
        <f t="shared" si="118"/>
        <v>42309.125</v>
      </c>
    </row>
    <row r="1221" spans="1:20" ht="32" x14ac:dyDescent="0.2">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5">
        <f t="shared" si="114"/>
        <v>1.5916819571865444</v>
      </c>
      <c r="P1221" s="6">
        <f t="shared" si="115"/>
        <v>102.86166007905139</v>
      </c>
      <c r="Q1221" t="str">
        <f t="shared" si="116"/>
        <v>photography</v>
      </c>
      <c r="R1221" t="str">
        <f t="shared" si="117"/>
        <v>photobooks</v>
      </c>
      <c r="S1221" s="11">
        <f t="shared" si="119"/>
        <v>42633.461956018524</v>
      </c>
      <c r="T1221" s="11">
        <f t="shared" si="118"/>
        <v>42663.461956018524</v>
      </c>
    </row>
    <row r="1222" spans="1:20" ht="48" x14ac:dyDescent="0.2">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5">
        <f t="shared" si="114"/>
        <v>1.0376666666666667</v>
      </c>
      <c r="P1222" s="6">
        <f t="shared" si="115"/>
        <v>111.17857142857143</v>
      </c>
      <c r="Q1222" t="str">
        <f t="shared" si="116"/>
        <v>photography</v>
      </c>
      <c r="R1222" t="str">
        <f t="shared" si="117"/>
        <v>photobooks</v>
      </c>
      <c r="S1222" s="11">
        <f t="shared" si="119"/>
        <v>42211.628611111111</v>
      </c>
      <c r="T1222" s="11">
        <f t="shared" si="118"/>
        <v>42241.628611111111</v>
      </c>
    </row>
    <row r="1223" spans="1:20" ht="48" x14ac:dyDescent="0.2">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5">
        <f t="shared" si="114"/>
        <v>1.1140954545454547</v>
      </c>
      <c r="P1223" s="6">
        <f t="shared" si="115"/>
        <v>23.796213592233013</v>
      </c>
      <c r="Q1223" t="str">
        <f t="shared" si="116"/>
        <v>photography</v>
      </c>
      <c r="R1223" t="str">
        <f t="shared" si="117"/>
        <v>photobooks</v>
      </c>
      <c r="S1223" s="11">
        <f t="shared" si="119"/>
        <v>42680.47555555556</v>
      </c>
      <c r="T1223" s="11">
        <f t="shared" si="118"/>
        <v>42708</v>
      </c>
    </row>
    <row r="1224" spans="1:20" ht="32" x14ac:dyDescent="0.2">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5">
        <f t="shared" si="114"/>
        <v>2.80375</v>
      </c>
      <c r="P1224" s="6">
        <f t="shared" si="115"/>
        <v>81.268115942028984</v>
      </c>
      <c r="Q1224" t="str">
        <f t="shared" si="116"/>
        <v>photography</v>
      </c>
      <c r="R1224" t="str">
        <f t="shared" si="117"/>
        <v>photobooks</v>
      </c>
      <c r="S1224" s="11">
        <f t="shared" si="119"/>
        <v>42430.720451388886</v>
      </c>
      <c r="T1224" s="11">
        <f t="shared" si="118"/>
        <v>42461.166666666672</v>
      </c>
    </row>
    <row r="1225" spans="1:20" ht="32" x14ac:dyDescent="0.2">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5">
        <f t="shared" si="114"/>
        <v>1.1210606060606061</v>
      </c>
      <c r="P1225" s="6">
        <f t="shared" si="115"/>
        <v>116.21465968586388</v>
      </c>
      <c r="Q1225" t="str">
        <f t="shared" si="116"/>
        <v>photography</v>
      </c>
      <c r="R1225" t="str">
        <f t="shared" si="117"/>
        <v>photobooks</v>
      </c>
      <c r="S1225" s="11">
        <f t="shared" si="119"/>
        <v>42654.177187499998</v>
      </c>
      <c r="T1225" s="11">
        <f t="shared" si="118"/>
        <v>42684.218854166669</v>
      </c>
    </row>
    <row r="1226" spans="1:20" ht="32" x14ac:dyDescent="0.2">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5">
        <f t="shared" si="114"/>
        <v>7.0666666666666669E-2</v>
      </c>
      <c r="P1226" s="6">
        <f t="shared" si="115"/>
        <v>58.888888888888886</v>
      </c>
      <c r="Q1226" t="str">
        <f t="shared" si="116"/>
        <v>music</v>
      </c>
      <c r="R1226" t="str">
        <f t="shared" si="117"/>
        <v>world music</v>
      </c>
      <c r="S1226" s="11">
        <f t="shared" si="119"/>
        <v>41736.549791666665</v>
      </c>
      <c r="T1226" s="11">
        <f t="shared" si="118"/>
        <v>41796.549791666665</v>
      </c>
    </row>
    <row r="1227" spans="1:20" ht="48" x14ac:dyDescent="0.2">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5">
        <f t="shared" si="114"/>
        <v>4.3999999999999997E-2</v>
      </c>
      <c r="P1227" s="6">
        <f t="shared" si="115"/>
        <v>44</v>
      </c>
      <c r="Q1227" t="str">
        <f t="shared" si="116"/>
        <v>music</v>
      </c>
      <c r="R1227" t="str">
        <f t="shared" si="117"/>
        <v>world music</v>
      </c>
      <c r="S1227" s="11">
        <f t="shared" si="119"/>
        <v>41509.905995370369</v>
      </c>
      <c r="T1227" s="11">
        <f t="shared" si="118"/>
        <v>41569.905995370369</v>
      </c>
    </row>
    <row r="1228" spans="1:20" ht="48" x14ac:dyDescent="0.2">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5">
        <f t="shared" si="114"/>
        <v>3.8739999999999997E-2</v>
      </c>
      <c r="P1228" s="6">
        <f t="shared" si="115"/>
        <v>48.424999999999997</v>
      </c>
      <c r="Q1228" t="str">
        <f t="shared" si="116"/>
        <v>music</v>
      </c>
      <c r="R1228" t="str">
        <f t="shared" si="117"/>
        <v>world music</v>
      </c>
      <c r="S1228" s="11">
        <f t="shared" si="119"/>
        <v>41715.874780092592</v>
      </c>
      <c r="T1228" s="11">
        <f t="shared" si="118"/>
        <v>41750.041666666664</v>
      </c>
    </row>
    <row r="1229" spans="1:20" ht="48" x14ac:dyDescent="0.2">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5">
        <f t="shared" si="114"/>
        <v>0</v>
      </c>
      <c r="P1229" s="6">
        <f t="shared" si="115"/>
        <v>0</v>
      </c>
      <c r="Q1229" t="str">
        <f t="shared" si="116"/>
        <v>music</v>
      </c>
      <c r="R1229" t="str">
        <f t="shared" si="117"/>
        <v>world music</v>
      </c>
      <c r="S1229" s="11">
        <f t="shared" si="119"/>
        <v>41827.919166666667</v>
      </c>
      <c r="T1229" s="11">
        <f t="shared" si="118"/>
        <v>41858.291666666664</v>
      </c>
    </row>
    <row r="1230" spans="1:20" ht="32" x14ac:dyDescent="0.2">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5">
        <f t="shared" si="114"/>
        <v>0.29299999999999998</v>
      </c>
      <c r="P1230" s="6">
        <f t="shared" si="115"/>
        <v>61.041666666666664</v>
      </c>
      <c r="Q1230" t="str">
        <f t="shared" si="116"/>
        <v>music</v>
      </c>
      <c r="R1230" t="str">
        <f t="shared" si="117"/>
        <v>world music</v>
      </c>
      <c r="S1230" s="11">
        <f t="shared" si="119"/>
        <v>40754.729259259257</v>
      </c>
      <c r="T1230" s="11">
        <f t="shared" si="118"/>
        <v>40814.729259259257</v>
      </c>
    </row>
    <row r="1231" spans="1:20" ht="48" x14ac:dyDescent="0.2">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5">
        <f t="shared" si="114"/>
        <v>9.0909090909090905E-3</v>
      </c>
      <c r="P1231" s="6">
        <f t="shared" si="115"/>
        <v>25</v>
      </c>
      <c r="Q1231" t="str">
        <f t="shared" si="116"/>
        <v>music</v>
      </c>
      <c r="R1231" t="str">
        <f t="shared" si="117"/>
        <v>world music</v>
      </c>
      <c r="S1231" s="11">
        <f t="shared" si="119"/>
        <v>40985.459803240738</v>
      </c>
      <c r="T1231" s="11">
        <f t="shared" si="118"/>
        <v>41015.666666666664</v>
      </c>
    </row>
    <row r="1232" spans="1:20" ht="48" x14ac:dyDescent="0.2">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5">
        <f t="shared" si="114"/>
        <v>0</v>
      </c>
      <c r="P1232" s="6">
        <f t="shared" si="115"/>
        <v>0</v>
      </c>
      <c r="Q1232" t="str">
        <f t="shared" si="116"/>
        <v>music</v>
      </c>
      <c r="R1232" t="str">
        <f t="shared" si="117"/>
        <v>world music</v>
      </c>
      <c r="S1232" s="11">
        <f t="shared" si="119"/>
        <v>40568.972569444442</v>
      </c>
      <c r="T1232" s="11">
        <f t="shared" si="118"/>
        <v>40598.972569444442</v>
      </c>
    </row>
    <row r="1233" spans="1:20" ht="48" x14ac:dyDescent="0.2">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5">
        <f t="shared" si="114"/>
        <v>0</v>
      </c>
      <c r="P1233" s="6">
        <f t="shared" si="115"/>
        <v>0</v>
      </c>
      <c r="Q1233" t="str">
        <f t="shared" si="116"/>
        <v>music</v>
      </c>
      <c r="R1233" t="str">
        <f t="shared" si="117"/>
        <v>world music</v>
      </c>
      <c r="S1233" s="11">
        <f t="shared" si="119"/>
        <v>42193.941759259258</v>
      </c>
      <c r="T1233" s="11">
        <f t="shared" si="118"/>
        <v>42244.041666666672</v>
      </c>
    </row>
    <row r="1234" spans="1:20" ht="48" x14ac:dyDescent="0.2">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5">
        <f t="shared" si="114"/>
        <v>8.0000000000000002E-3</v>
      </c>
      <c r="P1234" s="6">
        <f t="shared" si="115"/>
        <v>40</v>
      </c>
      <c r="Q1234" t="str">
        <f t="shared" si="116"/>
        <v>music</v>
      </c>
      <c r="R1234" t="str">
        <f t="shared" si="117"/>
        <v>world music</v>
      </c>
      <c r="S1234" s="11">
        <f t="shared" si="119"/>
        <v>41506.848032407404</v>
      </c>
      <c r="T1234" s="11">
        <f t="shared" si="118"/>
        <v>41553.848032407404</v>
      </c>
    </row>
    <row r="1235" spans="1:20" ht="48" x14ac:dyDescent="0.2">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5">
        <f t="shared" si="114"/>
        <v>0.11600000000000001</v>
      </c>
      <c r="P1235" s="6">
        <f t="shared" si="115"/>
        <v>19.333333333333332</v>
      </c>
      <c r="Q1235" t="str">
        <f t="shared" si="116"/>
        <v>music</v>
      </c>
      <c r="R1235" t="str">
        <f t="shared" si="117"/>
        <v>world music</v>
      </c>
      <c r="S1235" s="11">
        <f t="shared" si="119"/>
        <v>40939.948773148149</v>
      </c>
      <c r="T1235" s="11">
        <f t="shared" si="118"/>
        <v>40960.948773148149</v>
      </c>
    </row>
    <row r="1236" spans="1:20" ht="48" x14ac:dyDescent="0.2">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5">
        <f t="shared" si="114"/>
        <v>0</v>
      </c>
      <c r="P1236" s="6">
        <f t="shared" si="115"/>
        <v>0</v>
      </c>
      <c r="Q1236" t="str">
        <f t="shared" si="116"/>
        <v>music</v>
      </c>
      <c r="R1236" t="str">
        <f t="shared" si="117"/>
        <v>world music</v>
      </c>
      <c r="S1236" s="11">
        <f t="shared" si="119"/>
        <v>42007.788680555561</v>
      </c>
      <c r="T1236" s="11">
        <f t="shared" si="118"/>
        <v>42037.788680555561</v>
      </c>
    </row>
    <row r="1237" spans="1:20" ht="48" x14ac:dyDescent="0.2">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5">
        <f t="shared" si="114"/>
        <v>2.787363950092912E-2</v>
      </c>
      <c r="P1237" s="6">
        <f t="shared" si="115"/>
        <v>35</v>
      </c>
      <c r="Q1237" t="str">
        <f t="shared" si="116"/>
        <v>music</v>
      </c>
      <c r="R1237" t="str">
        <f t="shared" si="117"/>
        <v>world music</v>
      </c>
      <c r="S1237" s="11">
        <f t="shared" si="119"/>
        <v>41583.135405092595</v>
      </c>
      <c r="T1237" s="11">
        <f t="shared" si="118"/>
        <v>41623.135405092595</v>
      </c>
    </row>
    <row r="1238" spans="1:20" ht="16" x14ac:dyDescent="0.2">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5">
        <f t="shared" si="114"/>
        <v>0</v>
      </c>
      <c r="P1238" s="6">
        <f t="shared" si="115"/>
        <v>0</v>
      </c>
      <c r="Q1238" t="str">
        <f t="shared" si="116"/>
        <v>music</v>
      </c>
      <c r="R1238" t="str">
        <f t="shared" si="117"/>
        <v>world music</v>
      </c>
      <c r="S1238" s="11">
        <f t="shared" si="119"/>
        <v>41110.680138888885</v>
      </c>
      <c r="T1238" s="11">
        <f t="shared" si="118"/>
        <v>41118.666666666664</v>
      </c>
    </row>
    <row r="1239" spans="1:20" ht="48" x14ac:dyDescent="0.2">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5">
        <f t="shared" si="114"/>
        <v>0</v>
      </c>
      <c r="P1239" s="6">
        <f t="shared" si="115"/>
        <v>0</v>
      </c>
      <c r="Q1239" t="str">
        <f t="shared" si="116"/>
        <v>music</v>
      </c>
      <c r="R1239" t="str">
        <f t="shared" si="117"/>
        <v>world music</v>
      </c>
      <c r="S1239" s="11">
        <f t="shared" si="119"/>
        <v>41125.283159722225</v>
      </c>
      <c r="T1239" s="11">
        <f t="shared" si="118"/>
        <v>41145.283159722225</v>
      </c>
    </row>
    <row r="1240" spans="1:20" ht="48" x14ac:dyDescent="0.2">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5">
        <f t="shared" si="114"/>
        <v>0.17799999999999999</v>
      </c>
      <c r="P1240" s="6">
        <f t="shared" si="115"/>
        <v>59.333333333333336</v>
      </c>
      <c r="Q1240" t="str">
        <f t="shared" si="116"/>
        <v>music</v>
      </c>
      <c r="R1240" t="str">
        <f t="shared" si="117"/>
        <v>world music</v>
      </c>
      <c r="S1240" s="11">
        <f t="shared" si="119"/>
        <v>40731.61037037037</v>
      </c>
      <c r="T1240" s="11">
        <f t="shared" si="118"/>
        <v>40761.61037037037</v>
      </c>
    </row>
    <row r="1241" spans="1:20" ht="32" x14ac:dyDescent="0.2">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5">
        <f t="shared" si="114"/>
        <v>0</v>
      </c>
      <c r="P1241" s="6">
        <f t="shared" si="115"/>
        <v>0</v>
      </c>
      <c r="Q1241" t="str">
        <f t="shared" si="116"/>
        <v>music</v>
      </c>
      <c r="R1241" t="str">
        <f t="shared" si="117"/>
        <v>world music</v>
      </c>
      <c r="S1241" s="11">
        <f t="shared" si="119"/>
        <v>40883.962581018517</v>
      </c>
      <c r="T1241" s="11">
        <f t="shared" si="118"/>
        <v>40913.962581018517</v>
      </c>
    </row>
    <row r="1242" spans="1:20" ht="32" x14ac:dyDescent="0.2">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5">
        <f t="shared" si="114"/>
        <v>3.0124999999999999E-2</v>
      </c>
      <c r="P1242" s="6">
        <f t="shared" si="115"/>
        <v>30.125</v>
      </c>
      <c r="Q1242" t="str">
        <f t="shared" si="116"/>
        <v>music</v>
      </c>
      <c r="R1242" t="str">
        <f t="shared" si="117"/>
        <v>world music</v>
      </c>
      <c r="S1242" s="11">
        <f t="shared" si="119"/>
        <v>41409.040011574078</v>
      </c>
      <c r="T1242" s="11">
        <f t="shared" si="118"/>
        <v>41467.910416666666</v>
      </c>
    </row>
    <row r="1243" spans="1:20" ht="48" x14ac:dyDescent="0.2">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5">
        <f t="shared" si="114"/>
        <v>0.50739999999999996</v>
      </c>
      <c r="P1243" s="6">
        <f t="shared" si="115"/>
        <v>74.617647058823536</v>
      </c>
      <c r="Q1243" t="str">
        <f t="shared" si="116"/>
        <v>music</v>
      </c>
      <c r="R1243" t="str">
        <f t="shared" si="117"/>
        <v>world music</v>
      </c>
      <c r="S1243" s="11">
        <f t="shared" si="119"/>
        <v>41923.837731481479</v>
      </c>
      <c r="T1243" s="11">
        <f t="shared" si="118"/>
        <v>41946.249305555553</v>
      </c>
    </row>
    <row r="1244" spans="1:20" ht="48" x14ac:dyDescent="0.2">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5">
        <f t="shared" si="114"/>
        <v>5.4884742041712408E-3</v>
      </c>
      <c r="P1244" s="6">
        <f t="shared" si="115"/>
        <v>5</v>
      </c>
      <c r="Q1244" t="str">
        <f t="shared" si="116"/>
        <v>music</v>
      </c>
      <c r="R1244" t="str">
        <f t="shared" si="117"/>
        <v>world music</v>
      </c>
      <c r="S1244" s="11">
        <f t="shared" si="119"/>
        <v>40782.165532407409</v>
      </c>
      <c r="T1244" s="11">
        <f t="shared" si="118"/>
        <v>40797.554166666669</v>
      </c>
    </row>
    <row r="1245" spans="1:20" ht="48" x14ac:dyDescent="0.2">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5">
        <f t="shared" si="114"/>
        <v>0.14091666666666666</v>
      </c>
      <c r="P1245" s="6">
        <f t="shared" si="115"/>
        <v>44.5</v>
      </c>
      <c r="Q1245" t="str">
        <f t="shared" si="116"/>
        <v>music</v>
      </c>
      <c r="R1245" t="str">
        <f t="shared" si="117"/>
        <v>world music</v>
      </c>
      <c r="S1245" s="11">
        <f t="shared" si="119"/>
        <v>40671.879293981481</v>
      </c>
      <c r="T1245" s="11">
        <f t="shared" si="118"/>
        <v>40732.875</v>
      </c>
    </row>
    <row r="1246" spans="1:20" ht="48" x14ac:dyDescent="0.2">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5">
        <f t="shared" si="114"/>
        <v>1.038</v>
      </c>
      <c r="P1246" s="6">
        <f t="shared" si="115"/>
        <v>46.133333333333333</v>
      </c>
      <c r="Q1246" t="str">
        <f t="shared" si="116"/>
        <v>music</v>
      </c>
      <c r="R1246" t="str">
        <f t="shared" si="117"/>
        <v>rock</v>
      </c>
      <c r="S1246" s="11">
        <f t="shared" si="119"/>
        <v>41355.825497685189</v>
      </c>
      <c r="T1246" s="11">
        <f t="shared" si="118"/>
        <v>41386.875</v>
      </c>
    </row>
    <row r="1247" spans="1:20" ht="48" x14ac:dyDescent="0.2">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5">
        <f t="shared" si="114"/>
        <v>1.2024999999999999</v>
      </c>
      <c r="P1247" s="6">
        <f t="shared" si="115"/>
        <v>141.47058823529412</v>
      </c>
      <c r="Q1247" t="str">
        <f t="shared" si="116"/>
        <v>music</v>
      </c>
      <c r="R1247" t="str">
        <f t="shared" si="117"/>
        <v>rock</v>
      </c>
      <c r="S1247" s="11">
        <f t="shared" si="119"/>
        <v>41774.59993055556</v>
      </c>
      <c r="T1247" s="11">
        <f t="shared" si="118"/>
        <v>41804.59993055556</v>
      </c>
    </row>
    <row r="1248" spans="1:20" ht="48" x14ac:dyDescent="0.2">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5">
        <f t="shared" si="114"/>
        <v>1.17</v>
      </c>
      <c r="P1248" s="6">
        <f t="shared" si="115"/>
        <v>75.483870967741936</v>
      </c>
      <c r="Q1248" t="str">
        <f t="shared" si="116"/>
        <v>music</v>
      </c>
      <c r="R1248" t="str">
        <f t="shared" si="117"/>
        <v>rock</v>
      </c>
      <c r="S1248" s="11">
        <f t="shared" si="119"/>
        <v>40838.043391203704</v>
      </c>
      <c r="T1248" s="11">
        <f t="shared" si="118"/>
        <v>40883.085057870368</v>
      </c>
    </row>
    <row r="1249" spans="1:20" ht="32" x14ac:dyDescent="0.2">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5">
        <f t="shared" si="114"/>
        <v>1.2214285714285715</v>
      </c>
      <c r="P1249" s="6">
        <f t="shared" si="115"/>
        <v>85.5</v>
      </c>
      <c r="Q1249" t="str">
        <f t="shared" si="116"/>
        <v>music</v>
      </c>
      <c r="R1249" t="str">
        <f t="shared" si="117"/>
        <v>rock</v>
      </c>
      <c r="S1249" s="11">
        <f t="shared" si="119"/>
        <v>41370.292303240742</v>
      </c>
      <c r="T1249" s="11">
        <f t="shared" si="118"/>
        <v>41400.292303240742</v>
      </c>
    </row>
    <row r="1250" spans="1:20" ht="32" x14ac:dyDescent="0.2">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5">
        <f t="shared" si="114"/>
        <v>1.5164</v>
      </c>
      <c r="P1250" s="6">
        <f t="shared" si="115"/>
        <v>64.254237288135599</v>
      </c>
      <c r="Q1250" t="str">
        <f t="shared" si="116"/>
        <v>music</v>
      </c>
      <c r="R1250" t="str">
        <f t="shared" si="117"/>
        <v>rock</v>
      </c>
      <c r="S1250" s="11">
        <f t="shared" si="119"/>
        <v>41767.656863425924</v>
      </c>
      <c r="T1250" s="11">
        <f t="shared" si="118"/>
        <v>41803.290972222225</v>
      </c>
    </row>
    <row r="1251" spans="1:20" ht="48" x14ac:dyDescent="0.2">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5">
        <f t="shared" si="114"/>
        <v>1.0444</v>
      </c>
      <c r="P1251" s="6">
        <f t="shared" si="115"/>
        <v>64.46913580246914</v>
      </c>
      <c r="Q1251" t="str">
        <f t="shared" si="116"/>
        <v>music</v>
      </c>
      <c r="R1251" t="str">
        <f t="shared" si="117"/>
        <v>rock</v>
      </c>
      <c r="S1251" s="11">
        <f t="shared" si="119"/>
        <v>41067.740868055553</v>
      </c>
      <c r="T1251" s="11">
        <f t="shared" si="118"/>
        <v>41097.740868055553</v>
      </c>
    </row>
    <row r="1252" spans="1:20" ht="48" x14ac:dyDescent="0.2">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5">
        <f t="shared" si="114"/>
        <v>2.0015333333333332</v>
      </c>
      <c r="P1252" s="6">
        <f t="shared" si="115"/>
        <v>118.2007874015748</v>
      </c>
      <c r="Q1252" t="str">
        <f t="shared" si="116"/>
        <v>music</v>
      </c>
      <c r="R1252" t="str">
        <f t="shared" si="117"/>
        <v>rock</v>
      </c>
      <c r="S1252" s="11">
        <f t="shared" si="119"/>
        <v>41843.64271990741</v>
      </c>
      <c r="T1252" s="11">
        <f t="shared" si="118"/>
        <v>41888.64271990741</v>
      </c>
    </row>
    <row r="1253" spans="1:20" ht="32" x14ac:dyDescent="0.2">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5">
        <f t="shared" si="114"/>
        <v>1.018</v>
      </c>
      <c r="P1253" s="6">
        <f t="shared" si="115"/>
        <v>82.540540540540547</v>
      </c>
      <c r="Q1253" t="str">
        <f t="shared" si="116"/>
        <v>music</v>
      </c>
      <c r="R1253" t="str">
        <f t="shared" si="117"/>
        <v>rock</v>
      </c>
      <c r="S1253" s="11">
        <f t="shared" si="119"/>
        <v>40751.814432870371</v>
      </c>
      <c r="T1253" s="11">
        <f t="shared" si="118"/>
        <v>40811.814432870371</v>
      </c>
    </row>
    <row r="1254" spans="1:20" ht="48" x14ac:dyDescent="0.2">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5">
        <f t="shared" si="114"/>
        <v>1.3765714285714286</v>
      </c>
      <c r="P1254" s="6">
        <f t="shared" si="115"/>
        <v>34.170212765957444</v>
      </c>
      <c r="Q1254" t="str">
        <f t="shared" si="116"/>
        <v>music</v>
      </c>
      <c r="R1254" t="str">
        <f t="shared" si="117"/>
        <v>rock</v>
      </c>
      <c r="S1254" s="11">
        <f t="shared" si="119"/>
        <v>41543.988067129627</v>
      </c>
      <c r="T1254" s="11">
        <f t="shared" si="118"/>
        <v>41571.988067129627</v>
      </c>
    </row>
    <row r="1255" spans="1:20" ht="48" x14ac:dyDescent="0.2">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5">
        <f t="shared" si="114"/>
        <v>3038.3319999999999</v>
      </c>
      <c r="P1255" s="6">
        <f t="shared" si="115"/>
        <v>42.73322081575246</v>
      </c>
      <c r="Q1255" t="str">
        <f t="shared" si="116"/>
        <v>music</v>
      </c>
      <c r="R1255" t="str">
        <f t="shared" si="117"/>
        <v>rock</v>
      </c>
      <c r="S1255" s="11">
        <f t="shared" si="119"/>
        <v>41855.783645833333</v>
      </c>
      <c r="T1255" s="11">
        <f t="shared" si="118"/>
        <v>41885.783645833333</v>
      </c>
    </row>
    <row r="1256" spans="1:20" ht="48" x14ac:dyDescent="0.2">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5">
        <f t="shared" si="114"/>
        <v>1.9885074626865671</v>
      </c>
      <c r="P1256" s="6">
        <f t="shared" si="115"/>
        <v>94.489361702127653</v>
      </c>
      <c r="Q1256" t="str">
        <f t="shared" si="116"/>
        <v>music</v>
      </c>
      <c r="R1256" t="str">
        <f t="shared" si="117"/>
        <v>rock</v>
      </c>
      <c r="S1256" s="11">
        <f t="shared" si="119"/>
        <v>40487.621365740742</v>
      </c>
      <c r="T1256" s="11">
        <f t="shared" si="118"/>
        <v>40544.207638888889</v>
      </c>
    </row>
    <row r="1257" spans="1:20" ht="48" x14ac:dyDescent="0.2">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5">
        <f t="shared" si="114"/>
        <v>2.0236666666666667</v>
      </c>
      <c r="P1257" s="6">
        <f t="shared" si="115"/>
        <v>55.697247706422019</v>
      </c>
      <c r="Q1257" t="str">
        <f t="shared" si="116"/>
        <v>music</v>
      </c>
      <c r="R1257" t="str">
        <f t="shared" si="117"/>
        <v>rock</v>
      </c>
      <c r="S1257" s="11">
        <f t="shared" si="119"/>
        <v>41579.845509259263</v>
      </c>
      <c r="T1257" s="11">
        <f t="shared" si="118"/>
        <v>41609.887175925927</v>
      </c>
    </row>
    <row r="1258" spans="1:20" ht="48" x14ac:dyDescent="0.2">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5">
        <f t="shared" si="114"/>
        <v>1.1796376666666666</v>
      </c>
      <c r="P1258" s="6">
        <f t="shared" si="115"/>
        <v>98.030831024930734</v>
      </c>
      <c r="Q1258" t="str">
        <f t="shared" si="116"/>
        <v>music</v>
      </c>
      <c r="R1258" t="str">
        <f t="shared" si="117"/>
        <v>rock</v>
      </c>
      <c r="S1258" s="11">
        <f t="shared" si="119"/>
        <v>40921.919340277775</v>
      </c>
      <c r="T1258" s="11">
        <f t="shared" si="118"/>
        <v>40951.919340277775</v>
      </c>
    </row>
    <row r="1259" spans="1:20" ht="48" x14ac:dyDescent="0.2">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5">
        <f t="shared" si="114"/>
        <v>2.9472727272727273</v>
      </c>
      <c r="P1259" s="6">
        <f t="shared" si="115"/>
        <v>92.102272727272734</v>
      </c>
      <c r="Q1259" t="str">
        <f t="shared" si="116"/>
        <v>music</v>
      </c>
      <c r="R1259" t="str">
        <f t="shared" si="117"/>
        <v>rock</v>
      </c>
      <c r="S1259" s="11">
        <f t="shared" si="119"/>
        <v>40587.085532407407</v>
      </c>
      <c r="T1259" s="11">
        <f t="shared" si="118"/>
        <v>40636.043865740743</v>
      </c>
    </row>
    <row r="1260" spans="1:20" ht="48" x14ac:dyDescent="0.2">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5">
        <f t="shared" si="114"/>
        <v>2.1314633333333335</v>
      </c>
      <c r="P1260" s="6">
        <f t="shared" si="115"/>
        <v>38.175462686567165</v>
      </c>
      <c r="Q1260" t="str">
        <f t="shared" si="116"/>
        <v>music</v>
      </c>
      <c r="R1260" t="str">
        <f t="shared" si="117"/>
        <v>rock</v>
      </c>
      <c r="S1260" s="11">
        <f t="shared" si="119"/>
        <v>41487.611250000002</v>
      </c>
      <c r="T1260" s="11">
        <f t="shared" si="118"/>
        <v>41517.611250000002</v>
      </c>
    </row>
    <row r="1261" spans="1:20" ht="32" x14ac:dyDescent="0.2">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5">
        <f t="shared" si="114"/>
        <v>1.0424</v>
      </c>
      <c r="P1261" s="6">
        <f t="shared" si="115"/>
        <v>27.145833333333332</v>
      </c>
      <c r="Q1261" t="str">
        <f t="shared" si="116"/>
        <v>music</v>
      </c>
      <c r="R1261" t="str">
        <f t="shared" si="117"/>
        <v>rock</v>
      </c>
      <c r="S1261" s="11">
        <f t="shared" si="119"/>
        <v>41766.970648148148</v>
      </c>
      <c r="T1261" s="11">
        <f t="shared" si="118"/>
        <v>41799.165972222225</v>
      </c>
    </row>
    <row r="1262" spans="1:20" ht="48" x14ac:dyDescent="0.2">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5">
        <f t="shared" si="114"/>
        <v>1.1366666666666667</v>
      </c>
      <c r="P1262" s="6">
        <f t="shared" si="115"/>
        <v>50.689189189189186</v>
      </c>
      <c r="Q1262" t="str">
        <f t="shared" si="116"/>
        <v>music</v>
      </c>
      <c r="R1262" t="str">
        <f t="shared" si="117"/>
        <v>rock</v>
      </c>
      <c r="S1262" s="11">
        <f t="shared" si="119"/>
        <v>41666.842824074076</v>
      </c>
      <c r="T1262" s="11">
        <f t="shared" si="118"/>
        <v>41696.842824074076</v>
      </c>
    </row>
    <row r="1263" spans="1:20" ht="32" x14ac:dyDescent="0.2">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5">
        <f t="shared" si="114"/>
        <v>1.0125</v>
      </c>
      <c r="P1263" s="6">
        <f t="shared" si="115"/>
        <v>38.942307692307693</v>
      </c>
      <c r="Q1263" t="str">
        <f t="shared" si="116"/>
        <v>music</v>
      </c>
      <c r="R1263" t="str">
        <f t="shared" si="117"/>
        <v>rock</v>
      </c>
      <c r="S1263" s="11">
        <f t="shared" si="119"/>
        <v>41638.342905092592</v>
      </c>
      <c r="T1263" s="11">
        <f t="shared" si="118"/>
        <v>41668.342905092592</v>
      </c>
    </row>
    <row r="1264" spans="1:20" ht="48" x14ac:dyDescent="0.2">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5">
        <f t="shared" si="114"/>
        <v>1.2541538461538462</v>
      </c>
      <c r="P1264" s="6">
        <f t="shared" si="115"/>
        <v>77.638095238095232</v>
      </c>
      <c r="Q1264" t="str">
        <f t="shared" si="116"/>
        <v>music</v>
      </c>
      <c r="R1264" t="str">
        <f t="shared" si="117"/>
        <v>rock</v>
      </c>
      <c r="S1264" s="11">
        <f t="shared" si="119"/>
        <v>41656.762638888889</v>
      </c>
      <c r="T1264" s="11">
        <f t="shared" si="118"/>
        <v>41686.762638888889</v>
      </c>
    </row>
    <row r="1265" spans="1:20" ht="32" x14ac:dyDescent="0.2">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5">
        <f t="shared" si="114"/>
        <v>1.19</v>
      </c>
      <c r="P1265" s="6">
        <f t="shared" si="115"/>
        <v>43.536585365853661</v>
      </c>
      <c r="Q1265" t="str">
        <f t="shared" si="116"/>
        <v>music</v>
      </c>
      <c r="R1265" t="str">
        <f t="shared" si="117"/>
        <v>rock</v>
      </c>
      <c r="S1265" s="11">
        <f t="shared" si="119"/>
        <v>41692.084143518521</v>
      </c>
      <c r="T1265" s="11">
        <f t="shared" si="118"/>
        <v>41727.041666666664</v>
      </c>
    </row>
    <row r="1266" spans="1:20" ht="48" x14ac:dyDescent="0.2">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5">
        <f t="shared" si="114"/>
        <v>1.6646153846153846</v>
      </c>
      <c r="P1266" s="6">
        <f t="shared" si="115"/>
        <v>31.823529411764707</v>
      </c>
      <c r="Q1266" t="str">
        <f t="shared" si="116"/>
        <v>music</v>
      </c>
      <c r="R1266" t="str">
        <f t="shared" si="117"/>
        <v>rock</v>
      </c>
      <c r="S1266" s="11">
        <f t="shared" si="119"/>
        <v>41547.662997685184</v>
      </c>
      <c r="T1266" s="11">
        <f t="shared" si="118"/>
        <v>41576.662997685184</v>
      </c>
    </row>
    <row r="1267" spans="1:20" ht="64" x14ac:dyDescent="0.2">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5">
        <f t="shared" si="114"/>
        <v>1.1914771428571429</v>
      </c>
      <c r="P1267" s="6">
        <f t="shared" si="115"/>
        <v>63.184393939393942</v>
      </c>
      <c r="Q1267" t="str">
        <f t="shared" si="116"/>
        <v>music</v>
      </c>
      <c r="R1267" t="str">
        <f t="shared" si="117"/>
        <v>rock</v>
      </c>
      <c r="S1267" s="11">
        <f t="shared" si="119"/>
        <v>40465.655266203699</v>
      </c>
      <c r="T1267" s="11">
        <f t="shared" si="118"/>
        <v>40512.655266203699</v>
      </c>
    </row>
    <row r="1268" spans="1:20" ht="32" x14ac:dyDescent="0.2">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5">
        <f t="shared" si="114"/>
        <v>1.0047368421052632</v>
      </c>
      <c r="P1268" s="6">
        <f t="shared" si="115"/>
        <v>190.9</v>
      </c>
      <c r="Q1268" t="str">
        <f t="shared" si="116"/>
        <v>music</v>
      </c>
      <c r="R1268" t="str">
        <f t="shared" si="117"/>
        <v>rock</v>
      </c>
      <c r="S1268" s="11">
        <f t="shared" si="119"/>
        <v>41620.87667824074</v>
      </c>
      <c r="T1268" s="11">
        <f t="shared" si="118"/>
        <v>41650.87667824074</v>
      </c>
    </row>
    <row r="1269" spans="1:20" ht="48" x14ac:dyDescent="0.2">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5">
        <f t="shared" si="114"/>
        <v>1.018</v>
      </c>
      <c r="P1269" s="6">
        <f t="shared" si="115"/>
        <v>140.85534591194968</v>
      </c>
      <c r="Q1269" t="str">
        <f t="shared" si="116"/>
        <v>music</v>
      </c>
      <c r="R1269" t="str">
        <f t="shared" si="117"/>
        <v>rock</v>
      </c>
      <c r="S1269" s="11">
        <f t="shared" si="119"/>
        <v>41449.585162037038</v>
      </c>
      <c r="T1269" s="11">
        <f t="shared" si="118"/>
        <v>41479.585162037038</v>
      </c>
    </row>
    <row r="1270" spans="1:20" ht="32" x14ac:dyDescent="0.2">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5">
        <f t="shared" si="114"/>
        <v>1.1666666666666667</v>
      </c>
      <c r="P1270" s="6">
        <f t="shared" si="115"/>
        <v>76.92307692307692</v>
      </c>
      <c r="Q1270" t="str">
        <f t="shared" si="116"/>
        <v>music</v>
      </c>
      <c r="R1270" t="str">
        <f t="shared" si="117"/>
        <v>rock</v>
      </c>
      <c r="S1270" s="11">
        <f t="shared" si="119"/>
        <v>41507.845451388886</v>
      </c>
      <c r="T1270" s="11">
        <f t="shared" si="118"/>
        <v>41537.845451388886</v>
      </c>
    </row>
    <row r="1271" spans="1:20" ht="48" x14ac:dyDescent="0.2">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5">
        <f t="shared" si="114"/>
        <v>1.0864893617021276</v>
      </c>
      <c r="P1271" s="6">
        <f t="shared" si="115"/>
        <v>99.15533980582525</v>
      </c>
      <c r="Q1271" t="str">
        <f t="shared" si="116"/>
        <v>music</v>
      </c>
      <c r="R1271" t="str">
        <f t="shared" si="117"/>
        <v>rock</v>
      </c>
      <c r="S1271" s="11">
        <f t="shared" si="119"/>
        <v>42445.823055555556</v>
      </c>
      <c r="T1271" s="11">
        <f t="shared" si="118"/>
        <v>42476</v>
      </c>
    </row>
    <row r="1272" spans="1:20" ht="32" x14ac:dyDescent="0.2">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5">
        <f t="shared" si="114"/>
        <v>1.1472</v>
      </c>
      <c r="P1272" s="6">
        <f t="shared" si="115"/>
        <v>67.881656804733723</v>
      </c>
      <c r="Q1272" t="str">
        <f t="shared" si="116"/>
        <v>music</v>
      </c>
      <c r="R1272" t="str">
        <f t="shared" si="117"/>
        <v>rock</v>
      </c>
      <c r="S1272" s="11">
        <f t="shared" si="119"/>
        <v>40933.85696759259</v>
      </c>
      <c r="T1272" s="11">
        <f t="shared" si="118"/>
        <v>40993.815300925926</v>
      </c>
    </row>
    <row r="1273" spans="1:20" ht="48" x14ac:dyDescent="0.2">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5">
        <f t="shared" si="114"/>
        <v>1.018</v>
      </c>
      <c r="P1273" s="6">
        <f t="shared" si="115"/>
        <v>246.29032258064515</v>
      </c>
      <c r="Q1273" t="str">
        <f t="shared" si="116"/>
        <v>music</v>
      </c>
      <c r="R1273" t="str">
        <f t="shared" si="117"/>
        <v>rock</v>
      </c>
      <c r="S1273" s="11">
        <f t="shared" si="119"/>
        <v>41561.683553240742</v>
      </c>
      <c r="T1273" s="11">
        <f t="shared" si="118"/>
        <v>41591.725219907406</v>
      </c>
    </row>
    <row r="1274" spans="1:20" ht="48" x14ac:dyDescent="0.2">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5">
        <f t="shared" si="114"/>
        <v>1.06</v>
      </c>
      <c r="P1274" s="6">
        <f t="shared" si="115"/>
        <v>189.28571428571428</v>
      </c>
      <c r="Q1274" t="str">
        <f t="shared" si="116"/>
        <v>music</v>
      </c>
      <c r="R1274" t="str">
        <f t="shared" si="117"/>
        <v>rock</v>
      </c>
      <c r="S1274" s="11">
        <f t="shared" si="119"/>
        <v>40274.745127314818</v>
      </c>
      <c r="T1274" s="11">
        <f t="shared" si="118"/>
        <v>40344.166666666664</v>
      </c>
    </row>
    <row r="1275" spans="1:20" ht="32" x14ac:dyDescent="0.2">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5">
        <f t="shared" si="114"/>
        <v>1.0349999999999999</v>
      </c>
      <c r="P1275" s="6">
        <f t="shared" si="115"/>
        <v>76.666666666666671</v>
      </c>
      <c r="Q1275" t="str">
        <f t="shared" si="116"/>
        <v>music</v>
      </c>
      <c r="R1275" t="str">
        <f t="shared" si="117"/>
        <v>rock</v>
      </c>
      <c r="S1275" s="11">
        <f t="shared" si="119"/>
        <v>41852.730219907404</v>
      </c>
      <c r="T1275" s="11">
        <f t="shared" si="118"/>
        <v>41882.730219907404</v>
      </c>
    </row>
    <row r="1276" spans="1:20" ht="48" x14ac:dyDescent="0.2">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5">
        <f t="shared" si="114"/>
        <v>1.5497535999999998</v>
      </c>
      <c r="P1276" s="6">
        <f t="shared" si="115"/>
        <v>82.963254817987149</v>
      </c>
      <c r="Q1276" t="str">
        <f t="shared" si="116"/>
        <v>music</v>
      </c>
      <c r="R1276" t="str">
        <f t="shared" si="117"/>
        <v>rock</v>
      </c>
      <c r="S1276" s="11">
        <f t="shared" si="119"/>
        <v>41116.690104166664</v>
      </c>
      <c r="T1276" s="11">
        <f t="shared" si="118"/>
        <v>41151.690104166664</v>
      </c>
    </row>
    <row r="1277" spans="1:20" ht="48" x14ac:dyDescent="0.2">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5">
        <f t="shared" si="114"/>
        <v>1.6214066666666667</v>
      </c>
      <c r="P1277" s="6">
        <f t="shared" si="115"/>
        <v>62.522107969151669</v>
      </c>
      <c r="Q1277" t="str">
        <f t="shared" si="116"/>
        <v>music</v>
      </c>
      <c r="R1277" t="str">
        <f t="shared" si="117"/>
        <v>rock</v>
      </c>
      <c r="S1277" s="11">
        <f t="shared" si="119"/>
        <v>41458.867905092593</v>
      </c>
      <c r="T1277" s="11">
        <f t="shared" si="118"/>
        <v>41493.867905092593</v>
      </c>
    </row>
    <row r="1278" spans="1:20" ht="32" x14ac:dyDescent="0.2">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5">
        <f t="shared" si="114"/>
        <v>1.0442100000000001</v>
      </c>
      <c r="P1278" s="6">
        <f t="shared" si="115"/>
        <v>46.06808823529412</v>
      </c>
      <c r="Q1278" t="str">
        <f t="shared" si="116"/>
        <v>music</v>
      </c>
      <c r="R1278" t="str">
        <f t="shared" si="117"/>
        <v>rock</v>
      </c>
      <c r="S1278" s="11">
        <f t="shared" si="119"/>
        <v>40007.704247685186</v>
      </c>
      <c r="T1278" s="11">
        <f t="shared" si="118"/>
        <v>40057.166666666664</v>
      </c>
    </row>
    <row r="1279" spans="1:20" ht="48" x14ac:dyDescent="0.2">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5">
        <f t="shared" si="114"/>
        <v>1.0612433333333333</v>
      </c>
      <c r="P1279" s="6">
        <f t="shared" si="115"/>
        <v>38.543946731234868</v>
      </c>
      <c r="Q1279" t="str">
        <f t="shared" si="116"/>
        <v>music</v>
      </c>
      <c r="R1279" t="str">
        <f t="shared" si="117"/>
        <v>rock</v>
      </c>
      <c r="S1279" s="11">
        <f t="shared" si="119"/>
        <v>41121.561886574076</v>
      </c>
      <c r="T1279" s="11">
        <f t="shared" si="118"/>
        <v>41156.561886574076</v>
      </c>
    </row>
    <row r="1280" spans="1:20" ht="48" x14ac:dyDescent="0.2">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5">
        <f t="shared" si="114"/>
        <v>1.5493846153846154</v>
      </c>
      <c r="P1280" s="6">
        <f t="shared" si="115"/>
        <v>53.005263157894738</v>
      </c>
      <c r="Q1280" t="str">
        <f t="shared" si="116"/>
        <v>music</v>
      </c>
      <c r="R1280" t="str">
        <f t="shared" si="117"/>
        <v>rock</v>
      </c>
      <c r="S1280" s="11">
        <f t="shared" si="119"/>
        <v>41786.555162037039</v>
      </c>
      <c r="T1280" s="11">
        <f t="shared" si="118"/>
        <v>41815.083333333336</v>
      </c>
    </row>
    <row r="1281" spans="1:20" ht="48" x14ac:dyDescent="0.2">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5">
        <f t="shared" si="114"/>
        <v>1.1077157238734421</v>
      </c>
      <c r="P1281" s="6">
        <f t="shared" si="115"/>
        <v>73.355396825396824</v>
      </c>
      <c r="Q1281" t="str">
        <f t="shared" si="116"/>
        <v>music</v>
      </c>
      <c r="R1281" t="str">
        <f t="shared" si="117"/>
        <v>rock</v>
      </c>
      <c r="S1281" s="11">
        <f t="shared" si="119"/>
        <v>41682.099189814813</v>
      </c>
      <c r="T1281" s="11">
        <f t="shared" si="118"/>
        <v>41722.057523148149</v>
      </c>
    </row>
    <row r="1282" spans="1:20" ht="48" x14ac:dyDescent="0.2">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5">
        <f t="shared" si="114"/>
        <v>1.1091186666666666</v>
      </c>
      <c r="P1282" s="6">
        <f t="shared" si="115"/>
        <v>127.97523076923076</v>
      </c>
      <c r="Q1282" t="str">
        <f t="shared" si="116"/>
        <v>music</v>
      </c>
      <c r="R1282" t="str">
        <f t="shared" si="117"/>
        <v>rock</v>
      </c>
      <c r="S1282" s="11">
        <f t="shared" si="119"/>
        <v>40513.757569444446</v>
      </c>
      <c r="T1282" s="11">
        <f t="shared" si="118"/>
        <v>40603.757569444446</v>
      </c>
    </row>
    <row r="1283" spans="1:20" ht="48" x14ac:dyDescent="0.2">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5">
        <f t="shared" ref="O1283:O1346" si="120">E1283/D1283</f>
        <v>1.1071428571428572</v>
      </c>
      <c r="P1283" s="6">
        <f t="shared" ref="P1283:P1346" si="121">IF(L1283=0,0,E1283/L1283)</f>
        <v>104.72972972972973</v>
      </c>
      <c r="Q1283" t="str">
        <f t="shared" ref="Q1283:Q1346" si="122">LEFT(N1283,FIND("/",N1283)-1)</f>
        <v>music</v>
      </c>
      <c r="R1283" t="str">
        <f t="shared" ref="R1283:R1346" si="123">RIGHT(N1283,LEN(N1283)-FIND("/",N1283))</f>
        <v>rock</v>
      </c>
      <c r="S1283" s="11">
        <f t="shared" si="119"/>
        <v>41463.743472222224</v>
      </c>
      <c r="T1283" s="11">
        <f t="shared" ref="T1283:T1346" si="124">I1283/86400 + DATE(1970,1,1)</f>
        <v>41483.743472222224</v>
      </c>
    </row>
    <row r="1284" spans="1:20" ht="48" x14ac:dyDescent="0.2">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5">
        <f t="shared" si="120"/>
        <v>1.2361333333333333</v>
      </c>
      <c r="P1284" s="6">
        <f t="shared" si="121"/>
        <v>67.671532846715323</v>
      </c>
      <c r="Q1284" t="str">
        <f t="shared" si="122"/>
        <v>music</v>
      </c>
      <c r="R1284" t="str">
        <f t="shared" si="123"/>
        <v>rock</v>
      </c>
      <c r="S1284" s="11">
        <f t="shared" ref="S1284:S1347" si="125">J1284/86400 + DATE(1970, 1, 1)</f>
        <v>41586.475173611107</v>
      </c>
      <c r="T1284" s="11">
        <f t="shared" si="124"/>
        <v>41617.207638888889</v>
      </c>
    </row>
    <row r="1285" spans="1:20" ht="48" x14ac:dyDescent="0.2">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5">
        <f t="shared" si="120"/>
        <v>2.1105</v>
      </c>
      <c r="P1285" s="6">
        <f t="shared" si="121"/>
        <v>95.931818181818187</v>
      </c>
      <c r="Q1285" t="str">
        <f t="shared" si="122"/>
        <v>music</v>
      </c>
      <c r="R1285" t="str">
        <f t="shared" si="123"/>
        <v>rock</v>
      </c>
      <c r="S1285" s="11">
        <f t="shared" si="125"/>
        <v>41320.717465277776</v>
      </c>
      <c r="T1285" s="11">
        <f t="shared" si="124"/>
        <v>41344.166666666664</v>
      </c>
    </row>
    <row r="1286" spans="1:20" ht="48" x14ac:dyDescent="0.2">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5">
        <f t="shared" si="120"/>
        <v>1.01</v>
      </c>
      <c r="P1286" s="6">
        <f t="shared" si="121"/>
        <v>65.161290322580641</v>
      </c>
      <c r="Q1286" t="str">
        <f t="shared" si="122"/>
        <v>theater</v>
      </c>
      <c r="R1286" t="str">
        <f t="shared" si="123"/>
        <v>plays</v>
      </c>
      <c r="S1286" s="11">
        <f t="shared" si="125"/>
        <v>42712.23474537037</v>
      </c>
      <c r="T1286" s="11">
        <f t="shared" si="124"/>
        <v>42735.707638888889</v>
      </c>
    </row>
    <row r="1287" spans="1:20" ht="48" x14ac:dyDescent="0.2">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5">
        <f t="shared" si="120"/>
        <v>1.0165</v>
      </c>
      <c r="P1287" s="6">
        <f t="shared" si="121"/>
        <v>32.269841269841272</v>
      </c>
      <c r="Q1287" t="str">
        <f t="shared" si="122"/>
        <v>theater</v>
      </c>
      <c r="R1287" t="str">
        <f t="shared" si="123"/>
        <v>plays</v>
      </c>
      <c r="S1287" s="11">
        <f t="shared" si="125"/>
        <v>42160.583043981482</v>
      </c>
      <c r="T1287" s="11">
        <f t="shared" si="124"/>
        <v>42175.583043981482</v>
      </c>
    </row>
    <row r="1288" spans="1:20" ht="48" x14ac:dyDescent="0.2">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5">
        <f t="shared" si="120"/>
        <v>1.0833333333333333</v>
      </c>
      <c r="P1288" s="6">
        <f t="shared" si="121"/>
        <v>81.25</v>
      </c>
      <c r="Q1288" t="str">
        <f t="shared" si="122"/>
        <v>theater</v>
      </c>
      <c r="R1288" t="str">
        <f t="shared" si="123"/>
        <v>plays</v>
      </c>
      <c r="S1288" s="11">
        <f t="shared" si="125"/>
        <v>42039.384571759263</v>
      </c>
      <c r="T1288" s="11">
        <f t="shared" si="124"/>
        <v>42052.583333333328</v>
      </c>
    </row>
    <row r="1289" spans="1:20" ht="64" x14ac:dyDescent="0.2">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5">
        <f t="shared" si="120"/>
        <v>2.42</v>
      </c>
      <c r="P1289" s="6">
        <f t="shared" si="121"/>
        <v>24.2</v>
      </c>
      <c r="Q1289" t="str">
        <f t="shared" si="122"/>
        <v>theater</v>
      </c>
      <c r="R1289" t="str">
        <f t="shared" si="123"/>
        <v>plays</v>
      </c>
      <c r="S1289" s="11">
        <f t="shared" si="125"/>
        <v>42107.621018518519</v>
      </c>
      <c r="T1289" s="11">
        <f t="shared" si="124"/>
        <v>42167.621018518519</v>
      </c>
    </row>
    <row r="1290" spans="1:20" ht="48" x14ac:dyDescent="0.2">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5">
        <f t="shared" si="120"/>
        <v>1.0044999999999999</v>
      </c>
      <c r="P1290" s="6">
        <f t="shared" si="121"/>
        <v>65.868852459016395</v>
      </c>
      <c r="Q1290" t="str">
        <f t="shared" si="122"/>
        <v>theater</v>
      </c>
      <c r="R1290" t="str">
        <f t="shared" si="123"/>
        <v>plays</v>
      </c>
      <c r="S1290" s="11">
        <f t="shared" si="125"/>
        <v>42561.154664351852</v>
      </c>
      <c r="T1290" s="11">
        <f t="shared" si="124"/>
        <v>42592.166666666672</v>
      </c>
    </row>
    <row r="1291" spans="1:20" ht="48" x14ac:dyDescent="0.2">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5">
        <f t="shared" si="120"/>
        <v>1.2506666666666666</v>
      </c>
      <c r="P1291" s="6">
        <f t="shared" si="121"/>
        <v>36.07692307692308</v>
      </c>
      <c r="Q1291" t="str">
        <f t="shared" si="122"/>
        <v>theater</v>
      </c>
      <c r="R1291" t="str">
        <f t="shared" si="123"/>
        <v>plays</v>
      </c>
      <c r="S1291" s="11">
        <f t="shared" si="125"/>
        <v>42709.134780092594</v>
      </c>
      <c r="T1291" s="11">
        <f t="shared" si="124"/>
        <v>42739.134780092594</v>
      </c>
    </row>
    <row r="1292" spans="1:20" ht="32" x14ac:dyDescent="0.2">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5">
        <f t="shared" si="120"/>
        <v>1.0857142857142856</v>
      </c>
      <c r="P1292" s="6">
        <f t="shared" si="121"/>
        <v>44.186046511627907</v>
      </c>
      <c r="Q1292" t="str">
        <f t="shared" si="122"/>
        <v>theater</v>
      </c>
      <c r="R1292" t="str">
        <f t="shared" si="123"/>
        <v>plays</v>
      </c>
      <c r="S1292" s="11">
        <f t="shared" si="125"/>
        <v>42086.614942129629</v>
      </c>
      <c r="T1292" s="11">
        <f t="shared" si="124"/>
        <v>42117.290972222225</v>
      </c>
    </row>
    <row r="1293" spans="1:20" ht="48" x14ac:dyDescent="0.2">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5">
        <f t="shared" si="120"/>
        <v>1.4570000000000001</v>
      </c>
      <c r="P1293" s="6">
        <f t="shared" si="121"/>
        <v>104.07142857142857</v>
      </c>
      <c r="Q1293" t="str">
        <f t="shared" si="122"/>
        <v>theater</v>
      </c>
      <c r="R1293" t="str">
        <f t="shared" si="123"/>
        <v>plays</v>
      </c>
      <c r="S1293" s="11">
        <f t="shared" si="125"/>
        <v>42064.652673611112</v>
      </c>
      <c r="T1293" s="11">
        <f t="shared" si="124"/>
        <v>42101.291666666672</v>
      </c>
    </row>
    <row r="1294" spans="1:20" ht="48" x14ac:dyDescent="0.2">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5">
        <f t="shared" si="120"/>
        <v>1.1000000000000001</v>
      </c>
      <c r="P1294" s="6">
        <f t="shared" si="121"/>
        <v>35.96153846153846</v>
      </c>
      <c r="Q1294" t="str">
        <f t="shared" si="122"/>
        <v>theater</v>
      </c>
      <c r="R1294" t="str">
        <f t="shared" si="123"/>
        <v>plays</v>
      </c>
      <c r="S1294" s="11">
        <f t="shared" si="125"/>
        <v>42256.764212962968</v>
      </c>
      <c r="T1294" s="11">
        <f t="shared" si="124"/>
        <v>42283.957638888889</v>
      </c>
    </row>
    <row r="1295" spans="1:20" ht="48" x14ac:dyDescent="0.2">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5">
        <f t="shared" si="120"/>
        <v>1.0223333333333333</v>
      </c>
      <c r="P1295" s="6">
        <f t="shared" si="121"/>
        <v>127.79166666666667</v>
      </c>
      <c r="Q1295" t="str">
        <f t="shared" si="122"/>
        <v>theater</v>
      </c>
      <c r="R1295" t="str">
        <f t="shared" si="123"/>
        <v>plays</v>
      </c>
      <c r="S1295" s="11">
        <f t="shared" si="125"/>
        <v>42292.701053240744</v>
      </c>
      <c r="T1295" s="11">
        <f t="shared" si="124"/>
        <v>42322.742719907408</v>
      </c>
    </row>
    <row r="1296" spans="1:20" ht="48" x14ac:dyDescent="0.2">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5">
        <f t="shared" si="120"/>
        <v>1.22</v>
      </c>
      <c r="P1296" s="6">
        <f t="shared" si="121"/>
        <v>27.727272727272727</v>
      </c>
      <c r="Q1296" t="str">
        <f t="shared" si="122"/>
        <v>theater</v>
      </c>
      <c r="R1296" t="str">
        <f t="shared" si="123"/>
        <v>plays</v>
      </c>
      <c r="S1296" s="11">
        <f t="shared" si="125"/>
        <v>42278.453668981485</v>
      </c>
      <c r="T1296" s="11">
        <f t="shared" si="124"/>
        <v>42296.458333333328</v>
      </c>
    </row>
    <row r="1297" spans="1:20" ht="48" x14ac:dyDescent="0.2">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5">
        <f t="shared" si="120"/>
        <v>1.0196000000000001</v>
      </c>
      <c r="P1297" s="6">
        <f t="shared" si="121"/>
        <v>39.828125</v>
      </c>
      <c r="Q1297" t="str">
        <f t="shared" si="122"/>
        <v>theater</v>
      </c>
      <c r="R1297" t="str">
        <f t="shared" si="123"/>
        <v>plays</v>
      </c>
      <c r="S1297" s="11">
        <f t="shared" si="125"/>
        <v>42184.572881944448</v>
      </c>
      <c r="T1297" s="11">
        <f t="shared" si="124"/>
        <v>42214.708333333328</v>
      </c>
    </row>
    <row r="1298" spans="1:20" ht="48" x14ac:dyDescent="0.2">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5">
        <f t="shared" si="120"/>
        <v>1.411764705882353</v>
      </c>
      <c r="P1298" s="6">
        <f t="shared" si="121"/>
        <v>52.173913043478258</v>
      </c>
      <c r="Q1298" t="str">
        <f t="shared" si="122"/>
        <v>theater</v>
      </c>
      <c r="R1298" t="str">
        <f t="shared" si="123"/>
        <v>plays</v>
      </c>
      <c r="S1298" s="11">
        <f t="shared" si="125"/>
        <v>42423.050613425927</v>
      </c>
      <c r="T1298" s="11">
        <f t="shared" si="124"/>
        <v>42443.008946759262</v>
      </c>
    </row>
    <row r="1299" spans="1:20" ht="48" x14ac:dyDescent="0.2">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5">
        <f t="shared" si="120"/>
        <v>1.0952500000000001</v>
      </c>
      <c r="P1299" s="6">
        <f t="shared" si="121"/>
        <v>92.037815126050418</v>
      </c>
      <c r="Q1299" t="str">
        <f t="shared" si="122"/>
        <v>theater</v>
      </c>
      <c r="R1299" t="str">
        <f t="shared" si="123"/>
        <v>plays</v>
      </c>
      <c r="S1299" s="11">
        <f t="shared" si="125"/>
        <v>42461.747199074074</v>
      </c>
      <c r="T1299" s="11">
        <f t="shared" si="124"/>
        <v>42491.747199074074</v>
      </c>
    </row>
    <row r="1300" spans="1:20" ht="48" x14ac:dyDescent="0.2">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5">
        <f t="shared" si="120"/>
        <v>1.0465</v>
      </c>
      <c r="P1300" s="6">
        <f t="shared" si="121"/>
        <v>63.424242424242422</v>
      </c>
      <c r="Q1300" t="str">
        <f t="shared" si="122"/>
        <v>theater</v>
      </c>
      <c r="R1300" t="str">
        <f t="shared" si="123"/>
        <v>plays</v>
      </c>
      <c r="S1300" s="11">
        <f t="shared" si="125"/>
        <v>42458.680925925924</v>
      </c>
      <c r="T1300" s="11">
        <f t="shared" si="124"/>
        <v>42488.680925925924</v>
      </c>
    </row>
    <row r="1301" spans="1:20" ht="48" x14ac:dyDescent="0.2">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5">
        <f t="shared" si="120"/>
        <v>1.24</v>
      </c>
      <c r="P1301" s="6">
        <f t="shared" si="121"/>
        <v>135.625</v>
      </c>
      <c r="Q1301" t="str">
        <f t="shared" si="122"/>
        <v>theater</v>
      </c>
      <c r="R1301" t="str">
        <f t="shared" si="123"/>
        <v>plays</v>
      </c>
      <c r="S1301" s="11">
        <f t="shared" si="125"/>
        <v>42169.814340277779</v>
      </c>
      <c r="T1301" s="11">
        <f t="shared" si="124"/>
        <v>42199.814340277779</v>
      </c>
    </row>
    <row r="1302" spans="1:20" ht="48" x14ac:dyDescent="0.2">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5">
        <f t="shared" si="120"/>
        <v>1.35</v>
      </c>
      <c r="P1302" s="6">
        <f t="shared" si="121"/>
        <v>168.75</v>
      </c>
      <c r="Q1302" t="str">
        <f t="shared" si="122"/>
        <v>theater</v>
      </c>
      <c r="R1302" t="str">
        <f t="shared" si="123"/>
        <v>plays</v>
      </c>
      <c r="S1302" s="11">
        <f t="shared" si="125"/>
        <v>42483.675208333334</v>
      </c>
      <c r="T1302" s="11">
        <f t="shared" si="124"/>
        <v>42522.789583333331</v>
      </c>
    </row>
    <row r="1303" spans="1:20" ht="48" x14ac:dyDescent="0.2">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5">
        <f t="shared" si="120"/>
        <v>1.0275000000000001</v>
      </c>
      <c r="P1303" s="6">
        <f t="shared" si="121"/>
        <v>70.862068965517238</v>
      </c>
      <c r="Q1303" t="str">
        <f t="shared" si="122"/>
        <v>theater</v>
      </c>
      <c r="R1303" t="str">
        <f t="shared" si="123"/>
        <v>plays</v>
      </c>
      <c r="S1303" s="11">
        <f t="shared" si="125"/>
        <v>42195.749745370369</v>
      </c>
      <c r="T1303" s="11">
        <f t="shared" si="124"/>
        <v>42206.125</v>
      </c>
    </row>
    <row r="1304" spans="1:20" ht="48" x14ac:dyDescent="0.2">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5">
        <f t="shared" si="120"/>
        <v>1</v>
      </c>
      <c r="P1304" s="6">
        <f t="shared" si="121"/>
        <v>50</v>
      </c>
      <c r="Q1304" t="str">
        <f t="shared" si="122"/>
        <v>theater</v>
      </c>
      <c r="R1304" t="str">
        <f t="shared" si="123"/>
        <v>plays</v>
      </c>
      <c r="S1304" s="11">
        <f t="shared" si="125"/>
        <v>42675.057997685188</v>
      </c>
      <c r="T1304" s="11">
        <f t="shared" si="124"/>
        <v>42705.099664351852</v>
      </c>
    </row>
    <row r="1305" spans="1:20" ht="32" x14ac:dyDescent="0.2">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5">
        <f t="shared" si="120"/>
        <v>1.3026085714285716</v>
      </c>
      <c r="P1305" s="6">
        <f t="shared" si="121"/>
        <v>42.214166666666671</v>
      </c>
      <c r="Q1305" t="str">
        <f t="shared" si="122"/>
        <v>theater</v>
      </c>
      <c r="R1305" t="str">
        <f t="shared" si="123"/>
        <v>plays</v>
      </c>
      <c r="S1305" s="11">
        <f t="shared" si="125"/>
        <v>42566.441203703704</v>
      </c>
      <c r="T1305" s="11">
        <f t="shared" si="124"/>
        <v>42582.458333333328</v>
      </c>
    </row>
    <row r="1306" spans="1:20" ht="48" x14ac:dyDescent="0.2">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5">
        <f t="shared" si="120"/>
        <v>0.39627499999999999</v>
      </c>
      <c r="P1306" s="6">
        <f t="shared" si="121"/>
        <v>152.41346153846155</v>
      </c>
      <c r="Q1306" t="str">
        <f t="shared" si="122"/>
        <v>technology</v>
      </c>
      <c r="R1306" t="str">
        <f t="shared" si="123"/>
        <v>wearables</v>
      </c>
      <c r="S1306" s="11">
        <f t="shared" si="125"/>
        <v>42747.194502314815</v>
      </c>
      <c r="T1306" s="11">
        <f t="shared" si="124"/>
        <v>42807.152835648143</v>
      </c>
    </row>
    <row r="1307" spans="1:20" ht="48" x14ac:dyDescent="0.2">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5">
        <f t="shared" si="120"/>
        <v>0.25976666666666665</v>
      </c>
      <c r="P1307" s="6">
        <f t="shared" si="121"/>
        <v>90.616279069767444</v>
      </c>
      <c r="Q1307" t="str">
        <f t="shared" si="122"/>
        <v>technology</v>
      </c>
      <c r="R1307" t="str">
        <f t="shared" si="123"/>
        <v>wearables</v>
      </c>
      <c r="S1307" s="11">
        <f t="shared" si="125"/>
        <v>42543.665601851855</v>
      </c>
      <c r="T1307" s="11">
        <f t="shared" si="124"/>
        <v>42572.729166666672</v>
      </c>
    </row>
    <row r="1308" spans="1:20" ht="64" x14ac:dyDescent="0.2">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5">
        <f t="shared" si="120"/>
        <v>0.65246363636363636</v>
      </c>
      <c r="P1308" s="6">
        <f t="shared" si="121"/>
        <v>201.60393258426967</v>
      </c>
      <c r="Q1308" t="str">
        <f t="shared" si="122"/>
        <v>technology</v>
      </c>
      <c r="R1308" t="str">
        <f t="shared" si="123"/>
        <v>wearables</v>
      </c>
      <c r="S1308" s="11">
        <f t="shared" si="125"/>
        <v>41947.457569444443</v>
      </c>
      <c r="T1308" s="11">
        <f t="shared" si="124"/>
        <v>41977.457569444443</v>
      </c>
    </row>
    <row r="1309" spans="1:20" ht="32" x14ac:dyDescent="0.2">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5">
        <f t="shared" si="120"/>
        <v>0.11514000000000001</v>
      </c>
      <c r="P1309" s="6">
        <f t="shared" si="121"/>
        <v>127.93333333333334</v>
      </c>
      <c r="Q1309" t="str">
        <f t="shared" si="122"/>
        <v>technology</v>
      </c>
      <c r="R1309" t="str">
        <f t="shared" si="123"/>
        <v>wearables</v>
      </c>
      <c r="S1309" s="11">
        <f t="shared" si="125"/>
        <v>42387.503229166672</v>
      </c>
      <c r="T1309" s="11">
        <f t="shared" si="124"/>
        <v>42417.503229166672</v>
      </c>
    </row>
    <row r="1310" spans="1:20" ht="32" x14ac:dyDescent="0.2">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5">
        <f t="shared" si="120"/>
        <v>0.11360000000000001</v>
      </c>
      <c r="P1310" s="6">
        <f t="shared" si="121"/>
        <v>29.894736842105264</v>
      </c>
      <c r="Q1310" t="str">
        <f t="shared" si="122"/>
        <v>technology</v>
      </c>
      <c r="R1310" t="str">
        <f t="shared" si="123"/>
        <v>wearables</v>
      </c>
      <c r="S1310" s="11">
        <f t="shared" si="125"/>
        <v>42611.613564814819</v>
      </c>
      <c r="T1310" s="11">
        <f t="shared" si="124"/>
        <v>42651.613564814819</v>
      </c>
    </row>
    <row r="1311" spans="1:20" ht="32" x14ac:dyDescent="0.2">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5">
        <f t="shared" si="120"/>
        <v>1.1199130434782609</v>
      </c>
      <c r="P1311" s="6">
        <f t="shared" si="121"/>
        <v>367.97142857142859</v>
      </c>
      <c r="Q1311" t="str">
        <f t="shared" si="122"/>
        <v>technology</v>
      </c>
      <c r="R1311" t="str">
        <f t="shared" si="123"/>
        <v>wearables</v>
      </c>
      <c r="S1311" s="11">
        <f t="shared" si="125"/>
        <v>42257.882731481484</v>
      </c>
      <c r="T1311" s="11">
        <f t="shared" si="124"/>
        <v>42292.882731481484</v>
      </c>
    </row>
    <row r="1312" spans="1:20" ht="32" x14ac:dyDescent="0.2">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5">
        <f t="shared" si="120"/>
        <v>0.155</v>
      </c>
      <c r="P1312" s="6">
        <f t="shared" si="121"/>
        <v>129.16666666666666</v>
      </c>
      <c r="Q1312" t="str">
        <f t="shared" si="122"/>
        <v>technology</v>
      </c>
      <c r="R1312" t="str">
        <f t="shared" si="123"/>
        <v>wearables</v>
      </c>
      <c r="S1312" s="11">
        <f t="shared" si="125"/>
        <v>42556.667245370365</v>
      </c>
      <c r="T1312" s="11">
        <f t="shared" si="124"/>
        <v>42601.667245370365</v>
      </c>
    </row>
    <row r="1313" spans="1:20" ht="48" x14ac:dyDescent="0.2">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5">
        <f t="shared" si="120"/>
        <v>0.32028000000000001</v>
      </c>
      <c r="P1313" s="6">
        <f t="shared" si="121"/>
        <v>800.7</v>
      </c>
      <c r="Q1313" t="str">
        <f t="shared" si="122"/>
        <v>technology</v>
      </c>
      <c r="R1313" t="str">
        <f t="shared" si="123"/>
        <v>wearables</v>
      </c>
      <c r="S1313" s="11">
        <f t="shared" si="125"/>
        <v>42669.802303240736</v>
      </c>
      <c r="T1313" s="11">
        <f t="shared" si="124"/>
        <v>42704.843969907408</v>
      </c>
    </row>
    <row r="1314" spans="1:20" ht="48" x14ac:dyDescent="0.2">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5">
        <f t="shared" si="120"/>
        <v>6.0869565217391303E-3</v>
      </c>
      <c r="P1314" s="6">
        <f t="shared" si="121"/>
        <v>28</v>
      </c>
      <c r="Q1314" t="str">
        <f t="shared" si="122"/>
        <v>technology</v>
      </c>
      <c r="R1314" t="str">
        <f t="shared" si="123"/>
        <v>wearables</v>
      </c>
      <c r="S1314" s="11">
        <f t="shared" si="125"/>
        <v>42082.702800925923</v>
      </c>
      <c r="T1314" s="11">
        <f t="shared" si="124"/>
        <v>42112.702800925923</v>
      </c>
    </row>
    <row r="1315" spans="1:20" ht="48" x14ac:dyDescent="0.2">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5">
        <f t="shared" si="120"/>
        <v>0.31114999999999998</v>
      </c>
      <c r="P1315" s="6">
        <f t="shared" si="121"/>
        <v>102.01639344262296</v>
      </c>
      <c r="Q1315" t="str">
        <f t="shared" si="122"/>
        <v>technology</v>
      </c>
      <c r="R1315" t="str">
        <f t="shared" si="123"/>
        <v>wearables</v>
      </c>
      <c r="S1315" s="11">
        <f t="shared" si="125"/>
        <v>42402.709652777776</v>
      </c>
      <c r="T1315" s="11">
        <f t="shared" si="124"/>
        <v>42432.709652777776</v>
      </c>
    </row>
    <row r="1316" spans="1:20" ht="48" x14ac:dyDescent="0.2">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5">
        <f t="shared" si="120"/>
        <v>1.1266666666666666E-2</v>
      </c>
      <c r="P1316" s="6">
        <f t="shared" si="121"/>
        <v>184.36363636363637</v>
      </c>
      <c r="Q1316" t="str">
        <f t="shared" si="122"/>
        <v>technology</v>
      </c>
      <c r="R1316" t="str">
        <f t="shared" si="123"/>
        <v>wearables</v>
      </c>
      <c r="S1316" s="11">
        <f t="shared" si="125"/>
        <v>42604.669675925921</v>
      </c>
      <c r="T1316" s="11">
        <f t="shared" si="124"/>
        <v>42664.669675925921</v>
      </c>
    </row>
    <row r="1317" spans="1:20" ht="32" x14ac:dyDescent="0.2">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5">
        <f t="shared" si="120"/>
        <v>0.40404000000000001</v>
      </c>
      <c r="P1317" s="6">
        <f t="shared" si="121"/>
        <v>162.91935483870967</v>
      </c>
      <c r="Q1317" t="str">
        <f t="shared" si="122"/>
        <v>technology</v>
      </c>
      <c r="R1317" t="str">
        <f t="shared" si="123"/>
        <v>wearables</v>
      </c>
      <c r="S1317" s="11">
        <f t="shared" si="125"/>
        <v>42278.498240740737</v>
      </c>
      <c r="T1317" s="11">
        <f t="shared" si="124"/>
        <v>42314.041666666672</v>
      </c>
    </row>
    <row r="1318" spans="1:20" ht="48" x14ac:dyDescent="0.2">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5">
        <f t="shared" si="120"/>
        <v>1.3333333333333333E-5</v>
      </c>
      <c r="P1318" s="6">
        <f t="shared" si="121"/>
        <v>1</v>
      </c>
      <c r="Q1318" t="str">
        <f t="shared" si="122"/>
        <v>technology</v>
      </c>
      <c r="R1318" t="str">
        <f t="shared" si="123"/>
        <v>wearables</v>
      </c>
      <c r="S1318" s="11">
        <f t="shared" si="125"/>
        <v>42393.961909722224</v>
      </c>
      <c r="T1318" s="11">
        <f t="shared" si="124"/>
        <v>42428.961909722224</v>
      </c>
    </row>
    <row r="1319" spans="1:20" ht="48" x14ac:dyDescent="0.2">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5">
        <f t="shared" si="120"/>
        <v>5.7334999999999997E-2</v>
      </c>
      <c r="P1319" s="6">
        <f t="shared" si="121"/>
        <v>603.52631578947364</v>
      </c>
      <c r="Q1319" t="str">
        <f t="shared" si="122"/>
        <v>technology</v>
      </c>
      <c r="R1319" t="str">
        <f t="shared" si="123"/>
        <v>wearables</v>
      </c>
      <c r="S1319" s="11">
        <f t="shared" si="125"/>
        <v>42520.235486111109</v>
      </c>
      <c r="T1319" s="11">
        <f t="shared" si="124"/>
        <v>42572.583333333328</v>
      </c>
    </row>
    <row r="1320" spans="1:20" ht="48" x14ac:dyDescent="0.2">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5">
        <f t="shared" si="120"/>
        <v>0.15325</v>
      </c>
      <c r="P1320" s="6">
        <f t="shared" si="121"/>
        <v>45.407407407407405</v>
      </c>
      <c r="Q1320" t="str">
        <f t="shared" si="122"/>
        <v>technology</v>
      </c>
      <c r="R1320" t="str">
        <f t="shared" si="123"/>
        <v>wearables</v>
      </c>
      <c r="S1320" s="11">
        <f t="shared" si="125"/>
        <v>41985.043657407412</v>
      </c>
      <c r="T1320" s="11">
        <f t="shared" si="124"/>
        <v>42015.043657407412</v>
      </c>
    </row>
    <row r="1321" spans="1:20" ht="48" x14ac:dyDescent="0.2">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5">
        <f t="shared" si="120"/>
        <v>0.15103448275862069</v>
      </c>
      <c r="P1321" s="6">
        <f t="shared" si="121"/>
        <v>97.333333333333329</v>
      </c>
      <c r="Q1321" t="str">
        <f t="shared" si="122"/>
        <v>technology</v>
      </c>
      <c r="R1321" t="str">
        <f t="shared" si="123"/>
        <v>wearables</v>
      </c>
      <c r="S1321" s="11">
        <f t="shared" si="125"/>
        <v>41816.812094907407</v>
      </c>
      <c r="T1321" s="11">
        <f t="shared" si="124"/>
        <v>41831.666666666664</v>
      </c>
    </row>
    <row r="1322" spans="1:20" ht="48" x14ac:dyDescent="0.2">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5">
        <f t="shared" si="120"/>
        <v>5.0299999999999997E-3</v>
      </c>
      <c r="P1322" s="6">
        <f t="shared" si="121"/>
        <v>167.66666666666666</v>
      </c>
      <c r="Q1322" t="str">
        <f t="shared" si="122"/>
        <v>technology</v>
      </c>
      <c r="R1322" t="str">
        <f t="shared" si="123"/>
        <v>wearables</v>
      </c>
      <c r="S1322" s="11">
        <f t="shared" si="125"/>
        <v>42705.690347222218</v>
      </c>
      <c r="T1322" s="11">
        <f t="shared" si="124"/>
        <v>42734.958333333328</v>
      </c>
    </row>
    <row r="1323" spans="1:20" ht="48" x14ac:dyDescent="0.2">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5">
        <f t="shared" si="120"/>
        <v>1.3028138528138528E-2</v>
      </c>
      <c r="P1323" s="6">
        <f t="shared" si="121"/>
        <v>859.85714285714289</v>
      </c>
      <c r="Q1323" t="str">
        <f t="shared" si="122"/>
        <v>technology</v>
      </c>
      <c r="R1323" t="str">
        <f t="shared" si="123"/>
        <v>wearables</v>
      </c>
      <c r="S1323" s="11">
        <f t="shared" si="125"/>
        <v>42697.74927083333</v>
      </c>
      <c r="T1323" s="11">
        <f t="shared" si="124"/>
        <v>42727.74927083333</v>
      </c>
    </row>
    <row r="1324" spans="1:20" ht="48" x14ac:dyDescent="0.2">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5">
        <f t="shared" si="120"/>
        <v>3.0285714285714286E-3</v>
      </c>
      <c r="P1324" s="6">
        <f t="shared" si="121"/>
        <v>26.5</v>
      </c>
      <c r="Q1324" t="str">
        <f t="shared" si="122"/>
        <v>technology</v>
      </c>
      <c r="R1324" t="str">
        <f t="shared" si="123"/>
        <v>wearables</v>
      </c>
      <c r="S1324" s="11">
        <f t="shared" si="125"/>
        <v>42115.656539351854</v>
      </c>
      <c r="T1324" s="11">
        <f t="shared" si="124"/>
        <v>42145.656539351854</v>
      </c>
    </row>
    <row r="1325" spans="1:20" ht="48" x14ac:dyDescent="0.2">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5">
        <f t="shared" si="120"/>
        <v>8.8800000000000004E-2</v>
      </c>
      <c r="P1325" s="6">
        <f t="shared" si="121"/>
        <v>30.272727272727273</v>
      </c>
      <c r="Q1325" t="str">
        <f t="shared" si="122"/>
        <v>technology</v>
      </c>
      <c r="R1325" t="str">
        <f t="shared" si="123"/>
        <v>wearables</v>
      </c>
      <c r="S1325" s="11">
        <f t="shared" si="125"/>
        <v>42451.698449074072</v>
      </c>
      <c r="T1325" s="11">
        <f t="shared" si="124"/>
        <v>42486.288194444445</v>
      </c>
    </row>
    <row r="1326" spans="1:20" ht="48" x14ac:dyDescent="0.2">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5">
        <f t="shared" si="120"/>
        <v>9.8400000000000001E-2</v>
      </c>
      <c r="P1326" s="6">
        <f t="shared" si="121"/>
        <v>54.666666666666664</v>
      </c>
      <c r="Q1326" t="str">
        <f t="shared" si="122"/>
        <v>technology</v>
      </c>
      <c r="R1326" t="str">
        <f t="shared" si="123"/>
        <v>wearables</v>
      </c>
      <c r="S1326" s="11">
        <f t="shared" si="125"/>
        <v>42626.633703703701</v>
      </c>
      <c r="T1326" s="11">
        <f t="shared" si="124"/>
        <v>42656.633703703701</v>
      </c>
    </row>
    <row r="1327" spans="1:20" ht="48" x14ac:dyDescent="0.2">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5">
        <f t="shared" si="120"/>
        <v>2.4299999999999999E-2</v>
      </c>
      <c r="P1327" s="6">
        <f t="shared" si="121"/>
        <v>60.75</v>
      </c>
      <c r="Q1327" t="str">
        <f t="shared" si="122"/>
        <v>technology</v>
      </c>
      <c r="R1327" t="str">
        <f t="shared" si="123"/>
        <v>wearables</v>
      </c>
      <c r="S1327" s="11">
        <f t="shared" si="125"/>
        <v>42704.086053240739</v>
      </c>
      <c r="T1327" s="11">
        <f t="shared" si="124"/>
        <v>42734.086053240739</v>
      </c>
    </row>
    <row r="1328" spans="1:20" ht="48" x14ac:dyDescent="0.2">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5">
        <f t="shared" si="120"/>
        <v>1.1299999999999999E-2</v>
      </c>
      <c r="P1328" s="6">
        <f t="shared" si="121"/>
        <v>102.72727272727273</v>
      </c>
      <c r="Q1328" t="str">
        <f t="shared" si="122"/>
        <v>technology</v>
      </c>
      <c r="R1328" t="str">
        <f t="shared" si="123"/>
        <v>wearables</v>
      </c>
      <c r="S1328" s="11">
        <f t="shared" si="125"/>
        <v>41974.791990740741</v>
      </c>
      <c r="T1328" s="11">
        <f t="shared" si="124"/>
        <v>42019.791990740741</v>
      </c>
    </row>
    <row r="1329" spans="1:20" ht="48" x14ac:dyDescent="0.2">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5">
        <f t="shared" si="120"/>
        <v>3.5520833333333335E-2</v>
      </c>
      <c r="P1329" s="6">
        <f t="shared" si="121"/>
        <v>41.585365853658537</v>
      </c>
      <c r="Q1329" t="str">
        <f t="shared" si="122"/>
        <v>technology</v>
      </c>
      <c r="R1329" t="str">
        <f t="shared" si="123"/>
        <v>wearables</v>
      </c>
      <c r="S1329" s="11">
        <f t="shared" si="125"/>
        <v>42123.678645833337</v>
      </c>
      <c r="T1329" s="11">
        <f t="shared" si="124"/>
        <v>42153.678645833337</v>
      </c>
    </row>
    <row r="1330" spans="1:20" ht="48" x14ac:dyDescent="0.2">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5">
        <f t="shared" si="120"/>
        <v>2.3306666666666667E-2</v>
      </c>
      <c r="P1330" s="6">
        <f t="shared" si="121"/>
        <v>116.53333333333333</v>
      </c>
      <c r="Q1330" t="str">
        <f t="shared" si="122"/>
        <v>technology</v>
      </c>
      <c r="R1330" t="str">
        <f t="shared" si="123"/>
        <v>wearables</v>
      </c>
      <c r="S1330" s="11">
        <f t="shared" si="125"/>
        <v>42612.642754629633</v>
      </c>
      <c r="T1330" s="11">
        <f t="shared" si="124"/>
        <v>42657.642754629633</v>
      </c>
    </row>
    <row r="1331" spans="1:20" ht="48" x14ac:dyDescent="0.2">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5">
        <f t="shared" si="120"/>
        <v>8.1600000000000006E-3</v>
      </c>
      <c r="P1331" s="6">
        <f t="shared" si="121"/>
        <v>45.333333333333336</v>
      </c>
      <c r="Q1331" t="str">
        <f t="shared" si="122"/>
        <v>technology</v>
      </c>
      <c r="R1331" t="str">
        <f t="shared" si="123"/>
        <v>wearables</v>
      </c>
      <c r="S1331" s="11">
        <f t="shared" si="125"/>
        <v>41935.221585648149</v>
      </c>
      <c r="T1331" s="11">
        <f t="shared" si="124"/>
        <v>41975.263252314813</v>
      </c>
    </row>
    <row r="1332" spans="1:20" ht="48" x14ac:dyDescent="0.2">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5">
        <f t="shared" si="120"/>
        <v>0.22494285714285714</v>
      </c>
      <c r="P1332" s="6">
        <f t="shared" si="121"/>
        <v>157.46</v>
      </c>
      <c r="Q1332" t="str">
        <f t="shared" si="122"/>
        <v>technology</v>
      </c>
      <c r="R1332" t="str">
        <f t="shared" si="123"/>
        <v>wearables</v>
      </c>
      <c r="S1332" s="11">
        <f t="shared" si="125"/>
        <v>42522.276724537034</v>
      </c>
      <c r="T1332" s="11">
        <f t="shared" si="124"/>
        <v>42553.166666666672</v>
      </c>
    </row>
    <row r="1333" spans="1:20" ht="48" x14ac:dyDescent="0.2">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5">
        <f t="shared" si="120"/>
        <v>1.3668E-2</v>
      </c>
      <c r="P1333" s="6">
        <f t="shared" si="121"/>
        <v>100.5</v>
      </c>
      <c r="Q1333" t="str">
        <f t="shared" si="122"/>
        <v>technology</v>
      </c>
      <c r="R1333" t="str">
        <f t="shared" si="123"/>
        <v>wearables</v>
      </c>
      <c r="S1333" s="11">
        <f t="shared" si="125"/>
        <v>42569.50409722222</v>
      </c>
      <c r="T1333" s="11">
        <f t="shared" si="124"/>
        <v>42599.50409722222</v>
      </c>
    </row>
    <row r="1334" spans="1:20" ht="48" x14ac:dyDescent="0.2">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5">
        <f t="shared" si="120"/>
        <v>0</v>
      </c>
      <c r="P1334" s="6">
        <f t="shared" si="121"/>
        <v>0</v>
      </c>
      <c r="Q1334" t="str">
        <f t="shared" si="122"/>
        <v>technology</v>
      </c>
      <c r="R1334" t="str">
        <f t="shared" si="123"/>
        <v>wearables</v>
      </c>
      <c r="S1334" s="11">
        <f t="shared" si="125"/>
        <v>42732.060277777782</v>
      </c>
      <c r="T1334" s="11">
        <f t="shared" si="124"/>
        <v>42762.060277777782</v>
      </c>
    </row>
    <row r="1335" spans="1:20" ht="48" x14ac:dyDescent="0.2">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5">
        <f t="shared" si="120"/>
        <v>0</v>
      </c>
      <c r="P1335" s="6">
        <f t="shared" si="121"/>
        <v>0</v>
      </c>
      <c r="Q1335" t="str">
        <f t="shared" si="122"/>
        <v>technology</v>
      </c>
      <c r="R1335" t="str">
        <f t="shared" si="123"/>
        <v>wearables</v>
      </c>
      <c r="S1335" s="11">
        <f t="shared" si="125"/>
        <v>41806.106770833336</v>
      </c>
      <c r="T1335" s="11">
        <f t="shared" si="124"/>
        <v>41836.106770833336</v>
      </c>
    </row>
    <row r="1336" spans="1:20" ht="48" x14ac:dyDescent="0.2">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5">
        <f t="shared" si="120"/>
        <v>0.10754135338345865</v>
      </c>
      <c r="P1336" s="6">
        <f t="shared" si="121"/>
        <v>51.822463768115945</v>
      </c>
      <c r="Q1336" t="str">
        <f t="shared" si="122"/>
        <v>technology</v>
      </c>
      <c r="R1336" t="str">
        <f t="shared" si="123"/>
        <v>wearables</v>
      </c>
      <c r="S1336" s="11">
        <f t="shared" si="125"/>
        <v>42410.774155092593</v>
      </c>
      <c r="T1336" s="11">
        <f t="shared" si="124"/>
        <v>42440.774155092593</v>
      </c>
    </row>
    <row r="1337" spans="1:20" ht="48" x14ac:dyDescent="0.2">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5">
        <f t="shared" si="120"/>
        <v>0.1976</v>
      </c>
      <c r="P1337" s="6">
        <f t="shared" si="121"/>
        <v>308.75</v>
      </c>
      <c r="Q1337" t="str">
        <f t="shared" si="122"/>
        <v>technology</v>
      </c>
      <c r="R1337" t="str">
        <f t="shared" si="123"/>
        <v>wearables</v>
      </c>
      <c r="S1337" s="11">
        <f t="shared" si="125"/>
        <v>42313.936365740738</v>
      </c>
      <c r="T1337" s="11">
        <f t="shared" si="124"/>
        <v>42343.936365740738</v>
      </c>
    </row>
    <row r="1338" spans="1:20" ht="48" x14ac:dyDescent="0.2">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5">
        <f t="shared" si="120"/>
        <v>0.84946999999999995</v>
      </c>
      <c r="P1338" s="6">
        <f t="shared" si="121"/>
        <v>379.22767857142856</v>
      </c>
      <c r="Q1338" t="str">
        <f t="shared" si="122"/>
        <v>technology</v>
      </c>
      <c r="R1338" t="str">
        <f t="shared" si="123"/>
        <v>wearables</v>
      </c>
      <c r="S1338" s="11">
        <f t="shared" si="125"/>
        <v>41955.863750000004</v>
      </c>
      <c r="T1338" s="11">
        <f t="shared" si="124"/>
        <v>41990.863750000004</v>
      </c>
    </row>
    <row r="1339" spans="1:20" ht="48" x14ac:dyDescent="0.2">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5">
        <f t="shared" si="120"/>
        <v>0.49381999999999998</v>
      </c>
      <c r="P1339" s="6">
        <f t="shared" si="121"/>
        <v>176.36428571428573</v>
      </c>
      <c r="Q1339" t="str">
        <f t="shared" si="122"/>
        <v>technology</v>
      </c>
      <c r="R1339" t="str">
        <f t="shared" si="123"/>
        <v>wearables</v>
      </c>
      <c r="S1339" s="11">
        <f t="shared" si="125"/>
        <v>42767.577303240745</v>
      </c>
      <c r="T1339" s="11">
        <f t="shared" si="124"/>
        <v>42797.577303240745</v>
      </c>
    </row>
    <row r="1340" spans="1:20" ht="48" x14ac:dyDescent="0.2">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5">
        <f t="shared" si="120"/>
        <v>3.3033333333333331E-2</v>
      </c>
      <c r="P1340" s="6">
        <f t="shared" si="121"/>
        <v>66.066666666666663</v>
      </c>
      <c r="Q1340" t="str">
        <f t="shared" si="122"/>
        <v>technology</v>
      </c>
      <c r="R1340" t="str">
        <f t="shared" si="123"/>
        <v>wearables</v>
      </c>
      <c r="S1340" s="11">
        <f t="shared" si="125"/>
        <v>42188.803622685184</v>
      </c>
      <c r="T1340" s="11">
        <f t="shared" si="124"/>
        <v>42218.803622685184</v>
      </c>
    </row>
    <row r="1341" spans="1:20" ht="32" x14ac:dyDescent="0.2">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5">
        <f t="shared" si="120"/>
        <v>6.6339999999999996E-2</v>
      </c>
      <c r="P1341" s="6">
        <f t="shared" si="121"/>
        <v>89.648648648648646</v>
      </c>
      <c r="Q1341" t="str">
        <f t="shared" si="122"/>
        <v>technology</v>
      </c>
      <c r="R1341" t="str">
        <f t="shared" si="123"/>
        <v>wearables</v>
      </c>
      <c r="S1341" s="11">
        <f t="shared" si="125"/>
        <v>41936.647164351853</v>
      </c>
      <c r="T1341" s="11">
        <f t="shared" si="124"/>
        <v>41981.688831018517</v>
      </c>
    </row>
    <row r="1342" spans="1:20" ht="48" x14ac:dyDescent="0.2">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5">
        <f t="shared" si="120"/>
        <v>0</v>
      </c>
      <c r="P1342" s="6">
        <f t="shared" si="121"/>
        <v>0</v>
      </c>
      <c r="Q1342" t="str">
        <f t="shared" si="122"/>
        <v>technology</v>
      </c>
      <c r="R1342" t="str">
        <f t="shared" si="123"/>
        <v>wearables</v>
      </c>
      <c r="S1342" s="11">
        <f t="shared" si="125"/>
        <v>41836.595520833333</v>
      </c>
      <c r="T1342" s="11">
        <f t="shared" si="124"/>
        <v>41866.595520833333</v>
      </c>
    </row>
    <row r="1343" spans="1:20" ht="48" x14ac:dyDescent="0.2">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5">
        <f t="shared" si="120"/>
        <v>0.7036</v>
      </c>
      <c r="P1343" s="6">
        <f t="shared" si="121"/>
        <v>382.39130434782606</v>
      </c>
      <c r="Q1343" t="str">
        <f t="shared" si="122"/>
        <v>technology</v>
      </c>
      <c r="R1343" t="str">
        <f t="shared" si="123"/>
        <v>wearables</v>
      </c>
      <c r="S1343" s="11">
        <f t="shared" si="125"/>
        <v>42612.624039351853</v>
      </c>
      <c r="T1343" s="11">
        <f t="shared" si="124"/>
        <v>42644.624039351853</v>
      </c>
    </row>
    <row r="1344" spans="1:20" ht="48" x14ac:dyDescent="0.2">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5">
        <f t="shared" si="120"/>
        <v>2E-3</v>
      </c>
      <c r="P1344" s="6">
        <f t="shared" si="121"/>
        <v>100</v>
      </c>
      <c r="Q1344" t="str">
        <f t="shared" si="122"/>
        <v>technology</v>
      </c>
      <c r="R1344" t="str">
        <f t="shared" si="123"/>
        <v>wearables</v>
      </c>
      <c r="S1344" s="11">
        <f t="shared" si="125"/>
        <v>42172.816423611112</v>
      </c>
      <c r="T1344" s="11">
        <f t="shared" si="124"/>
        <v>42202.816423611112</v>
      </c>
    </row>
    <row r="1345" spans="1:20" ht="48" x14ac:dyDescent="0.2">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5">
        <f t="shared" si="120"/>
        <v>1.02298</v>
      </c>
      <c r="P1345" s="6">
        <f t="shared" si="121"/>
        <v>158.35603715170279</v>
      </c>
      <c r="Q1345" t="str">
        <f t="shared" si="122"/>
        <v>technology</v>
      </c>
      <c r="R1345" t="str">
        <f t="shared" si="123"/>
        <v>wearables</v>
      </c>
      <c r="S1345" s="11">
        <f t="shared" si="125"/>
        <v>42542.526423611111</v>
      </c>
      <c r="T1345" s="11">
        <f t="shared" si="124"/>
        <v>42601.165972222225</v>
      </c>
    </row>
    <row r="1346" spans="1:20" ht="48" x14ac:dyDescent="0.2">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5">
        <f t="shared" si="120"/>
        <v>3.7773333333333334</v>
      </c>
      <c r="P1346" s="6">
        <f t="shared" si="121"/>
        <v>40.762589928057551</v>
      </c>
      <c r="Q1346" t="str">
        <f t="shared" si="122"/>
        <v>publishing</v>
      </c>
      <c r="R1346" t="str">
        <f t="shared" si="123"/>
        <v>nonfiction</v>
      </c>
      <c r="S1346" s="11">
        <f t="shared" si="125"/>
        <v>42522.789803240739</v>
      </c>
      <c r="T1346" s="11">
        <f t="shared" si="124"/>
        <v>42551.789803240739</v>
      </c>
    </row>
    <row r="1347" spans="1:20" ht="48" x14ac:dyDescent="0.2">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5">
        <f t="shared" ref="O1347:O1410" si="126">E1347/D1347</f>
        <v>1.25</v>
      </c>
      <c r="P1347" s="6">
        <f t="shared" ref="P1347:P1410" si="127">IF(L1347=0,0,E1347/L1347)</f>
        <v>53.571428571428569</v>
      </c>
      <c r="Q1347" t="str">
        <f t="shared" ref="Q1347:Q1410" si="128">LEFT(N1347,FIND("/",N1347)-1)</f>
        <v>publishing</v>
      </c>
      <c r="R1347" t="str">
        <f t="shared" ref="R1347:R1410" si="129">RIGHT(N1347,LEN(N1347)-FIND("/",N1347))</f>
        <v>nonfiction</v>
      </c>
      <c r="S1347" s="11">
        <f t="shared" si="125"/>
        <v>41799.814340277779</v>
      </c>
      <c r="T1347" s="11">
        <f t="shared" ref="T1347:T1410" si="130">I1347/86400 + DATE(1970,1,1)</f>
        <v>41834.814340277779</v>
      </c>
    </row>
    <row r="1348" spans="1:20" ht="48" x14ac:dyDescent="0.2">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5">
        <f t="shared" si="126"/>
        <v>1.473265306122449</v>
      </c>
      <c r="P1348" s="6">
        <f t="shared" si="127"/>
        <v>48.449664429530202</v>
      </c>
      <c r="Q1348" t="str">
        <f t="shared" si="128"/>
        <v>publishing</v>
      </c>
      <c r="R1348" t="str">
        <f t="shared" si="129"/>
        <v>nonfiction</v>
      </c>
      <c r="S1348" s="11">
        <f t="shared" ref="S1348:S1411" si="131">J1348/86400 + DATE(1970, 1, 1)</f>
        <v>41422.075821759259</v>
      </c>
      <c r="T1348" s="11">
        <f t="shared" si="130"/>
        <v>41452.075821759259</v>
      </c>
    </row>
    <row r="1349" spans="1:20" ht="48" x14ac:dyDescent="0.2">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5">
        <f t="shared" si="126"/>
        <v>1.022</v>
      </c>
      <c r="P1349" s="6">
        <f t="shared" si="127"/>
        <v>82.41935483870968</v>
      </c>
      <c r="Q1349" t="str">
        <f t="shared" si="128"/>
        <v>publishing</v>
      </c>
      <c r="R1349" t="str">
        <f t="shared" si="129"/>
        <v>nonfiction</v>
      </c>
      <c r="S1349" s="11">
        <f t="shared" si="131"/>
        <v>42040.638020833328</v>
      </c>
      <c r="T1349" s="11">
        <f t="shared" si="130"/>
        <v>42070.638020833328</v>
      </c>
    </row>
    <row r="1350" spans="1:20" ht="48" x14ac:dyDescent="0.2">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5">
        <f t="shared" si="126"/>
        <v>1.018723404255319</v>
      </c>
      <c r="P1350" s="6">
        <f t="shared" si="127"/>
        <v>230.19230769230768</v>
      </c>
      <c r="Q1350" t="str">
        <f t="shared" si="128"/>
        <v>publishing</v>
      </c>
      <c r="R1350" t="str">
        <f t="shared" si="129"/>
        <v>nonfiction</v>
      </c>
      <c r="S1350" s="11">
        <f t="shared" si="131"/>
        <v>41963.506168981483</v>
      </c>
      <c r="T1350" s="11">
        <f t="shared" si="130"/>
        <v>41991.506168981483</v>
      </c>
    </row>
    <row r="1351" spans="1:20" ht="48" x14ac:dyDescent="0.2">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5">
        <f t="shared" si="126"/>
        <v>2.0419999999999998</v>
      </c>
      <c r="P1351" s="6">
        <f t="shared" si="127"/>
        <v>59.360465116279073</v>
      </c>
      <c r="Q1351" t="str">
        <f t="shared" si="128"/>
        <v>publishing</v>
      </c>
      <c r="R1351" t="str">
        <f t="shared" si="129"/>
        <v>nonfiction</v>
      </c>
      <c r="S1351" s="11">
        <f t="shared" si="131"/>
        <v>42317.33258101852</v>
      </c>
      <c r="T1351" s="11">
        <f t="shared" si="130"/>
        <v>42354.290972222225</v>
      </c>
    </row>
    <row r="1352" spans="1:20" ht="48" x14ac:dyDescent="0.2">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5">
        <f t="shared" si="126"/>
        <v>1.0405</v>
      </c>
      <c r="P1352" s="6">
        <f t="shared" si="127"/>
        <v>66.698717948717942</v>
      </c>
      <c r="Q1352" t="str">
        <f t="shared" si="128"/>
        <v>publishing</v>
      </c>
      <c r="R1352" t="str">
        <f t="shared" si="129"/>
        <v>nonfiction</v>
      </c>
      <c r="S1352" s="11">
        <f t="shared" si="131"/>
        <v>42334.013124999998</v>
      </c>
      <c r="T1352" s="11">
        <f t="shared" si="130"/>
        <v>42364.013124999998</v>
      </c>
    </row>
    <row r="1353" spans="1:20" ht="32" x14ac:dyDescent="0.2">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5">
        <f t="shared" si="126"/>
        <v>1.0126500000000001</v>
      </c>
      <c r="P1353" s="6">
        <f t="shared" si="127"/>
        <v>168.77500000000001</v>
      </c>
      <c r="Q1353" t="str">
        <f t="shared" si="128"/>
        <v>publishing</v>
      </c>
      <c r="R1353" t="str">
        <f t="shared" si="129"/>
        <v>nonfiction</v>
      </c>
      <c r="S1353" s="11">
        <f t="shared" si="131"/>
        <v>42382.74009259259</v>
      </c>
      <c r="T1353" s="11">
        <f t="shared" si="130"/>
        <v>42412.74009259259</v>
      </c>
    </row>
    <row r="1354" spans="1:20" ht="48" x14ac:dyDescent="0.2">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5">
        <f t="shared" si="126"/>
        <v>1.3613999999999999</v>
      </c>
      <c r="P1354" s="6">
        <f t="shared" si="127"/>
        <v>59.973568281938327</v>
      </c>
      <c r="Q1354" t="str">
        <f t="shared" si="128"/>
        <v>publishing</v>
      </c>
      <c r="R1354" t="str">
        <f t="shared" si="129"/>
        <v>nonfiction</v>
      </c>
      <c r="S1354" s="11">
        <f t="shared" si="131"/>
        <v>42200.578310185185</v>
      </c>
      <c r="T1354" s="11">
        <f t="shared" si="130"/>
        <v>42252.165972222225</v>
      </c>
    </row>
    <row r="1355" spans="1:20" ht="32" x14ac:dyDescent="0.2">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5">
        <f t="shared" si="126"/>
        <v>1.3360000000000001</v>
      </c>
      <c r="P1355" s="6">
        <f t="shared" si="127"/>
        <v>31.80952380952381</v>
      </c>
      <c r="Q1355" t="str">
        <f t="shared" si="128"/>
        <v>publishing</v>
      </c>
      <c r="R1355" t="str">
        <f t="shared" si="129"/>
        <v>nonfiction</v>
      </c>
      <c r="S1355" s="11">
        <f t="shared" si="131"/>
        <v>41309.11791666667</v>
      </c>
      <c r="T1355" s="11">
        <f t="shared" si="130"/>
        <v>41344</v>
      </c>
    </row>
    <row r="1356" spans="1:20" ht="48" x14ac:dyDescent="0.2">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5">
        <f t="shared" si="126"/>
        <v>1.3025</v>
      </c>
      <c r="P1356" s="6">
        <f t="shared" si="127"/>
        <v>24.421875</v>
      </c>
      <c r="Q1356" t="str">
        <f t="shared" si="128"/>
        <v>publishing</v>
      </c>
      <c r="R1356" t="str">
        <f t="shared" si="129"/>
        <v>nonfiction</v>
      </c>
      <c r="S1356" s="11">
        <f t="shared" si="131"/>
        <v>42502.807627314818</v>
      </c>
      <c r="T1356" s="11">
        <f t="shared" si="130"/>
        <v>42532.807627314818</v>
      </c>
    </row>
    <row r="1357" spans="1:20" ht="48" x14ac:dyDescent="0.2">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5">
        <f t="shared" si="126"/>
        <v>1.2267999999999999</v>
      </c>
      <c r="P1357" s="6">
        <f t="shared" si="127"/>
        <v>25.347107438016529</v>
      </c>
      <c r="Q1357" t="str">
        <f t="shared" si="128"/>
        <v>publishing</v>
      </c>
      <c r="R1357" t="str">
        <f t="shared" si="129"/>
        <v>nonfiction</v>
      </c>
      <c r="S1357" s="11">
        <f t="shared" si="131"/>
        <v>41213.254687499997</v>
      </c>
      <c r="T1357" s="11">
        <f t="shared" si="130"/>
        <v>41243.416666666664</v>
      </c>
    </row>
    <row r="1358" spans="1:20" ht="48" x14ac:dyDescent="0.2">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5">
        <f t="shared" si="126"/>
        <v>1.8281058823529412</v>
      </c>
      <c r="P1358" s="6">
        <f t="shared" si="127"/>
        <v>71.443218390804603</v>
      </c>
      <c r="Q1358" t="str">
        <f t="shared" si="128"/>
        <v>publishing</v>
      </c>
      <c r="R1358" t="str">
        <f t="shared" si="129"/>
        <v>nonfiction</v>
      </c>
      <c r="S1358" s="11">
        <f t="shared" si="131"/>
        <v>41430.038888888885</v>
      </c>
      <c r="T1358" s="11">
        <f t="shared" si="130"/>
        <v>41460.038888888885</v>
      </c>
    </row>
    <row r="1359" spans="1:20" ht="48" x14ac:dyDescent="0.2">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5">
        <f t="shared" si="126"/>
        <v>1.2529999999999999</v>
      </c>
      <c r="P1359" s="6">
        <f t="shared" si="127"/>
        <v>38.553846153846152</v>
      </c>
      <c r="Q1359" t="str">
        <f t="shared" si="128"/>
        <v>publishing</v>
      </c>
      <c r="R1359" t="str">
        <f t="shared" si="129"/>
        <v>nonfiction</v>
      </c>
      <c r="S1359" s="11">
        <f t="shared" si="131"/>
        <v>41304.962233796294</v>
      </c>
      <c r="T1359" s="11">
        <f t="shared" si="130"/>
        <v>41334.249305555553</v>
      </c>
    </row>
    <row r="1360" spans="1:20" ht="48" x14ac:dyDescent="0.2">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5">
        <f t="shared" si="126"/>
        <v>1.1166666666666667</v>
      </c>
      <c r="P1360" s="6">
        <f t="shared" si="127"/>
        <v>68.367346938775512</v>
      </c>
      <c r="Q1360" t="str">
        <f t="shared" si="128"/>
        <v>publishing</v>
      </c>
      <c r="R1360" t="str">
        <f t="shared" si="129"/>
        <v>nonfiction</v>
      </c>
      <c r="S1360" s="11">
        <f t="shared" si="131"/>
        <v>40689.570868055554</v>
      </c>
      <c r="T1360" s="11">
        <f t="shared" si="130"/>
        <v>40719.570868055554</v>
      </c>
    </row>
    <row r="1361" spans="1:20" ht="48" x14ac:dyDescent="0.2">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5">
        <f t="shared" si="126"/>
        <v>1.1575757575757575</v>
      </c>
      <c r="P1361" s="6">
        <f t="shared" si="127"/>
        <v>40.210526315789473</v>
      </c>
      <c r="Q1361" t="str">
        <f t="shared" si="128"/>
        <v>publishing</v>
      </c>
      <c r="R1361" t="str">
        <f t="shared" si="129"/>
        <v>nonfiction</v>
      </c>
      <c r="S1361" s="11">
        <f t="shared" si="131"/>
        <v>40668.814699074072</v>
      </c>
      <c r="T1361" s="11">
        <f t="shared" si="130"/>
        <v>40730.814699074072</v>
      </c>
    </row>
    <row r="1362" spans="1:20" ht="32" x14ac:dyDescent="0.2">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5">
        <f t="shared" si="126"/>
        <v>1.732</v>
      </c>
      <c r="P1362" s="6">
        <f t="shared" si="127"/>
        <v>32.074074074074076</v>
      </c>
      <c r="Q1362" t="str">
        <f t="shared" si="128"/>
        <v>publishing</v>
      </c>
      <c r="R1362" t="str">
        <f t="shared" si="129"/>
        <v>nonfiction</v>
      </c>
      <c r="S1362" s="11">
        <f t="shared" si="131"/>
        <v>41095.900694444441</v>
      </c>
      <c r="T1362" s="11">
        <f t="shared" si="130"/>
        <v>41123.900694444441</v>
      </c>
    </row>
    <row r="1363" spans="1:20" ht="48" x14ac:dyDescent="0.2">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5">
        <f t="shared" si="126"/>
        <v>1.2598333333333334</v>
      </c>
      <c r="P1363" s="6">
        <f t="shared" si="127"/>
        <v>28.632575757575758</v>
      </c>
      <c r="Q1363" t="str">
        <f t="shared" si="128"/>
        <v>publishing</v>
      </c>
      <c r="R1363" t="str">
        <f t="shared" si="129"/>
        <v>nonfiction</v>
      </c>
      <c r="S1363" s="11">
        <f t="shared" si="131"/>
        <v>41781.717268518521</v>
      </c>
      <c r="T1363" s="11">
        <f t="shared" si="130"/>
        <v>41811.717268518521</v>
      </c>
    </row>
    <row r="1364" spans="1:20" ht="32" x14ac:dyDescent="0.2">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5">
        <f t="shared" si="126"/>
        <v>1.091</v>
      </c>
      <c r="P1364" s="6">
        <f t="shared" si="127"/>
        <v>43.64</v>
      </c>
      <c r="Q1364" t="str">
        <f t="shared" si="128"/>
        <v>publishing</v>
      </c>
      <c r="R1364" t="str">
        <f t="shared" si="129"/>
        <v>nonfiction</v>
      </c>
      <c r="S1364" s="11">
        <f t="shared" si="131"/>
        <v>41464.934386574074</v>
      </c>
      <c r="T1364" s="11">
        <f t="shared" si="130"/>
        <v>41524.934386574074</v>
      </c>
    </row>
    <row r="1365" spans="1:20" ht="48" x14ac:dyDescent="0.2">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5">
        <f t="shared" si="126"/>
        <v>1</v>
      </c>
      <c r="P1365" s="6">
        <f t="shared" si="127"/>
        <v>40</v>
      </c>
      <c r="Q1365" t="str">
        <f t="shared" si="128"/>
        <v>publishing</v>
      </c>
      <c r="R1365" t="str">
        <f t="shared" si="129"/>
        <v>nonfiction</v>
      </c>
      <c r="S1365" s="11">
        <f t="shared" si="131"/>
        <v>42396.8440625</v>
      </c>
      <c r="T1365" s="11">
        <f t="shared" si="130"/>
        <v>42415.332638888889</v>
      </c>
    </row>
    <row r="1366" spans="1:20" ht="48" x14ac:dyDescent="0.2">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5">
        <f t="shared" si="126"/>
        <v>1.1864285714285714</v>
      </c>
      <c r="P1366" s="6">
        <f t="shared" si="127"/>
        <v>346.04166666666669</v>
      </c>
      <c r="Q1366" t="str">
        <f t="shared" si="128"/>
        <v>music</v>
      </c>
      <c r="R1366" t="str">
        <f t="shared" si="129"/>
        <v>rock</v>
      </c>
      <c r="S1366" s="11">
        <f t="shared" si="131"/>
        <v>41951.6956712963</v>
      </c>
      <c r="T1366" s="11">
        <f t="shared" si="130"/>
        <v>42011.6956712963</v>
      </c>
    </row>
    <row r="1367" spans="1:20" ht="48" x14ac:dyDescent="0.2">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5">
        <f t="shared" si="126"/>
        <v>1.0026666666666666</v>
      </c>
      <c r="P1367" s="6">
        <f t="shared" si="127"/>
        <v>81.739130434782609</v>
      </c>
      <c r="Q1367" t="str">
        <f t="shared" si="128"/>
        <v>music</v>
      </c>
      <c r="R1367" t="str">
        <f t="shared" si="129"/>
        <v>rock</v>
      </c>
      <c r="S1367" s="11">
        <f t="shared" si="131"/>
        <v>42049.733240740738</v>
      </c>
      <c r="T1367" s="11">
        <f t="shared" si="130"/>
        <v>42079.691574074073</v>
      </c>
    </row>
    <row r="1368" spans="1:20" ht="16" x14ac:dyDescent="0.2">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5">
        <f t="shared" si="126"/>
        <v>1.2648920000000001</v>
      </c>
      <c r="P1368" s="6">
        <f t="shared" si="127"/>
        <v>64.535306122448986</v>
      </c>
      <c r="Q1368" t="str">
        <f t="shared" si="128"/>
        <v>music</v>
      </c>
      <c r="R1368" t="str">
        <f t="shared" si="129"/>
        <v>rock</v>
      </c>
      <c r="S1368" s="11">
        <f t="shared" si="131"/>
        <v>41924.996099537035</v>
      </c>
      <c r="T1368" s="11">
        <f t="shared" si="130"/>
        <v>41970.037766203706</v>
      </c>
    </row>
    <row r="1369" spans="1:20" ht="48" x14ac:dyDescent="0.2">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5">
        <f t="shared" si="126"/>
        <v>1.1426000000000001</v>
      </c>
      <c r="P1369" s="6">
        <f t="shared" si="127"/>
        <v>63.477777777777774</v>
      </c>
      <c r="Q1369" t="str">
        <f t="shared" si="128"/>
        <v>music</v>
      </c>
      <c r="R1369" t="str">
        <f t="shared" si="129"/>
        <v>rock</v>
      </c>
      <c r="S1369" s="11">
        <f t="shared" si="131"/>
        <v>42292.002893518518</v>
      </c>
      <c r="T1369" s="11">
        <f t="shared" si="130"/>
        <v>42322.044560185182</v>
      </c>
    </row>
    <row r="1370" spans="1:20" ht="48" x14ac:dyDescent="0.2">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5">
        <f t="shared" si="126"/>
        <v>1.107</v>
      </c>
      <c r="P1370" s="6">
        <f t="shared" si="127"/>
        <v>63.620689655172413</v>
      </c>
      <c r="Q1370" t="str">
        <f t="shared" si="128"/>
        <v>music</v>
      </c>
      <c r="R1370" t="str">
        <f t="shared" si="129"/>
        <v>rock</v>
      </c>
      <c r="S1370" s="11">
        <f t="shared" si="131"/>
        <v>42146.190902777773</v>
      </c>
      <c r="T1370" s="11">
        <f t="shared" si="130"/>
        <v>42170.190902777773</v>
      </c>
    </row>
    <row r="1371" spans="1:20" ht="48" x14ac:dyDescent="0.2">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5">
        <f t="shared" si="126"/>
        <v>1.0534805315203954</v>
      </c>
      <c r="P1371" s="6">
        <f t="shared" si="127"/>
        <v>83.967068965517228</v>
      </c>
      <c r="Q1371" t="str">
        <f t="shared" si="128"/>
        <v>music</v>
      </c>
      <c r="R1371" t="str">
        <f t="shared" si="129"/>
        <v>rock</v>
      </c>
      <c r="S1371" s="11">
        <f t="shared" si="131"/>
        <v>41710.594282407408</v>
      </c>
      <c r="T1371" s="11">
        <f t="shared" si="130"/>
        <v>41740.594282407408</v>
      </c>
    </row>
    <row r="1372" spans="1:20" ht="32" x14ac:dyDescent="0.2">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5">
        <f t="shared" si="126"/>
        <v>1.0366666666666666</v>
      </c>
      <c r="P1372" s="6">
        <f t="shared" si="127"/>
        <v>77.75</v>
      </c>
      <c r="Q1372" t="str">
        <f t="shared" si="128"/>
        <v>music</v>
      </c>
      <c r="R1372" t="str">
        <f t="shared" si="129"/>
        <v>rock</v>
      </c>
      <c r="S1372" s="11">
        <f t="shared" si="131"/>
        <v>41548.00335648148</v>
      </c>
      <c r="T1372" s="11">
        <f t="shared" si="130"/>
        <v>41563.00335648148</v>
      </c>
    </row>
    <row r="1373" spans="1:20" ht="48" x14ac:dyDescent="0.2">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5">
        <f t="shared" si="126"/>
        <v>1.0708672667523933</v>
      </c>
      <c r="P1373" s="6">
        <f t="shared" si="127"/>
        <v>107.07142857142857</v>
      </c>
      <c r="Q1373" t="str">
        <f t="shared" si="128"/>
        <v>music</v>
      </c>
      <c r="R1373" t="str">
        <f t="shared" si="129"/>
        <v>rock</v>
      </c>
      <c r="S1373" s="11">
        <f t="shared" si="131"/>
        <v>42101.758587962962</v>
      </c>
      <c r="T1373" s="11">
        <f t="shared" si="130"/>
        <v>42131.758587962962</v>
      </c>
    </row>
    <row r="1374" spans="1:20" ht="16" x14ac:dyDescent="0.2">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5">
        <f t="shared" si="126"/>
        <v>1.24</v>
      </c>
      <c r="P1374" s="6">
        <f t="shared" si="127"/>
        <v>38.75</v>
      </c>
      <c r="Q1374" t="str">
        <f t="shared" si="128"/>
        <v>music</v>
      </c>
      <c r="R1374" t="str">
        <f t="shared" si="129"/>
        <v>rock</v>
      </c>
      <c r="S1374" s="11">
        <f t="shared" si="131"/>
        <v>41072.739953703705</v>
      </c>
      <c r="T1374" s="11">
        <f t="shared" si="130"/>
        <v>41102.739953703705</v>
      </c>
    </row>
    <row r="1375" spans="1:20" ht="32" x14ac:dyDescent="0.2">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5">
        <f t="shared" si="126"/>
        <v>1.0501</v>
      </c>
      <c r="P1375" s="6">
        <f t="shared" si="127"/>
        <v>201.94230769230768</v>
      </c>
      <c r="Q1375" t="str">
        <f t="shared" si="128"/>
        <v>music</v>
      </c>
      <c r="R1375" t="str">
        <f t="shared" si="129"/>
        <v>rock</v>
      </c>
      <c r="S1375" s="11">
        <f t="shared" si="131"/>
        <v>42704.95177083333</v>
      </c>
      <c r="T1375" s="11">
        <f t="shared" si="130"/>
        <v>42734.95177083333</v>
      </c>
    </row>
    <row r="1376" spans="1:20" ht="48" x14ac:dyDescent="0.2">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5">
        <f t="shared" si="126"/>
        <v>1.8946666666666667</v>
      </c>
      <c r="P1376" s="6">
        <f t="shared" si="127"/>
        <v>43.060606060606062</v>
      </c>
      <c r="Q1376" t="str">
        <f t="shared" si="128"/>
        <v>music</v>
      </c>
      <c r="R1376" t="str">
        <f t="shared" si="129"/>
        <v>rock</v>
      </c>
      <c r="S1376" s="11">
        <f t="shared" si="131"/>
        <v>42424.161898148144</v>
      </c>
      <c r="T1376" s="11">
        <f t="shared" si="130"/>
        <v>42454.12023148148</v>
      </c>
    </row>
    <row r="1377" spans="1:20" ht="48" x14ac:dyDescent="0.2">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5">
        <f t="shared" si="126"/>
        <v>1.7132499999999999</v>
      </c>
      <c r="P1377" s="6">
        <f t="shared" si="127"/>
        <v>62.871559633027523</v>
      </c>
      <c r="Q1377" t="str">
        <f t="shared" si="128"/>
        <v>music</v>
      </c>
      <c r="R1377" t="str">
        <f t="shared" si="129"/>
        <v>rock</v>
      </c>
      <c r="S1377" s="11">
        <f t="shared" si="131"/>
        <v>42720.066192129627</v>
      </c>
      <c r="T1377" s="11">
        <f t="shared" si="130"/>
        <v>42750.066192129627</v>
      </c>
    </row>
    <row r="1378" spans="1:20" ht="32" x14ac:dyDescent="0.2">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5">
        <f t="shared" si="126"/>
        <v>2.5248648648648651</v>
      </c>
      <c r="P1378" s="6">
        <f t="shared" si="127"/>
        <v>55.607142857142854</v>
      </c>
      <c r="Q1378" t="str">
        <f t="shared" si="128"/>
        <v>music</v>
      </c>
      <c r="R1378" t="str">
        <f t="shared" si="129"/>
        <v>rock</v>
      </c>
      <c r="S1378" s="11">
        <f t="shared" si="131"/>
        <v>42677.669050925921</v>
      </c>
      <c r="T1378" s="11">
        <f t="shared" si="130"/>
        <v>42707.710717592592</v>
      </c>
    </row>
    <row r="1379" spans="1:20" ht="48" x14ac:dyDescent="0.2">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5">
        <f t="shared" si="126"/>
        <v>1.1615384615384616</v>
      </c>
      <c r="P1379" s="6">
        <f t="shared" si="127"/>
        <v>48.70967741935484</v>
      </c>
      <c r="Q1379" t="str">
        <f t="shared" si="128"/>
        <v>music</v>
      </c>
      <c r="R1379" t="str">
        <f t="shared" si="129"/>
        <v>rock</v>
      </c>
      <c r="S1379" s="11">
        <f t="shared" si="131"/>
        <v>42747.219560185185</v>
      </c>
      <c r="T1379" s="11">
        <f t="shared" si="130"/>
        <v>42769.174305555556</v>
      </c>
    </row>
    <row r="1380" spans="1:20" ht="16" x14ac:dyDescent="0.2">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5">
        <f t="shared" si="126"/>
        <v>2.0335000000000001</v>
      </c>
      <c r="P1380" s="6">
        <f t="shared" si="127"/>
        <v>30.578947368421051</v>
      </c>
      <c r="Q1380" t="str">
        <f t="shared" si="128"/>
        <v>music</v>
      </c>
      <c r="R1380" t="str">
        <f t="shared" si="129"/>
        <v>rock</v>
      </c>
      <c r="S1380" s="11">
        <f t="shared" si="131"/>
        <v>42568.759375000001</v>
      </c>
      <c r="T1380" s="11">
        <f t="shared" si="130"/>
        <v>42583.759375000001</v>
      </c>
    </row>
    <row r="1381" spans="1:20" ht="32" x14ac:dyDescent="0.2">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5">
        <f t="shared" si="126"/>
        <v>1.1160000000000001</v>
      </c>
      <c r="P1381" s="6">
        <f t="shared" si="127"/>
        <v>73.907284768211923</v>
      </c>
      <c r="Q1381" t="str">
        <f t="shared" si="128"/>
        <v>music</v>
      </c>
      <c r="R1381" t="str">
        <f t="shared" si="129"/>
        <v>rock</v>
      </c>
      <c r="S1381" s="11">
        <f t="shared" si="131"/>
        <v>42130.491620370369</v>
      </c>
      <c r="T1381" s="11">
        <f t="shared" si="130"/>
        <v>42160.491620370369</v>
      </c>
    </row>
    <row r="1382" spans="1:20" ht="32" x14ac:dyDescent="0.2">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5">
        <f t="shared" si="126"/>
        <v>4.24</v>
      </c>
      <c r="P1382" s="6">
        <f t="shared" si="127"/>
        <v>21.2</v>
      </c>
      <c r="Q1382" t="str">
        <f t="shared" si="128"/>
        <v>music</v>
      </c>
      <c r="R1382" t="str">
        <f t="shared" si="129"/>
        <v>rock</v>
      </c>
      <c r="S1382" s="11">
        <f t="shared" si="131"/>
        <v>42141.762800925921</v>
      </c>
      <c r="T1382" s="11">
        <f t="shared" si="130"/>
        <v>42164.083333333328</v>
      </c>
    </row>
    <row r="1383" spans="1:20" ht="48" x14ac:dyDescent="0.2">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5">
        <f t="shared" si="126"/>
        <v>1.071</v>
      </c>
      <c r="P1383" s="6">
        <f t="shared" si="127"/>
        <v>73.356164383561648</v>
      </c>
      <c r="Q1383" t="str">
        <f t="shared" si="128"/>
        <v>music</v>
      </c>
      <c r="R1383" t="str">
        <f t="shared" si="129"/>
        <v>rock</v>
      </c>
      <c r="S1383" s="11">
        <f t="shared" si="131"/>
        <v>42703.214409722219</v>
      </c>
      <c r="T1383" s="11">
        <f t="shared" si="130"/>
        <v>42733.214409722219</v>
      </c>
    </row>
    <row r="1384" spans="1:20" ht="48" x14ac:dyDescent="0.2">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5">
        <f t="shared" si="126"/>
        <v>1.043625</v>
      </c>
      <c r="P1384" s="6">
        <f t="shared" si="127"/>
        <v>56.412162162162161</v>
      </c>
      <c r="Q1384" t="str">
        <f t="shared" si="128"/>
        <v>music</v>
      </c>
      <c r="R1384" t="str">
        <f t="shared" si="129"/>
        <v>rock</v>
      </c>
      <c r="S1384" s="11">
        <f t="shared" si="131"/>
        <v>41370.800185185188</v>
      </c>
      <c r="T1384" s="11">
        <f t="shared" si="130"/>
        <v>41400.800185185188</v>
      </c>
    </row>
    <row r="1385" spans="1:20" ht="48" x14ac:dyDescent="0.2">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5">
        <f t="shared" si="126"/>
        <v>2.124090909090909</v>
      </c>
      <c r="P1385" s="6">
        <f t="shared" si="127"/>
        <v>50.247311827956992</v>
      </c>
      <c r="Q1385" t="str">
        <f t="shared" si="128"/>
        <v>music</v>
      </c>
      <c r="R1385" t="str">
        <f t="shared" si="129"/>
        <v>rock</v>
      </c>
      <c r="S1385" s="11">
        <f t="shared" si="131"/>
        <v>42707.074976851851</v>
      </c>
      <c r="T1385" s="11">
        <f t="shared" si="130"/>
        <v>42727.074976851851</v>
      </c>
    </row>
    <row r="1386" spans="1:20" ht="48" x14ac:dyDescent="0.2">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5">
        <f t="shared" si="126"/>
        <v>1.2408571428571429</v>
      </c>
      <c r="P1386" s="6">
        <f t="shared" si="127"/>
        <v>68.936507936507937</v>
      </c>
      <c r="Q1386" t="str">
        <f t="shared" si="128"/>
        <v>music</v>
      </c>
      <c r="R1386" t="str">
        <f t="shared" si="129"/>
        <v>rock</v>
      </c>
      <c r="S1386" s="11">
        <f t="shared" si="131"/>
        <v>42160.735208333332</v>
      </c>
      <c r="T1386" s="11">
        <f t="shared" si="130"/>
        <v>42190.735208333332</v>
      </c>
    </row>
    <row r="1387" spans="1:20" ht="48" x14ac:dyDescent="0.2">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5">
        <f t="shared" si="126"/>
        <v>1.10406125</v>
      </c>
      <c r="P1387" s="6">
        <f t="shared" si="127"/>
        <v>65.914104477611943</v>
      </c>
      <c r="Q1387" t="str">
        <f t="shared" si="128"/>
        <v>music</v>
      </c>
      <c r="R1387" t="str">
        <f t="shared" si="129"/>
        <v>rock</v>
      </c>
      <c r="S1387" s="11">
        <f t="shared" si="131"/>
        <v>42433.688900462963</v>
      </c>
      <c r="T1387" s="11">
        <f t="shared" si="130"/>
        <v>42489.507638888885</v>
      </c>
    </row>
    <row r="1388" spans="1:20" ht="32" x14ac:dyDescent="0.2">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5">
        <f t="shared" si="126"/>
        <v>2.1875</v>
      </c>
      <c r="P1388" s="6">
        <f t="shared" si="127"/>
        <v>62.5</v>
      </c>
      <c r="Q1388" t="str">
        <f t="shared" si="128"/>
        <v>music</v>
      </c>
      <c r="R1388" t="str">
        <f t="shared" si="129"/>
        <v>rock</v>
      </c>
      <c r="S1388" s="11">
        <f t="shared" si="131"/>
        <v>42184.646863425922</v>
      </c>
      <c r="T1388" s="11">
        <f t="shared" si="130"/>
        <v>42214.646863425922</v>
      </c>
    </row>
    <row r="1389" spans="1:20" ht="48" x14ac:dyDescent="0.2">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5">
        <f t="shared" si="126"/>
        <v>1.36625</v>
      </c>
      <c r="P1389" s="6">
        <f t="shared" si="127"/>
        <v>70.064102564102569</v>
      </c>
      <c r="Q1389" t="str">
        <f t="shared" si="128"/>
        <v>music</v>
      </c>
      <c r="R1389" t="str">
        <f t="shared" si="129"/>
        <v>rock</v>
      </c>
      <c r="S1389" s="11">
        <f t="shared" si="131"/>
        <v>42126.92123842593</v>
      </c>
      <c r="T1389" s="11">
        <f t="shared" si="130"/>
        <v>42158.1875</v>
      </c>
    </row>
    <row r="1390" spans="1:20" ht="48" x14ac:dyDescent="0.2">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5">
        <f t="shared" si="126"/>
        <v>1.348074</v>
      </c>
      <c r="P1390" s="6">
        <f t="shared" si="127"/>
        <v>60.181874999999998</v>
      </c>
      <c r="Q1390" t="str">
        <f t="shared" si="128"/>
        <v>music</v>
      </c>
      <c r="R1390" t="str">
        <f t="shared" si="129"/>
        <v>rock</v>
      </c>
      <c r="S1390" s="11">
        <f t="shared" si="131"/>
        <v>42634.614780092597</v>
      </c>
      <c r="T1390" s="11">
        <f t="shared" si="130"/>
        <v>42660.676388888889</v>
      </c>
    </row>
    <row r="1391" spans="1:20" ht="32" x14ac:dyDescent="0.2">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5">
        <f t="shared" si="126"/>
        <v>1.454</v>
      </c>
      <c r="P1391" s="6">
        <f t="shared" si="127"/>
        <v>21.382352941176471</v>
      </c>
      <c r="Q1391" t="str">
        <f t="shared" si="128"/>
        <v>music</v>
      </c>
      <c r="R1391" t="str">
        <f t="shared" si="129"/>
        <v>rock</v>
      </c>
      <c r="S1391" s="11">
        <f t="shared" si="131"/>
        <v>42565.480983796297</v>
      </c>
      <c r="T1391" s="11">
        <f t="shared" si="130"/>
        <v>42595.480983796297</v>
      </c>
    </row>
    <row r="1392" spans="1:20" ht="48" x14ac:dyDescent="0.2">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5">
        <f t="shared" si="126"/>
        <v>1.0910714285714285</v>
      </c>
      <c r="P1392" s="6">
        <f t="shared" si="127"/>
        <v>160.78947368421052</v>
      </c>
      <c r="Q1392" t="str">
        <f t="shared" si="128"/>
        <v>music</v>
      </c>
      <c r="R1392" t="str">
        <f t="shared" si="129"/>
        <v>rock</v>
      </c>
      <c r="S1392" s="11">
        <f t="shared" si="131"/>
        <v>42087.803310185191</v>
      </c>
      <c r="T1392" s="11">
        <f t="shared" si="130"/>
        <v>42121.716666666667</v>
      </c>
    </row>
    <row r="1393" spans="1:20" ht="48" x14ac:dyDescent="0.2">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5">
        <f t="shared" si="126"/>
        <v>1.1020000000000001</v>
      </c>
      <c r="P1393" s="6">
        <f t="shared" si="127"/>
        <v>42.384615384615387</v>
      </c>
      <c r="Q1393" t="str">
        <f t="shared" si="128"/>
        <v>music</v>
      </c>
      <c r="R1393" t="str">
        <f t="shared" si="129"/>
        <v>rock</v>
      </c>
      <c r="S1393" s="11">
        <f t="shared" si="131"/>
        <v>42193.650671296295</v>
      </c>
      <c r="T1393" s="11">
        <f t="shared" si="130"/>
        <v>42238.207638888889</v>
      </c>
    </row>
    <row r="1394" spans="1:20" ht="48" x14ac:dyDescent="0.2">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5">
        <f t="shared" si="126"/>
        <v>1.1364000000000001</v>
      </c>
      <c r="P1394" s="6">
        <f t="shared" si="127"/>
        <v>27.317307692307693</v>
      </c>
      <c r="Q1394" t="str">
        <f t="shared" si="128"/>
        <v>music</v>
      </c>
      <c r="R1394" t="str">
        <f t="shared" si="129"/>
        <v>rock</v>
      </c>
      <c r="S1394" s="11">
        <f t="shared" si="131"/>
        <v>42401.154930555553</v>
      </c>
      <c r="T1394" s="11">
        <f t="shared" si="130"/>
        <v>42432.154930555553</v>
      </c>
    </row>
    <row r="1395" spans="1:20" ht="16" x14ac:dyDescent="0.2">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5">
        <f t="shared" si="126"/>
        <v>1.0235000000000001</v>
      </c>
      <c r="P1395" s="6">
        <f t="shared" si="127"/>
        <v>196.82692307692307</v>
      </c>
      <c r="Q1395" t="str">
        <f t="shared" si="128"/>
        <v>music</v>
      </c>
      <c r="R1395" t="str">
        <f t="shared" si="129"/>
        <v>rock</v>
      </c>
      <c r="S1395" s="11">
        <f t="shared" si="131"/>
        <v>42553.681979166664</v>
      </c>
      <c r="T1395" s="11">
        <f t="shared" si="130"/>
        <v>42583.681979166664</v>
      </c>
    </row>
    <row r="1396" spans="1:20" ht="48" x14ac:dyDescent="0.2">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5">
        <f t="shared" si="126"/>
        <v>1.2213333333333334</v>
      </c>
      <c r="P1396" s="6">
        <f t="shared" si="127"/>
        <v>53.882352941176471</v>
      </c>
      <c r="Q1396" t="str">
        <f t="shared" si="128"/>
        <v>music</v>
      </c>
      <c r="R1396" t="str">
        <f t="shared" si="129"/>
        <v>rock</v>
      </c>
      <c r="S1396" s="11">
        <f t="shared" si="131"/>
        <v>42752.144976851851</v>
      </c>
      <c r="T1396" s="11">
        <f t="shared" si="130"/>
        <v>42795.125</v>
      </c>
    </row>
    <row r="1397" spans="1:20" ht="16" x14ac:dyDescent="0.2">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5">
        <f t="shared" si="126"/>
        <v>1.1188571428571428</v>
      </c>
      <c r="P1397" s="6">
        <f t="shared" si="127"/>
        <v>47.756097560975611</v>
      </c>
      <c r="Q1397" t="str">
        <f t="shared" si="128"/>
        <v>music</v>
      </c>
      <c r="R1397" t="str">
        <f t="shared" si="129"/>
        <v>rock</v>
      </c>
      <c r="S1397" s="11">
        <f t="shared" si="131"/>
        <v>42719.90834490741</v>
      </c>
      <c r="T1397" s="11">
        <f t="shared" si="130"/>
        <v>42749.90834490741</v>
      </c>
    </row>
    <row r="1398" spans="1:20" ht="48" x14ac:dyDescent="0.2">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5">
        <f t="shared" si="126"/>
        <v>1.073</v>
      </c>
      <c r="P1398" s="6">
        <f t="shared" si="127"/>
        <v>88.191780821917803</v>
      </c>
      <c r="Q1398" t="str">
        <f t="shared" si="128"/>
        <v>music</v>
      </c>
      <c r="R1398" t="str">
        <f t="shared" si="129"/>
        <v>rock</v>
      </c>
      <c r="S1398" s="11">
        <f t="shared" si="131"/>
        <v>42018.99863425926</v>
      </c>
      <c r="T1398" s="11">
        <f t="shared" si="130"/>
        <v>42048.99863425926</v>
      </c>
    </row>
    <row r="1399" spans="1:20" ht="48" x14ac:dyDescent="0.2">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5">
        <f t="shared" si="126"/>
        <v>1.1385000000000001</v>
      </c>
      <c r="P1399" s="6">
        <f t="shared" si="127"/>
        <v>72.056962025316452</v>
      </c>
      <c r="Q1399" t="str">
        <f t="shared" si="128"/>
        <v>music</v>
      </c>
      <c r="R1399" t="str">
        <f t="shared" si="129"/>
        <v>rock</v>
      </c>
      <c r="S1399" s="11">
        <f t="shared" si="131"/>
        <v>42640.917939814812</v>
      </c>
      <c r="T1399" s="11">
        <f t="shared" si="130"/>
        <v>42670.888194444444</v>
      </c>
    </row>
    <row r="1400" spans="1:20" ht="48" x14ac:dyDescent="0.2">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5">
        <f t="shared" si="126"/>
        <v>1.0968181818181819</v>
      </c>
      <c r="P1400" s="6">
        <f t="shared" si="127"/>
        <v>74.246153846153845</v>
      </c>
      <c r="Q1400" t="str">
        <f t="shared" si="128"/>
        <v>music</v>
      </c>
      <c r="R1400" t="str">
        <f t="shared" si="129"/>
        <v>rock</v>
      </c>
      <c r="S1400" s="11">
        <f t="shared" si="131"/>
        <v>42526.874236111107</v>
      </c>
      <c r="T1400" s="11">
        <f t="shared" si="130"/>
        <v>42556.874236111107</v>
      </c>
    </row>
    <row r="1401" spans="1:20" ht="48" x14ac:dyDescent="0.2">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5">
        <f t="shared" si="126"/>
        <v>1.2614444444444444</v>
      </c>
      <c r="P1401" s="6">
        <f t="shared" si="127"/>
        <v>61.701086956521742</v>
      </c>
      <c r="Q1401" t="str">
        <f t="shared" si="128"/>
        <v>music</v>
      </c>
      <c r="R1401" t="str">
        <f t="shared" si="129"/>
        <v>rock</v>
      </c>
      <c r="S1401" s="11">
        <f t="shared" si="131"/>
        <v>41889.004317129627</v>
      </c>
      <c r="T1401" s="11">
        <f t="shared" si="130"/>
        <v>41919.004317129627</v>
      </c>
    </row>
    <row r="1402" spans="1:20" ht="48" x14ac:dyDescent="0.2">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5">
        <f t="shared" si="126"/>
        <v>1.6742857142857144</v>
      </c>
      <c r="P1402" s="6">
        <f t="shared" si="127"/>
        <v>17.235294117647058</v>
      </c>
      <c r="Q1402" t="str">
        <f t="shared" si="128"/>
        <v>music</v>
      </c>
      <c r="R1402" t="str">
        <f t="shared" si="129"/>
        <v>rock</v>
      </c>
      <c r="S1402" s="11">
        <f t="shared" si="131"/>
        <v>42498.341122685189</v>
      </c>
      <c r="T1402" s="11">
        <f t="shared" si="130"/>
        <v>42533.229166666672</v>
      </c>
    </row>
    <row r="1403" spans="1:20" ht="48" x14ac:dyDescent="0.2">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5">
        <f t="shared" si="126"/>
        <v>4.9652000000000003</v>
      </c>
      <c r="P1403" s="6">
        <f t="shared" si="127"/>
        <v>51.720833333333331</v>
      </c>
      <c r="Q1403" t="str">
        <f t="shared" si="128"/>
        <v>music</v>
      </c>
      <c r="R1403" t="str">
        <f t="shared" si="129"/>
        <v>rock</v>
      </c>
      <c r="S1403" s="11">
        <f t="shared" si="131"/>
        <v>41399.99622685185</v>
      </c>
      <c r="T1403" s="11">
        <f t="shared" si="130"/>
        <v>41420.99622685185</v>
      </c>
    </row>
    <row r="1404" spans="1:20" ht="48" x14ac:dyDescent="0.2">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5">
        <f t="shared" si="126"/>
        <v>1.0915999999999999</v>
      </c>
      <c r="P1404" s="6">
        <f t="shared" si="127"/>
        <v>24.150442477876105</v>
      </c>
      <c r="Q1404" t="str">
        <f t="shared" si="128"/>
        <v>music</v>
      </c>
      <c r="R1404" t="str">
        <f t="shared" si="129"/>
        <v>rock</v>
      </c>
      <c r="S1404" s="11">
        <f t="shared" si="131"/>
        <v>42065.053368055553</v>
      </c>
      <c r="T1404" s="11">
        <f t="shared" si="130"/>
        <v>42125.011701388888</v>
      </c>
    </row>
    <row r="1405" spans="1:20" ht="48" x14ac:dyDescent="0.2">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5">
        <f t="shared" si="126"/>
        <v>1.0257499999999999</v>
      </c>
      <c r="P1405" s="6">
        <f t="shared" si="127"/>
        <v>62.166666666666664</v>
      </c>
      <c r="Q1405" t="str">
        <f t="shared" si="128"/>
        <v>music</v>
      </c>
      <c r="R1405" t="str">
        <f t="shared" si="129"/>
        <v>rock</v>
      </c>
      <c r="S1405" s="11">
        <f t="shared" si="131"/>
        <v>41451.062905092593</v>
      </c>
      <c r="T1405" s="11">
        <f t="shared" si="130"/>
        <v>41481.062905092593</v>
      </c>
    </row>
    <row r="1406" spans="1:20" ht="48" x14ac:dyDescent="0.2">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5">
        <f t="shared" si="126"/>
        <v>1.6620689655172414E-2</v>
      </c>
      <c r="P1406" s="6">
        <f t="shared" si="127"/>
        <v>48.2</v>
      </c>
      <c r="Q1406" t="str">
        <f t="shared" si="128"/>
        <v>publishing</v>
      </c>
      <c r="R1406" t="str">
        <f t="shared" si="129"/>
        <v>translations</v>
      </c>
      <c r="S1406" s="11">
        <f t="shared" si="131"/>
        <v>42032.510243055556</v>
      </c>
      <c r="T1406" s="11">
        <f t="shared" si="130"/>
        <v>42057.510243055556</v>
      </c>
    </row>
    <row r="1407" spans="1:20" ht="32" x14ac:dyDescent="0.2">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5">
        <f t="shared" si="126"/>
        <v>4.1999999999999997E-3</v>
      </c>
      <c r="P1407" s="6">
        <f t="shared" si="127"/>
        <v>6.1764705882352944</v>
      </c>
      <c r="Q1407" t="str">
        <f t="shared" si="128"/>
        <v>publishing</v>
      </c>
      <c r="R1407" t="str">
        <f t="shared" si="129"/>
        <v>translations</v>
      </c>
      <c r="S1407" s="11">
        <f t="shared" si="131"/>
        <v>41941.680567129632</v>
      </c>
      <c r="T1407" s="11">
        <f t="shared" si="130"/>
        <v>41971.722233796296</v>
      </c>
    </row>
    <row r="1408" spans="1:20" ht="16" x14ac:dyDescent="0.2">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5">
        <f t="shared" si="126"/>
        <v>1.25E-3</v>
      </c>
      <c r="P1408" s="6">
        <f t="shared" si="127"/>
        <v>5</v>
      </c>
      <c r="Q1408" t="str">
        <f t="shared" si="128"/>
        <v>publishing</v>
      </c>
      <c r="R1408" t="str">
        <f t="shared" si="129"/>
        <v>translations</v>
      </c>
      <c r="S1408" s="11">
        <f t="shared" si="131"/>
        <v>42297.432951388888</v>
      </c>
      <c r="T1408" s="11">
        <f t="shared" si="130"/>
        <v>42350.416666666672</v>
      </c>
    </row>
    <row r="1409" spans="1:20" ht="48" x14ac:dyDescent="0.2">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5">
        <f t="shared" si="126"/>
        <v>5.0000000000000001E-3</v>
      </c>
      <c r="P1409" s="6">
        <f t="shared" si="127"/>
        <v>7.5</v>
      </c>
      <c r="Q1409" t="str">
        <f t="shared" si="128"/>
        <v>publishing</v>
      </c>
      <c r="R1409" t="str">
        <f t="shared" si="129"/>
        <v>translations</v>
      </c>
      <c r="S1409" s="11">
        <f t="shared" si="131"/>
        <v>41838.536782407406</v>
      </c>
      <c r="T1409" s="11">
        <f t="shared" si="130"/>
        <v>41863.536782407406</v>
      </c>
    </row>
    <row r="1410" spans="1:20" ht="48" x14ac:dyDescent="0.2">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5">
        <f t="shared" si="126"/>
        <v>7.1999999999999995E-2</v>
      </c>
      <c r="P1410" s="6">
        <f t="shared" si="127"/>
        <v>12</v>
      </c>
      <c r="Q1410" t="str">
        <f t="shared" si="128"/>
        <v>publishing</v>
      </c>
      <c r="R1410" t="str">
        <f t="shared" si="129"/>
        <v>translations</v>
      </c>
      <c r="S1410" s="11">
        <f t="shared" si="131"/>
        <v>42291.872175925921</v>
      </c>
      <c r="T1410" s="11">
        <f t="shared" si="130"/>
        <v>42321.913842592592</v>
      </c>
    </row>
    <row r="1411" spans="1:20" ht="48" x14ac:dyDescent="0.2">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5">
        <f t="shared" ref="O1411:O1474" si="132">E1411/D1411</f>
        <v>0</v>
      </c>
      <c r="P1411" s="6">
        <f t="shared" ref="P1411:P1474" si="133">IF(L1411=0,0,E1411/L1411)</f>
        <v>0</v>
      </c>
      <c r="Q1411" t="str">
        <f t="shared" ref="Q1411:Q1474" si="134">LEFT(N1411,FIND("/",N1411)-1)</f>
        <v>publishing</v>
      </c>
      <c r="R1411" t="str">
        <f t="shared" ref="R1411:R1474" si="135">RIGHT(N1411,LEN(N1411)-FIND("/",N1411))</f>
        <v>translations</v>
      </c>
      <c r="S1411" s="11">
        <f t="shared" si="131"/>
        <v>41945.133506944447</v>
      </c>
      <c r="T1411" s="11">
        <f t="shared" ref="T1411:T1474" si="136">I1411/86400 + DATE(1970,1,1)</f>
        <v>42005.175173611111</v>
      </c>
    </row>
    <row r="1412" spans="1:20" ht="48" x14ac:dyDescent="0.2">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5">
        <f t="shared" si="132"/>
        <v>1.6666666666666666E-4</v>
      </c>
      <c r="P1412" s="6">
        <f t="shared" si="133"/>
        <v>1</v>
      </c>
      <c r="Q1412" t="str">
        <f t="shared" si="134"/>
        <v>publishing</v>
      </c>
      <c r="R1412" t="str">
        <f t="shared" si="135"/>
        <v>translations</v>
      </c>
      <c r="S1412" s="11">
        <f t="shared" ref="S1412:S1475" si="137">J1412/86400 + DATE(1970, 1, 1)</f>
        <v>42479.318518518514</v>
      </c>
      <c r="T1412" s="11">
        <f t="shared" si="136"/>
        <v>42524.318518518514</v>
      </c>
    </row>
    <row r="1413" spans="1:20" ht="48" x14ac:dyDescent="0.2">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5">
        <f t="shared" si="132"/>
        <v>2.3333333333333335E-3</v>
      </c>
      <c r="P1413" s="6">
        <f t="shared" si="133"/>
        <v>2.3333333333333335</v>
      </c>
      <c r="Q1413" t="str">
        <f t="shared" si="134"/>
        <v>publishing</v>
      </c>
      <c r="R1413" t="str">
        <f t="shared" si="135"/>
        <v>translations</v>
      </c>
      <c r="S1413" s="11">
        <f t="shared" si="137"/>
        <v>42013.059027777781</v>
      </c>
      <c r="T1413" s="11">
        <f t="shared" si="136"/>
        <v>42041.059027777781</v>
      </c>
    </row>
    <row r="1414" spans="1:20" ht="32" x14ac:dyDescent="0.2">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5">
        <f t="shared" si="132"/>
        <v>4.5714285714285714E-2</v>
      </c>
      <c r="P1414" s="6">
        <f t="shared" si="133"/>
        <v>24.615384615384617</v>
      </c>
      <c r="Q1414" t="str">
        <f t="shared" si="134"/>
        <v>publishing</v>
      </c>
      <c r="R1414" t="str">
        <f t="shared" si="135"/>
        <v>translations</v>
      </c>
      <c r="S1414" s="11">
        <f t="shared" si="137"/>
        <v>41947.063645833332</v>
      </c>
      <c r="T1414" s="11">
        <f t="shared" si="136"/>
        <v>41977.063645833332</v>
      </c>
    </row>
    <row r="1415" spans="1:20" ht="48" x14ac:dyDescent="0.2">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5">
        <f t="shared" si="132"/>
        <v>0.05</v>
      </c>
      <c r="P1415" s="6">
        <f t="shared" si="133"/>
        <v>100</v>
      </c>
      <c r="Q1415" t="str">
        <f t="shared" si="134"/>
        <v>publishing</v>
      </c>
      <c r="R1415" t="str">
        <f t="shared" si="135"/>
        <v>translations</v>
      </c>
      <c r="S1415" s="11">
        <f t="shared" si="137"/>
        <v>42360.437152777777</v>
      </c>
      <c r="T1415" s="11">
        <f t="shared" si="136"/>
        <v>42420.437152777777</v>
      </c>
    </row>
    <row r="1416" spans="1:20" ht="48" x14ac:dyDescent="0.2">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5">
        <f t="shared" si="132"/>
        <v>2E-3</v>
      </c>
      <c r="P1416" s="6">
        <f t="shared" si="133"/>
        <v>1</v>
      </c>
      <c r="Q1416" t="str">
        <f t="shared" si="134"/>
        <v>publishing</v>
      </c>
      <c r="R1416" t="str">
        <f t="shared" si="135"/>
        <v>translations</v>
      </c>
      <c r="S1416" s="11">
        <f t="shared" si="137"/>
        <v>42708.25309027778</v>
      </c>
      <c r="T1416" s="11">
        <f t="shared" si="136"/>
        <v>42738.25309027778</v>
      </c>
    </row>
    <row r="1417" spans="1:20" ht="48" x14ac:dyDescent="0.2">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5">
        <f t="shared" si="132"/>
        <v>0.18181818181818182</v>
      </c>
      <c r="P1417" s="6">
        <f t="shared" si="133"/>
        <v>88.888888888888886</v>
      </c>
      <c r="Q1417" t="str">
        <f t="shared" si="134"/>
        <v>publishing</v>
      </c>
      <c r="R1417" t="str">
        <f t="shared" si="135"/>
        <v>translations</v>
      </c>
      <c r="S1417" s="11">
        <f t="shared" si="137"/>
        <v>42192.675821759258</v>
      </c>
      <c r="T1417" s="11">
        <f t="shared" si="136"/>
        <v>42232.675821759258</v>
      </c>
    </row>
    <row r="1418" spans="1:20" ht="48" x14ac:dyDescent="0.2">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5">
        <f t="shared" si="132"/>
        <v>0</v>
      </c>
      <c r="P1418" s="6">
        <f t="shared" si="133"/>
        <v>0</v>
      </c>
      <c r="Q1418" t="str">
        <f t="shared" si="134"/>
        <v>publishing</v>
      </c>
      <c r="R1418" t="str">
        <f t="shared" si="135"/>
        <v>translations</v>
      </c>
      <c r="S1418" s="11">
        <f t="shared" si="137"/>
        <v>42299.926145833335</v>
      </c>
      <c r="T1418" s="11">
        <f t="shared" si="136"/>
        <v>42329.967812499999</v>
      </c>
    </row>
    <row r="1419" spans="1:20" ht="48" x14ac:dyDescent="0.2">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5">
        <f t="shared" si="132"/>
        <v>1.2222222222222223E-2</v>
      </c>
      <c r="P1419" s="6">
        <f t="shared" si="133"/>
        <v>27.5</v>
      </c>
      <c r="Q1419" t="str">
        <f t="shared" si="134"/>
        <v>publishing</v>
      </c>
      <c r="R1419" t="str">
        <f t="shared" si="135"/>
        <v>translations</v>
      </c>
      <c r="S1419" s="11">
        <f t="shared" si="137"/>
        <v>42232.15016203704</v>
      </c>
      <c r="T1419" s="11">
        <f t="shared" si="136"/>
        <v>42262.46597222222</v>
      </c>
    </row>
    <row r="1420" spans="1:20" ht="64" x14ac:dyDescent="0.2">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5">
        <f t="shared" si="132"/>
        <v>2E-3</v>
      </c>
      <c r="P1420" s="6">
        <f t="shared" si="133"/>
        <v>6</v>
      </c>
      <c r="Q1420" t="str">
        <f t="shared" si="134"/>
        <v>publishing</v>
      </c>
      <c r="R1420" t="str">
        <f t="shared" si="135"/>
        <v>translations</v>
      </c>
      <c r="S1420" s="11">
        <f t="shared" si="137"/>
        <v>42395.456412037034</v>
      </c>
      <c r="T1420" s="11">
        <f t="shared" si="136"/>
        <v>42425.456412037034</v>
      </c>
    </row>
    <row r="1421" spans="1:20" ht="48" x14ac:dyDescent="0.2">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5">
        <f t="shared" si="132"/>
        <v>7.0634920634920634E-2</v>
      </c>
      <c r="P1421" s="6">
        <f t="shared" si="133"/>
        <v>44.5</v>
      </c>
      <c r="Q1421" t="str">
        <f t="shared" si="134"/>
        <v>publishing</v>
      </c>
      <c r="R1421" t="str">
        <f t="shared" si="135"/>
        <v>translations</v>
      </c>
      <c r="S1421" s="11">
        <f t="shared" si="137"/>
        <v>42622.456238425926</v>
      </c>
      <c r="T1421" s="11">
        <f t="shared" si="136"/>
        <v>42652.456238425926</v>
      </c>
    </row>
    <row r="1422" spans="1:20" ht="16" x14ac:dyDescent="0.2">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5">
        <f t="shared" si="132"/>
        <v>2.7272727272727271E-2</v>
      </c>
      <c r="P1422" s="6">
        <f t="shared" si="133"/>
        <v>1</v>
      </c>
      <c r="Q1422" t="str">
        <f t="shared" si="134"/>
        <v>publishing</v>
      </c>
      <c r="R1422" t="str">
        <f t="shared" si="135"/>
        <v>translations</v>
      </c>
      <c r="S1422" s="11">
        <f t="shared" si="137"/>
        <v>42524.667662037042</v>
      </c>
      <c r="T1422" s="11">
        <f t="shared" si="136"/>
        <v>42549.667662037042</v>
      </c>
    </row>
    <row r="1423" spans="1:20" ht="48" x14ac:dyDescent="0.2">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5">
        <f t="shared" si="132"/>
        <v>1E-3</v>
      </c>
      <c r="P1423" s="6">
        <f t="shared" si="133"/>
        <v>100</v>
      </c>
      <c r="Q1423" t="str">
        <f t="shared" si="134"/>
        <v>publishing</v>
      </c>
      <c r="R1423" t="str">
        <f t="shared" si="135"/>
        <v>translations</v>
      </c>
      <c r="S1423" s="11">
        <f t="shared" si="137"/>
        <v>42013.915613425925</v>
      </c>
      <c r="T1423" s="11">
        <f t="shared" si="136"/>
        <v>42043.915613425925</v>
      </c>
    </row>
    <row r="1424" spans="1:20" ht="48" x14ac:dyDescent="0.2">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5">
        <f t="shared" si="132"/>
        <v>1.0399999999999999E-3</v>
      </c>
      <c r="P1424" s="6">
        <f t="shared" si="133"/>
        <v>13</v>
      </c>
      <c r="Q1424" t="str">
        <f t="shared" si="134"/>
        <v>publishing</v>
      </c>
      <c r="R1424" t="str">
        <f t="shared" si="135"/>
        <v>translations</v>
      </c>
      <c r="S1424" s="11">
        <f t="shared" si="137"/>
        <v>42604.239629629628</v>
      </c>
      <c r="T1424" s="11">
        <f t="shared" si="136"/>
        <v>42634.239629629628</v>
      </c>
    </row>
    <row r="1425" spans="1:20" ht="48" x14ac:dyDescent="0.2">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5">
        <f t="shared" si="132"/>
        <v>3.3333333333333335E-3</v>
      </c>
      <c r="P1425" s="6">
        <f t="shared" si="133"/>
        <v>100</v>
      </c>
      <c r="Q1425" t="str">
        <f t="shared" si="134"/>
        <v>publishing</v>
      </c>
      <c r="R1425" t="str">
        <f t="shared" si="135"/>
        <v>translations</v>
      </c>
      <c r="S1425" s="11">
        <f t="shared" si="137"/>
        <v>42340.360312500001</v>
      </c>
      <c r="T1425" s="11">
        <f t="shared" si="136"/>
        <v>42370.360312500001</v>
      </c>
    </row>
    <row r="1426" spans="1:20" ht="48" x14ac:dyDescent="0.2">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5">
        <f t="shared" si="132"/>
        <v>0.2036</v>
      </c>
      <c r="P1426" s="6">
        <f t="shared" si="133"/>
        <v>109.07142857142857</v>
      </c>
      <c r="Q1426" t="str">
        <f t="shared" si="134"/>
        <v>publishing</v>
      </c>
      <c r="R1426" t="str">
        <f t="shared" si="135"/>
        <v>translations</v>
      </c>
      <c r="S1426" s="11">
        <f t="shared" si="137"/>
        <v>42676.717615740738</v>
      </c>
      <c r="T1426" s="11">
        <f t="shared" si="136"/>
        <v>42689.759282407409</v>
      </c>
    </row>
    <row r="1427" spans="1:20" ht="48" x14ac:dyDescent="0.2">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5">
        <f t="shared" si="132"/>
        <v>0</v>
      </c>
      <c r="P1427" s="6">
        <f t="shared" si="133"/>
        <v>0</v>
      </c>
      <c r="Q1427" t="str">
        <f t="shared" si="134"/>
        <v>publishing</v>
      </c>
      <c r="R1427" t="str">
        <f t="shared" si="135"/>
        <v>translations</v>
      </c>
      <c r="S1427" s="11">
        <f t="shared" si="137"/>
        <v>42093.131469907406</v>
      </c>
      <c r="T1427" s="11">
        <f t="shared" si="136"/>
        <v>42123.131469907406</v>
      </c>
    </row>
    <row r="1428" spans="1:20" ht="48" x14ac:dyDescent="0.2">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5">
        <f t="shared" si="132"/>
        <v>0</v>
      </c>
      <c r="P1428" s="6">
        <f t="shared" si="133"/>
        <v>0</v>
      </c>
      <c r="Q1428" t="str">
        <f t="shared" si="134"/>
        <v>publishing</v>
      </c>
      <c r="R1428" t="str">
        <f t="shared" si="135"/>
        <v>translations</v>
      </c>
      <c r="S1428" s="11">
        <f t="shared" si="137"/>
        <v>42180.390277777777</v>
      </c>
      <c r="T1428" s="11">
        <f t="shared" si="136"/>
        <v>42240.390277777777</v>
      </c>
    </row>
    <row r="1429" spans="1:20" ht="48" x14ac:dyDescent="0.2">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5">
        <f t="shared" si="132"/>
        <v>8.3799999999999999E-2</v>
      </c>
      <c r="P1429" s="6">
        <f t="shared" si="133"/>
        <v>104.75</v>
      </c>
      <c r="Q1429" t="str">
        <f t="shared" si="134"/>
        <v>publishing</v>
      </c>
      <c r="R1429" t="str">
        <f t="shared" si="135"/>
        <v>translations</v>
      </c>
      <c r="S1429" s="11">
        <f t="shared" si="137"/>
        <v>42601.851678240739</v>
      </c>
      <c r="T1429" s="11">
        <f t="shared" si="136"/>
        <v>42631.851678240739</v>
      </c>
    </row>
    <row r="1430" spans="1:20" ht="48" x14ac:dyDescent="0.2">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5">
        <f t="shared" si="132"/>
        <v>4.4999999999999998E-2</v>
      </c>
      <c r="P1430" s="6">
        <f t="shared" si="133"/>
        <v>15</v>
      </c>
      <c r="Q1430" t="str">
        <f t="shared" si="134"/>
        <v>publishing</v>
      </c>
      <c r="R1430" t="str">
        <f t="shared" si="135"/>
        <v>translations</v>
      </c>
      <c r="S1430" s="11">
        <f t="shared" si="137"/>
        <v>42432.379826388889</v>
      </c>
      <c r="T1430" s="11">
        <f t="shared" si="136"/>
        <v>42462.338159722218</v>
      </c>
    </row>
    <row r="1431" spans="1:20" ht="32" x14ac:dyDescent="0.2">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5">
        <f t="shared" si="132"/>
        <v>0</v>
      </c>
      <c r="P1431" s="6">
        <f t="shared" si="133"/>
        <v>0</v>
      </c>
      <c r="Q1431" t="str">
        <f t="shared" si="134"/>
        <v>publishing</v>
      </c>
      <c r="R1431" t="str">
        <f t="shared" si="135"/>
        <v>translations</v>
      </c>
      <c r="S1431" s="11">
        <f t="shared" si="137"/>
        <v>42074.060671296298</v>
      </c>
      <c r="T1431" s="11">
        <f t="shared" si="136"/>
        <v>42104.060671296298</v>
      </c>
    </row>
    <row r="1432" spans="1:20" ht="48" x14ac:dyDescent="0.2">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5">
        <f t="shared" si="132"/>
        <v>8.0600000000000005E-2</v>
      </c>
      <c r="P1432" s="6">
        <f t="shared" si="133"/>
        <v>80.599999999999994</v>
      </c>
      <c r="Q1432" t="str">
        <f t="shared" si="134"/>
        <v>publishing</v>
      </c>
      <c r="R1432" t="str">
        <f t="shared" si="135"/>
        <v>translations</v>
      </c>
      <c r="S1432" s="11">
        <f t="shared" si="137"/>
        <v>41961.813518518524</v>
      </c>
      <c r="T1432" s="11">
        <f t="shared" si="136"/>
        <v>41992.813518518524</v>
      </c>
    </row>
    <row r="1433" spans="1:20" ht="48" x14ac:dyDescent="0.2">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5">
        <f t="shared" si="132"/>
        <v>0.31947058823529412</v>
      </c>
      <c r="P1433" s="6">
        <f t="shared" si="133"/>
        <v>115.55319148936171</v>
      </c>
      <c r="Q1433" t="str">
        <f t="shared" si="134"/>
        <v>publishing</v>
      </c>
      <c r="R1433" t="str">
        <f t="shared" si="135"/>
        <v>translations</v>
      </c>
      <c r="S1433" s="11">
        <f t="shared" si="137"/>
        <v>42304.210833333331</v>
      </c>
      <c r="T1433" s="11">
        <f t="shared" si="136"/>
        <v>42334.252500000002</v>
      </c>
    </row>
    <row r="1434" spans="1:20" ht="48" x14ac:dyDescent="0.2">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5">
        <f t="shared" si="132"/>
        <v>0</v>
      </c>
      <c r="P1434" s="6">
        <f t="shared" si="133"/>
        <v>0</v>
      </c>
      <c r="Q1434" t="str">
        <f t="shared" si="134"/>
        <v>publishing</v>
      </c>
      <c r="R1434" t="str">
        <f t="shared" si="135"/>
        <v>translations</v>
      </c>
      <c r="S1434" s="11">
        <f t="shared" si="137"/>
        <v>42175.780416666668</v>
      </c>
      <c r="T1434" s="11">
        <f t="shared" si="136"/>
        <v>42205.780416666668</v>
      </c>
    </row>
    <row r="1435" spans="1:20" ht="48" x14ac:dyDescent="0.2">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5">
        <f t="shared" si="132"/>
        <v>6.7083333333333328E-2</v>
      </c>
      <c r="P1435" s="6">
        <f t="shared" si="133"/>
        <v>80.5</v>
      </c>
      <c r="Q1435" t="str">
        <f t="shared" si="134"/>
        <v>publishing</v>
      </c>
      <c r="R1435" t="str">
        <f t="shared" si="135"/>
        <v>translations</v>
      </c>
      <c r="S1435" s="11">
        <f t="shared" si="137"/>
        <v>42673.625868055555</v>
      </c>
      <c r="T1435" s="11">
        <f t="shared" si="136"/>
        <v>42714.458333333328</v>
      </c>
    </row>
    <row r="1436" spans="1:20" ht="48" x14ac:dyDescent="0.2">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5">
        <f t="shared" si="132"/>
        <v>9.987804878048781E-2</v>
      </c>
      <c r="P1436" s="6">
        <f t="shared" si="133"/>
        <v>744.5454545454545</v>
      </c>
      <c r="Q1436" t="str">
        <f t="shared" si="134"/>
        <v>publishing</v>
      </c>
      <c r="R1436" t="str">
        <f t="shared" si="135"/>
        <v>translations</v>
      </c>
      <c r="S1436" s="11">
        <f t="shared" si="137"/>
        <v>42142.767106481479</v>
      </c>
      <c r="T1436" s="11">
        <f t="shared" si="136"/>
        <v>42163.625</v>
      </c>
    </row>
    <row r="1437" spans="1:20" ht="32" x14ac:dyDescent="0.2">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5">
        <f t="shared" si="132"/>
        <v>1E-3</v>
      </c>
      <c r="P1437" s="6">
        <f t="shared" si="133"/>
        <v>7.5</v>
      </c>
      <c r="Q1437" t="str">
        <f t="shared" si="134"/>
        <v>publishing</v>
      </c>
      <c r="R1437" t="str">
        <f t="shared" si="135"/>
        <v>translations</v>
      </c>
      <c r="S1437" s="11">
        <f t="shared" si="137"/>
        <v>42258.780324074076</v>
      </c>
      <c r="T1437" s="11">
        <f t="shared" si="136"/>
        <v>42288.780324074076</v>
      </c>
    </row>
    <row r="1438" spans="1:20" ht="48" x14ac:dyDescent="0.2">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5">
        <f t="shared" si="132"/>
        <v>7.7000000000000002E-3</v>
      </c>
      <c r="P1438" s="6">
        <f t="shared" si="133"/>
        <v>38.5</v>
      </c>
      <c r="Q1438" t="str">
        <f t="shared" si="134"/>
        <v>publishing</v>
      </c>
      <c r="R1438" t="str">
        <f t="shared" si="135"/>
        <v>translations</v>
      </c>
      <c r="S1438" s="11">
        <f t="shared" si="137"/>
        <v>42391.35019675926</v>
      </c>
      <c r="T1438" s="11">
        <f t="shared" si="136"/>
        <v>42421.35019675926</v>
      </c>
    </row>
    <row r="1439" spans="1:20" ht="48" x14ac:dyDescent="0.2">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5">
        <f t="shared" si="132"/>
        <v>0.26900000000000002</v>
      </c>
      <c r="P1439" s="6">
        <f t="shared" si="133"/>
        <v>36.68181818181818</v>
      </c>
      <c r="Q1439" t="str">
        <f t="shared" si="134"/>
        <v>publishing</v>
      </c>
      <c r="R1439" t="str">
        <f t="shared" si="135"/>
        <v>translations</v>
      </c>
      <c r="S1439" s="11">
        <f t="shared" si="137"/>
        <v>41796.531701388885</v>
      </c>
      <c r="T1439" s="11">
        <f t="shared" si="136"/>
        <v>41833.207638888889</v>
      </c>
    </row>
    <row r="1440" spans="1:20" ht="48" x14ac:dyDescent="0.2">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5">
        <f t="shared" si="132"/>
        <v>0.03</v>
      </c>
      <c r="P1440" s="6">
        <f t="shared" si="133"/>
        <v>75</v>
      </c>
      <c r="Q1440" t="str">
        <f t="shared" si="134"/>
        <v>publishing</v>
      </c>
      <c r="R1440" t="str">
        <f t="shared" si="135"/>
        <v>translations</v>
      </c>
      <c r="S1440" s="11">
        <f t="shared" si="137"/>
        <v>42457.871516203704</v>
      </c>
      <c r="T1440" s="11">
        <f t="shared" si="136"/>
        <v>42487.579861111109</v>
      </c>
    </row>
    <row r="1441" spans="1:20" ht="48" x14ac:dyDescent="0.2">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5">
        <f t="shared" si="132"/>
        <v>6.6055045871559637E-2</v>
      </c>
      <c r="P1441" s="6">
        <f t="shared" si="133"/>
        <v>30</v>
      </c>
      <c r="Q1441" t="str">
        <f t="shared" si="134"/>
        <v>publishing</v>
      </c>
      <c r="R1441" t="str">
        <f t="shared" si="135"/>
        <v>translations</v>
      </c>
      <c r="S1441" s="11">
        <f t="shared" si="137"/>
        <v>42040.829872685186</v>
      </c>
      <c r="T1441" s="11">
        <f t="shared" si="136"/>
        <v>42070.829872685186</v>
      </c>
    </row>
    <row r="1442" spans="1:20" ht="48" x14ac:dyDescent="0.2">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5">
        <f t="shared" si="132"/>
        <v>7.6923076923076926E-5</v>
      </c>
      <c r="P1442" s="6">
        <f t="shared" si="133"/>
        <v>1</v>
      </c>
      <c r="Q1442" t="str">
        <f t="shared" si="134"/>
        <v>publishing</v>
      </c>
      <c r="R1442" t="str">
        <f t="shared" si="135"/>
        <v>translations</v>
      </c>
      <c r="S1442" s="11">
        <f t="shared" si="137"/>
        <v>42486.748414351852</v>
      </c>
      <c r="T1442" s="11">
        <f t="shared" si="136"/>
        <v>42516.748414351852</v>
      </c>
    </row>
    <row r="1443" spans="1:20" ht="48" x14ac:dyDescent="0.2">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5">
        <f t="shared" si="132"/>
        <v>1.1222222222222222E-2</v>
      </c>
      <c r="P1443" s="6">
        <f t="shared" si="133"/>
        <v>673.33333333333337</v>
      </c>
      <c r="Q1443" t="str">
        <f t="shared" si="134"/>
        <v>publishing</v>
      </c>
      <c r="R1443" t="str">
        <f t="shared" si="135"/>
        <v>translations</v>
      </c>
      <c r="S1443" s="11">
        <f t="shared" si="137"/>
        <v>42198.765844907408</v>
      </c>
      <c r="T1443" s="11">
        <f t="shared" si="136"/>
        <v>42258.765844907408</v>
      </c>
    </row>
    <row r="1444" spans="1:20" ht="48" x14ac:dyDescent="0.2">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5">
        <f t="shared" si="132"/>
        <v>0</v>
      </c>
      <c r="P1444" s="6">
        <f t="shared" si="133"/>
        <v>0</v>
      </c>
      <c r="Q1444" t="str">
        <f t="shared" si="134"/>
        <v>publishing</v>
      </c>
      <c r="R1444" t="str">
        <f t="shared" si="135"/>
        <v>translations</v>
      </c>
      <c r="S1444" s="11">
        <f t="shared" si="137"/>
        <v>42485.64534722222</v>
      </c>
      <c r="T1444" s="11">
        <f t="shared" si="136"/>
        <v>42515.64534722222</v>
      </c>
    </row>
    <row r="1445" spans="1:20" ht="48" x14ac:dyDescent="0.2">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5">
        <f t="shared" si="132"/>
        <v>0</v>
      </c>
      <c r="P1445" s="6">
        <f t="shared" si="133"/>
        <v>0</v>
      </c>
      <c r="Q1445" t="str">
        <f t="shared" si="134"/>
        <v>publishing</v>
      </c>
      <c r="R1445" t="str">
        <f t="shared" si="135"/>
        <v>translations</v>
      </c>
      <c r="S1445" s="11">
        <f t="shared" si="137"/>
        <v>42707.926030092596</v>
      </c>
      <c r="T1445" s="11">
        <f t="shared" si="136"/>
        <v>42737.926030092596</v>
      </c>
    </row>
    <row r="1446" spans="1:20" ht="32" x14ac:dyDescent="0.2">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5">
        <f t="shared" si="132"/>
        <v>0</v>
      </c>
      <c r="P1446" s="6">
        <f t="shared" si="133"/>
        <v>0</v>
      </c>
      <c r="Q1446" t="str">
        <f t="shared" si="134"/>
        <v>publishing</v>
      </c>
      <c r="R1446" t="str">
        <f t="shared" si="135"/>
        <v>translations</v>
      </c>
      <c r="S1446" s="11">
        <f t="shared" si="137"/>
        <v>42199.873402777783</v>
      </c>
      <c r="T1446" s="11">
        <f t="shared" si="136"/>
        <v>42259.873402777783</v>
      </c>
    </row>
    <row r="1447" spans="1:20" ht="48" x14ac:dyDescent="0.2">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5">
        <f t="shared" si="132"/>
        <v>0</v>
      </c>
      <c r="P1447" s="6">
        <f t="shared" si="133"/>
        <v>0</v>
      </c>
      <c r="Q1447" t="str">
        <f t="shared" si="134"/>
        <v>publishing</v>
      </c>
      <c r="R1447" t="str">
        <f t="shared" si="135"/>
        <v>translations</v>
      </c>
      <c r="S1447" s="11">
        <f t="shared" si="137"/>
        <v>42139.542303240742</v>
      </c>
      <c r="T1447" s="11">
        <f t="shared" si="136"/>
        <v>42169.542303240742</v>
      </c>
    </row>
    <row r="1448" spans="1:20" ht="48" x14ac:dyDescent="0.2">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5">
        <f t="shared" si="132"/>
        <v>0</v>
      </c>
      <c r="P1448" s="6">
        <f t="shared" si="133"/>
        <v>0</v>
      </c>
      <c r="Q1448" t="str">
        <f t="shared" si="134"/>
        <v>publishing</v>
      </c>
      <c r="R1448" t="str">
        <f t="shared" si="135"/>
        <v>translations</v>
      </c>
      <c r="S1448" s="11">
        <f t="shared" si="137"/>
        <v>42461.447662037041</v>
      </c>
      <c r="T1448" s="11">
        <f t="shared" si="136"/>
        <v>42481.447662037041</v>
      </c>
    </row>
    <row r="1449" spans="1:20" ht="32" x14ac:dyDescent="0.2">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5">
        <f t="shared" si="132"/>
        <v>1.4999999999999999E-4</v>
      </c>
      <c r="P1449" s="6">
        <f t="shared" si="133"/>
        <v>25</v>
      </c>
      <c r="Q1449" t="str">
        <f t="shared" si="134"/>
        <v>publishing</v>
      </c>
      <c r="R1449" t="str">
        <f t="shared" si="135"/>
        <v>translations</v>
      </c>
      <c r="S1449" s="11">
        <f t="shared" si="137"/>
        <v>42529.730717592596</v>
      </c>
      <c r="T1449" s="11">
        <f t="shared" si="136"/>
        <v>42559.730717592596</v>
      </c>
    </row>
    <row r="1450" spans="1:20" ht="48" x14ac:dyDescent="0.2">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5">
        <f t="shared" si="132"/>
        <v>0</v>
      </c>
      <c r="P1450" s="6">
        <f t="shared" si="133"/>
        <v>0</v>
      </c>
      <c r="Q1450" t="str">
        <f t="shared" si="134"/>
        <v>publishing</v>
      </c>
      <c r="R1450" t="str">
        <f t="shared" si="135"/>
        <v>translations</v>
      </c>
      <c r="S1450" s="11">
        <f t="shared" si="137"/>
        <v>42115.936550925922</v>
      </c>
      <c r="T1450" s="11">
        <f t="shared" si="136"/>
        <v>42146.225694444445</v>
      </c>
    </row>
    <row r="1451" spans="1:20" ht="48" x14ac:dyDescent="0.2">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5">
        <f t="shared" si="132"/>
        <v>0</v>
      </c>
      <c r="P1451" s="6">
        <f t="shared" si="133"/>
        <v>0</v>
      </c>
      <c r="Q1451" t="str">
        <f t="shared" si="134"/>
        <v>publishing</v>
      </c>
      <c r="R1451" t="str">
        <f t="shared" si="135"/>
        <v>translations</v>
      </c>
      <c r="S1451" s="11">
        <f t="shared" si="137"/>
        <v>42086.811400462961</v>
      </c>
      <c r="T1451" s="11">
        <f t="shared" si="136"/>
        <v>42134.811400462961</v>
      </c>
    </row>
    <row r="1452" spans="1:20" ht="48" x14ac:dyDescent="0.2">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5">
        <f t="shared" si="132"/>
        <v>1.0000000000000001E-5</v>
      </c>
      <c r="P1452" s="6">
        <f t="shared" si="133"/>
        <v>1</v>
      </c>
      <c r="Q1452" t="str">
        <f t="shared" si="134"/>
        <v>publishing</v>
      </c>
      <c r="R1452" t="str">
        <f t="shared" si="135"/>
        <v>translations</v>
      </c>
      <c r="S1452" s="11">
        <f t="shared" si="137"/>
        <v>42390.171261574069</v>
      </c>
      <c r="T1452" s="11">
        <f t="shared" si="136"/>
        <v>42420.171261574069</v>
      </c>
    </row>
    <row r="1453" spans="1:20" ht="32" x14ac:dyDescent="0.2">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5">
        <f t="shared" si="132"/>
        <v>1.0554089709762533E-4</v>
      </c>
      <c r="P1453" s="6">
        <f t="shared" si="133"/>
        <v>1</v>
      </c>
      <c r="Q1453" t="str">
        <f t="shared" si="134"/>
        <v>publishing</v>
      </c>
      <c r="R1453" t="str">
        <f t="shared" si="135"/>
        <v>translations</v>
      </c>
      <c r="S1453" s="11">
        <f t="shared" si="137"/>
        <v>41931.959016203706</v>
      </c>
      <c r="T1453" s="11">
        <f t="shared" si="136"/>
        <v>41962.00068287037</v>
      </c>
    </row>
    <row r="1454" spans="1:20" ht="32" x14ac:dyDescent="0.2">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5">
        <f t="shared" si="132"/>
        <v>0</v>
      </c>
      <c r="P1454" s="6">
        <f t="shared" si="133"/>
        <v>0</v>
      </c>
      <c r="Q1454" t="str">
        <f t="shared" si="134"/>
        <v>publishing</v>
      </c>
      <c r="R1454" t="str">
        <f t="shared" si="135"/>
        <v>translations</v>
      </c>
      <c r="S1454" s="11">
        <f t="shared" si="137"/>
        <v>41818.703275462962</v>
      </c>
      <c r="T1454" s="11">
        <f t="shared" si="136"/>
        <v>41848.703275462962</v>
      </c>
    </row>
    <row r="1455" spans="1:20" ht="48" x14ac:dyDescent="0.2">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5">
        <f t="shared" si="132"/>
        <v>0</v>
      </c>
      <c r="P1455" s="6">
        <f t="shared" si="133"/>
        <v>0</v>
      </c>
      <c r="Q1455" t="str">
        <f t="shared" si="134"/>
        <v>publishing</v>
      </c>
      <c r="R1455" t="str">
        <f t="shared" si="135"/>
        <v>translations</v>
      </c>
      <c r="S1455" s="11">
        <f t="shared" si="137"/>
        <v>42795.696145833332</v>
      </c>
      <c r="T1455" s="11">
        <f t="shared" si="136"/>
        <v>42840.654479166667</v>
      </c>
    </row>
    <row r="1456" spans="1:20" ht="48" x14ac:dyDescent="0.2">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5">
        <f t="shared" si="132"/>
        <v>8.5714285714285719E-3</v>
      </c>
      <c r="P1456" s="6">
        <f t="shared" si="133"/>
        <v>15</v>
      </c>
      <c r="Q1456" t="str">
        <f t="shared" si="134"/>
        <v>publishing</v>
      </c>
      <c r="R1456" t="str">
        <f t="shared" si="135"/>
        <v>translations</v>
      </c>
      <c r="S1456" s="11">
        <f t="shared" si="137"/>
        <v>42463.866666666669</v>
      </c>
      <c r="T1456" s="11">
        <f t="shared" si="136"/>
        <v>42484.915972222225</v>
      </c>
    </row>
    <row r="1457" spans="1:20" ht="48" x14ac:dyDescent="0.2">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5">
        <f t="shared" si="132"/>
        <v>0.105</v>
      </c>
      <c r="P1457" s="6">
        <f t="shared" si="133"/>
        <v>225</v>
      </c>
      <c r="Q1457" t="str">
        <f t="shared" si="134"/>
        <v>publishing</v>
      </c>
      <c r="R1457" t="str">
        <f t="shared" si="135"/>
        <v>translations</v>
      </c>
      <c r="S1457" s="11">
        <f t="shared" si="137"/>
        <v>41832.672685185185</v>
      </c>
      <c r="T1457" s="11">
        <f t="shared" si="136"/>
        <v>41887.568749999999</v>
      </c>
    </row>
    <row r="1458" spans="1:20" ht="16" x14ac:dyDescent="0.2">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5">
        <f t="shared" si="132"/>
        <v>2.9000000000000001E-2</v>
      </c>
      <c r="P1458" s="6">
        <f t="shared" si="133"/>
        <v>48.333333333333336</v>
      </c>
      <c r="Q1458" t="str">
        <f t="shared" si="134"/>
        <v>publishing</v>
      </c>
      <c r="R1458" t="str">
        <f t="shared" si="135"/>
        <v>translations</v>
      </c>
      <c r="S1458" s="11">
        <f t="shared" si="137"/>
        <v>42708.668576388889</v>
      </c>
      <c r="T1458" s="11">
        <f t="shared" si="136"/>
        <v>42738.668576388889</v>
      </c>
    </row>
    <row r="1459" spans="1:20" ht="32" x14ac:dyDescent="0.2">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5">
        <f t="shared" si="132"/>
        <v>0</v>
      </c>
      <c r="P1459" s="6">
        <f t="shared" si="133"/>
        <v>0</v>
      </c>
      <c r="Q1459" t="str">
        <f t="shared" si="134"/>
        <v>publishing</v>
      </c>
      <c r="R1459" t="str">
        <f t="shared" si="135"/>
        <v>translations</v>
      </c>
      <c r="S1459" s="11">
        <f t="shared" si="137"/>
        <v>42289.89634259259</v>
      </c>
      <c r="T1459" s="11">
        <f t="shared" si="136"/>
        <v>42319.938009259262</v>
      </c>
    </row>
    <row r="1460" spans="1:20" ht="48" x14ac:dyDescent="0.2">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5">
        <f t="shared" si="132"/>
        <v>0</v>
      </c>
      <c r="P1460" s="6">
        <f t="shared" si="133"/>
        <v>0</v>
      </c>
      <c r="Q1460" t="str">
        <f t="shared" si="134"/>
        <v>publishing</v>
      </c>
      <c r="R1460" t="str">
        <f t="shared" si="135"/>
        <v>translations</v>
      </c>
      <c r="S1460" s="11">
        <f t="shared" si="137"/>
        <v>41831.705555555556</v>
      </c>
      <c r="T1460" s="11">
        <f t="shared" si="136"/>
        <v>41862.166666666664</v>
      </c>
    </row>
    <row r="1461" spans="1:20" ht="48" x14ac:dyDescent="0.2">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5">
        <f t="shared" si="132"/>
        <v>0</v>
      </c>
      <c r="P1461" s="6">
        <f t="shared" si="133"/>
        <v>0</v>
      </c>
      <c r="Q1461" t="str">
        <f t="shared" si="134"/>
        <v>publishing</v>
      </c>
      <c r="R1461" t="str">
        <f t="shared" si="135"/>
        <v>translations</v>
      </c>
      <c r="S1461" s="11">
        <f t="shared" si="137"/>
        <v>42312.204814814817</v>
      </c>
      <c r="T1461" s="11">
        <f t="shared" si="136"/>
        <v>42340.725694444445</v>
      </c>
    </row>
    <row r="1462" spans="1:20" ht="48" x14ac:dyDescent="0.2">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5">
        <f t="shared" si="132"/>
        <v>0</v>
      </c>
      <c r="P1462" s="6">
        <f t="shared" si="133"/>
        <v>0</v>
      </c>
      <c r="Q1462" t="str">
        <f t="shared" si="134"/>
        <v>publishing</v>
      </c>
      <c r="R1462" t="str">
        <f t="shared" si="135"/>
        <v>translations</v>
      </c>
      <c r="S1462" s="11">
        <f t="shared" si="137"/>
        <v>41915.896967592591</v>
      </c>
      <c r="T1462" s="11">
        <f t="shared" si="136"/>
        <v>41973.989583333328</v>
      </c>
    </row>
    <row r="1463" spans="1:20" ht="32" x14ac:dyDescent="0.2">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5">
        <f t="shared" si="132"/>
        <v>1.012446</v>
      </c>
      <c r="P1463" s="6">
        <f t="shared" si="133"/>
        <v>44.66673529411765</v>
      </c>
      <c r="Q1463" t="str">
        <f t="shared" si="134"/>
        <v>publishing</v>
      </c>
      <c r="R1463" t="str">
        <f t="shared" si="135"/>
        <v>radio &amp; podcasts</v>
      </c>
      <c r="S1463" s="11">
        <f t="shared" si="137"/>
        <v>41899.645300925928</v>
      </c>
      <c r="T1463" s="11">
        <f t="shared" si="136"/>
        <v>41933</v>
      </c>
    </row>
    <row r="1464" spans="1:20" ht="32" x14ac:dyDescent="0.2">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5">
        <f t="shared" si="132"/>
        <v>1.085175</v>
      </c>
      <c r="P1464" s="6">
        <f t="shared" si="133"/>
        <v>28.937999999999999</v>
      </c>
      <c r="Q1464" t="str">
        <f t="shared" si="134"/>
        <v>publishing</v>
      </c>
      <c r="R1464" t="str">
        <f t="shared" si="135"/>
        <v>radio &amp; podcasts</v>
      </c>
      <c r="S1464" s="11">
        <f t="shared" si="137"/>
        <v>41344.662858796299</v>
      </c>
      <c r="T1464" s="11">
        <f t="shared" si="136"/>
        <v>41374.662858796299</v>
      </c>
    </row>
    <row r="1465" spans="1:20" ht="48" x14ac:dyDescent="0.2">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5">
        <f t="shared" si="132"/>
        <v>1.4766666666666666</v>
      </c>
      <c r="P1465" s="6">
        <f t="shared" si="133"/>
        <v>35.44</v>
      </c>
      <c r="Q1465" t="str">
        <f t="shared" si="134"/>
        <v>publishing</v>
      </c>
      <c r="R1465" t="str">
        <f t="shared" si="135"/>
        <v>radio &amp; podcasts</v>
      </c>
      <c r="S1465" s="11">
        <f t="shared" si="137"/>
        <v>41326.911319444444</v>
      </c>
      <c r="T1465" s="11">
        <f t="shared" si="136"/>
        <v>41371.869652777779</v>
      </c>
    </row>
    <row r="1466" spans="1:20" ht="16" x14ac:dyDescent="0.2">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5">
        <f t="shared" si="132"/>
        <v>1.6319999999999999</v>
      </c>
      <c r="P1466" s="6">
        <f t="shared" si="133"/>
        <v>34.871794871794869</v>
      </c>
      <c r="Q1466" t="str">
        <f t="shared" si="134"/>
        <v>publishing</v>
      </c>
      <c r="R1466" t="str">
        <f t="shared" si="135"/>
        <v>radio &amp; podcasts</v>
      </c>
      <c r="S1466" s="11">
        <f t="shared" si="137"/>
        <v>41291.661550925928</v>
      </c>
      <c r="T1466" s="11">
        <f t="shared" si="136"/>
        <v>41321.661550925928</v>
      </c>
    </row>
    <row r="1467" spans="1:20" ht="48" x14ac:dyDescent="0.2">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5">
        <f t="shared" si="132"/>
        <v>4.5641449999999999</v>
      </c>
      <c r="P1467" s="6">
        <f t="shared" si="133"/>
        <v>52.622732513451197</v>
      </c>
      <c r="Q1467" t="str">
        <f t="shared" si="134"/>
        <v>publishing</v>
      </c>
      <c r="R1467" t="str">
        <f t="shared" si="135"/>
        <v>radio &amp; podcasts</v>
      </c>
      <c r="S1467" s="11">
        <f t="shared" si="137"/>
        <v>40959.734398148146</v>
      </c>
      <c r="T1467" s="11">
        <f t="shared" si="136"/>
        <v>40990.125</v>
      </c>
    </row>
    <row r="1468" spans="1:20" ht="48" x14ac:dyDescent="0.2">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5">
        <f t="shared" si="132"/>
        <v>1.0787731249999999</v>
      </c>
      <c r="P1468" s="6">
        <f t="shared" si="133"/>
        <v>69.598266129032254</v>
      </c>
      <c r="Q1468" t="str">
        <f t="shared" si="134"/>
        <v>publishing</v>
      </c>
      <c r="R1468" t="str">
        <f t="shared" si="135"/>
        <v>radio &amp; podcasts</v>
      </c>
      <c r="S1468" s="11">
        <f t="shared" si="137"/>
        <v>42340.172060185185</v>
      </c>
      <c r="T1468" s="11">
        <f t="shared" si="136"/>
        <v>42381.208333333328</v>
      </c>
    </row>
    <row r="1469" spans="1:20" ht="32" x14ac:dyDescent="0.2">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5">
        <f t="shared" si="132"/>
        <v>1.1508</v>
      </c>
      <c r="P1469" s="6">
        <f t="shared" si="133"/>
        <v>76.72</v>
      </c>
      <c r="Q1469" t="str">
        <f t="shared" si="134"/>
        <v>publishing</v>
      </c>
      <c r="R1469" t="str">
        <f t="shared" si="135"/>
        <v>radio &amp; podcasts</v>
      </c>
      <c r="S1469" s="11">
        <f t="shared" si="137"/>
        <v>40933.80190972222</v>
      </c>
      <c r="T1469" s="11">
        <f t="shared" si="136"/>
        <v>40993.760243055556</v>
      </c>
    </row>
    <row r="1470" spans="1:20" ht="48" x14ac:dyDescent="0.2">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5">
        <f t="shared" si="132"/>
        <v>1.0236842105263158</v>
      </c>
      <c r="P1470" s="6">
        <f t="shared" si="133"/>
        <v>33.191126279863482</v>
      </c>
      <c r="Q1470" t="str">
        <f t="shared" si="134"/>
        <v>publishing</v>
      </c>
      <c r="R1470" t="str">
        <f t="shared" si="135"/>
        <v>radio &amp; podcasts</v>
      </c>
      <c r="S1470" s="11">
        <f t="shared" si="137"/>
        <v>40646.014456018514</v>
      </c>
      <c r="T1470" s="11">
        <f t="shared" si="136"/>
        <v>40706.014456018514</v>
      </c>
    </row>
    <row r="1471" spans="1:20" ht="32" x14ac:dyDescent="0.2">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5">
        <f t="shared" si="132"/>
        <v>1.0842485875706214</v>
      </c>
      <c r="P1471" s="6">
        <f t="shared" si="133"/>
        <v>149.46417445482865</v>
      </c>
      <c r="Q1471" t="str">
        <f t="shared" si="134"/>
        <v>publishing</v>
      </c>
      <c r="R1471" t="str">
        <f t="shared" si="135"/>
        <v>radio &amp; podcasts</v>
      </c>
      <c r="S1471" s="11">
        <f t="shared" si="137"/>
        <v>41290.598483796297</v>
      </c>
      <c r="T1471" s="11">
        <f t="shared" si="136"/>
        <v>41320.598483796297</v>
      </c>
    </row>
    <row r="1472" spans="1:20" ht="48" x14ac:dyDescent="0.2">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5">
        <f t="shared" si="132"/>
        <v>1.2513333333333334</v>
      </c>
      <c r="P1472" s="6">
        <f t="shared" si="133"/>
        <v>23.172839506172838</v>
      </c>
      <c r="Q1472" t="str">
        <f t="shared" si="134"/>
        <v>publishing</v>
      </c>
      <c r="R1472" t="str">
        <f t="shared" si="135"/>
        <v>radio &amp; podcasts</v>
      </c>
      <c r="S1472" s="11">
        <f t="shared" si="137"/>
        <v>41250.827118055553</v>
      </c>
      <c r="T1472" s="11">
        <f t="shared" si="136"/>
        <v>41271.827118055553</v>
      </c>
    </row>
    <row r="1473" spans="1:20" ht="48" x14ac:dyDescent="0.2">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5">
        <f t="shared" si="132"/>
        <v>1.03840625</v>
      </c>
      <c r="P1473" s="6">
        <f t="shared" si="133"/>
        <v>96.877551020408163</v>
      </c>
      <c r="Q1473" t="str">
        <f t="shared" si="134"/>
        <v>publishing</v>
      </c>
      <c r="R1473" t="str">
        <f t="shared" si="135"/>
        <v>radio &amp; podcasts</v>
      </c>
      <c r="S1473" s="11">
        <f t="shared" si="137"/>
        <v>42073.957569444443</v>
      </c>
      <c r="T1473" s="11">
        <f t="shared" si="136"/>
        <v>42103.957569444443</v>
      </c>
    </row>
    <row r="1474" spans="1:20" ht="48" x14ac:dyDescent="0.2">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5">
        <f t="shared" si="132"/>
        <v>1.3870400000000001</v>
      </c>
      <c r="P1474" s="6">
        <f t="shared" si="133"/>
        <v>103.20238095238095</v>
      </c>
      <c r="Q1474" t="str">
        <f t="shared" si="134"/>
        <v>publishing</v>
      </c>
      <c r="R1474" t="str">
        <f t="shared" si="135"/>
        <v>radio &amp; podcasts</v>
      </c>
      <c r="S1474" s="11">
        <f t="shared" si="137"/>
        <v>41533.542858796296</v>
      </c>
      <c r="T1474" s="11">
        <f t="shared" si="136"/>
        <v>41563.542858796296</v>
      </c>
    </row>
    <row r="1475" spans="1:20" ht="16" x14ac:dyDescent="0.2">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5">
        <f t="shared" ref="O1475:O1538" si="138">E1475/D1475</f>
        <v>1.20516</v>
      </c>
      <c r="P1475" s="6">
        <f t="shared" ref="P1475:P1538" si="139">IF(L1475=0,0,E1475/L1475)</f>
        <v>38.462553191489363</v>
      </c>
      <c r="Q1475" t="str">
        <f t="shared" ref="Q1475:Q1538" si="140">LEFT(N1475,FIND("/",N1475)-1)</f>
        <v>publishing</v>
      </c>
      <c r="R1475" t="str">
        <f t="shared" ref="R1475:R1538" si="141">RIGHT(N1475,LEN(N1475)-FIND("/",N1475))</f>
        <v>radio &amp; podcasts</v>
      </c>
      <c r="S1475" s="11">
        <f t="shared" si="137"/>
        <v>40939.979618055557</v>
      </c>
      <c r="T1475" s="11">
        <f t="shared" ref="T1475:T1538" si="142">I1475/86400 + DATE(1970,1,1)</f>
        <v>40969.979618055557</v>
      </c>
    </row>
    <row r="1476" spans="1:20" ht="48" x14ac:dyDescent="0.2">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5">
        <f t="shared" si="138"/>
        <v>1.1226666666666667</v>
      </c>
      <c r="P1476" s="6">
        <f t="shared" si="139"/>
        <v>44.315789473684212</v>
      </c>
      <c r="Q1476" t="str">
        <f t="shared" si="140"/>
        <v>publishing</v>
      </c>
      <c r="R1476" t="str">
        <f t="shared" si="141"/>
        <v>radio &amp; podcasts</v>
      </c>
      <c r="S1476" s="11">
        <f t="shared" ref="S1476:S1539" si="143">J1476/86400 + DATE(1970, 1, 1)</f>
        <v>41500.72791666667</v>
      </c>
      <c r="T1476" s="11">
        <f t="shared" si="142"/>
        <v>41530.72791666667</v>
      </c>
    </row>
    <row r="1477" spans="1:20" ht="48" x14ac:dyDescent="0.2">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5">
        <f t="shared" si="138"/>
        <v>1.8866966666666667</v>
      </c>
      <c r="P1477" s="6">
        <f t="shared" si="139"/>
        <v>64.173356009070289</v>
      </c>
      <c r="Q1477" t="str">
        <f t="shared" si="140"/>
        <v>publishing</v>
      </c>
      <c r="R1477" t="str">
        <f t="shared" si="141"/>
        <v>radio &amp; podcasts</v>
      </c>
      <c r="S1477" s="11">
        <f t="shared" si="143"/>
        <v>41960.722951388889</v>
      </c>
      <c r="T1477" s="11">
        <f t="shared" si="142"/>
        <v>41993.207638888889</v>
      </c>
    </row>
    <row r="1478" spans="1:20" ht="32" x14ac:dyDescent="0.2">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5">
        <f t="shared" si="138"/>
        <v>6.6155466666666669</v>
      </c>
      <c r="P1478" s="6">
        <f t="shared" si="139"/>
        <v>43.333275109170302</v>
      </c>
      <c r="Q1478" t="str">
        <f t="shared" si="140"/>
        <v>publishing</v>
      </c>
      <c r="R1478" t="str">
        <f t="shared" si="141"/>
        <v>radio &amp; podcasts</v>
      </c>
      <c r="S1478" s="11">
        <f t="shared" si="143"/>
        <v>40766.041921296295</v>
      </c>
      <c r="T1478" s="11">
        <f t="shared" si="142"/>
        <v>40796.041921296295</v>
      </c>
    </row>
    <row r="1479" spans="1:20" ht="48" x14ac:dyDescent="0.2">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5">
        <f t="shared" si="138"/>
        <v>1.1131</v>
      </c>
      <c r="P1479" s="6">
        <f t="shared" si="139"/>
        <v>90.495934959349597</v>
      </c>
      <c r="Q1479" t="str">
        <f t="shared" si="140"/>
        <v>publishing</v>
      </c>
      <c r="R1479" t="str">
        <f t="shared" si="141"/>
        <v>radio &amp; podcasts</v>
      </c>
      <c r="S1479" s="11">
        <f t="shared" si="143"/>
        <v>40840.615787037037</v>
      </c>
      <c r="T1479" s="11">
        <f t="shared" si="142"/>
        <v>40900.125</v>
      </c>
    </row>
    <row r="1480" spans="1:20" ht="48" x14ac:dyDescent="0.2">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5">
        <f t="shared" si="138"/>
        <v>11.8161422</v>
      </c>
      <c r="P1480" s="6">
        <f t="shared" si="139"/>
        <v>29.187190495010373</v>
      </c>
      <c r="Q1480" t="str">
        <f t="shared" si="140"/>
        <v>publishing</v>
      </c>
      <c r="R1480" t="str">
        <f t="shared" si="141"/>
        <v>radio &amp; podcasts</v>
      </c>
      <c r="S1480" s="11">
        <f t="shared" si="143"/>
        <v>41394.871678240743</v>
      </c>
      <c r="T1480" s="11">
        <f t="shared" si="142"/>
        <v>41408.871678240743</v>
      </c>
    </row>
    <row r="1481" spans="1:20" ht="48" x14ac:dyDescent="0.2">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5">
        <f t="shared" si="138"/>
        <v>1.37375</v>
      </c>
      <c r="P1481" s="6">
        <f t="shared" si="139"/>
        <v>30.95774647887324</v>
      </c>
      <c r="Q1481" t="str">
        <f t="shared" si="140"/>
        <v>publishing</v>
      </c>
      <c r="R1481" t="str">
        <f t="shared" si="141"/>
        <v>radio &amp; podcasts</v>
      </c>
      <c r="S1481" s="11">
        <f t="shared" si="143"/>
        <v>41754.745243055557</v>
      </c>
      <c r="T1481" s="11">
        <f t="shared" si="142"/>
        <v>41769.165972222225</v>
      </c>
    </row>
    <row r="1482" spans="1:20" ht="48" x14ac:dyDescent="0.2">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5">
        <f t="shared" si="138"/>
        <v>1.170404</v>
      </c>
      <c r="P1482" s="6">
        <f t="shared" si="139"/>
        <v>92.157795275590544</v>
      </c>
      <c r="Q1482" t="str">
        <f t="shared" si="140"/>
        <v>publishing</v>
      </c>
      <c r="R1482" t="str">
        <f t="shared" si="141"/>
        <v>radio &amp; podcasts</v>
      </c>
      <c r="S1482" s="11">
        <f t="shared" si="143"/>
        <v>41464.934016203704</v>
      </c>
      <c r="T1482" s="11">
        <f t="shared" si="142"/>
        <v>41481.708333333336</v>
      </c>
    </row>
    <row r="1483" spans="1:20" ht="48" x14ac:dyDescent="0.2">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5">
        <f t="shared" si="138"/>
        <v>2.1000000000000001E-2</v>
      </c>
      <c r="P1483" s="6">
        <f t="shared" si="139"/>
        <v>17.5</v>
      </c>
      <c r="Q1483" t="str">
        <f t="shared" si="140"/>
        <v>publishing</v>
      </c>
      <c r="R1483" t="str">
        <f t="shared" si="141"/>
        <v>fiction</v>
      </c>
      <c r="S1483" s="11">
        <f t="shared" si="143"/>
        <v>41550.922974537039</v>
      </c>
      <c r="T1483" s="11">
        <f t="shared" si="142"/>
        <v>41580.922974537039</v>
      </c>
    </row>
    <row r="1484" spans="1:20" ht="48" x14ac:dyDescent="0.2">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5">
        <f t="shared" si="138"/>
        <v>1E-3</v>
      </c>
      <c r="P1484" s="6">
        <f t="shared" si="139"/>
        <v>5</v>
      </c>
      <c r="Q1484" t="str">
        <f t="shared" si="140"/>
        <v>publishing</v>
      </c>
      <c r="R1484" t="str">
        <f t="shared" si="141"/>
        <v>fiction</v>
      </c>
      <c r="S1484" s="11">
        <f t="shared" si="143"/>
        <v>41136.858055555553</v>
      </c>
      <c r="T1484" s="11">
        <f t="shared" si="142"/>
        <v>41159.327083333337</v>
      </c>
    </row>
    <row r="1485" spans="1:20" ht="48" x14ac:dyDescent="0.2">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5">
        <f t="shared" si="138"/>
        <v>7.1428571428571426E-3</v>
      </c>
      <c r="P1485" s="6">
        <f t="shared" si="139"/>
        <v>25</v>
      </c>
      <c r="Q1485" t="str">
        <f t="shared" si="140"/>
        <v>publishing</v>
      </c>
      <c r="R1485" t="str">
        <f t="shared" si="141"/>
        <v>fiction</v>
      </c>
      <c r="S1485" s="11">
        <f t="shared" si="143"/>
        <v>42548.192997685182</v>
      </c>
      <c r="T1485" s="11">
        <f t="shared" si="142"/>
        <v>42573.192997685182</v>
      </c>
    </row>
    <row r="1486" spans="1:20" ht="16" x14ac:dyDescent="0.2">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5">
        <f t="shared" si="138"/>
        <v>0</v>
      </c>
      <c r="P1486" s="6">
        <f t="shared" si="139"/>
        <v>0</v>
      </c>
      <c r="Q1486" t="str">
        <f t="shared" si="140"/>
        <v>publishing</v>
      </c>
      <c r="R1486" t="str">
        <f t="shared" si="141"/>
        <v>fiction</v>
      </c>
      <c r="S1486" s="11">
        <f t="shared" si="143"/>
        <v>41053.200960648144</v>
      </c>
      <c r="T1486" s="11">
        <f t="shared" si="142"/>
        <v>41111.618750000001</v>
      </c>
    </row>
    <row r="1487" spans="1:20" ht="48" x14ac:dyDescent="0.2">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5">
        <f t="shared" si="138"/>
        <v>2.2388059701492536E-2</v>
      </c>
      <c r="P1487" s="6">
        <f t="shared" si="139"/>
        <v>50</v>
      </c>
      <c r="Q1487" t="str">
        <f t="shared" si="140"/>
        <v>publishing</v>
      </c>
      <c r="R1487" t="str">
        <f t="shared" si="141"/>
        <v>fiction</v>
      </c>
      <c r="S1487" s="11">
        <f t="shared" si="143"/>
        <v>42130.795983796299</v>
      </c>
      <c r="T1487" s="11">
        <f t="shared" si="142"/>
        <v>42175.795983796299</v>
      </c>
    </row>
    <row r="1488" spans="1:20" ht="48" x14ac:dyDescent="0.2">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5">
        <f t="shared" si="138"/>
        <v>2.3999999999999998E-3</v>
      </c>
      <c r="P1488" s="6">
        <f t="shared" si="139"/>
        <v>16</v>
      </c>
      <c r="Q1488" t="str">
        <f t="shared" si="140"/>
        <v>publishing</v>
      </c>
      <c r="R1488" t="str">
        <f t="shared" si="141"/>
        <v>fiction</v>
      </c>
      <c r="S1488" s="11">
        <f t="shared" si="143"/>
        <v>42032.168530092589</v>
      </c>
      <c r="T1488" s="11">
        <f t="shared" si="142"/>
        <v>42062.168530092589</v>
      </c>
    </row>
    <row r="1489" spans="1:20" ht="48" x14ac:dyDescent="0.2">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5">
        <f t="shared" si="138"/>
        <v>0</v>
      </c>
      <c r="P1489" s="6">
        <f t="shared" si="139"/>
        <v>0</v>
      </c>
      <c r="Q1489" t="str">
        <f t="shared" si="140"/>
        <v>publishing</v>
      </c>
      <c r="R1489" t="str">
        <f t="shared" si="141"/>
        <v>fiction</v>
      </c>
      <c r="S1489" s="11">
        <f t="shared" si="143"/>
        <v>42554.917488425926</v>
      </c>
      <c r="T1489" s="11">
        <f t="shared" si="142"/>
        <v>42584.917488425926</v>
      </c>
    </row>
    <row r="1490" spans="1:20" ht="48" x14ac:dyDescent="0.2">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5">
        <f t="shared" si="138"/>
        <v>2.4E-2</v>
      </c>
      <c r="P1490" s="6">
        <f t="shared" si="139"/>
        <v>60</v>
      </c>
      <c r="Q1490" t="str">
        <f t="shared" si="140"/>
        <v>publishing</v>
      </c>
      <c r="R1490" t="str">
        <f t="shared" si="141"/>
        <v>fiction</v>
      </c>
      <c r="S1490" s="11">
        <f t="shared" si="143"/>
        <v>41614.563194444447</v>
      </c>
      <c r="T1490" s="11">
        <f t="shared" si="142"/>
        <v>41644.563194444447</v>
      </c>
    </row>
    <row r="1491" spans="1:20" ht="48" x14ac:dyDescent="0.2">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5">
        <f t="shared" si="138"/>
        <v>0</v>
      </c>
      <c r="P1491" s="6">
        <f t="shared" si="139"/>
        <v>0</v>
      </c>
      <c r="Q1491" t="str">
        <f t="shared" si="140"/>
        <v>publishing</v>
      </c>
      <c r="R1491" t="str">
        <f t="shared" si="141"/>
        <v>fiction</v>
      </c>
      <c r="S1491" s="11">
        <f t="shared" si="143"/>
        <v>41198.611712962964</v>
      </c>
      <c r="T1491" s="11">
        <f t="shared" si="142"/>
        <v>41228.653379629628</v>
      </c>
    </row>
    <row r="1492" spans="1:20" ht="48" x14ac:dyDescent="0.2">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5">
        <f t="shared" si="138"/>
        <v>0.30862068965517242</v>
      </c>
      <c r="P1492" s="6">
        <f t="shared" si="139"/>
        <v>47.10526315789474</v>
      </c>
      <c r="Q1492" t="str">
        <f t="shared" si="140"/>
        <v>publishing</v>
      </c>
      <c r="R1492" t="str">
        <f t="shared" si="141"/>
        <v>fiction</v>
      </c>
      <c r="S1492" s="11">
        <f t="shared" si="143"/>
        <v>41520.561041666668</v>
      </c>
      <c r="T1492" s="11">
        <f t="shared" si="142"/>
        <v>41549.561041666668</v>
      </c>
    </row>
    <row r="1493" spans="1:20" ht="32" x14ac:dyDescent="0.2">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5">
        <f t="shared" si="138"/>
        <v>8.3333333333333329E-2</v>
      </c>
      <c r="P1493" s="6">
        <f t="shared" si="139"/>
        <v>100</v>
      </c>
      <c r="Q1493" t="str">
        <f t="shared" si="140"/>
        <v>publishing</v>
      </c>
      <c r="R1493" t="str">
        <f t="shared" si="141"/>
        <v>fiction</v>
      </c>
      <c r="S1493" s="11">
        <f t="shared" si="143"/>
        <v>41991.713460648149</v>
      </c>
      <c r="T1493" s="11">
        <f t="shared" si="142"/>
        <v>42050.651388888888</v>
      </c>
    </row>
    <row r="1494" spans="1:20" ht="48" x14ac:dyDescent="0.2">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5">
        <f t="shared" si="138"/>
        <v>7.4999999999999997E-3</v>
      </c>
      <c r="P1494" s="6">
        <f t="shared" si="139"/>
        <v>15</v>
      </c>
      <c r="Q1494" t="str">
        <f t="shared" si="140"/>
        <v>publishing</v>
      </c>
      <c r="R1494" t="str">
        <f t="shared" si="141"/>
        <v>fiction</v>
      </c>
      <c r="S1494" s="11">
        <f t="shared" si="143"/>
        <v>40682.884791666671</v>
      </c>
      <c r="T1494" s="11">
        <f t="shared" si="142"/>
        <v>40712.884791666671</v>
      </c>
    </row>
    <row r="1495" spans="1:20" ht="32" x14ac:dyDescent="0.2">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5">
        <f t="shared" si="138"/>
        <v>0</v>
      </c>
      <c r="P1495" s="6">
        <f t="shared" si="139"/>
        <v>0</v>
      </c>
      <c r="Q1495" t="str">
        <f t="shared" si="140"/>
        <v>publishing</v>
      </c>
      <c r="R1495" t="str">
        <f t="shared" si="141"/>
        <v>fiction</v>
      </c>
      <c r="S1495" s="11">
        <f t="shared" si="143"/>
        <v>41411.866608796292</v>
      </c>
      <c r="T1495" s="11">
        <f t="shared" si="142"/>
        <v>41441.866608796292</v>
      </c>
    </row>
    <row r="1496" spans="1:20" ht="48" x14ac:dyDescent="0.2">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5">
        <f t="shared" si="138"/>
        <v>8.8999999999999996E-2</v>
      </c>
      <c r="P1496" s="6">
        <f t="shared" si="139"/>
        <v>40.454545454545453</v>
      </c>
      <c r="Q1496" t="str">
        <f t="shared" si="140"/>
        <v>publishing</v>
      </c>
      <c r="R1496" t="str">
        <f t="shared" si="141"/>
        <v>fiction</v>
      </c>
      <c r="S1496" s="11">
        <f t="shared" si="143"/>
        <v>42067.722372685181</v>
      </c>
      <c r="T1496" s="11">
        <f t="shared" si="142"/>
        <v>42097.651388888888</v>
      </c>
    </row>
    <row r="1497" spans="1:20" ht="32" x14ac:dyDescent="0.2">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5">
        <f t="shared" si="138"/>
        <v>0</v>
      </c>
      <c r="P1497" s="6">
        <f t="shared" si="139"/>
        <v>0</v>
      </c>
      <c r="Q1497" t="str">
        <f t="shared" si="140"/>
        <v>publishing</v>
      </c>
      <c r="R1497" t="str">
        <f t="shared" si="141"/>
        <v>fiction</v>
      </c>
      <c r="S1497" s="11">
        <f t="shared" si="143"/>
        <v>40752.789710648147</v>
      </c>
      <c r="T1497" s="11">
        <f t="shared" si="142"/>
        <v>40782.789710648147</v>
      </c>
    </row>
    <row r="1498" spans="1:20" ht="48" x14ac:dyDescent="0.2">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5">
        <f t="shared" si="138"/>
        <v>0</v>
      </c>
      <c r="P1498" s="6">
        <f t="shared" si="139"/>
        <v>0</v>
      </c>
      <c r="Q1498" t="str">
        <f t="shared" si="140"/>
        <v>publishing</v>
      </c>
      <c r="R1498" t="str">
        <f t="shared" si="141"/>
        <v>fiction</v>
      </c>
      <c r="S1498" s="11">
        <f t="shared" si="143"/>
        <v>41838.475219907406</v>
      </c>
      <c r="T1498" s="11">
        <f t="shared" si="142"/>
        <v>41898.475219907406</v>
      </c>
    </row>
    <row r="1499" spans="1:20" ht="48" x14ac:dyDescent="0.2">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5">
        <f t="shared" si="138"/>
        <v>6.666666666666667E-5</v>
      </c>
      <c r="P1499" s="6">
        <f t="shared" si="139"/>
        <v>1</v>
      </c>
      <c r="Q1499" t="str">
        <f t="shared" si="140"/>
        <v>publishing</v>
      </c>
      <c r="R1499" t="str">
        <f t="shared" si="141"/>
        <v>fiction</v>
      </c>
      <c r="S1499" s="11">
        <f t="shared" si="143"/>
        <v>41444.64261574074</v>
      </c>
      <c r="T1499" s="11">
        <f t="shared" si="142"/>
        <v>41486.821527777778</v>
      </c>
    </row>
    <row r="1500" spans="1:20" ht="48" x14ac:dyDescent="0.2">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5">
        <f t="shared" si="138"/>
        <v>1.9E-2</v>
      </c>
      <c r="P1500" s="6">
        <f t="shared" si="139"/>
        <v>19</v>
      </c>
      <c r="Q1500" t="str">
        <f t="shared" si="140"/>
        <v>publishing</v>
      </c>
      <c r="R1500" t="str">
        <f t="shared" si="141"/>
        <v>fiction</v>
      </c>
      <c r="S1500" s="11">
        <f t="shared" si="143"/>
        <v>41840.983541666668</v>
      </c>
      <c r="T1500" s="11">
        <f t="shared" si="142"/>
        <v>41885.983541666668</v>
      </c>
    </row>
    <row r="1501" spans="1:20" ht="48" x14ac:dyDescent="0.2">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5">
        <f t="shared" si="138"/>
        <v>2.5000000000000001E-3</v>
      </c>
      <c r="P1501" s="6">
        <f t="shared" si="139"/>
        <v>5</v>
      </c>
      <c r="Q1501" t="str">
        <f t="shared" si="140"/>
        <v>publishing</v>
      </c>
      <c r="R1501" t="str">
        <f t="shared" si="141"/>
        <v>fiction</v>
      </c>
      <c r="S1501" s="11">
        <f t="shared" si="143"/>
        <v>42527.007326388892</v>
      </c>
      <c r="T1501" s="11">
        <f t="shared" si="142"/>
        <v>42587.007326388892</v>
      </c>
    </row>
    <row r="1502" spans="1:20" ht="48" x14ac:dyDescent="0.2">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5">
        <f t="shared" si="138"/>
        <v>0.25035714285714283</v>
      </c>
      <c r="P1502" s="6">
        <f t="shared" si="139"/>
        <v>46.733333333333334</v>
      </c>
      <c r="Q1502" t="str">
        <f t="shared" si="140"/>
        <v>publishing</v>
      </c>
      <c r="R1502" t="str">
        <f t="shared" si="141"/>
        <v>fiction</v>
      </c>
      <c r="S1502" s="11">
        <f t="shared" si="143"/>
        <v>41365.904594907406</v>
      </c>
      <c r="T1502" s="11">
        <f t="shared" si="142"/>
        <v>41395.904594907406</v>
      </c>
    </row>
    <row r="1503" spans="1:20" ht="32" x14ac:dyDescent="0.2">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5">
        <f t="shared" si="138"/>
        <v>1.6633076923076924</v>
      </c>
      <c r="P1503" s="6">
        <f t="shared" si="139"/>
        <v>97.731073446327684</v>
      </c>
      <c r="Q1503" t="str">
        <f t="shared" si="140"/>
        <v>photography</v>
      </c>
      <c r="R1503" t="str">
        <f t="shared" si="141"/>
        <v>photobooks</v>
      </c>
      <c r="S1503" s="11">
        <f t="shared" si="143"/>
        <v>42163.583599537036</v>
      </c>
      <c r="T1503" s="11">
        <f t="shared" si="142"/>
        <v>42193.583599537036</v>
      </c>
    </row>
    <row r="1504" spans="1:20" ht="48" x14ac:dyDescent="0.2">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5">
        <f t="shared" si="138"/>
        <v>1.0144545454545455</v>
      </c>
      <c r="P1504" s="6">
        <f t="shared" si="139"/>
        <v>67.835866261398181</v>
      </c>
      <c r="Q1504" t="str">
        <f t="shared" si="140"/>
        <v>photography</v>
      </c>
      <c r="R1504" t="str">
        <f t="shared" si="141"/>
        <v>photobooks</v>
      </c>
      <c r="S1504" s="11">
        <f t="shared" si="143"/>
        <v>42426.542592592596</v>
      </c>
      <c r="T1504" s="11">
        <f t="shared" si="142"/>
        <v>42454.916666666672</v>
      </c>
    </row>
    <row r="1505" spans="1:20" ht="48" x14ac:dyDescent="0.2">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5">
        <f t="shared" si="138"/>
        <v>1.0789146666666667</v>
      </c>
      <c r="P1505" s="6">
        <f t="shared" si="139"/>
        <v>56.98492957746479</v>
      </c>
      <c r="Q1505" t="str">
        <f t="shared" si="140"/>
        <v>photography</v>
      </c>
      <c r="R1505" t="str">
        <f t="shared" si="141"/>
        <v>photobooks</v>
      </c>
      <c r="S1505" s="11">
        <f t="shared" si="143"/>
        <v>42606.347233796296</v>
      </c>
      <c r="T1505" s="11">
        <f t="shared" si="142"/>
        <v>42666.347233796296</v>
      </c>
    </row>
    <row r="1506" spans="1:20" ht="32" x14ac:dyDescent="0.2">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5">
        <f t="shared" si="138"/>
        <v>2.7793846153846156</v>
      </c>
      <c r="P1506" s="6">
        <f t="shared" si="139"/>
        <v>67.159851301115239</v>
      </c>
      <c r="Q1506" t="str">
        <f t="shared" si="140"/>
        <v>photography</v>
      </c>
      <c r="R1506" t="str">
        <f t="shared" si="141"/>
        <v>photobooks</v>
      </c>
      <c r="S1506" s="11">
        <f t="shared" si="143"/>
        <v>41772.657685185186</v>
      </c>
      <c r="T1506" s="11">
        <f t="shared" si="142"/>
        <v>41800.356249999997</v>
      </c>
    </row>
    <row r="1507" spans="1:20" ht="48" x14ac:dyDescent="0.2">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5">
        <f t="shared" si="138"/>
        <v>1.0358125</v>
      </c>
      <c r="P1507" s="6">
        <f t="shared" si="139"/>
        <v>48.037681159420288</v>
      </c>
      <c r="Q1507" t="str">
        <f t="shared" si="140"/>
        <v>photography</v>
      </c>
      <c r="R1507" t="str">
        <f t="shared" si="141"/>
        <v>photobooks</v>
      </c>
      <c r="S1507" s="11">
        <f t="shared" si="143"/>
        <v>42414.44332175926</v>
      </c>
      <c r="T1507" s="11">
        <f t="shared" si="142"/>
        <v>42451.834027777775</v>
      </c>
    </row>
    <row r="1508" spans="1:20" ht="48" x14ac:dyDescent="0.2">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5">
        <f t="shared" si="138"/>
        <v>1.1140000000000001</v>
      </c>
      <c r="P1508" s="6">
        <f t="shared" si="139"/>
        <v>38.860465116279073</v>
      </c>
      <c r="Q1508" t="str">
        <f t="shared" si="140"/>
        <v>photography</v>
      </c>
      <c r="R1508" t="str">
        <f t="shared" si="141"/>
        <v>photobooks</v>
      </c>
      <c r="S1508" s="11">
        <f t="shared" si="143"/>
        <v>41814.785925925928</v>
      </c>
      <c r="T1508" s="11">
        <f t="shared" si="142"/>
        <v>41844.785925925928</v>
      </c>
    </row>
    <row r="1509" spans="1:20" ht="48" x14ac:dyDescent="0.2">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5">
        <f t="shared" si="138"/>
        <v>2.15</v>
      </c>
      <c r="P1509" s="6">
        <f t="shared" si="139"/>
        <v>78.181818181818187</v>
      </c>
      <c r="Q1509" t="str">
        <f t="shared" si="140"/>
        <v>photography</v>
      </c>
      <c r="R1509" t="str">
        <f t="shared" si="141"/>
        <v>photobooks</v>
      </c>
      <c r="S1509" s="11">
        <f t="shared" si="143"/>
        <v>40254.450335648144</v>
      </c>
      <c r="T1509" s="11">
        <f t="shared" si="142"/>
        <v>40313.340277777781</v>
      </c>
    </row>
    <row r="1510" spans="1:20" ht="48" x14ac:dyDescent="0.2">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5">
        <f t="shared" si="138"/>
        <v>1.1076216216216217</v>
      </c>
      <c r="P1510" s="6">
        <f t="shared" si="139"/>
        <v>97.113744075829388</v>
      </c>
      <c r="Q1510" t="str">
        <f t="shared" si="140"/>
        <v>photography</v>
      </c>
      <c r="R1510" t="str">
        <f t="shared" si="141"/>
        <v>photobooks</v>
      </c>
      <c r="S1510" s="11">
        <f t="shared" si="143"/>
        <v>41786.614363425928</v>
      </c>
      <c r="T1510" s="11">
        <f t="shared" si="142"/>
        <v>41817.614363425928</v>
      </c>
    </row>
    <row r="1511" spans="1:20" ht="48" x14ac:dyDescent="0.2">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5">
        <f t="shared" si="138"/>
        <v>1.2364125714285714</v>
      </c>
      <c r="P1511" s="6">
        <f t="shared" si="139"/>
        <v>110.39397959183674</v>
      </c>
      <c r="Q1511" t="str">
        <f t="shared" si="140"/>
        <v>photography</v>
      </c>
      <c r="R1511" t="str">
        <f t="shared" si="141"/>
        <v>photobooks</v>
      </c>
      <c r="S1511" s="11">
        <f t="shared" si="143"/>
        <v>42751.533391203702</v>
      </c>
      <c r="T1511" s="11">
        <f t="shared" si="142"/>
        <v>42780.957638888889</v>
      </c>
    </row>
    <row r="1512" spans="1:20" ht="48" x14ac:dyDescent="0.2">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5">
        <f t="shared" si="138"/>
        <v>1.0103500000000001</v>
      </c>
      <c r="P1512" s="6">
        <f t="shared" si="139"/>
        <v>39.91506172839506</v>
      </c>
      <c r="Q1512" t="str">
        <f t="shared" si="140"/>
        <v>photography</v>
      </c>
      <c r="R1512" t="str">
        <f t="shared" si="141"/>
        <v>photobooks</v>
      </c>
      <c r="S1512" s="11">
        <f t="shared" si="143"/>
        <v>41809.385162037041</v>
      </c>
      <c r="T1512" s="11">
        <f t="shared" si="142"/>
        <v>41839.385162037041</v>
      </c>
    </row>
    <row r="1513" spans="1:20" ht="48" x14ac:dyDescent="0.2">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5">
        <f t="shared" si="138"/>
        <v>1.1179285714285714</v>
      </c>
      <c r="P1513" s="6">
        <f t="shared" si="139"/>
        <v>75.975728155339809</v>
      </c>
      <c r="Q1513" t="str">
        <f t="shared" si="140"/>
        <v>photography</v>
      </c>
      <c r="R1513" t="str">
        <f t="shared" si="141"/>
        <v>photobooks</v>
      </c>
      <c r="S1513" s="11">
        <f t="shared" si="143"/>
        <v>42296.583379629628</v>
      </c>
      <c r="T1513" s="11">
        <f t="shared" si="142"/>
        <v>42326.625046296293</v>
      </c>
    </row>
    <row r="1514" spans="1:20" ht="48" x14ac:dyDescent="0.2">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5">
        <f t="shared" si="138"/>
        <v>5.5877142857142861</v>
      </c>
      <c r="P1514" s="6">
        <f t="shared" si="139"/>
        <v>58.379104477611939</v>
      </c>
      <c r="Q1514" t="str">
        <f t="shared" si="140"/>
        <v>photography</v>
      </c>
      <c r="R1514" t="str">
        <f t="shared" si="141"/>
        <v>photobooks</v>
      </c>
      <c r="S1514" s="11">
        <f t="shared" si="143"/>
        <v>42741.684479166666</v>
      </c>
      <c r="T1514" s="11">
        <f t="shared" si="142"/>
        <v>42771.684479166666</v>
      </c>
    </row>
    <row r="1515" spans="1:20" ht="48" x14ac:dyDescent="0.2">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5">
        <f t="shared" si="138"/>
        <v>1.5001875</v>
      </c>
      <c r="P1515" s="6">
        <f t="shared" si="139"/>
        <v>55.82093023255814</v>
      </c>
      <c r="Q1515" t="str">
        <f t="shared" si="140"/>
        <v>photography</v>
      </c>
      <c r="R1515" t="str">
        <f t="shared" si="141"/>
        <v>photobooks</v>
      </c>
      <c r="S1515" s="11">
        <f t="shared" si="143"/>
        <v>41806.637337962966</v>
      </c>
      <c r="T1515" s="11">
        <f t="shared" si="142"/>
        <v>41836.637337962966</v>
      </c>
    </row>
    <row r="1516" spans="1:20" ht="48" x14ac:dyDescent="0.2">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5">
        <f t="shared" si="138"/>
        <v>1.0647599999999999</v>
      </c>
      <c r="P1516" s="6">
        <f t="shared" si="139"/>
        <v>151.24431818181819</v>
      </c>
      <c r="Q1516" t="str">
        <f t="shared" si="140"/>
        <v>photography</v>
      </c>
      <c r="R1516" t="str">
        <f t="shared" si="141"/>
        <v>photobooks</v>
      </c>
      <c r="S1516" s="11">
        <f t="shared" si="143"/>
        <v>42234.597685185188</v>
      </c>
      <c r="T1516" s="11">
        <f t="shared" si="142"/>
        <v>42274.597685185188</v>
      </c>
    </row>
    <row r="1517" spans="1:20" ht="48" x14ac:dyDescent="0.2">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5">
        <f t="shared" si="138"/>
        <v>1.57189</v>
      </c>
      <c r="P1517" s="6">
        <f t="shared" si="139"/>
        <v>849.67027027027029</v>
      </c>
      <c r="Q1517" t="str">
        <f t="shared" si="140"/>
        <v>photography</v>
      </c>
      <c r="R1517" t="str">
        <f t="shared" si="141"/>
        <v>photobooks</v>
      </c>
      <c r="S1517" s="11">
        <f t="shared" si="143"/>
        <v>42415.253437499996</v>
      </c>
      <c r="T1517" s="11">
        <f t="shared" si="142"/>
        <v>42445.211770833332</v>
      </c>
    </row>
    <row r="1518" spans="1:20" ht="48" x14ac:dyDescent="0.2">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5">
        <f t="shared" si="138"/>
        <v>1.0865882352941176</v>
      </c>
      <c r="P1518" s="6">
        <f t="shared" si="139"/>
        <v>159.24137931034483</v>
      </c>
      <c r="Q1518" t="str">
        <f t="shared" si="140"/>
        <v>photography</v>
      </c>
      <c r="R1518" t="str">
        <f t="shared" si="141"/>
        <v>photobooks</v>
      </c>
      <c r="S1518" s="11">
        <f t="shared" si="143"/>
        <v>42619.466342592597</v>
      </c>
      <c r="T1518" s="11">
        <f t="shared" si="142"/>
        <v>42649.583333333328</v>
      </c>
    </row>
    <row r="1519" spans="1:20" ht="48" x14ac:dyDescent="0.2">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5">
        <f t="shared" si="138"/>
        <v>1.6197999999999999</v>
      </c>
      <c r="P1519" s="6">
        <f t="shared" si="139"/>
        <v>39.507317073170732</v>
      </c>
      <c r="Q1519" t="str">
        <f t="shared" si="140"/>
        <v>photography</v>
      </c>
      <c r="R1519" t="str">
        <f t="shared" si="141"/>
        <v>photobooks</v>
      </c>
      <c r="S1519" s="11">
        <f t="shared" si="143"/>
        <v>41948.56658564815</v>
      </c>
      <c r="T1519" s="11">
        <f t="shared" si="142"/>
        <v>41979.25</v>
      </c>
    </row>
    <row r="1520" spans="1:20" ht="32" x14ac:dyDescent="0.2">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5">
        <f t="shared" si="138"/>
        <v>2.0536666666666665</v>
      </c>
      <c r="P1520" s="6">
        <f t="shared" si="139"/>
        <v>130.52966101694915</v>
      </c>
      <c r="Q1520" t="str">
        <f t="shared" si="140"/>
        <v>photography</v>
      </c>
      <c r="R1520" t="str">
        <f t="shared" si="141"/>
        <v>photobooks</v>
      </c>
      <c r="S1520" s="11">
        <f t="shared" si="143"/>
        <v>41760.8200462963</v>
      </c>
      <c r="T1520" s="11">
        <f t="shared" si="142"/>
        <v>41790.8200462963</v>
      </c>
    </row>
    <row r="1521" spans="1:20" ht="48" x14ac:dyDescent="0.2">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5">
        <f t="shared" si="138"/>
        <v>1.033638888888889</v>
      </c>
      <c r="P1521" s="6">
        <f t="shared" si="139"/>
        <v>64.156896551724131</v>
      </c>
      <c r="Q1521" t="str">
        <f t="shared" si="140"/>
        <v>photography</v>
      </c>
      <c r="R1521" t="str">
        <f t="shared" si="141"/>
        <v>photobooks</v>
      </c>
      <c r="S1521" s="11">
        <f t="shared" si="143"/>
        <v>41782.741701388892</v>
      </c>
      <c r="T1521" s="11">
        <f t="shared" si="142"/>
        <v>41810.915972222225</v>
      </c>
    </row>
    <row r="1522" spans="1:20" ht="32" x14ac:dyDescent="0.2">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5">
        <f t="shared" si="138"/>
        <v>1.0347222222222223</v>
      </c>
      <c r="P1522" s="6">
        <f t="shared" si="139"/>
        <v>111.52694610778443</v>
      </c>
      <c r="Q1522" t="str">
        <f t="shared" si="140"/>
        <v>photography</v>
      </c>
      <c r="R1522" t="str">
        <f t="shared" si="141"/>
        <v>photobooks</v>
      </c>
      <c r="S1522" s="11">
        <f t="shared" si="143"/>
        <v>41955.857789351852</v>
      </c>
      <c r="T1522" s="11">
        <f t="shared" si="142"/>
        <v>41992.166666666672</v>
      </c>
    </row>
    <row r="1523" spans="1:20" ht="48" x14ac:dyDescent="0.2">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5">
        <f t="shared" si="138"/>
        <v>1.0681333333333334</v>
      </c>
      <c r="P1523" s="6">
        <f t="shared" si="139"/>
        <v>170.44680851063831</v>
      </c>
      <c r="Q1523" t="str">
        <f t="shared" si="140"/>
        <v>photography</v>
      </c>
      <c r="R1523" t="str">
        <f t="shared" si="141"/>
        <v>photobooks</v>
      </c>
      <c r="S1523" s="11">
        <f t="shared" si="143"/>
        <v>42493.167719907404</v>
      </c>
      <c r="T1523" s="11">
        <f t="shared" si="142"/>
        <v>42528.167719907404</v>
      </c>
    </row>
    <row r="1524" spans="1:20" ht="48" x14ac:dyDescent="0.2">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5">
        <f t="shared" si="138"/>
        <v>1.3896574712643677</v>
      </c>
      <c r="P1524" s="6">
        <f t="shared" si="139"/>
        <v>133.7391592920354</v>
      </c>
      <c r="Q1524" t="str">
        <f t="shared" si="140"/>
        <v>photography</v>
      </c>
      <c r="R1524" t="str">
        <f t="shared" si="141"/>
        <v>photobooks</v>
      </c>
      <c r="S1524" s="11">
        <f t="shared" si="143"/>
        <v>41899.830312500002</v>
      </c>
      <c r="T1524" s="11">
        <f t="shared" si="142"/>
        <v>41929.830312500002</v>
      </c>
    </row>
    <row r="1525" spans="1:20" ht="48" x14ac:dyDescent="0.2">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5">
        <f t="shared" si="138"/>
        <v>1.2484324324324325</v>
      </c>
      <c r="P1525" s="6">
        <f t="shared" si="139"/>
        <v>95.834024896265561</v>
      </c>
      <c r="Q1525" t="str">
        <f t="shared" si="140"/>
        <v>photography</v>
      </c>
      <c r="R1525" t="str">
        <f t="shared" si="141"/>
        <v>photobooks</v>
      </c>
      <c r="S1525" s="11">
        <f t="shared" si="143"/>
        <v>41964.751342592594</v>
      </c>
      <c r="T1525" s="11">
        <f t="shared" si="142"/>
        <v>41996</v>
      </c>
    </row>
    <row r="1526" spans="1:20" ht="48" x14ac:dyDescent="0.2">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5">
        <f t="shared" si="138"/>
        <v>2.0699999999999998</v>
      </c>
      <c r="P1526" s="6">
        <f t="shared" si="139"/>
        <v>221.78571428571428</v>
      </c>
      <c r="Q1526" t="str">
        <f t="shared" si="140"/>
        <v>photography</v>
      </c>
      <c r="R1526" t="str">
        <f t="shared" si="141"/>
        <v>photobooks</v>
      </c>
      <c r="S1526" s="11">
        <f t="shared" si="143"/>
        <v>42756.501041666663</v>
      </c>
      <c r="T1526" s="11">
        <f t="shared" si="142"/>
        <v>42786.501041666663</v>
      </c>
    </row>
    <row r="1527" spans="1:20" ht="48" x14ac:dyDescent="0.2">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5">
        <f t="shared" si="138"/>
        <v>1.7400576923076922</v>
      </c>
      <c r="P1527" s="6">
        <f t="shared" si="139"/>
        <v>32.315357142857138</v>
      </c>
      <c r="Q1527" t="str">
        <f t="shared" si="140"/>
        <v>photography</v>
      </c>
      <c r="R1527" t="str">
        <f t="shared" si="141"/>
        <v>photobooks</v>
      </c>
      <c r="S1527" s="11">
        <f t="shared" si="143"/>
        <v>42570.702986111108</v>
      </c>
      <c r="T1527" s="11">
        <f t="shared" si="142"/>
        <v>42600.702986111108</v>
      </c>
    </row>
    <row r="1528" spans="1:20" ht="48" x14ac:dyDescent="0.2">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5">
        <f t="shared" si="138"/>
        <v>1.2032608695652174</v>
      </c>
      <c r="P1528" s="6">
        <f t="shared" si="139"/>
        <v>98.839285714285708</v>
      </c>
      <c r="Q1528" t="str">
        <f t="shared" si="140"/>
        <v>photography</v>
      </c>
      <c r="R1528" t="str">
        <f t="shared" si="141"/>
        <v>photobooks</v>
      </c>
      <c r="S1528" s="11">
        <f t="shared" si="143"/>
        <v>42339.276006944448</v>
      </c>
      <c r="T1528" s="11">
        <f t="shared" si="142"/>
        <v>42388.276006944448</v>
      </c>
    </row>
    <row r="1529" spans="1:20" ht="32" x14ac:dyDescent="0.2">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5">
        <f t="shared" si="138"/>
        <v>1.1044428571428573</v>
      </c>
      <c r="P1529" s="6">
        <f t="shared" si="139"/>
        <v>55.222142857142863</v>
      </c>
      <c r="Q1529" t="str">
        <f t="shared" si="140"/>
        <v>photography</v>
      </c>
      <c r="R1529" t="str">
        <f t="shared" si="141"/>
        <v>photobooks</v>
      </c>
      <c r="S1529" s="11">
        <f t="shared" si="143"/>
        <v>42780.600532407407</v>
      </c>
      <c r="T1529" s="11">
        <f t="shared" si="142"/>
        <v>42808.558865740742</v>
      </c>
    </row>
    <row r="1530" spans="1:20" ht="32" x14ac:dyDescent="0.2">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5">
        <f t="shared" si="138"/>
        <v>2.8156666666666665</v>
      </c>
      <c r="P1530" s="6">
        <f t="shared" si="139"/>
        <v>52.793750000000003</v>
      </c>
      <c r="Q1530" t="str">
        <f t="shared" si="140"/>
        <v>photography</v>
      </c>
      <c r="R1530" t="str">
        <f t="shared" si="141"/>
        <v>photobooks</v>
      </c>
      <c r="S1530" s="11">
        <f t="shared" si="143"/>
        <v>42736.732893518521</v>
      </c>
      <c r="T1530" s="11">
        <f t="shared" si="142"/>
        <v>42767</v>
      </c>
    </row>
    <row r="1531" spans="1:20" ht="32" x14ac:dyDescent="0.2">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5">
        <f t="shared" si="138"/>
        <v>1.0067894736842105</v>
      </c>
      <c r="P1531" s="6">
        <f t="shared" si="139"/>
        <v>135.66666666666666</v>
      </c>
      <c r="Q1531" t="str">
        <f t="shared" si="140"/>
        <v>photography</v>
      </c>
      <c r="R1531" t="str">
        <f t="shared" si="141"/>
        <v>photobooks</v>
      </c>
      <c r="S1531" s="11">
        <f t="shared" si="143"/>
        <v>42052.628703703704</v>
      </c>
      <c r="T1531" s="11">
        <f t="shared" si="142"/>
        <v>42082.587037037039</v>
      </c>
    </row>
    <row r="1532" spans="1:20" ht="48" x14ac:dyDescent="0.2">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5">
        <f t="shared" si="138"/>
        <v>1.3482571428571428</v>
      </c>
      <c r="P1532" s="6">
        <f t="shared" si="139"/>
        <v>53.991990846681922</v>
      </c>
      <c r="Q1532" t="str">
        <f t="shared" si="140"/>
        <v>photography</v>
      </c>
      <c r="R1532" t="str">
        <f t="shared" si="141"/>
        <v>photobooks</v>
      </c>
      <c r="S1532" s="11">
        <f t="shared" si="143"/>
        <v>42275.76730324074</v>
      </c>
      <c r="T1532" s="11">
        <f t="shared" si="142"/>
        <v>42300.76730324074</v>
      </c>
    </row>
    <row r="1533" spans="1:20" ht="48" x14ac:dyDescent="0.2">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5">
        <f t="shared" si="138"/>
        <v>1.7595744680851064</v>
      </c>
      <c r="P1533" s="6">
        <f t="shared" si="139"/>
        <v>56.643835616438359</v>
      </c>
      <c r="Q1533" t="str">
        <f t="shared" si="140"/>
        <v>photography</v>
      </c>
      <c r="R1533" t="str">
        <f t="shared" si="141"/>
        <v>photobooks</v>
      </c>
      <c r="S1533" s="11">
        <f t="shared" si="143"/>
        <v>41941.802384259259</v>
      </c>
      <c r="T1533" s="11">
        <f t="shared" si="142"/>
        <v>41974.125</v>
      </c>
    </row>
    <row r="1534" spans="1:20" ht="48" x14ac:dyDescent="0.2">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5">
        <f t="shared" si="138"/>
        <v>4.8402000000000003</v>
      </c>
      <c r="P1534" s="6">
        <f t="shared" si="139"/>
        <v>82.316326530612244</v>
      </c>
      <c r="Q1534" t="str">
        <f t="shared" si="140"/>
        <v>photography</v>
      </c>
      <c r="R1534" t="str">
        <f t="shared" si="141"/>
        <v>photobooks</v>
      </c>
      <c r="S1534" s="11">
        <f t="shared" si="143"/>
        <v>42391.475289351853</v>
      </c>
      <c r="T1534" s="11">
        <f t="shared" si="142"/>
        <v>42415.625</v>
      </c>
    </row>
    <row r="1535" spans="1:20" ht="32" x14ac:dyDescent="0.2">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5">
        <f t="shared" si="138"/>
        <v>1.4514</v>
      </c>
      <c r="P1535" s="6">
        <f t="shared" si="139"/>
        <v>88.26081081081081</v>
      </c>
      <c r="Q1535" t="str">
        <f t="shared" si="140"/>
        <v>photography</v>
      </c>
      <c r="R1535" t="str">
        <f t="shared" si="141"/>
        <v>photobooks</v>
      </c>
      <c r="S1535" s="11">
        <f t="shared" si="143"/>
        <v>42443.00204861111</v>
      </c>
      <c r="T1535" s="11">
        <f t="shared" si="142"/>
        <v>42492.165972222225</v>
      </c>
    </row>
    <row r="1536" spans="1:20" ht="48" x14ac:dyDescent="0.2">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5">
        <f t="shared" si="138"/>
        <v>4.1773333333333333</v>
      </c>
      <c r="P1536" s="6">
        <f t="shared" si="139"/>
        <v>84.905149051490511</v>
      </c>
      <c r="Q1536" t="str">
        <f t="shared" si="140"/>
        <v>photography</v>
      </c>
      <c r="R1536" t="str">
        <f t="shared" si="141"/>
        <v>photobooks</v>
      </c>
      <c r="S1536" s="11">
        <f t="shared" si="143"/>
        <v>42221.674328703702</v>
      </c>
      <c r="T1536" s="11">
        <f t="shared" si="142"/>
        <v>42251.674328703702</v>
      </c>
    </row>
    <row r="1537" spans="1:20" ht="48" x14ac:dyDescent="0.2">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5">
        <f t="shared" si="138"/>
        <v>1.3242499999999999</v>
      </c>
      <c r="P1537" s="6">
        <f t="shared" si="139"/>
        <v>48.154545454545456</v>
      </c>
      <c r="Q1537" t="str">
        <f t="shared" si="140"/>
        <v>photography</v>
      </c>
      <c r="R1537" t="str">
        <f t="shared" si="141"/>
        <v>photobooks</v>
      </c>
      <c r="S1537" s="11">
        <f t="shared" si="143"/>
        <v>42484.829062500001</v>
      </c>
      <c r="T1537" s="11">
        <f t="shared" si="142"/>
        <v>42513.916666666672</v>
      </c>
    </row>
    <row r="1538" spans="1:20" ht="48" x14ac:dyDescent="0.2">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5">
        <f t="shared" si="138"/>
        <v>2.5030841666666666</v>
      </c>
      <c r="P1538" s="6">
        <f t="shared" si="139"/>
        <v>66.015406593406595</v>
      </c>
      <c r="Q1538" t="str">
        <f t="shared" si="140"/>
        <v>photography</v>
      </c>
      <c r="R1538" t="str">
        <f t="shared" si="141"/>
        <v>photobooks</v>
      </c>
      <c r="S1538" s="11">
        <f t="shared" si="143"/>
        <v>42213.802199074074</v>
      </c>
      <c r="T1538" s="11">
        <f t="shared" si="142"/>
        <v>42243.802199074074</v>
      </c>
    </row>
    <row r="1539" spans="1:20" ht="48" x14ac:dyDescent="0.2">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5">
        <f t="shared" ref="O1539:O1602" si="144">E1539/D1539</f>
        <v>1.7989999999999999</v>
      </c>
      <c r="P1539" s="6">
        <f t="shared" ref="P1539:P1602" si="145">IF(L1539=0,0,E1539/L1539)</f>
        <v>96.375</v>
      </c>
      <c r="Q1539" t="str">
        <f t="shared" ref="Q1539:Q1602" si="146">LEFT(N1539,FIND("/",N1539)-1)</f>
        <v>photography</v>
      </c>
      <c r="R1539" t="str">
        <f t="shared" ref="R1539:R1602" si="147">RIGHT(N1539,LEN(N1539)-FIND("/",N1539))</f>
        <v>photobooks</v>
      </c>
      <c r="S1539" s="11">
        <f t="shared" si="143"/>
        <v>42552.315127314811</v>
      </c>
      <c r="T1539" s="11">
        <f t="shared" ref="T1539:T1602" si="148">I1539/86400 + DATE(1970,1,1)</f>
        <v>42588.75</v>
      </c>
    </row>
    <row r="1540" spans="1:20" ht="48" x14ac:dyDescent="0.2">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5">
        <f t="shared" si="144"/>
        <v>1.0262857142857142</v>
      </c>
      <c r="P1540" s="6">
        <f t="shared" si="145"/>
        <v>156.17391304347825</v>
      </c>
      <c r="Q1540" t="str">
        <f t="shared" si="146"/>
        <v>photography</v>
      </c>
      <c r="R1540" t="str">
        <f t="shared" si="147"/>
        <v>photobooks</v>
      </c>
      <c r="S1540" s="11">
        <f t="shared" ref="S1540:S1603" si="149">J1540/86400 + DATE(1970, 1, 1)</f>
        <v>41981.782060185185</v>
      </c>
      <c r="T1540" s="11">
        <f t="shared" si="148"/>
        <v>42026.782060185185</v>
      </c>
    </row>
    <row r="1541" spans="1:20" ht="48" x14ac:dyDescent="0.2">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5">
        <f t="shared" si="144"/>
        <v>1.359861</v>
      </c>
      <c r="P1541" s="6">
        <f t="shared" si="145"/>
        <v>95.764859154929582</v>
      </c>
      <c r="Q1541" t="str">
        <f t="shared" si="146"/>
        <v>photography</v>
      </c>
      <c r="R1541" t="str">
        <f t="shared" si="147"/>
        <v>photobooks</v>
      </c>
      <c r="S1541" s="11">
        <f t="shared" si="149"/>
        <v>42705.91920138889</v>
      </c>
      <c r="T1541" s="11">
        <f t="shared" si="148"/>
        <v>42738.91920138889</v>
      </c>
    </row>
    <row r="1542" spans="1:20" ht="48" x14ac:dyDescent="0.2">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5">
        <f t="shared" si="144"/>
        <v>1.1786666666666668</v>
      </c>
      <c r="P1542" s="6">
        <f t="shared" si="145"/>
        <v>180.40816326530611</v>
      </c>
      <c r="Q1542" t="str">
        <f t="shared" si="146"/>
        <v>photography</v>
      </c>
      <c r="R1542" t="str">
        <f t="shared" si="147"/>
        <v>photobooks</v>
      </c>
      <c r="S1542" s="11">
        <f t="shared" si="149"/>
        <v>41939.00712962963</v>
      </c>
      <c r="T1542" s="11">
        <f t="shared" si="148"/>
        <v>41969.052083333328</v>
      </c>
    </row>
    <row r="1543" spans="1:20" ht="48" x14ac:dyDescent="0.2">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5">
        <f t="shared" si="144"/>
        <v>3.3333333333333332E-4</v>
      </c>
      <c r="P1543" s="6">
        <f t="shared" si="145"/>
        <v>3</v>
      </c>
      <c r="Q1543" t="str">
        <f t="shared" si="146"/>
        <v>photography</v>
      </c>
      <c r="R1543" t="str">
        <f t="shared" si="147"/>
        <v>nature</v>
      </c>
      <c r="S1543" s="11">
        <f t="shared" si="149"/>
        <v>41974.712245370371</v>
      </c>
      <c r="T1543" s="11">
        <f t="shared" si="148"/>
        <v>42004.712245370371</v>
      </c>
    </row>
    <row r="1544" spans="1:20" ht="48" x14ac:dyDescent="0.2">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5">
        <f t="shared" si="144"/>
        <v>0.04</v>
      </c>
      <c r="P1544" s="6">
        <f t="shared" si="145"/>
        <v>20</v>
      </c>
      <c r="Q1544" t="str">
        <f t="shared" si="146"/>
        <v>photography</v>
      </c>
      <c r="R1544" t="str">
        <f t="shared" si="147"/>
        <v>nature</v>
      </c>
      <c r="S1544" s="11">
        <f t="shared" si="149"/>
        <v>42170.996527777781</v>
      </c>
      <c r="T1544" s="11">
        <f t="shared" si="148"/>
        <v>42185.996527777781</v>
      </c>
    </row>
    <row r="1545" spans="1:20" ht="48" x14ac:dyDescent="0.2">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5">
        <f t="shared" si="144"/>
        <v>4.4444444444444444E-3</v>
      </c>
      <c r="P1545" s="6">
        <f t="shared" si="145"/>
        <v>10</v>
      </c>
      <c r="Q1545" t="str">
        <f t="shared" si="146"/>
        <v>photography</v>
      </c>
      <c r="R1545" t="str">
        <f t="shared" si="147"/>
        <v>nature</v>
      </c>
      <c r="S1545" s="11">
        <f t="shared" si="149"/>
        <v>41935.509652777779</v>
      </c>
      <c r="T1545" s="11">
        <f t="shared" si="148"/>
        <v>41965.551319444443</v>
      </c>
    </row>
    <row r="1546" spans="1:20" ht="48" x14ac:dyDescent="0.2">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5">
        <f t="shared" si="144"/>
        <v>0</v>
      </c>
      <c r="P1546" s="6">
        <f t="shared" si="145"/>
        <v>0</v>
      </c>
      <c r="Q1546" t="str">
        <f t="shared" si="146"/>
        <v>photography</v>
      </c>
      <c r="R1546" t="str">
        <f t="shared" si="147"/>
        <v>nature</v>
      </c>
      <c r="S1546" s="11">
        <f t="shared" si="149"/>
        <v>42053.051203703704</v>
      </c>
      <c r="T1546" s="11">
        <f t="shared" si="148"/>
        <v>42095.012499999997</v>
      </c>
    </row>
    <row r="1547" spans="1:20" ht="48" x14ac:dyDescent="0.2">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5">
        <f t="shared" si="144"/>
        <v>3.3333333333333332E-4</v>
      </c>
      <c r="P1547" s="6">
        <f t="shared" si="145"/>
        <v>1</v>
      </c>
      <c r="Q1547" t="str">
        <f t="shared" si="146"/>
        <v>photography</v>
      </c>
      <c r="R1547" t="str">
        <f t="shared" si="147"/>
        <v>nature</v>
      </c>
      <c r="S1547" s="11">
        <f t="shared" si="149"/>
        <v>42031.884652777779</v>
      </c>
      <c r="T1547" s="11">
        <f t="shared" si="148"/>
        <v>42065.886111111111</v>
      </c>
    </row>
    <row r="1548" spans="1:20" ht="48" x14ac:dyDescent="0.2">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5">
        <f t="shared" si="144"/>
        <v>0.28899999999999998</v>
      </c>
      <c r="P1548" s="6">
        <f t="shared" si="145"/>
        <v>26.272727272727273</v>
      </c>
      <c r="Q1548" t="str">
        <f t="shared" si="146"/>
        <v>photography</v>
      </c>
      <c r="R1548" t="str">
        <f t="shared" si="147"/>
        <v>nature</v>
      </c>
      <c r="S1548" s="11">
        <f t="shared" si="149"/>
        <v>41839.212951388887</v>
      </c>
      <c r="T1548" s="11">
        <f t="shared" si="148"/>
        <v>41899.212951388887</v>
      </c>
    </row>
    <row r="1549" spans="1:20" ht="48" x14ac:dyDescent="0.2">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5">
        <f t="shared" si="144"/>
        <v>0</v>
      </c>
      <c r="P1549" s="6">
        <f t="shared" si="145"/>
        <v>0</v>
      </c>
      <c r="Q1549" t="str">
        <f t="shared" si="146"/>
        <v>photography</v>
      </c>
      <c r="R1549" t="str">
        <f t="shared" si="147"/>
        <v>nature</v>
      </c>
      <c r="S1549" s="11">
        <f t="shared" si="149"/>
        <v>42782.426875000005</v>
      </c>
      <c r="T1549" s="11">
        <f t="shared" si="148"/>
        <v>42789.426875000005</v>
      </c>
    </row>
    <row r="1550" spans="1:20" ht="32" x14ac:dyDescent="0.2">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5">
        <f t="shared" si="144"/>
        <v>8.5714285714285715E-2</v>
      </c>
      <c r="P1550" s="6">
        <f t="shared" si="145"/>
        <v>60</v>
      </c>
      <c r="Q1550" t="str">
        <f t="shared" si="146"/>
        <v>photography</v>
      </c>
      <c r="R1550" t="str">
        <f t="shared" si="147"/>
        <v>nature</v>
      </c>
      <c r="S1550" s="11">
        <f t="shared" si="149"/>
        <v>42286.88217592593</v>
      </c>
      <c r="T1550" s="11">
        <f t="shared" si="148"/>
        <v>42316.923842592594</v>
      </c>
    </row>
    <row r="1551" spans="1:20" ht="48" x14ac:dyDescent="0.2">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5">
        <f t="shared" si="144"/>
        <v>0.34</v>
      </c>
      <c r="P1551" s="6">
        <f t="shared" si="145"/>
        <v>28.333333333333332</v>
      </c>
      <c r="Q1551" t="str">
        <f t="shared" si="146"/>
        <v>photography</v>
      </c>
      <c r="R1551" t="str">
        <f t="shared" si="147"/>
        <v>nature</v>
      </c>
      <c r="S1551" s="11">
        <f t="shared" si="149"/>
        <v>42281.136099537034</v>
      </c>
      <c r="T1551" s="11">
        <f t="shared" si="148"/>
        <v>42311.177766203706</v>
      </c>
    </row>
    <row r="1552" spans="1:20" ht="48" x14ac:dyDescent="0.2">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5">
        <f t="shared" si="144"/>
        <v>0.13466666666666666</v>
      </c>
      <c r="P1552" s="6">
        <f t="shared" si="145"/>
        <v>14.428571428571429</v>
      </c>
      <c r="Q1552" t="str">
        <f t="shared" si="146"/>
        <v>photography</v>
      </c>
      <c r="R1552" t="str">
        <f t="shared" si="147"/>
        <v>nature</v>
      </c>
      <c r="S1552" s="11">
        <f t="shared" si="149"/>
        <v>42472.449467592596</v>
      </c>
      <c r="T1552" s="11">
        <f t="shared" si="148"/>
        <v>42502.449467592596</v>
      </c>
    </row>
    <row r="1553" spans="1:20" ht="48" x14ac:dyDescent="0.2">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5">
        <f t="shared" si="144"/>
        <v>0</v>
      </c>
      <c r="P1553" s="6">
        <f t="shared" si="145"/>
        <v>0</v>
      </c>
      <c r="Q1553" t="str">
        <f t="shared" si="146"/>
        <v>photography</v>
      </c>
      <c r="R1553" t="str">
        <f t="shared" si="147"/>
        <v>nature</v>
      </c>
      <c r="S1553" s="11">
        <f t="shared" si="149"/>
        <v>42121.824525462958</v>
      </c>
      <c r="T1553" s="11">
        <f t="shared" si="148"/>
        <v>42151.824525462958</v>
      </c>
    </row>
    <row r="1554" spans="1:20" ht="48" x14ac:dyDescent="0.2">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5">
        <f t="shared" si="144"/>
        <v>0.49186046511627907</v>
      </c>
      <c r="P1554" s="6">
        <f t="shared" si="145"/>
        <v>132.1875</v>
      </c>
      <c r="Q1554" t="str">
        <f t="shared" si="146"/>
        <v>photography</v>
      </c>
      <c r="R1554" t="str">
        <f t="shared" si="147"/>
        <v>nature</v>
      </c>
      <c r="S1554" s="11">
        <f t="shared" si="149"/>
        <v>41892.688750000001</v>
      </c>
      <c r="T1554" s="11">
        <f t="shared" si="148"/>
        <v>41913.165972222225</v>
      </c>
    </row>
    <row r="1555" spans="1:20" ht="48" x14ac:dyDescent="0.2">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5">
        <f t="shared" si="144"/>
        <v>0</v>
      </c>
      <c r="P1555" s="6">
        <f t="shared" si="145"/>
        <v>0</v>
      </c>
      <c r="Q1555" t="str">
        <f t="shared" si="146"/>
        <v>photography</v>
      </c>
      <c r="R1555" t="str">
        <f t="shared" si="147"/>
        <v>nature</v>
      </c>
      <c r="S1555" s="11">
        <f t="shared" si="149"/>
        <v>42219.282951388886</v>
      </c>
      <c r="T1555" s="11">
        <f t="shared" si="148"/>
        <v>42249.282951388886</v>
      </c>
    </row>
    <row r="1556" spans="1:20" ht="48" x14ac:dyDescent="0.2">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5">
        <f t="shared" si="144"/>
        <v>0</v>
      </c>
      <c r="P1556" s="6">
        <f t="shared" si="145"/>
        <v>0</v>
      </c>
      <c r="Q1556" t="str">
        <f t="shared" si="146"/>
        <v>photography</v>
      </c>
      <c r="R1556" t="str">
        <f t="shared" si="147"/>
        <v>nature</v>
      </c>
      <c r="S1556" s="11">
        <f t="shared" si="149"/>
        <v>42188.252199074079</v>
      </c>
      <c r="T1556" s="11">
        <f t="shared" si="148"/>
        <v>42218.252199074079</v>
      </c>
    </row>
    <row r="1557" spans="1:20" ht="48" x14ac:dyDescent="0.2">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5">
        <f t="shared" si="144"/>
        <v>0</v>
      </c>
      <c r="P1557" s="6">
        <f t="shared" si="145"/>
        <v>0</v>
      </c>
      <c r="Q1557" t="str">
        <f t="shared" si="146"/>
        <v>photography</v>
      </c>
      <c r="R1557" t="str">
        <f t="shared" si="147"/>
        <v>nature</v>
      </c>
      <c r="S1557" s="11">
        <f t="shared" si="149"/>
        <v>42241.613796296297</v>
      </c>
      <c r="T1557" s="11">
        <f t="shared" si="148"/>
        <v>42264.708333333328</v>
      </c>
    </row>
    <row r="1558" spans="1:20" ht="48" x14ac:dyDescent="0.2">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5">
        <f t="shared" si="144"/>
        <v>0.45133333333333331</v>
      </c>
      <c r="P1558" s="6">
        <f t="shared" si="145"/>
        <v>56.416666666666664</v>
      </c>
      <c r="Q1558" t="str">
        <f t="shared" si="146"/>
        <v>photography</v>
      </c>
      <c r="R1558" t="str">
        <f t="shared" si="147"/>
        <v>nature</v>
      </c>
      <c r="S1558" s="11">
        <f t="shared" si="149"/>
        <v>42525.153055555551</v>
      </c>
      <c r="T1558" s="11">
        <f t="shared" si="148"/>
        <v>42555.153055555551</v>
      </c>
    </row>
    <row r="1559" spans="1:20" ht="48" x14ac:dyDescent="0.2">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5">
        <f t="shared" si="144"/>
        <v>0.04</v>
      </c>
      <c r="P1559" s="6">
        <f t="shared" si="145"/>
        <v>100</v>
      </c>
      <c r="Q1559" t="str">
        <f t="shared" si="146"/>
        <v>photography</v>
      </c>
      <c r="R1559" t="str">
        <f t="shared" si="147"/>
        <v>nature</v>
      </c>
      <c r="S1559" s="11">
        <f t="shared" si="149"/>
        <v>41871.65315972222</v>
      </c>
      <c r="T1559" s="11">
        <f t="shared" si="148"/>
        <v>41902.65315972222</v>
      </c>
    </row>
    <row r="1560" spans="1:20" ht="32" x14ac:dyDescent="0.2">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5">
        <f t="shared" si="144"/>
        <v>4.6666666666666669E-2</v>
      </c>
      <c r="P1560" s="6">
        <f t="shared" si="145"/>
        <v>11.666666666666666</v>
      </c>
      <c r="Q1560" t="str">
        <f t="shared" si="146"/>
        <v>photography</v>
      </c>
      <c r="R1560" t="str">
        <f t="shared" si="147"/>
        <v>nature</v>
      </c>
      <c r="S1560" s="11">
        <f t="shared" si="149"/>
        <v>42185.397673611107</v>
      </c>
      <c r="T1560" s="11">
        <f t="shared" si="148"/>
        <v>42244.508333333331</v>
      </c>
    </row>
    <row r="1561" spans="1:20" ht="32" x14ac:dyDescent="0.2">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5">
        <f t="shared" si="144"/>
        <v>3.3333333333333335E-3</v>
      </c>
      <c r="P1561" s="6">
        <f t="shared" si="145"/>
        <v>50</v>
      </c>
      <c r="Q1561" t="str">
        <f t="shared" si="146"/>
        <v>photography</v>
      </c>
      <c r="R1561" t="str">
        <f t="shared" si="147"/>
        <v>nature</v>
      </c>
      <c r="S1561" s="11">
        <f t="shared" si="149"/>
        <v>42108.053229166668</v>
      </c>
      <c r="T1561" s="11">
        <f t="shared" si="148"/>
        <v>42123.053229166668</v>
      </c>
    </row>
    <row r="1562" spans="1:20" ht="48" x14ac:dyDescent="0.2">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5">
        <f t="shared" si="144"/>
        <v>3.7600000000000001E-2</v>
      </c>
      <c r="P1562" s="6">
        <f t="shared" si="145"/>
        <v>23.5</v>
      </c>
      <c r="Q1562" t="str">
        <f t="shared" si="146"/>
        <v>photography</v>
      </c>
      <c r="R1562" t="str">
        <f t="shared" si="147"/>
        <v>nature</v>
      </c>
      <c r="S1562" s="11">
        <f t="shared" si="149"/>
        <v>41936.020752314813</v>
      </c>
      <c r="T1562" s="11">
        <f t="shared" si="148"/>
        <v>41956.062418981484</v>
      </c>
    </row>
    <row r="1563" spans="1:20" ht="48" x14ac:dyDescent="0.2">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5">
        <f t="shared" si="144"/>
        <v>6.7000000000000002E-3</v>
      </c>
      <c r="P1563" s="6">
        <f t="shared" si="145"/>
        <v>67</v>
      </c>
      <c r="Q1563" t="str">
        <f t="shared" si="146"/>
        <v>publishing</v>
      </c>
      <c r="R1563" t="str">
        <f t="shared" si="147"/>
        <v>art books</v>
      </c>
      <c r="S1563" s="11">
        <f t="shared" si="149"/>
        <v>41555.041701388887</v>
      </c>
      <c r="T1563" s="11">
        <f t="shared" si="148"/>
        <v>41585.083368055552</v>
      </c>
    </row>
    <row r="1564" spans="1:20" ht="48" x14ac:dyDescent="0.2">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5">
        <f t="shared" si="144"/>
        <v>0</v>
      </c>
      <c r="P1564" s="6">
        <f t="shared" si="145"/>
        <v>0</v>
      </c>
      <c r="Q1564" t="str">
        <f t="shared" si="146"/>
        <v>publishing</v>
      </c>
      <c r="R1564" t="str">
        <f t="shared" si="147"/>
        <v>art books</v>
      </c>
      <c r="S1564" s="11">
        <f t="shared" si="149"/>
        <v>40079.566157407404</v>
      </c>
      <c r="T1564" s="11">
        <f t="shared" si="148"/>
        <v>40149.034722222219</v>
      </c>
    </row>
    <row r="1565" spans="1:20" ht="48" x14ac:dyDescent="0.2">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5">
        <f t="shared" si="144"/>
        <v>1.4166666666666666E-2</v>
      </c>
      <c r="P1565" s="6">
        <f t="shared" si="145"/>
        <v>42.5</v>
      </c>
      <c r="Q1565" t="str">
        <f t="shared" si="146"/>
        <v>publishing</v>
      </c>
      <c r="R1565" t="str">
        <f t="shared" si="147"/>
        <v>art books</v>
      </c>
      <c r="S1565" s="11">
        <f t="shared" si="149"/>
        <v>41652.742488425924</v>
      </c>
      <c r="T1565" s="11">
        <f t="shared" si="148"/>
        <v>41712.700821759259</v>
      </c>
    </row>
    <row r="1566" spans="1:20" ht="48" x14ac:dyDescent="0.2">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5">
        <f t="shared" si="144"/>
        <v>1E-3</v>
      </c>
      <c r="P1566" s="6">
        <f t="shared" si="145"/>
        <v>10</v>
      </c>
      <c r="Q1566" t="str">
        <f t="shared" si="146"/>
        <v>publishing</v>
      </c>
      <c r="R1566" t="str">
        <f t="shared" si="147"/>
        <v>art books</v>
      </c>
      <c r="S1566" s="11">
        <f t="shared" si="149"/>
        <v>42121.367002314815</v>
      </c>
      <c r="T1566" s="11">
        <f t="shared" si="148"/>
        <v>42152.836805555555</v>
      </c>
    </row>
    <row r="1567" spans="1:20" ht="48" x14ac:dyDescent="0.2">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5">
        <f t="shared" si="144"/>
        <v>2.5000000000000001E-2</v>
      </c>
      <c r="P1567" s="6">
        <f t="shared" si="145"/>
        <v>100</v>
      </c>
      <c r="Q1567" t="str">
        <f t="shared" si="146"/>
        <v>publishing</v>
      </c>
      <c r="R1567" t="str">
        <f t="shared" si="147"/>
        <v>art books</v>
      </c>
      <c r="S1567" s="11">
        <f t="shared" si="149"/>
        <v>40672.729872685188</v>
      </c>
      <c r="T1567" s="11">
        <f t="shared" si="148"/>
        <v>40702.729872685188</v>
      </c>
    </row>
    <row r="1568" spans="1:20" ht="48" x14ac:dyDescent="0.2">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5">
        <f t="shared" si="144"/>
        <v>0.21249999999999999</v>
      </c>
      <c r="P1568" s="6">
        <f t="shared" si="145"/>
        <v>108.05084745762711</v>
      </c>
      <c r="Q1568" t="str">
        <f t="shared" si="146"/>
        <v>publishing</v>
      </c>
      <c r="R1568" t="str">
        <f t="shared" si="147"/>
        <v>art books</v>
      </c>
      <c r="S1568" s="11">
        <f t="shared" si="149"/>
        <v>42549.916712962964</v>
      </c>
      <c r="T1568" s="11">
        <f t="shared" si="148"/>
        <v>42578.916666666672</v>
      </c>
    </row>
    <row r="1569" spans="1:20" ht="48" x14ac:dyDescent="0.2">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5">
        <f t="shared" si="144"/>
        <v>4.1176470588235294E-2</v>
      </c>
      <c r="P1569" s="6">
        <f t="shared" si="145"/>
        <v>26.923076923076923</v>
      </c>
      <c r="Q1569" t="str">
        <f t="shared" si="146"/>
        <v>publishing</v>
      </c>
      <c r="R1569" t="str">
        <f t="shared" si="147"/>
        <v>art books</v>
      </c>
      <c r="S1569" s="11">
        <f t="shared" si="149"/>
        <v>41671.93686342593</v>
      </c>
      <c r="T1569" s="11">
        <f t="shared" si="148"/>
        <v>41687</v>
      </c>
    </row>
    <row r="1570" spans="1:20" ht="48" x14ac:dyDescent="0.2">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5">
        <f t="shared" si="144"/>
        <v>0.13639999999999999</v>
      </c>
      <c r="P1570" s="6">
        <f t="shared" si="145"/>
        <v>155</v>
      </c>
      <c r="Q1570" t="str">
        <f t="shared" si="146"/>
        <v>publishing</v>
      </c>
      <c r="R1570" t="str">
        <f t="shared" si="147"/>
        <v>art books</v>
      </c>
      <c r="S1570" s="11">
        <f t="shared" si="149"/>
        <v>41962.062326388885</v>
      </c>
      <c r="T1570" s="11">
        <f t="shared" si="148"/>
        <v>41997.062326388885</v>
      </c>
    </row>
    <row r="1571" spans="1:20" ht="16" x14ac:dyDescent="0.2">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5">
        <f t="shared" si="144"/>
        <v>0</v>
      </c>
      <c r="P1571" s="6">
        <f t="shared" si="145"/>
        <v>0</v>
      </c>
      <c r="Q1571" t="str">
        <f t="shared" si="146"/>
        <v>publishing</v>
      </c>
      <c r="R1571" t="str">
        <f t="shared" si="147"/>
        <v>art books</v>
      </c>
      <c r="S1571" s="11">
        <f t="shared" si="149"/>
        <v>41389.679560185185</v>
      </c>
      <c r="T1571" s="11">
        <f t="shared" si="148"/>
        <v>41419.679560185185</v>
      </c>
    </row>
    <row r="1572" spans="1:20" ht="32" x14ac:dyDescent="0.2">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5">
        <f t="shared" si="144"/>
        <v>0.41399999999999998</v>
      </c>
      <c r="P1572" s="6">
        <f t="shared" si="145"/>
        <v>47.769230769230766</v>
      </c>
      <c r="Q1572" t="str">
        <f t="shared" si="146"/>
        <v>publishing</v>
      </c>
      <c r="R1572" t="str">
        <f t="shared" si="147"/>
        <v>art books</v>
      </c>
      <c r="S1572" s="11">
        <f t="shared" si="149"/>
        <v>42438.813449074078</v>
      </c>
      <c r="T1572" s="11">
        <f t="shared" si="148"/>
        <v>42468.771782407406</v>
      </c>
    </row>
    <row r="1573" spans="1:20" ht="48" x14ac:dyDescent="0.2">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5">
        <f t="shared" si="144"/>
        <v>6.6115702479338841E-3</v>
      </c>
      <c r="P1573" s="6">
        <f t="shared" si="145"/>
        <v>20</v>
      </c>
      <c r="Q1573" t="str">
        <f t="shared" si="146"/>
        <v>publishing</v>
      </c>
      <c r="R1573" t="str">
        <f t="shared" si="147"/>
        <v>art books</v>
      </c>
      <c r="S1573" s="11">
        <f t="shared" si="149"/>
        <v>42144.769479166665</v>
      </c>
      <c r="T1573" s="11">
        <f t="shared" si="148"/>
        <v>42174.769479166665</v>
      </c>
    </row>
    <row r="1574" spans="1:20" ht="48" x14ac:dyDescent="0.2">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5">
        <f t="shared" si="144"/>
        <v>0.05</v>
      </c>
      <c r="P1574" s="6">
        <f t="shared" si="145"/>
        <v>41.666666666666664</v>
      </c>
      <c r="Q1574" t="str">
        <f t="shared" si="146"/>
        <v>publishing</v>
      </c>
      <c r="R1574" t="str">
        <f t="shared" si="147"/>
        <v>art books</v>
      </c>
      <c r="S1574" s="11">
        <f t="shared" si="149"/>
        <v>42404.033090277779</v>
      </c>
      <c r="T1574" s="11">
        <f t="shared" si="148"/>
        <v>42428.999305555553</v>
      </c>
    </row>
    <row r="1575" spans="1:20" ht="48" x14ac:dyDescent="0.2">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5">
        <f t="shared" si="144"/>
        <v>2.4777777777777777E-2</v>
      </c>
      <c r="P1575" s="6">
        <f t="shared" si="145"/>
        <v>74.333333333333329</v>
      </c>
      <c r="Q1575" t="str">
        <f t="shared" si="146"/>
        <v>publishing</v>
      </c>
      <c r="R1575" t="str">
        <f t="shared" si="147"/>
        <v>art books</v>
      </c>
      <c r="S1575" s="11">
        <f t="shared" si="149"/>
        <v>42786.000023148154</v>
      </c>
      <c r="T1575" s="11">
        <f t="shared" si="148"/>
        <v>42826.165972222225</v>
      </c>
    </row>
    <row r="1576" spans="1:20" ht="48" x14ac:dyDescent="0.2">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5">
        <f t="shared" si="144"/>
        <v>5.0599999999999999E-2</v>
      </c>
      <c r="P1576" s="6">
        <f t="shared" si="145"/>
        <v>84.333333333333329</v>
      </c>
      <c r="Q1576" t="str">
        <f t="shared" si="146"/>
        <v>publishing</v>
      </c>
      <c r="R1576" t="str">
        <f t="shared" si="147"/>
        <v>art books</v>
      </c>
      <c r="S1576" s="11">
        <f t="shared" si="149"/>
        <v>42017.927418981482</v>
      </c>
      <c r="T1576" s="11">
        <f t="shared" si="148"/>
        <v>42052.927418981482</v>
      </c>
    </row>
    <row r="1577" spans="1:20" ht="48" x14ac:dyDescent="0.2">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5">
        <f t="shared" si="144"/>
        <v>0.2291</v>
      </c>
      <c r="P1577" s="6">
        <f t="shared" si="145"/>
        <v>65.457142857142856</v>
      </c>
      <c r="Q1577" t="str">
        <f t="shared" si="146"/>
        <v>publishing</v>
      </c>
      <c r="R1577" t="str">
        <f t="shared" si="147"/>
        <v>art books</v>
      </c>
      <c r="S1577" s="11">
        <f t="shared" si="149"/>
        <v>41799.524259259255</v>
      </c>
      <c r="T1577" s="11">
        <f t="shared" si="148"/>
        <v>41829.524259259255</v>
      </c>
    </row>
    <row r="1578" spans="1:20" ht="32" x14ac:dyDescent="0.2">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5">
        <f t="shared" si="144"/>
        <v>0.13</v>
      </c>
      <c r="P1578" s="6">
        <f t="shared" si="145"/>
        <v>65</v>
      </c>
      <c r="Q1578" t="str">
        <f t="shared" si="146"/>
        <v>publishing</v>
      </c>
      <c r="R1578" t="str">
        <f t="shared" si="147"/>
        <v>art books</v>
      </c>
      <c r="S1578" s="11">
        <f t="shared" si="149"/>
        <v>42140.879259259258</v>
      </c>
      <c r="T1578" s="11">
        <f t="shared" si="148"/>
        <v>42185.879259259258</v>
      </c>
    </row>
    <row r="1579" spans="1:20" ht="48" x14ac:dyDescent="0.2">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5">
        <f t="shared" si="144"/>
        <v>5.4999999999999997E-3</v>
      </c>
      <c r="P1579" s="6">
        <f t="shared" si="145"/>
        <v>27.5</v>
      </c>
      <c r="Q1579" t="str">
        <f t="shared" si="146"/>
        <v>publishing</v>
      </c>
      <c r="R1579" t="str">
        <f t="shared" si="147"/>
        <v>art books</v>
      </c>
      <c r="S1579" s="11">
        <f t="shared" si="149"/>
        <v>41054.847777777773</v>
      </c>
      <c r="T1579" s="11">
        <f t="shared" si="148"/>
        <v>41114.847777777773</v>
      </c>
    </row>
    <row r="1580" spans="1:20" ht="64" x14ac:dyDescent="0.2">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5">
        <f t="shared" si="144"/>
        <v>0.10806536636794939</v>
      </c>
      <c r="P1580" s="6">
        <f t="shared" si="145"/>
        <v>51.25</v>
      </c>
      <c r="Q1580" t="str">
        <f t="shared" si="146"/>
        <v>publishing</v>
      </c>
      <c r="R1580" t="str">
        <f t="shared" si="147"/>
        <v>art books</v>
      </c>
      <c r="S1580" s="11">
        <f t="shared" si="149"/>
        <v>40399.065868055557</v>
      </c>
      <c r="T1580" s="11">
        <f t="shared" si="148"/>
        <v>40423.083333333336</v>
      </c>
    </row>
    <row r="1581" spans="1:20" ht="32" x14ac:dyDescent="0.2">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5">
        <f t="shared" si="144"/>
        <v>8.4008400840084006E-3</v>
      </c>
      <c r="P1581" s="6">
        <f t="shared" si="145"/>
        <v>14</v>
      </c>
      <c r="Q1581" t="str">
        <f t="shared" si="146"/>
        <v>publishing</v>
      </c>
      <c r="R1581" t="str">
        <f t="shared" si="147"/>
        <v>art books</v>
      </c>
      <c r="S1581" s="11">
        <f t="shared" si="149"/>
        <v>41481.996423611112</v>
      </c>
      <c r="T1581" s="11">
        <f t="shared" si="148"/>
        <v>41514.996423611112</v>
      </c>
    </row>
    <row r="1582" spans="1:20" ht="48" x14ac:dyDescent="0.2">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5">
        <f t="shared" si="144"/>
        <v>0</v>
      </c>
      <c r="P1582" s="6">
        <f t="shared" si="145"/>
        <v>0</v>
      </c>
      <c r="Q1582" t="str">
        <f t="shared" si="146"/>
        <v>publishing</v>
      </c>
      <c r="R1582" t="str">
        <f t="shared" si="147"/>
        <v>art books</v>
      </c>
      <c r="S1582" s="11">
        <f t="shared" si="149"/>
        <v>40990.050069444442</v>
      </c>
      <c r="T1582" s="11">
        <f t="shared" si="148"/>
        <v>41050.050069444442</v>
      </c>
    </row>
    <row r="1583" spans="1:20" ht="48" x14ac:dyDescent="0.2">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5">
        <f t="shared" si="144"/>
        <v>5.0000000000000001E-3</v>
      </c>
      <c r="P1583" s="6">
        <f t="shared" si="145"/>
        <v>5</v>
      </c>
      <c r="Q1583" t="str">
        <f t="shared" si="146"/>
        <v>photography</v>
      </c>
      <c r="R1583" t="str">
        <f t="shared" si="147"/>
        <v>places</v>
      </c>
      <c r="S1583" s="11">
        <f t="shared" si="149"/>
        <v>42325.448958333334</v>
      </c>
      <c r="T1583" s="11">
        <f t="shared" si="148"/>
        <v>42357.448958333334</v>
      </c>
    </row>
    <row r="1584" spans="1:20" ht="32" x14ac:dyDescent="0.2">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5">
        <f t="shared" si="144"/>
        <v>9.2999999999999999E-2</v>
      </c>
      <c r="P1584" s="6">
        <f t="shared" si="145"/>
        <v>31</v>
      </c>
      <c r="Q1584" t="str">
        <f t="shared" si="146"/>
        <v>photography</v>
      </c>
      <c r="R1584" t="str">
        <f t="shared" si="147"/>
        <v>places</v>
      </c>
      <c r="S1584" s="11">
        <f t="shared" si="149"/>
        <v>42246.789965277778</v>
      </c>
      <c r="T1584" s="11">
        <f t="shared" si="148"/>
        <v>42303.888888888891</v>
      </c>
    </row>
    <row r="1585" spans="1:20" ht="48" x14ac:dyDescent="0.2">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5">
        <f t="shared" si="144"/>
        <v>7.5000000000000002E-4</v>
      </c>
      <c r="P1585" s="6">
        <f t="shared" si="145"/>
        <v>15</v>
      </c>
      <c r="Q1585" t="str">
        <f t="shared" si="146"/>
        <v>photography</v>
      </c>
      <c r="R1585" t="str">
        <f t="shared" si="147"/>
        <v>places</v>
      </c>
      <c r="S1585" s="11">
        <f t="shared" si="149"/>
        <v>41877.904988425929</v>
      </c>
      <c r="T1585" s="11">
        <f t="shared" si="148"/>
        <v>41907.904988425929</v>
      </c>
    </row>
    <row r="1586" spans="1:20" ht="48" x14ac:dyDescent="0.2">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5">
        <f t="shared" si="144"/>
        <v>0</v>
      </c>
      <c r="P1586" s="6">
        <f t="shared" si="145"/>
        <v>0</v>
      </c>
      <c r="Q1586" t="str">
        <f t="shared" si="146"/>
        <v>photography</v>
      </c>
      <c r="R1586" t="str">
        <f t="shared" si="147"/>
        <v>places</v>
      </c>
      <c r="S1586" s="11">
        <f t="shared" si="149"/>
        <v>41779.649317129632</v>
      </c>
      <c r="T1586" s="11">
        <f t="shared" si="148"/>
        <v>41789.649317129632</v>
      </c>
    </row>
    <row r="1587" spans="1:20" ht="48" x14ac:dyDescent="0.2">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5">
        <f t="shared" si="144"/>
        <v>0.79</v>
      </c>
      <c r="P1587" s="6">
        <f t="shared" si="145"/>
        <v>131.66666666666666</v>
      </c>
      <c r="Q1587" t="str">
        <f t="shared" si="146"/>
        <v>photography</v>
      </c>
      <c r="R1587" t="str">
        <f t="shared" si="147"/>
        <v>places</v>
      </c>
      <c r="S1587" s="11">
        <f t="shared" si="149"/>
        <v>42707.895462962959</v>
      </c>
      <c r="T1587" s="11">
        <f t="shared" si="148"/>
        <v>42729.458333333328</v>
      </c>
    </row>
    <row r="1588" spans="1:20" ht="32" x14ac:dyDescent="0.2">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5">
        <f t="shared" si="144"/>
        <v>0</v>
      </c>
      <c r="P1588" s="6">
        <f t="shared" si="145"/>
        <v>0</v>
      </c>
      <c r="Q1588" t="str">
        <f t="shared" si="146"/>
        <v>photography</v>
      </c>
      <c r="R1588" t="str">
        <f t="shared" si="147"/>
        <v>places</v>
      </c>
      <c r="S1588" s="11">
        <f t="shared" si="149"/>
        <v>42069.104421296295</v>
      </c>
      <c r="T1588" s="11">
        <f t="shared" si="148"/>
        <v>42099.062754629631</v>
      </c>
    </row>
    <row r="1589" spans="1:20" ht="48" x14ac:dyDescent="0.2">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5">
        <f t="shared" si="144"/>
        <v>1.3333333333333334E-4</v>
      </c>
      <c r="P1589" s="6">
        <f t="shared" si="145"/>
        <v>1</v>
      </c>
      <c r="Q1589" t="str">
        <f t="shared" si="146"/>
        <v>photography</v>
      </c>
      <c r="R1589" t="str">
        <f t="shared" si="147"/>
        <v>places</v>
      </c>
      <c r="S1589" s="11">
        <f t="shared" si="149"/>
        <v>41956.950983796298</v>
      </c>
      <c r="T1589" s="11">
        <f t="shared" si="148"/>
        <v>41986.950983796298</v>
      </c>
    </row>
    <row r="1590" spans="1:20" ht="32" x14ac:dyDescent="0.2">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5">
        <f t="shared" si="144"/>
        <v>0</v>
      </c>
      <c r="P1590" s="6">
        <f t="shared" si="145"/>
        <v>0</v>
      </c>
      <c r="Q1590" t="str">
        <f t="shared" si="146"/>
        <v>photography</v>
      </c>
      <c r="R1590" t="str">
        <f t="shared" si="147"/>
        <v>places</v>
      </c>
      <c r="S1590" s="11">
        <f t="shared" si="149"/>
        <v>42005.24998842593</v>
      </c>
      <c r="T1590" s="11">
        <f t="shared" si="148"/>
        <v>42035.841666666667</v>
      </c>
    </row>
    <row r="1591" spans="1:20" ht="48" x14ac:dyDescent="0.2">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5">
        <f t="shared" si="144"/>
        <v>0</v>
      </c>
      <c r="P1591" s="6">
        <f t="shared" si="145"/>
        <v>0</v>
      </c>
      <c r="Q1591" t="str">
        <f t="shared" si="146"/>
        <v>photography</v>
      </c>
      <c r="R1591" t="str">
        <f t="shared" si="147"/>
        <v>places</v>
      </c>
      <c r="S1591" s="11">
        <f t="shared" si="149"/>
        <v>42256.984791666662</v>
      </c>
      <c r="T1591" s="11">
        <f t="shared" si="148"/>
        <v>42286.984791666662</v>
      </c>
    </row>
    <row r="1592" spans="1:20" ht="16" x14ac:dyDescent="0.2">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5">
        <f t="shared" si="144"/>
        <v>1.7000000000000001E-2</v>
      </c>
      <c r="P1592" s="6">
        <f t="shared" si="145"/>
        <v>510</v>
      </c>
      <c r="Q1592" t="str">
        <f t="shared" si="146"/>
        <v>photography</v>
      </c>
      <c r="R1592" t="str">
        <f t="shared" si="147"/>
        <v>places</v>
      </c>
      <c r="S1592" s="11">
        <f t="shared" si="149"/>
        <v>42240.857222222221</v>
      </c>
      <c r="T1592" s="11">
        <f t="shared" si="148"/>
        <v>42270.857222222221</v>
      </c>
    </row>
    <row r="1593" spans="1:20" ht="48" x14ac:dyDescent="0.2">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5">
        <f t="shared" si="144"/>
        <v>0.29228571428571426</v>
      </c>
      <c r="P1593" s="6">
        <f t="shared" si="145"/>
        <v>44.478260869565219</v>
      </c>
      <c r="Q1593" t="str">
        <f t="shared" si="146"/>
        <v>photography</v>
      </c>
      <c r="R1593" t="str">
        <f t="shared" si="147"/>
        <v>places</v>
      </c>
      <c r="S1593" s="11">
        <f t="shared" si="149"/>
        <v>42433.726168981477</v>
      </c>
      <c r="T1593" s="11">
        <f t="shared" si="148"/>
        <v>42463.68450231482</v>
      </c>
    </row>
    <row r="1594" spans="1:20" ht="32" x14ac:dyDescent="0.2">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5">
        <f t="shared" si="144"/>
        <v>0</v>
      </c>
      <c r="P1594" s="6">
        <f t="shared" si="145"/>
        <v>0</v>
      </c>
      <c r="Q1594" t="str">
        <f t="shared" si="146"/>
        <v>photography</v>
      </c>
      <c r="R1594" t="str">
        <f t="shared" si="147"/>
        <v>places</v>
      </c>
      <c r="S1594" s="11">
        <f t="shared" si="149"/>
        <v>42046.072743055556</v>
      </c>
      <c r="T1594" s="11">
        <f t="shared" si="148"/>
        <v>42091.031076388885</v>
      </c>
    </row>
    <row r="1595" spans="1:20" ht="32" x14ac:dyDescent="0.2">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5">
        <f t="shared" si="144"/>
        <v>1.3636363636363637E-4</v>
      </c>
      <c r="P1595" s="6">
        <f t="shared" si="145"/>
        <v>1</v>
      </c>
      <c r="Q1595" t="str">
        <f t="shared" si="146"/>
        <v>photography</v>
      </c>
      <c r="R1595" t="str">
        <f t="shared" si="147"/>
        <v>places</v>
      </c>
      <c r="S1595" s="11">
        <f t="shared" si="149"/>
        <v>42033.845543981486</v>
      </c>
      <c r="T1595" s="11">
        <f t="shared" si="148"/>
        <v>42063.845543981486</v>
      </c>
    </row>
    <row r="1596" spans="1:20" ht="32" x14ac:dyDescent="0.2">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5">
        <f t="shared" si="144"/>
        <v>0.20499999999999999</v>
      </c>
      <c r="P1596" s="6">
        <f t="shared" si="145"/>
        <v>20.5</v>
      </c>
      <c r="Q1596" t="str">
        <f t="shared" si="146"/>
        <v>photography</v>
      </c>
      <c r="R1596" t="str">
        <f t="shared" si="147"/>
        <v>places</v>
      </c>
      <c r="S1596" s="11">
        <f t="shared" si="149"/>
        <v>42445.712754629625</v>
      </c>
      <c r="T1596" s="11">
        <f t="shared" si="148"/>
        <v>42505.681250000001</v>
      </c>
    </row>
    <row r="1597" spans="1:20" ht="48" x14ac:dyDescent="0.2">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5">
        <f t="shared" si="144"/>
        <v>2.8E-3</v>
      </c>
      <c r="P1597" s="6">
        <f t="shared" si="145"/>
        <v>40</v>
      </c>
      <c r="Q1597" t="str">
        <f t="shared" si="146"/>
        <v>photography</v>
      </c>
      <c r="R1597" t="str">
        <f t="shared" si="147"/>
        <v>places</v>
      </c>
      <c r="S1597" s="11">
        <f t="shared" si="149"/>
        <v>41780.050092592595</v>
      </c>
      <c r="T1597" s="11">
        <f t="shared" si="148"/>
        <v>41808.842361111107</v>
      </c>
    </row>
    <row r="1598" spans="1:20" ht="32" x14ac:dyDescent="0.2">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5">
        <f t="shared" si="144"/>
        <v>2.3076923076923078E-2</v>
      </c>
      <c r="P1598" s="6">
        <f t="shared" si="145"/>
        <v>25</v>
      </c>
      <c r="Q1598" t="str">
        <f t="shared" si="146"/>
        <v>photography</v>
      </c>
      <c r="R1598" t="str">
        <f t="shared" si="147"/>
        <v>places</v>
      </c>
      <c r="S1598" s="11">
        <f t="shared" si="149"/>
        <v>41941.430196759262</v>
      </c>
      <c r="T1598" s="11">
        <f t="shared" si="148"/>
        <v>41986.471863425926</v>
      </c>
    </row>
    <row r="1599" spans="1:20" ht="48" x14ac:dyDescent="0.2">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5">
        <f t="shared" si="144"/>
        <v>0</v>
      </c>
      <c r="P1599" s="6">
        <f t="shared" si="145"/>
        <v>0</v>
      </c>
      <c r="Q1599" t="str">
        <f t="shared" si="146"/>
        <v>photography</v>
      </c>
      <c r="R1599" t="str">
        <f t="shared" si="147"/>
        <v>places</v>
      </c>
      <c r="S1599" s="11">
        <f t="shared" si="149"/>
        <v>42603.354131944448</v>
      </c>
      <c r="T1599" s="11">
        <f t="shared" si="148"/>
        <v>42633.354131944448</v>
      </c>
    </row>
    <row r="1600" spans="1:20" ht="48" x14ac:dyDescent="0.2">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5">
        <f t="shared" si="144"/>
        <v>1.25E-3</v>
      </c>
      <c r="P1600" s="6">
        <f t="shared" si="145"/>
        <v>1</v>
      </c>
      <c r="Q1600" t="str">
        <f t="shared" si="146"/>
        <v>photography</v>
      </c>
      <c r="R1600" t="str">
        <f t="shared" si="147"/>
        <v>places</v>
      </c>
      <c r="S1600" s="11">
        <f t="shared" si="149"/>
        <v>42151.667337962965</v>
      </c>
      <c r="T1600" s="11">
        <f t="shared" si="148"/>
        <v>42211.667337962965</v>
      </c>
    </row>
    <row r="1601" spans="1:20" ht="48" x14ac:dyDescent="0.2">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5">
        <f t="shared" si="144"/>
        <v>0</v>
      </c>
      <c r="P1601" s="6">
        <f t="shared" si="145"/>
        <v>0</v>
      </c>
      <c r="Q1601" t="str">
        <f t="shared" si="146"/>
        <v>photography</v>
      </c>
      <c r="R1601" t="str">
        <f t="shared" si="147"/>
        <v>places</v>
      </c>
      <c r="S1601" s="11">
        <f t="shared" si="149"/>
        <v>42438.53907407407</v>
      </c>
      <c r="T1601" s="11">
        <f t="shared" si="148"/>
        <v>42468.497407407413</v>
      </c>
    </row>
    <row r="1602" spans="1:20" ht="48" x14ac:dyDescent="0.2">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5">
        <f t="shared" si="144"/>
        <v>7.3400000000000007E-2</v>
      </c>
      <c r="P1602" s="6">
        <f t="shared" si="145"/>
        <v>40.777777777777779</v>
      </c>
      <c r="Q1602" t="str">
        <f t="shared" si="146"/>
        <v>photography</v>
      </c>
      <c r="R1602" t="str">
        <f t="shared" si="147"/>
        <v>places</v>
      </c>
      <c r="S1602" s="11">
        <f t="shared" si="149"/>
        <v>41791.057314814811</v>
      </c>
      <c r="T1602" s="11">
        <f t="shared" si="148"/>
        <v>41835.21597222222</v>
      </c>
    </row>
    <row r="1603" spans="1:20" ht="48" x14ac:dyDescent="0.2">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5">
        <f t="shared" ref="O1603:O1666" si="150">E1603/D1603</f>
        <v>1.082492</v>
      </c>
      <c r="P1603" s="6">
        <f t="shared" ref="P1603:P1666" si="151">IF(L1603=0,0,E1603/L1603)</f>
        <v>48.325535714285714</v>
      </c>
      <c r="Q1603" t="str">
        <f t="shared" ref="Q1603:Q1666" si="152">LEFT(N1603,FIND("/",N1603)-1)</f>
        <v>music</v>
      </c>
      <c r="R1603" t="str">
        <f t="shared" ref="R1603:R1666" si="153">RIGHT(N1603,LEN(N1603)-FIND("/",N1603))</f>
        <v>rock</v>
      </c>
      <c r="S1603" s="11">
        <f t="shared" si="149"/>
        <v>40638.092974537038</v>
      </c>
      <c r="T1603" s="11">
        <f t="shared" ref="T1603:T1666" si="154">I1603/86400 + DATE(1970,1,1)</f>
        <v>40668.092974537038</v>
      </c>
    </row>
    <row r="1604" spans="1:20" ht="48" x14ac:dyDescent="0.2">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5">
        <f t="shared" si="150"/>
        <v>1.0016666666666667</v>
      </c>
      <c r="P1604" s="6">
        <f t="shared" si="151"/>
        <v>46.953125</v>
      </c>
      <c r="Q1604" t="str">
        <f t="shared" si="152"/>
        <v>music</v>
      </c>
      <c r="R1604" t="str">
        <f t="shared" si="153"/>
        <v>rock</v>
      </c>
      <c r="S1604" s="11">
        <f t="shared" ref="S1604:S1667" si="155">J1604/86400 + DATE(1970, 1, 1)</f>
        <v>40788.297650462962</v>
      </c>
      <c r="T1604" s="11">
        <f t="shared" si="154"/>
        <v>40830.958333333336</v>
      </c>
    </row>
    <row r="1605" spans="1:20" ht="32" x14ac:dyDescent="0.2">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5">
        <f t="shared" si="150"/>
        <v>1.0003299999999999</v>
      </c>
      <c r="P1605" s="6">
        <f t="shared" si="151"/>
        <v>66.688666666666663</v>
      </c>
      <c r="Q1605" t="str">
        <f t="shared" si="152"/>
        <v>music</v>
      </c>
      <c r="R1605" t="str">
        <f t="shared" si="153"/>
        <v>rock</v>
      </c>
      <c r="S1605" s="11">
        <f t="shared" si="155"/>
        <v>40876.169664351852</v>
      </c>
      <c r="T1605" s="11">
        <f t="shared" si="154"/>
        <v>40936.169664351852</v>
      </c>
    </row>
    <row r="1606" spans="1:20" ht="48" x14ac:dyDescent="0.2">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5">
        <f t="shared" si="150"/>
        <v>1.2210714285714286</v>
      </c>
      <c r="P1606" s="6">
        <f t="shared" si="151"/>
        <v>48.842857142857142</v>
      </c>
      <c r="Q1606" t="str">
        <f t="shared" si="152"/>
        <v>music</v>
      </c>
      <c r="R1606" t="str">
        <f t="shared" si="153"/>
        <v>rock</v>
      </c>
      <c r="S1606" s="11">
        <f t="shared" si="155"/>
        <v>40945.845312500001</v>
      </c>
      <c r="T1606" s="11">
        <f t="shared" si="154"/>
        <v>40985.803645833337</v>
      </c>
    </row>
    <row r="1607" spans="1:20" ht="48" x14ac:dyDescent="0.2">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5">
        <f t="shared" si="150"/>
        <v>1.0069333333333335</v>
      </c>
      <c r="P1607" s="6">
        <f t="shared" si="151"/>
        <v>137.30909090909091</v>
      </c>
      <c r="Q1607" t="str">
        <f t="shared" si="152"/>
        <v>music</v>
      </c>
      <c r="R1607" t="str">
        <f t="shared" si="153"/>
        <v>rock</v>
      </c>
      <c r="S1607" s="11">
        <f t="shared" si="155"/>
        <v>40747.012881944444</v>
      </c>
      <c r="T1607" s="11">
        <f t="shared" si="154"/>
        <v>40756.291666666664</v>
      </c>
    </row>
    <row r="1608" spans="1:20" ht="48" x14ac:dyDescent="0.2">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5">
        <f t="shared" si="150"/>
        <v>1.01004125</v>
      </c>
      <c r="P1608" s="6">
        <f t="shared" si="151"/>
        <v>87.829673913043479</v>
      </c>
      <c r="Q1608" t="str">
        <f t="shared" si="152"/>
        <v>music</v>
      </c>
      <c r="R1608" t="str">
        <f t="shared" si="153"/>
        <v>rock</v>
      </c>
      <c r="S1608" s="11">
        <f t="shared" si="155"/>
        <v>40536.111550925925</v>
      </c>
      <c r="T1608" s="11">
        <f t="shared" si="154"/>
        <v>40626.069884259261</v>
      </c>
    </row>
    <row r="1609" spans="1:20" ht="48" x14ac:dyDescent="0.2">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5">
        <f t="shared" si="150"/>
        <v>1.4511000000000001</v>
      </c>
      <c r="P1609" s="6">
        <f t="shared" si="151"/>
        <v>70.785365853658533</v>
      </c>
      <c r="Q1609" t="str">
        <f t="shared" si="152"/>
        <v>music</v>
      </c>
      <c r="R1609" t="str">
        <f t="shared" si="153"/>
        <v>rock</v>
      </c>
      <c r="S1609" s="11">
        <f t="shared" si="155"/>
        <v>41053.80846064815</v>
      </c>
      <c r="T1609" s="11">
        <f t="shared" si="154"/>
        <v>41074.80846064815</v>
      </c>
    </row>
    <row r="1610" spans="1:20" ht="32" x14ac:dyDescent="0.2">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5">
        <f t="shared" si="150"/>
        <v>1.0125</v>
      </c>
      <c r="P1610" s="6">
        <f t="shared" si="151"/>
        <v>52.826086956521742</v>
      </c>
      <c r="Q1610" t="str">
        <f t="shared" si="152"/>
        <v>music</v>
      </c>
      <c r="R1610" t="str">
        <f t="shared" si="153"/>
        <v>rock</v>
      </c>
      <c r="S1610" s="11">
        <f t="shared" si="155"/>
        <v>41607.83085648148</v>
      </c>
      <c r="T1610" s="11">
        <f t="shared" si="154"/>
        <v>41640.226388888885</v>
      </c>
    </row>
    <row r="1611" spans="1:20" ht="48" x14ac:dyDescent="0.2">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5">
        <f t="shared" si="150"/>
        <v>1.1833333333333333</v>
      </c>
      <c r="P1611" s="6">
        <f t="shared" si="151"/>
        <v>443.75</v>
      </c>
      <c r="Q1611" t="str">
        <f t="shared" si="152"/>
        <v>music</v>
      </c>
      <c r="R1611" t="str">
        <f t="shared" si="153"/>
        <v>rock</v>
      </c>
      <c r="S1611" s="11">
        <f t="shared" si="155"/>
        <v>40796.001261574071</v>
      </c>
      <c r="T1611" s="11">
        <f t="shared" si="154"/>
        <v>40849.333333333336</v>
      </c>
    </row>
    <row r="1612" spans="1:20" ht="32" x14ac:dyDescent="0.2">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5">
        <f t="shared" si="150"/>
        <v>2.7185000000000001</v>
      </c>
      <c r="P1612" s="6">
        <f t="shared" si="151"/>
        <v>48.544642857142854</v>
      </c>
      <c r="Q1612" t="str">
        <f t="shared" si="152"/>
        <v>music</v>
      </c>
      <c r="R1612" t="str">
        <f t="shared" si="153"/>
        <v>rock</v>
      </c>
      <c r="S1612" s="11">
        <f t="shared" si="155"/>
        <v>41228.924884259257</v>
      </c>
      <c r="T1612" s="11">
        <f t="shared" si="154"/>
        <v>41258.924884259257</v>
      </c>
    </row>
    <row r="1613" spans="1:20" ht="16" x14ac:dyDescent="0.2">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5">
        <f t="shared" si="150"/>
        <v>1.25125</v>
      </c>
      <c r="P1613" s="6">
        <f t="shared" si="151"/>
        <v>37.074074074074076</v>
      </c>
      <c r="Q1613" t="str">
        <f t="shared" si="152"/>
        <v>music</v>
      </c>
      <c r="R1613" t="str">
        <f t="shared" si="153"/>
        <v>rock</v>
      </c>
      <c r="S1613" s="11">
        <f t="shared" si="155"/>
        <v>41409.00037037037</v>
      </c>
      <c r="T1613" s="11">
        <f t="shared" si="154"/>
        <v>41430.00037037037</v>
      </c>
    </row>
    <row r="1614" spans="1:20" ht="32" x14ac:dyDescent="0.2">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5">
        <f t="shared" si="150"/>
        <v>1.1000000000000001</v>
      </c>
      <c r="P1614" s="6">
        <f t="shared" si="151"/>
        <v>50</v>
      </c>
      <c r="Q1614" t="str">
        <f t="shared" si="152"/>
        <v>music</v>
      </c>
      <c r="R1614" t="str">
        <f t="shared" si="153"/>
        <v>rock</v>
      </c>
      <c r="S1614" s="11">
        <f t="shared" si="155"/>
        <v>41246.874814814815</v>
      </c>
      <c r="T1614" s="11">
        <f t="shared" si="154"/>
        <v>41276.874814814815</v>
      </c>
    </row>
    <row r="1615" spans="1:20" ht="48" x14ac:dyDescent="0.2">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5">
        <f t="shared" si="150"/>
        <v>1.0149999999999999</v>
      </c>
      <c r="P1615" s="6">
        <f t="shared" si="151"/>
        <v>39.03846153846154</v>
      </c>
      <c r="Q1615" t="str">
        <f t="shared" si="152"/>
        <v>music</v>
      </c>
      <c r="R1615" t="str">
        <f t="shared" si="153"/>
        <v>rock</v>
      </c>
      <c r="S1615" s="11">
        <f t="shared" si="155"/>
        <v>41082.069467592592</v>
      </c>
      <c r="T1615" s="11">
        <f t="shared" si="154"/>
        <v>41112.069467592592</v>
      </c>
    </row>
    <row r="1616" spans="1:20" ht="48" x14ac:dyDescent="0.2">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5">
        <f t="shared" si="150"/>
        <v>1.0269999999999999</v>
      </c>
      <c r="P1616" s="6">
        <f t="shared" si="151"/>
        <v>66.688311688311686</v>
      </c>
      <c r="Q1616" t="str">
        <f t="shared" si="152"/>
        <v>music</v>
      </c>
      <c r="R1616" t="str">
        <f t="shared" si="153"/>
        <v>rock</v>
      </c>
      <c r="S1616" s="11">
        <f t="shared" si="155"/>
        <v>41794.981122685189</v>
      </c>
      <c r="T1616" s="11">
        <f t="shared" si="154"/>
        <v>41854.708333333336</v>
      </c>
    </row>
    <row r="1617" spans="1:20" ht="48" x14ac:dyDescent="0.2">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5">
        <f t="shared" si="150"/>
        <v>1.1412500000000001</v>
      </c>
      <c r="P1617" s="6">
        <f t="shared" si="151"/>
        <v>67.132352941176464</v>
      </c>
      <c r="Q1617" t="str">
        <f t="shared" si="152"/>
        <v>music</v>
      </c>
      <c r="R1617" t="str">
        <f t="shared" si="153"/>
        <v>rock</v>
      </c>
      <c r="S1617" s="11">
        <f t="shared" si="155"/>
        <v>40845.050879629627</v>
      </c>
      <c r="T1617" s="11">
        <f t="shared" si="154"/>
        <v>40890.092546296299</v>
      </c>
    </row>
    <row r="1618" spans="1:20" ht="48" x14ac:dyDescent="0.2">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5">
        <f t="shared" si="150"/>
        <v>1.042</v>
      </c>
      <c r="P1618" s="6">
        <f t="shared" si="151"/>
        <v>66.369426751592357</v>
      </c>
      <c r="Q1618" t="str">
        <f t="shared" si="152"/>
        <v>music</v>
      </c>
      <c r="R1618" t="str">
        <f t="shared" si="153"/>
        <v>rock</v>
      </c>
      <c r="S1618" s="11">
        <f t="shared" si="155"/>
        <v>41194.715520833335</v>
      </c>
      <c r="T1618" s="11">
        <f t="shared" si="154"/>
        <v>41235.916666666664</v>
      </c>
    </row>
    <row r="1619" spans="1:20" ht="32" x14ac:dyDescent="0.2">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5">
        <f t="shared" si="150"/>
        <v>1.4585714285714286</v>
      </c>
      <c r="P1619" s="6">
        <f t="shared" si="151"/>
        <v>64.620253164556956</v>
      </c>
      <c r="Q1619" t="str">
        <f t="shared" si="152"/>
        <v>music</v>
      </c>
      <c r="R1619" t="str">
        <f t="shared" si="153"/>
        <v>rock</v>
      </c>
      <c r="S1619" s="11">
        <f t="shared" si="155"/>
        <v>41546.664212962962</v>
      </c>
      <c r="T1619" s="11">
        <f t="shared" si="154"/>
        <v>41579.791666666664</v>
      </c>
    </row>
    <row r="1620" spans="1:20" ht="32" x14ac:dyDescent="0.2">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5">
        <f t="shared" si="150"/>
        <v>1.0506666666666666</v>
      </c>
      <c r="P1620" s="6">
        <f t="shared" si="151"/>
        <v>58.370370370370374</v>
      </c>
      <c r="Q1620" t="str">
        <f t="shared" si="152"/>
        <v>music</v>
      </c>
      <c r="R1620" t="str">
        <f t="shared" si="153"/>
        <v>rock</v>
      </c>
      <c r="S1620" s="11">
        <f t="shared" si="155"/>
        <v>41301.654340277775</v>
      </c>
      <c r="T1620" s="11">
        <f t="shared" si="154"/>
        <v>41341.654340277775</v>
      </c>
    </row>
    <row r="1621" spans="1:20" ht="48" x14ac:dyDescent="0.2">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5">
        <f t="shared" si="150"/>
        <v>1.3333333333333333</v>
      </c>
      <c r="P1621" s="6">
        <f t="shared" si="151"/>
        <v>86.956521739130437</v>
      </c>
      <c r="Q1621" t="str">
        <f t="shared" si="152"/>
        <v>music</v>
      </c>
      <c r="R1621" t="str">
        <f t="shared" si="153"/>
        <v>rock</v>
      </c>
      <c r="S1621" s="11">
        <f t="shared" si="155"/>
        <v>41876.186180555553</v>
      </c>
      <c r="T1621" s="11">
        <f t="shared" si="154"/>
        <v>41897.186180555553</v>
      </c>
    </row>
    <row r="1622" spans="1:20" ht="32" x14ac:dyDescent="0.2">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5">
        <f t="shared" si="150"/>
        <v>1.1299999999999999</v>
      </c>
      <c r="P1622" s="6">
        <f t="shared" si="151"/>
        <v>66.470588235294116</v>
      </c>
      <c r="Q1622" t="str">
        <f t="shared" si="152"/>
        <v>music</v>
      </c>
      <c r="R1622" t="str">
        <f t="shared" si="153"/>
        <v>rock</v>
      </c>
      <c r="S1622" s="11">
        <f t="shared" si="155"/>
        <v>41321.339583333334</v>
      </c>
      <c r="T1622" s="11">
        <f t="shared" si="154"/>
        <v>41328.339583333334</v>
      </c>
    </row>
    <row r="1623" spans="1:20" ht="48" x14ac:dyDescent="0.2">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5">
        <f t="shared" si="150"/>
        <v>1.212</v>
      </c>
      <c r="P1623" s="6">
        <f t="shared" si="151"/>
        <v>163.78378378378378</v>
      </c>
      <c r="Q1623" t="str">
        <f t="shared" si="152"/>
        <v>music</v>
      </c>
      <c r="R1623" t="str">
        <f t="shared" si="153"/>
        <v>rock</v>
      </c>
      <c r="S1623" s="11">
        <f t="shared" si="155"/>
        <v>41003.60665509259</v>
      </c>
      <c r="T1623" s="11">
        <f t="shared" si="154"/>
        <v>41057.165972222225</v>
      </c>
    </row>
    <row r="1624" spans="1:20" ht="48" x14ac:dyDescent="0.2">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5">
        <f t="shared" si="150"/>
        <v>1.0172463768115942</v>
      </c>
      <c r="P1624" s="6">
        <f t="shared" si="151"/>
        <v>107.98461538461538</v>
      </c>
      <c r="Q1624" t="str">
        <f t="shared" si="152"/>
        <v>music</v>
      </c>
      <c r="R1624" t="str">
        <f t="shared" si="153"/>
        <v>rock</v>
      </c>
      <c r="S1624" s="11">
        <f t="shared" si="155"/>
        <v>41950.294837962967</v>
      </c>
      <c r="T1624" s="11">
        <f t="shared" si="154"/>
        <v>41990.332638888889</v>
      </c>
    </row>
    <row r="1625" spans="1:20" ht="48" x14ac:dyDescent="0.2">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5">
        <f t="shared" si="150"/>
        <v>1.0106666666666666</v>
      </c>
      <c r="P1625" s="6">
        <f t="shared" si="151"/>
        <v>42.111111111111114</v>
      </c>
      <c r="Q1625" t="str">
        <f t="shared" si="152"/>
        <v>music</v>
      </c>
      <c r="R1625" t="str">
        <f t="shared" si="153"/>
        <v>rock</v>
      </c>
      <c r="S1625" s="11">
        <f t="shared" si="155"/>
        <v>41453.688530092593</v>
      </c>
      <c r="T1625" s="11">
        <f t="shared" si="154"/>
        <v>41513.688530092593</v>
      </c>
    </row>
    <row r="1626" spans="1:20" ht="32" x14ac:dyDescent="0.2">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5">
        <f t="shared" si="150"/>
        <v>1.18</v>
      </c>
      <c r="P1626" s="6">
        <f t="shared" si="151"/>
        <v>47.2</v>
      </c>
      <c r="Q1626" t="str">
        <f t="shared" si="152"/>
        <v>music</v>
      </c>
      <c r="R1626" t="str">
        <f t="shared" si="153"/>
        <v>rock</v>
      </c>
      <c r="S1626" s="11">
        <f t="shared" si="155"/>
        <v>41243.367303240739</v>
      </c>
      <c r="T1626" s="11">
        <f t="shared" si="154"/>
        <v>41283.367303240739</v>
      </c>
    </row>
    <row r="1627" spans="1:20" ht="48" x14ac:dyDescent="0.2">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5">
        <f t="shared" si="150"/>
        <v>1.5533333333333332</v>
      </c>
      <c r="P1627" s="6">
        <f t="shared" si="151"/>
        <v>112.01923076923077</v>
      </c>
      <c r="Q1627" t="str">
        <f t="shared" si="152"/>
        <v>music</v>
      </c>
      <c r="R1627" t="str">
        <f t="shared" si="153"/>
        <v>rock</v>
      </c>
      <c r="S1627" s="11">
        <f t="shared" si="155"/>
        <v>41135.699687500004</v>
      </c>
      <c r="T1627" s="11">
        <f t="shared" si="154"/>
        <v>41163.699687500004</v>
      </c>
    </row>
    <row r="1628" spans="1:20" ht="48" x14ac:dyDescent="0.2">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5">
        <f t="shared" si="150"/>
        <v>1.0118750000000001</v>
      </c>
      <c r="P1628" s="6">
        <f t="shared" si="151"/>
        <v>74.953703703703709</v>
      </c>
      <c r="Q1628" t="str">
        <f t="shared" si="152"/>
        <v>music</v>
      </c>
      <c r="R1628" t="str">
        <f t="shared" si="153"/>
        <v>rock</v>
      </c>
      <c r="S1628" s="11">
        <f t="shared" si="155"/>
        <v>41579.847997685181</v>
      </c>
      <c r="T1628" s="11">
        <f t="shared" si="154"/>
        <v>41609.889664351853</v>
      </c>
    </row>
    <row r="1629" spans="1:20" ht="48" x14ac:dyDescent="0.2">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5">
        <f t="shared" si="150"/>
        <v>1.17</v>
      </c>
      <c r="P1629" s="6">
        <f t="shared" si="151"/>
        <v>61.578947368421055</v>
      </c>
      <c r="Q1629" t="str">
        <f t="shared" si="152"/>
        <v>music</v>
      </c>
      <c r="R1629" t="str">
        <f t="shared" si="153"/>
        <v>rock</v>
      </c>
      <c r="S1629" s="11">
        <f t="shared" si="155"/>
        <v>41205.707048611112</v>
      </c>
      <c r="T1629" s="11">
        <f t="shared" si="154"/>
        <v>41239.207638888889</v>
      </c>
    </row>
    <row r="1630" spans="1:20" ht="32" x14ac:dyDescent="0.2">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5">
        <f t="shared" si="150"/>
        <v>1.00925</v>
      </c>
      <c r="P1630" s="6">
        <f t="shared" si="151"/>
        <v>45.875</v>
      </c>
      <c r="Q1630" t="str">
        <f t="shared" si="152"/>
        <v>music</v>
      </c>
      <c r="R1630" t="str">
        <f t="shared" si="153"/>
        <v>rock</v>
      </c>
      <c r="S1630" s="11">
        <f t="shared" si="155"/>
        <v>41774.737060185187</v>
      </c>
      <c r="T1630" s="11">
        <f t="shared" si="154"/>
        <v>41807.737060185187</v>
      </c>
    </row>
    <row r="1631" spans="1:20" ht="32" x14ac:dyDescent="0.2">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5">
        <f t="shared" si="150"/>
        <v>1.0366666666666666</v>
      </c>
      <c r="P1631" s="6">
        <f t="shared" si="151"/>
        <v>75.853658536585371</v>
      </c>
      <c r="Q1631" t="str">
        <f t="shared" si="152"/>
        <v>music</v>
      </c>
      <c r="R1631" t="str">
        <f t="shared" si="153"/>
        <v>rock</v>
      </c>
      <c r="S1631" s="11">
        <f t="shared" si="155"/>
        <v>41645.867280092592</v>
      </c>
      <c r="T1631" s="11">
        <f t="shared" si="154"/>
        <v>41690.867280092592</v>
      </c>
    </row>
    <row r="1632" spans="1:20" ht="48" x14ac:dyDescent="0.2">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5">
        <f t="shared" si="150"/>
        <v>2.6524999999999999</v>
      </c>
      <c r="P1632" s="6">
        <f t="shared" si="151"/>
        <v>84.206349206349202</v>
      </c>
      <c r="Q1632" t="str">
        <f t="shared" si="152"/>
        <v>music</v>
      </c>
      <c r="R1632" t="str">
        <f t="shared" si="153"/>
        <v>rock</v>
      </c>
      <c r="S1632" s="11">
        <f t="shared" si="155"/>
        <v>40939.837673611109</v>
      </c>
      <c r="T1632" s="11">
        <f t="shared" si="154"/>
        <v>40970.290972222225</v>
      </c>
    </row>
    <row r="1633" spans="1:20" ht="48" x14ac:dyDescent="0.2">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5">
        <f t="shared" si="150"/>
        <v>1.5590999999999999</v>
      </c>
      <c r="P1633" s="6">
        <f t="shared" si="151"/>
        <v>117.22556390977444</v>
      </c>
      <c r="Q1633" t="str">
        <f t="shared" si="152"/>
        <v>music</v>
      </c>
      <c r="R1633" t="str">
        <f t="shared" si="153"/>
        <v>rock</v>
      </c>
      <c r="S1633" s="11">
        <f t="shared" si="155"/>
        <v>41164.859502314815</v>
      </c>
      <c r="T1633" s="11">
        <f t="shared" si="154"/>
        <v>41194.859502314815</v>
      </c>
    </row>
    <row r="1634" spans="1:20" ht="48" x14ac:dyDescent="0.2">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5">
        <f t="shared" si="150"/>
        <v>1.0162500000000001</v>
      </c>
      <c r="P1634" s="6">
        <f t="shared" si="151"/>
        <v>86.489361702127653</v>
      </c>
      <c r="Q1634" t="str">
        <f t="shared" si="152"/>
        <v>music</v>
      </c>
      <c r="R1634" t="str">
        <f t="shared" si="153"/>
        <v>rock</v>
      </c>
      <c r="S1634" s="11">
        <f t="shared" si="155"/>
        <v>40750.340902777782</v>
      </c>
      <c r="T1634" s="11">
        <f t="shared" si="154"/>
        <v>40810.340902777782</v>
      </c>
    </row>
    <row r="1635" spans="1:20" ht="48" x14ac:dyDescent="0.2">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5">
        <f t="shared" si="150"/>
        <v>1</v>
      </c>
      <c r="P1635" s="6">
        <f t="shared" si="151"/>
        <v>172.41379310344828</v>
      </c>
      <c r="Q1635" t="str">
        <f t="shared" si="152"/>
        <v>music</v>
      </c>
      <c r="R1635" t="str">
        <f t="shared" si="153"/>
        <v>rock</v>
      </c>
      <c r="S1635" s="11">
        <f t="shared" si="155"/>
        <v>40896.883750000001</v>
      </c>
      <c r="T1635" s="11">
        <f t="shared" si="154"/>
        <v>40924.208333333336</v>
      </c>
    </row>
    <row r="1636" spans="1:20" ht="32" x14ac:dyDescent="0.2">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5">
        <f t="shared" si="150"/>
        <v>1.0049999999999999</v>
      </c>
      <c r="P1636" s="6">
        <f t="shared" si="151"/>
        <v>62.8125</v>
      </c>
      <c r="Q1636" t="str">
        <f t="shared" si="152"/>
        <v>music</v>
      </c>
      <c r="R1636" t="str">
        <f t="shared" si="153"/>
        <v>rock</v>
      </c>
      <c r="S1636" s="11">
        <f t="shared" si="155"/>
        <v>40658.189826388887</v>
      </c>
      <c r="T1636" s="11">
        <f t="shared" si="154"/>
        <v>40696.249305555553</v>
      </c>
    </row>
    <row r="1637" spans="1:20" ht="48" x14ac:dyDescent="0.2">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5">
        <f t="shared" si="150"/>
        <v>1.2529999999999999</v>
      </c>
      <c r="P1637" s="6">
        <f t="shared" si="151"/>
        <v>67.729729729729726</v>
      </c>
      <c r="Q1637" t="str">
        <f t="shared" si="152"/>
        <v>music</v>
      </c>
      <c r="R1637" t="str">
        <f t="shared" si="153"/>
        <v>rock</v>
      </c>
      <c r="S1637" s="11">
        <f t="shared" si="155"/>
        <v>42502.868761574078</v>
      </c>
      <c r="T1637" s="11">
        <f t="shared" si="154"/>
        <v>42562.868761574078</v>
      </c>
    </row>
    <row r="1638" spans="1:20" ht="48" x14ac:dyDescent="0.2">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5">
        <f t="shared" si="150"/>
        <v>1.0355555555555556</v>
      </c>
      <c r="P1638" s="6">
        <f t="shared" si="151"/>
        <v>53.5632183908046</v>
      </c>
      <c r="Q1638" t="str">
        <f t="shared" si="152"/>
        <v>music</v>
      </c>
      <c r="R1638" t="str">
        <f t="shared" si="153"/>
        <v>rock</v>
      </c>
      <c r="S1638" s="11">
        <f t="shared" si="155"/>
        <v>40663.08666666667</v>
      </c>
      <c r="T1638" s="11">
        <f t="shared" si="154"/>
        <v>40706.166666666664</v>
      </c>
    </row>
    <row r="1639" spans="1:20" ht="48" x14ac:dyDescent="0.2">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5">
        <f t="shared" si="150"/>
        <v>1.038</v>
      </c>
      <c r="P1639" s="6">
        <f t="shared" si="151"/>
        <v>34.6</v>
      </c>
      <c r="Q1639" t="str">
        <f t="shared" si="152"/>
        <v>music</v>
      </c>
      <c r="R1639" t="str">
        <f t="shared" si="153"/>
        <v>rock</v>
      </c>
      <c r="S1639" s="11">
        <f t="shared" si="155"/>
        <v>40122.751620370371</v>
      </c>
      <c r="T1639" s="11">
        <f t="shared" si="154"/>
        <v>40178.985416666663</v>
      </c>
    </row>
    <row r="1640" spans="1:20" ht="32" x14ac:dyDescent="0.2">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5">
        <f t="shared" si="150"/>
        <v>1.05</v>
      </c>
      <c r="P1640" s="6">
        <f t="shared" si="151"/>
        <v>38.888888888888886</v>
      </c>
      <c r="Q1640" t="str">
        <f t="shared" si="152"/>
        <v>music</v>
      </c>
      <c r="R1640" t="str">
        <f t="shared" si="153"/>
        <v>rock</v>
      </c>
      <c r="S1640" s="11">
        <f t="shared" si="155"/>
        <v>41288.68712962963</v>
      </c>
      <c r="T1640" s="11">
        <f t="shared" si="154"/>
        <v>41333.892361111109</v>
      </c>
    </row>
    <row r="1641" spans="1:20" ht="48" x14ac:dyDescent="0.2">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5">
        <f t="shared" si="150"/>
        <v>1</v>
      </c>
      <c r="P1641" s="6">
        <f t="shared" si="151"/>
        <v>94.736842105263165</v>
      </c>
      <c r="Q1641" t="str">
        <f t="shared" si="152"/>
        <v>music</v>
      </c>
      <c r="R1641" t="str">
        <f t="shared" si="153"/>
        <v>rock</v>
      </c>
      <c r="S1641" s="11">
        <f t="shared" si="155"/>
        <v>40941.652372685188</v>
      </c>
      <c r="T1641" s="11">
        <f t="shared" si="154"/>
        <v>40971.652372685188</v>
      </c>
    </row>
    <row r="1642" spans="1:20" ht="48" x14ac:dyDescent="0.2">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5">
        <f t="shared" si="150"/>
        <v>1.6986000000000001</v>
      </c>
      <c r="P1642" s="6">
        <f t="shared" si="151"/>
        <v>39.967058823529413</v>
      </c>
      <c r="Q1642" t="str">
        <f t="shared" si="152"/>
        <v>music</v>
      </c>
      <c r="R1642" t="str">
        <f t="shared" si="153"/>
        <v>rock</v>
      </c>
      <c r="S1642" s="11">
        <f t="shared" si="155"/>
        <v>40379.23096064815</v>
      </c>
      <c r="T1642" s="11">
        <f t="shared" si="154"/>
        <v>40393.082638888889</v>
      </c>
    </row>
    <row r="1643" spans="1:20" ht="32" x14ac:dyDescent="0.2">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5">
        <f t="shared" si="150"/>
        <v>1.014</v>
      </c>
      <c r="P1643" s="6">
        <f t="shared" si="151"/>
        <v>97.5</v>
      </c>
      <c r="Q1643" t="str">
        <f t="shared" si="152"/>
        <v>music</v>
      </c>
      <c r="R1643" t="str">
        <f t="shared" si="153"/>
        <v>pop</v>
      </c>
      <c r="S1643" s="11">
        <f t="shared" si="155"/>
        <v>41962.596574074079</v>
      </c>
      <c r="T1643" s="11">
        <f t="shared" si="154"/>
        <v>41992.596574074079</v>
      </c>
    </row>
    <row r="1644" spans="1:20" ht="48" x14ac:dyDescent="0.2">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5">
        <f t="shared" si="150"/>
        <v>1</v>
      </c>
      <c r="P1644" s="6">
        <f t="shared" si="151"/>
        <v>42.857142857142854</v>
      </c>
      <c r="Q1644" t="str">
        <f t="shared" si="152"/>
        <v>music</v>
      </c>
      <c r="R1644" t="str">
        <f t="shared" si="153"/>
        <v>pop</v>
      </c>
      <c r="S1644" s="11">
        <f t="shared" si="155"/>
        <v>40688.024618055555</v>
      </c>
      <c r="T1644" s="11">
        <f t="shared" si="154"/>
        <v>40708.024618055555</v>
      </c>
    </row>
    <row r="1645" spans="1:20" ht="32" x14ac:dyDescent="0.2">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5">
        <f t="shared" si="150"/>
        <v>1.2470000000000001</v>
      </c>
      <c r="P1645" s="6">
        <f t="shared" si="151"/>
        <v>168.51351351351352</v>
      </c>
      <c r="Q1645" t="str">
        <f t="shared" si="152"/>
        <v>music</v>
      </c>
      <c r="R1645" t="str">
        <f t="shared" si="153"/>
        <v>pop</v>
      </c>
      <c r="S1645" s="11">
        <f t="shared" si="155"/>
        <v>41146.824212962965</v>
      </c>
      <c r="T1645" s="11">
        <f t="shared" si="154"/>
        <v>41176.824212962965</v>
      </c>
    </row>
    <row r="1646" spans="1:20" ht="48" x14ac:dyDescent="0.2">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5">
        <f t="shared" si="150"/>
        <v>1.095</v>
      </c>
      <c r="P1646" s="6">
        <f t="shared" si="151"/>
        <v>85.546875</v>
      </c>
      <c r="Q1646" t="str">
        <f t="shared" si="152"/>
        <v>music</v>
      </c>
      <c r="R1646" t="str">
        <f t="shared" si="153"/>
        <v>pop</v>
      </c>
      <c r="S1646" s="11">
        <f t="shared" si="155"/>
        <v>41175.05972222222</v>
      </c>
      <c r="T1646" s="11">
        <f t="shared" si="154"/>
        <v>41235.101388888885</v>
      </c>
    </row>
    <row r="1647" spans="1:20" ht="48" x14ac:dyDescent="0.2">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5">
        <f t="shared" si="150"/>
        <v>1.1080000000000001</v>
      </c>
      <c r="P1647" s="6">
        <f t="shared" si="151"/>
        <v>554</v>
      </c>
      <c r="Q1647" t="str">
        <f t="shared" si="152"/>
        <v>music</v>
      </c>
      <c r="R1647" t="str">
        <f t="shared" si="153"/>
        <v>pop</v>
      </c>
      <c r="S1647" s="11">
        <f t="shared" si="155"/>
        <v>41521.617361111115</v>
      </c>
      <c r="T1647" s="11">
        <f t="shared" si="154"/>
        <v>41535.617361111115</v>
      </c>
    </row>
    <row r="1648" spans="1:20" ht="48" x14ac:dyDescent="0.2">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5">
        <f t="shared" si="150"/>
        <v>1.1020000000000001</v>
      </c>
      <c r="P1648" s="6">
        <f t="shared" si="151"/>
        <v>26.554216867469879</v>
      </c>
      <c r="Q1648" t="str">
        <f t="shared" si="152"/>
        <v>music</v>
      </c>
      <c r="R1648" t="str">
        <f t="shared" si="153"/>
        <v>pop</v>
      </c>
      <c r="S1648" s="11">
        <f t="shared" si="155"/>
        <v>41833.450266203705</v>
      </c>
      <c r="T1648" s="11">
        <f t="shared" si="154"/>
        <v>41865.757638888885</v>
      </c>
    </row>
    <row r="1649" spans="1:20" ht="48" x14ac:dyDescent="0.2">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5">
        <f t="shared" si="150"/>
        <v>1.0471999999999999</v>
      </c>
      <c r="P1649" s="6">
        <f t="shared" si="151"/>
        <v>113.82608695652173</v>
      </c>
      <c r="Q1649" t="str">
        <f t="shared" si="152"/>
        <v>music</v>
      </c>
      <c r="R1649" t="str">
        <f t="shared" si="153"/>
        <v>pop</v>
      </c>
      <c r="S1649" s="11">
        <f t="shared" si="155"/>
        <v>41039.409456018519</v>
      </c>
      <c r="T1649" s="11">
        <f t="shared" si="154"/>
        <v>41069.409456018519</v>
      </c>
    </row>
    <row r="1650" spans="1:20" ht="48" x14ac:dyDescent="0.2">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5">
        <f t="shared" si="150"/>
        <v>1.2526086956521738</v>
      </c>
      <c r="P1650" s="6">
        <f t="shared" si="151"/>
        <v>32.011111111111113</v>
      </c>
      <c r="Q1650" t="str">
        <f t="shared" si="152"/>
        <v>music</v>
      </c>
      <c r="R1650" t="str">
        <f t="shared" si="153"/>
        <v>pop</v>
      </c>
      <c r="S1650" s="11">
        <f t="shared" si="155"/>
        <v>40592.704652777778</v>
      </c>
      <c r="T1650" s="11">
        <f t="shared" si="154"/>
        <v>40622.662986111114</v>
      </c>
    </row>
    <row r="1651" spans="1:20" ht="48" x14ac:dyDescent="0.2">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5">
        <f t="shared" si="150"/>
        <v>1.0058763157894737</v>
      </c>
      <c r="P1651" s="6">
        <f t="shared" si="151"/>
        <v>47.189259259259259</v>
      </c>
      <c r="Q1651" t="str">
        <f t="shared" si="152"/>
        <v>music</v>
      </c>
      <c r="R1651" t="str">
        <f t="shared" si="153"/>
        <v>pop</v>
      </c>
      <c r="S1651" s="11">
        <f t="shared" si="155"/>
        <v>41737.684664351851</v>
      </c>
      <c r="T1651" s="11">
        <f t="shared" si="154"/>
        <v>41782.684664351851</v>
      </c>
    </row>
    <row r="1652" spans="1:20" ht="32" x14ac:dyDescent="0.2">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5">
        <f t="shared" si="150"/>
        <v>1.4155</v>
      </c>
      <c r="P1652" s="6">
        <f t="shared" si="151"/>
        <v>88.46875</v>
      </c>
      <c r="Q1652" t="str">
        <f t="shared" si="152"/>
        <v>music</v>
      </c>
      <c r="R1652" t="str">
        <f t="shared" si="153"/>
        <v>pop</v>
      </c>
      <c r="S1652" s="11">
        <f t="shared" si="155"/>
        <v>41526.435613425929</v>
      </c>
      <c r="T1652" s="11">
        <f t="shared" si="154"/>
        <v>41556.435613425929</v>
      </c>
    </row>
    <row r="1653" spans="1:20" ht="48" x14ac:dyDescent="0.2">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5">
        <f t="shared" si="150"/>
        <v>1.0075000000000001</v>
      </c>
      <c r="P1653" s="6">
        <f t="shared" si="151"/>
        <v>100.75</v>
      </c>
      <c r="Q1653" t="str">
        <f t="shared" si="152"/>
        <v>music</v>
      </c>
      <c r="R1653" t="str">
        <f t="shared" si="153"/>
        <v>pop</v>
      </c>
      <c r="S1653" s="11">
        <f t="shared" si="155"/>
        <v>40625.900694444441</v>
      </c>
      <c r="T1653" s="11">
        <f t="shared" si="154"/>
        <v>40659.290972222225</v>
      </c>
    </row>
    <row r="1654" spans="1:20" ht="48" x14ac:dyDescent="0.2">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5">
        <f t="shared" si="150"/>
        <v>1.0066666666666666</v>
      </c>
      <c r="P1654" s="6">
        <f t="shared" si="151"/>
        <v>64.714285714285708</v>
      </c>
      <c r="Q1654" t="str">
        <f t="shared" si="152"/>
        <v>music</v>
      </c>
      <c r="R1654" t="str">
        <f t="shared" si="153"/>
        <v>pop</v>
      </c>
      <c r="S1654" s="11">
        <f t="shared" si="155"/>
        <v>41572.492974537039</v>
      </c>
      <c r="T1654" s="11">
        <f t="shared" si="154"/>
        <v>41602.534641203703</v>
      </c>
    </row>
    <row r="1655" spans="1:20" ht="48" x14ac:dyDescent="0.2">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5">
        <f t="shared" si="150"/>
        <v>1.7423040000000001</v>
      </c>
      <c r="P1655" s="6">
        <f t="shared" si="151"/>
        <v>51.854285714285716</v>
      </c>
      <c r="Q1655" t="str">
        <f t="shared" si="152"/>
        <v>music</v>
      </c>
      <c r="R1655" t="str">
        <f t="shared" si="153"/>
        <v>pop</v>
      </c>
      <c r="S1655" s="11">
        <f t="shared" si="155"/>
        <v>40626.834444444445</v>
      </c>
      <c r="T1655" s="11">
        <f t="shared" si="154"/>
        <v>40657.834444444445</v>
      </c>
    </row>
    <row r="1656" spans="1:20" ht="48" x14ac:dyDescent="0.2">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5">
        <f t="shared" si="150"/>
        <v>1.199090909090909</v>
      </c>
      <c r="P1656" s="6">
        <f t="shared" si="151"/>
        <v>38.794117647058826</v>
      </c>
      <c r="Q1656" t="str">
        <f t="shared" si="152"/>
        <v>music</v>
      </c>
      <c r="R1656" t="str">
        <f t="shared" si="153"/>
        <v>pop</v>
      </c>
      <c r="S1656" s="11">
        <f t="shared" si="155"/>
        <v>40987.890740740739</v>
      </c>
      <c r="T1656" s="11">
        <f t="shared" si="154"/>
        <v>41017.890740740739</v>
      </c>
    </row>
    <row r="1657" spans="1:20" ht="32" x14ac:dyDescent="0.2">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5">
        <f t="shared" si="150"/>
        <v>1.4286666666666668</v>
      </c>
      <c r="P1657" s="6">
        <f t="shared" si="151"/>
        <v>44.645833333333336</v>
      </c>
      <c r="Q1657" t="str">
        <f t="shared" si="152"/>
        <v>music</v>
      </c>
      <c r="R1657" t="str">
        <f t="shared" si="153"/>
        <v>pop</v>
      </c>
      <c r="S1657" s="11">
        <f t="shared" si="155"/>
        <v>40974.791898148149</v>
      </c>
      <c r="T1657" s="11">
        <f t="shared" si="154"/>
        <v>41004.750231481477</v>
      </c>
    </row>
    <row r="1658" spans="1:20" ht="64" x14ac:dyDescent="0.2">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5">
        <f t="shared" si="150"/>
        <v>1.0033493333333334</v>
      </c>
      <c r="P1658" s="6">
        <f t="shared" si="151"/>
        <v>156.77333333333334</v>
      </c>
      <c r="Q1658" t="str">
        <f t="shared" si="152"/>
        <v>music</v>
      </c>
      <c r="R1658" t="str">
        <f t="shared" si="153"/>
        <v>pop</v>
      </c>
      <c r="S1658" s="11">
        <f t="shared" si="155"/>
        <v>41226.928842592592</v>
      </c>
      <c r="T1658" s="11">
        <f t="shared" si="154"/>
        <v>41256.928842592592</v>
      </c>
    </row>
    <row r="1659" spans="1:20" ht="48" x14ac:dyDescent="0.2">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5">
        <f t="shared" si="150"/>
        <v>1.0493380000000001</v>
      </c>
      <c r="P1659" s="6">
        <f t="shared" si="151"/>
        <v>118.70339366515837</v>
      </c>
      <c r="Q1659" t="str">
        <f t="shared" si="152"/>
        <v>music</v>
      </c>
      <c r="R1659" t="str">
        <f t="shared" si="153"/>
        <v>pop</v>
      </c>
      <c r="S1659" s="11">
        <f t="shared" si="155"/>
        <v>41023.782037037039</v>
      </c>
      <c r="T1659" s="11">
        <f t="shared" si="154"/>
        <v>41053.782037037039</v>
      </c>
    </row>
    <row r="1660" spans="1:20" ht="48" x14ac:dyDescent="0.2">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5">
        <f t="shared" si="150"/>
        <v>1.3223333333333334</v>
      </c>
      <c r="P1660" s="6">
        <f t="shared" si="151"/>
        <v>74.149532710280369</v>
      </c>
      <c r="Q1660" t="str">
        <f t="shared" si="152"/>
        <v>music</v>
      </c>
      <c r="R1660" t="str">
        <f t="shared" si="153"/>
        <v>pop</v>
      </c>
      <c r="S1660" s="11">
        <f t="shared" si="155"/>
        <v>41223.22184027778</v>
      </c>
      <c r="T1660" s="11">
        <f t="shared" si="154"/>
        <v>41261.597222222219</v>
      </c>
    </row>
    <row r="1661" spans="1:20" ht="48" x14ac:dyDescent="0.2">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5">
        <f t="shared" si="150"/>
        <v>1.1279999999999999</v>
      </c>
      <c r="P1661" s="6">
        <f t="shared" si="151"/>
        <v>12.533333333333333</v>
      </c>
      <c r="Q1661" t="str">
        <f t="shared" si="152"/>
        <v>music</v>
      </c>
      <c r="R1661" t="str">
        <f t="shared" si="153"/>
        <v>pop</v>
      </c>
      <c r="S1661" s="11">
        <f t="shared" si="155"/>
        <v>41596.913437499999</v>
      </c>
      <c r="T1661" s="11">
        <f t="shared" si="154"/>
        <v>41625.5</v>
      </c>
    </row>
    <row r="1662" spans="1:20" ht="48" x14ac:dyDescent="0.2">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5">
        <f t="shared" si="150"/>
        <v>12.5375</v>
      </c>
      <c r="P1662" s="6">
        <f t="shared" si="151"/>
        <v>27.861111111111111</v>
      </c>
      <c r="Q1662" t="str">
        <f t="shared" si="152"/>
        <v>music</v>
      </c>
      <c r="R1662" t="str">
        <f t="shared" si="153"/>
        <v>pop</v>
      </c>
      <c r="S1662" s="11">
        <f t="shared" si="155"/>
        <v>42459.693865740745</v>
      </c>
      <c r="T1662" s="11">
        <f t="shared" si="154"/>
        <v>42490.915972222225</v>
      </c>
    </row>
    <row r="1663" spans="1:20" ht="64" x14ac:dyDescent="0.2">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5">
        <f t="shared" si="150"/>
        <v>1.0250632911392406</v>
      </c>
      <c r="P1663" s="6">
        <f t="shared" si="151"/>
        <v>80.178217821782184</v>
      </c>
      <c r="Q1663" t="str">
        <f t="shared" si="152"/>
        <v>music</v>
      </c>
      <c r="R1663" t="str">
        <f t="shared" si="153"/>
        <v>pop</v>
      </c>
      <c r="S1663" s="11">
        <f t="shared" si="155"/>
        <v>42343.998043981483</v>
      </c>
      <c r="T1663" s="11">
        <f t="shared" si="154"/>
        <v>42386.875</v>
      </c>
    </row>
    <row r="1664" spans="1:20" ht="48" x14ac:dyDescent="0.2">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5">
        <f t="shared" si="150"/>
        <v>1.026375</v>
      </c>
      <c r="P1664" s="6">
        <f t="shared" si="151"/>
        <v>132.43548387096774</v>
      </c>
      <c r="Q1664" t="str">
        <f t="shared" si="152"/>
        <v>music</v>
      </c>
      <c r="R1664" t="str">
        <f t="shared" si="153"/>
        <v>pop</v>
      </c>
      <c r="S1664" s="11">
        <f t="shared" si="155"/>
        <v>40848.198333333334</v>
      </c>
      <c r="T1664" s="11">
        <f t="shared" si="154"/>
        <v>40908.239999999998</v>
      </c>
    </row>
    <row r="1665" spans="1:20" ht="32" x14ac:dyDescent="0.2">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5">
        <f t="shared" si="150"/>
        <v>1.08</v>
      </c>
      <c r="P1665" s="6">
        <f t="shared" si="151"/>
        <v>33.75</v>
      </c>
      <c r="Q1665" t="str">
        <f t="shared" si="152"/>
        <v>music</v>
      </c>
      <c r="R1665" t="str">
        <f t="shared" si="153"/>
        <v>pop</v>
      </c>
      <c r="S1665" s="11">
        <f t="shared" si="155"/>
        <v>42006.02207175926</v>
      </c>
      <c r="T1665" s="11">
        <f t="shared" si="154"/>
        <v>42036.02207175926</v>
      </c>
    </row>
    <row r="1666" spans="1:20" ht="48" x14ac:dyDescent="0.2">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5">
        <f t="shared" si="150"/>
        <v>1.2240879999999998</v>
      </c>
      <c r="P1666" s="6">
        <f t="shared" si="151"/>
        <v>34.384494382022467</v>
      </c>
      <c r="Q1666" t="str">
        <f t="shared" si="152"/>
        <v>music</v>
      </c>
      <c r="R1666" t="str">
        <f t="shared" si="153"/>
        <v>pop</v>
      </c>
      <c r="S1666" s="11">
        <f t="shared" si="155"/>
        <v>40939.761782407411</v>
      </c>
      <c r="T1666" s="11">
        <f t="shared" si="154"/>
        <v>40984.165972222225</v>
      </c>
    </row>
    <row r="1667" spans="1:20" ht="48" x14ac:dyDescent="0.2">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5">
        <f t="shared" ref="O1667:O1730" si="156">E1667/D1667</f>
        <v>1.1945714285714286</v>
      </c>
      <c r="P1667" s="6">
        <f t="shared" ref="P1667:P1730" si="157">IF(L1667=0,0,E1667/L1667)</f>
        <v>44.956989247311824</v>
      </c>
      <c r="Q1667" t="str">
        <f t="shared" ref="Q1667:Q1730" si="158">LEFT(N1667,FIND("/",N1667)-1)</f>
        <v>music</v>
      </c>
      <c r="R1667" t="str">
        <f t="shared" ref="R1667:R1730" si="159">RIGHT(N1667,LEN(N1667)-FIND("/",N1667))</f>
        <v>pop</v>
      </c>
      <c r="S1667" s="11">
        <f t="shared" si="155"/>
        <v>40564.649456018517</v>
      </c>
      <c r="T1667" s="11">
        <f t="shared" ref="T1667:T1730" si="160">I1667/86400 + DATE(1970,1,1)</f>
        <v>40596.125</v>
      </c>
    </row>
    <row r="1668" spans="1:20" ht="48" x14ac:dyDescent="0.2">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5">
        <f t="shared" si="156"/>
        <v>1.6088</v>
      </c>
      <c r="P1668" s="6">
        <f t="shared" si="157"/>
        <v>41.04081632653061</v>
      </c>
      <c r="Q1668" t="str">
        <f t="shared" si="158"/>
        <v>music</v>
      </c>
      <c r="R1668" t="str">
        <f t="shared" si="159"/>
        <v>pop</v>
      </c>
      <c r="S1668" s="11">
        <f t="shared" ref="S1668:S1731" si="161">J1668/86400 + DATE(1970, 1, 1)</f>
        <v>41331.253159722226</v>
      </c>
      <c r="T1668" s="11">
        <f t="shared" si="160"/>
        <v>41361.211493055554</v>
      </c>
    </row>
    <row r="1669" spans="1:20" ht="48" x14ac:dyDescent="0.2">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5">
        <f t="shared" si="156"/>
        <v>1.2685294117647059</v>
      </c>
      <c r="P1669" s="6">
        <f t="shared" si="157"/>
        <v>52.597560975609753</v>
      </c>
      <c r="Q1669" t="str">
        <f t="shared" si="158"/>
        <v>music</v>
      </c>
      <c r="R1669" t="str">
        <f t="shared" si="159"/>
        <v>pop</v>
      </c>
      <c r="S1669" s="11">
        <f t="shared" si="161"/>
        <v>41682.0705787037</v>
      </c>
      <c r="T1669" s="11">
        <f t="shared" si="160"/>
        <v>41709.290972222225</v>
      </c>
    </row>
    <row r="1670" spans="1:20" ht="48" x14ac:dyDescent="0.2">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5">
        <f t="shared" si="156"/>
        <v>1.026375</v>
      </c>
      <c r="P1670" s="6">
        <f t="shared" si="157"/>
        <v>70.784482758620683</v>
      </c>
      <c r="Q1670" t="str">
        <f t="shared" si="158"/>
        <v>music</v>
      </c>
      <c r="R1670" t="str">
        <f t="shared" si="159"/>
        <v>pop</v>
      </c>
      <c r="S1670" s="11">
        <f t="shared" si="161"/>
        <v>40845.149756944447</v>
      </c>
      <c r="T1670" s="11">
        <f t="shared" si="160"/>
        <v>40875.191423611112</v>
      </c>
    </row>
    <row r="1671" spans="1:20" ht="48" x14ac:dyDescent="0.2">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5">
        <f t="shared" si="156"/>
        <v>1.3975</v>
      </c>
      <c r="P1671" s="6">
        <f t="shared" si="157"/>
        <v>53.75</v>
      </c>
      <c r="Q1671" t="str">
        <f t="shared" si="158"/>
        <v>music</v>
      </c>
      <c r="R1671" t="str">
        <f t="shared" si="159"/>
        <v>pop</v>
      </c>
      <c r="S1671" s="11">
        <f t="shared" si="161"/>
        <v>42461.885138888887</v>
      </c>
      <c r="T1671" s="11">
        <f t="shared" si="160"/>
        <v>42521.885138888887</v>
      </c>
    </row>
    <row r="1672" spans="1:20" ht="64" x14ac:dyDescent="0.2">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5">
        <f t="shared" si="156"/>
        <v>1.026</v>
      </c>
      <c r="P1672" s="6">
        <f t="shared" si="157"/>
        <v>44.608695652173914</v>
      </c>
      <c r="Q1672" t="str">
        <f t="shared" si="158"/>
        <v>music</v>
      </c>
      <c r="R1672" t="str">
        <f t="shared" si="159"/>
        <v>pop</v>
      </c>
      <c r="S1672" s="11">
        <f t="shared" si="161"/>
        <v>40313.930543981478</v>
      </c>
      <c r="T1672" s="11">
        <f t="shared" si="160"/>
        <v>40364.166666666664</v>
      </c>
    </row>
    <row r="1673" spans="1:20" ht="32" x14ac:dyDescent="0.2">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5">
        <f t="shared" si="156"/>
        <v>1.0067349999999999</v>
      </c>
      <c r="P1673" s="6">
        <f t="shared" si="157"/>
        <v>26.148961038961041</v>
      </c>
      <c r="Q1673" t="str">
        <f t="shared" si="158"/>
        <v>music</v>
      </c>
      <c r="R1673" t="str">
        <f t="shared" si="159"/>
        <v>pop</v>
      </c>
      <c r="S1673" s="11">
        <f t="shared" si="161"/>
        <v>42553.54414351852</v>
      </c>
      <c r="T1673" s="11">
        <f t="shared" si="160"/>
        <v>42583.54414351852</v>
      </c>
    </row>
    <row r="1674" spans="1:20" ht="32" x14ac:dyDescent="0.2">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5">
        <f t="shared" si="156"/>
        <v>1.1294117647058823</v>
      </c>
      <c r="P1674" s="6">
        <f t="shared" si="157"/>
        <v>39.183673469387756</v>
      </c>
      <c r="Q1674" t="str">
        <f t="shared" si="158"/>
        <v>music</v>
      </c>
      <c r="R1674" t="str">
        <f t="shared" si="159"/>
        <v>pop</v>
      </c>
      <c r="S1674" s="11">
        <f t="shared" si="161"/>
        <v>41034.656597222223</v>
      </c>
      <c r="T1674" s="11">
        <f t="shared" si="160"/>
        <v>41064.656597222223</v>
      </c>
    </row>
    <row r="1675" spans="1:20" ht="48" x14ac:dyDescent="0.2">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5">
        <f t="shared" si="156"/>
        <v>1.2809523809523808</v>
      </c>
      <c r="P1675" s="6">
        <f t="shared" si="157"/>
        <v>45.593220338983052</v>
      </c>
      <c r="Q1675" t="str">
        <f t="shared" si="158"/>
        <v>music</v>
      </c>
      <c r="R1675" t="str">
        <f t="shared" si="159"/>
        <v>pop</v>
      </c>
      <c r="S1675" s="11">
        <f t="shared" si="161"/>
        <v>42039.878379629634</v>
      </c>
      <c r="T1675" s="11">
        <f t="shared" si="160"/>
        <v>42069.878379629634</v>
      </c>
    </row>
    <row r="1676" spans="1:20" ht="48" x14ac:dyDescent="0.2">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5">
        <f t="shared" si="156"/>
        <v>2.0169999999999999</v>
      </c>
      <c r="P1676" s="6">
        <f t="shared" si="157"/>
        <v>89.247787610619469</v>
      </c>
      <c r="Q1676" t="str">
        <f t="shared" si="158"/>
        <v>music</v>
      </c>
      <c r="R1676" t="str">
        <f t="shared" si="159"/>
        <v>pop</v>
      </c>
      <c r="S1676" s="11">
        <f t="shared" si="161"/>
        <v>42569.605393518519</v>
      </c>
      <c r="T1676" s="11">
        <f t="shared" si="160"/>
        <v>42600.290972222225</v>
      </c>
    </row>
    <row r="1677" spans="1:20" ht="32" x14ac:dyDescent="0.2">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5">
        <f t="shared" si="156"/>
        <v>1.37416</v>
      </c>
      <c r="P1677" s="6">
        <f t="shared" si="157"/>
        <v>40.416470588235299</v>
      </c>
      <c r="Q1677" t="str">
        <f t="shared" si="158"/>
        <v>music</v>
      </c>
      <c r="R1677" t="str">
        <f t="shared" si="159"/>
        <v>pop</v>
      </c>
      <c r="S1677" s="11">
        <f t="shared" si="161"/>
        <v>40802.733101851853</v>
      </c>
      <c r="T1677" s="11">
        <f t="shared" si="160"/>
        <v>40832.918749999997</v>
      </c>
    </row>
    <row r="1678" spans="1:20" ht="32" x14ac:dyDescent="0.2">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5">
        <f t="shared" si="156"/>
        <v>1.1533333333333333</v>
      </c>
      <c r="P1678" s="6">
        <f t="shared" si="157"/>
        <v>82.38095238095238</v>
      </c>
      <c r="Q1678" t="str">
        <f t="shared" si="158"/>
        <v>music</v>
      </c>
      <c r="R1678" t="str">
        <f t="shared" si="159"/>
        <v>pop</v>
      </c>
      <c r="S1678" s="11">
        <f t="shared" si="161"/>
        <v>40973.726238425923</v>
      </c>
      <c r="T1678" s="11">
        <f t="shared" si="160"/>
        <v>41020.165972222225</v>
      </c>
    </row>
    <row r="1679" spans="1:20" ht="48" x14ac:dyDescent="0.2">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5">
        <f t="shared" si="156"/>
        <v>1.1166666666666667</v>
      </c>
      <c r="P1679" s="6">
        <f t="shared" si="157"/>
        <v>159.52380952380952</v>
      </c>
      <c r="Q1679" t="str">
        <f t="shared" si="158"/>
        <v>music</v>
      </c>
      <c r="R1679" t="str">
        <f t="shared" si="159"/>
        <v>pop</v>
      </c>
      <c r="S1679" s="11">
        <f t="shared" si="161"/>
        <v>42416.407129629632</v>
      </c>
      <c r="T1679" s="11">
        <f t="shared" si="160"/>
        <v>42476.249305555553</v>
      </c>
    </row>
    <row r="1680" spans="1:20" ht="32" x14ac:dyDescent="0.2">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5">
        <f t="shared" si="156"/>
        <v>1.1839999999999999</v>
      </c>
      <c r="P1680" s="6">
        <f t="shared" si="157"/>
        <v>36.244897959183675</v>
      </c>
      <c r="Q1680" t="str">
        <f t="shared" si="158"/>
        <v>music</v>
      </c>
      <c r="R1680" t="str">
        <f t="shared" si="159"/>
        <v>pop</v>
      </c>
      <c r="S1680" s="11">
        <f t="shared" si="161"/>
        <v>41662.854988425926</v>
      </c>
      <c r="T1680" s="11">
        <f t="shared" si="160"/>
        <v>41676.854988425926</v>
      </c>
    </row>
    <row r="1681" spans="1:20" ht="64" x14ac:dyDescent="0.2">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5">
        <f t="shared" si="156"/>
        <v>1.75</v>
      </c>
      <c r="P1681" s="6">
        <f t="shared" si="157"/>
        <v>62.5</v>
      </c>
      <c r="Q1681" t="str">
        <f t="shared" si="158"/>
        <v>music</v>
      </c>
      <c r="R1681" t="str">
        <f t="shared" si="159"/>
        <v>pop</v>
      </c>
      <c r="S1681" s="11">
        <f t="shared" si="161"/>
        <v>40723.068807870368</v>
      </c>
      <c r="T1681" s="11">
        <f t="shared" si="160"/>
        <v>40746.068807870368</v>
      </c>
    </row>
    <row r="1682" spans="1:20" ht="32" x14ac:dyDescent="0.2">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5">
        <f t="shared" si="156"/>
        <v>1.175</v>
      </c>
      <c r="P1682" s="6">
        <f t="shared" si="157"/>
        <v>47</v>
      </c>
      <c r="Q1682" t="str">
        <f t="shared" si="158"/>
        <v>music</v>
      </c>
      <c r="R1682" t="str">
        <f t="shared" si="159"/>
        <v>pop</v>
      </c>
      <c r="S1682" s="11">
        <f t="shared" si="161"/>
        <v>41802.757719907408</v>
      </c>
      <c r="T1682" s="11">
        <f t="shared" si="160"/>
        <v>41832.757719907408</v>
      </c>
    </row>
    <row r="1683" spans="1:20" ht="48" x14ac:dyDescent="0.2">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5">
        <f t="shared" si="156"/>
        <v>1.0142212307692309</v>
      </c>
      <c r="P1683" s="6">
        <f t="shared" si="157"/>
        <v>74.575090497737563</v>
      </c>
      <c r="Q1683" t="str">
        <f t="shared" si="158"/>
        <v>music</v>
      </c>
      <c r="R1683" t="str">
        <f t="shared" si="159"/>
        <v>faith</v>
      </c>
      <c r="S1683" s="11">
        <f t="shared" si="161"/>
        <v>42774.121342592596</v>
      </c>
      <c r="T1683" s="11">
        <f t="shared" si="160"/>
        <v>42823.083333333328</v>
      </c>
    </row>
    <row r="1684" spans="1:20" ht="32" x14ac:dyDescent="0.2">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5">
        <f t="shared" si="156"/>
        <v>0</v>
      </c>
      <c r="P1684" s="6">
        <f t="shared" si="157"/>
        <v>0</v>
      </c>
      <c r="Q1684" t="str">
        <f t="shared" si="158"/>
        <v>music</v>
      </c>
      <c r="R1684" t="str">
        <f t="shared" si="159"/>
        <v>faith</v>
      </c>
      <c r="S1684" s="11">
        <f t="shared" si="161"/>
        <v>42779.21365740741</v>
      </c>
      <c r="T1684" s="11">
        <f t="shared" si="160"/>
        <v>42839.171990740739</v>
      </c>
    </row>
    <row r="1685" spans="1:20" ht="48" x14ac:dyDescent="0.2">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5">
        <f t="shared" si="156"/>
        <v>0.21714285714285714</v>
      </c>
      <c r="P1685" s="6">
        <f t="shared" si="157"/>
        <v>76</v>
      </c>
      <c r="Q1685" t="str">
        <f t="shared" si="158"/>
        <v>music</v>
      </c>
      <c r="R1685" t="str">
        <f t="shared" si="159"/>
        <v>faith</v>
      </c>
      <c r="S1685" s="11">
        <f t="shared" si="161"/>
        <v>42808.781689814816</v>
      </c>
      <c r="T1685" s="11">
        <f t="shared" si="160"/>
        <v>42832.781689814816</v>
      </c>
    </row>
    <row r="1686" spans="1:20" ht="32" x14ac:dyDescent="0.2">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5">
        <f t="shared" si="156"/>
        <v>1.0912500000000001</v>
      </c>
      <c r="P1686" s="6">
        <f t="shared" si="157"/>
        <v>86.43564356435644</v>
      </c>
      <c r="Q1686" t="str">
        <f t="shared" si="158"/>
        <v>music</v>
      </c>
      <c r="R1686" t="str">
        <f t="shared" si="159"/>
        <v>faith</v>
      </c>
      <c r="S1686" s="11">
        <f t="shared" si="161"/>
        <v>42783.815289351856</v>
      </c>
      <c r="T1686" s="11">
        <f t="shared" si="160"/>
        <v>42811.773622685185</v>
      </c>
    </row>
    <row r="1687" spans="1:20" ht="48" x14ac:dyDescent="0.2">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5">
        <f t="shared" si="156"/>
        <v>1.0285714285714285</v>
      </c>
      <c r="P1687" s="6">
        <f t="shared" si="157"/>
        <v>24</v>
      </c>
      <c r="Q1687" t="str">
        <f t="shared" si="158"/>
        <v>music</v>
      </c>
      <c r="R1687" t="str">
        <f t="shared" si="159"/>
        <v>faith</v>
      </c>
      <c r="S1687" s="11">
        <f t="shared" si="161"/>
        <v>42788.2502662037</v>
      </c>
      <c r="T1687" s="11">
        <f t="shared" si="160"/>
        <v>42818.208599537036</v>
      </c>
    </row>
    <row r="1688" spans="1:20" ht="48" x14ac:dyDescent="0.2">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5">
        <f t="shared" si="156"/>
        <v>3.5999999999999999E-3</v>
      </c>
      <c r="P1688" s="6">
        <f t="shared" si="157"/>
        <v>18</v>
      </c>
      <c r="Q1688" t="str">
        <f t="shared" si="158"/>
        <v>music</v>
      </c>
      <c r="R1688" t="str">
        <f t="shared" si="159"/>
        <v>faith</v>
      </c>
      <c r="S1688" s="11">
        <f t="shared" si="161"/>
        <v>42792.843969907408</v>
      </c>
      <c r="T1688" s="11">
        <f t="shared" si="160"/>
        <v>42852.802303240736</v>
      </c>
    </row>
    <row r="1689" spans="1:20" ht="48" x14ac:dyDescent="0.2">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5">
        <f t="shared" si="156"/>
        <v>0.3125</v>
      </c>
      <c r="P1689" s="6">
        <f t="shared" si="157"/>
        <v>80.128205128205124</v>
      </c>
      <c r="Q1689" t="str">
        <f t="shared" si="158"/>
        <v>music</v>
      </c>
      <c r="R1689" t="str">
        <f t="shared" si="159"/>
        <v>faith</v>
      </c>
      <c r="S1689" s="11">
        <f t="shared" si="161"/>
        <v>42802.046817129631</v>
      </c>
      <c r="T1689" s="11">
        <f t="shared" si="160"/>
        <v>42835.84375</v>
      </c>
    </row>
    <row r="1690" spans="1:20" ht="64" x14ac:dyDescent="0.2">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5">
        <f t="shared" si="156"/>
        <v>0.443</v>
      </c>
      <c r="P1690" s="6">
        <f t="shared" si="157"/>
        <v>253.14285714285714</v>
      </c>
      <c r="Q1690" t="str">
        <f t="shared" si="158"/>
        <v>music</v>
      </c>
      <c r="R1690" t="str">
        <f t="shared" si="159"/>
        <v>faith</v>
      </c>
      <c r="S1690" s="11">
        <f t="shared" si="161"/>
        <v>42804.534652777773</v>
      </c>
      <c r="T1690" s="11">
        <f t="shared" si="160"/>
        <v>42834.492986111116</v>
      </c>
    </row>
    <row r="1691" spans="1:20" ht="16" x14ac:dyDescent="0.2">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5">
        <f t="shared" si="156"/>
        <v>1</v>
      </c>
      <c r="P1691" s="6">
        <f t="shared" si="157"/>
        <v>171.42857142857142</v>
      </c>
      <c r="Q1691" t="str">
        <f t="shared" si="158"/>
        <v>music</v>
      </c>
      <c r="R1691" t="str">
        <f t="shared" si="159"/>
        <v>faith</v>
      </c>
      <c r="S1691" s="11">
        <f t="shared" si="161"/>
        <v>42780.942476851851</v>
      </c>
      <c r="T1691" s="11">
        <f t="shared" si="160"/>
        <v>42810.900810185187</v>
      </c>
    </row>
    <row r="1692" spans="1:20" ht="48" x14ac:dyDescent="0.2">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5">
        <f t="shared" si="156"/>
        <v>0.254</v>
      </c>
      <c r="P1692" s="6">
        <f t="shared" si="157"/>
        <v>57.727272727272727</v>
      </c>
      <c r="Q1692" t="str">
        <f t="shared" si="158"/>
        <v>music</v>
      </c>
      <c r="R1692" t="str">
        <f t="shared" si="159"/>
        <v>faith</v>
      </c>
      <c r="S1692" s="11">
        <f t="shared" si="161"/>
        <v>42801.43104166667</v>
      </c>
      <c r="T1692" s="11">
        <f t="shared" si="160"/>
        <v>42831.389374999999</v>
      </c>
    </row>
    <row r="1693" spans="1:20" ht="48" x14ac:dyDescent="0.2">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5">
        <f t="shared" si="156"/>
        <v>0.33473333333333333</v>
      </c>
      <c r="P1693" s="6">
        <f t="shared" si="157"/>
        <v>264.26315789473682</v>
      </c>
      <c r="Q1693" t="str">
        <f t="shared" si="158"/>
        <v>music</v>
      </c>
      <c r="R1693" t="str">
        <f t="shared" si="159"/>
        <v>faith</v>
      </c>
      <c r="S1693" s="11">
        <f t="shared" si="161"/>
        <v>42795.701481481483</v>
      </c>
      <c r="T1693" s="11">
        <f t="shared" si="160"/>
        <v>42828.041666666672</v>
      </c>
    </row>
    <row r="1694" spans="1:20" ht="48" x14ac:dyDescent="0.2">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5">
        <f t="shared" si="156"/>
        <v>0.47799999999999998</v>
      </c>
      <c r="P1694" s="6">
        <f t="shared" si="157"/>
        <v>159.33333333333334</v>
      </c>
      <c r="Q1694" t="str">
        <f t="shared" si="158"/>
        <v>music</v>
      </c>
      <c r="R1694" t="str">
        <f t="shared" si="159"/>
        <v>faith</v>
      </c>
      <c r="S1694" s="11">
        <f t="shared" si="161"/>
        <v>42788.151238425926</v>
      </c>
      <c r="T1694" s="11">
        <f t="shared" si="160"/>
        <v>42820.999305555553</v>
      </c>
    </row>
    <row r="1695" spans="1:20" ht="48" x14ac:dyDescent="0.2">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5">
        <f t="shared" si="156"/>
        <v>9.3333333333333338E-2</v>
      </c>
      <c r="P1695" s="6">
        <f t="shared" si="157"/>
        <v>35</v>
      </c>
      <c r="Q1695" t="str">
        <f t="shared" si="158"/>
        <v>music</v>
      </c>
      <c r="R1695" t="str">
        <f t="shared" si="159"/>
        <v>faith</v>
      </c>
      <c r="S1695" s="11">
        <f t="shared" si="161"/>
        <v>42803.920277777783</v>
      </c>
      <c r="T1695" s="11">
        <f t="shared" si="160"/>
        <v>42834.833333333328</v>
      </c>
    </row>
    <row r="1696" spans="1:20" ht="48" x14ac:dyDescent="0.2">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5">
        <f t="shared" si="156"/>
        <v>5.0000000000000001E-4</v>
      </c>
      <c r="P1696" s="6">
        <f t="shared" si="157"/>
        <v>5</v>
      </c>
      <c r="Q1696" t="str">
        <f t="shared" si="158"/>
        <v>music</v>
      </c>
      <c r="R1696" t="str">
        <f t="shared" si="159"/>
        <v>faith</v>
      </c>
      <c r="S1696" s="11">
        <f t="shared" si="161"/>
        <v>42791.669837962967</v>
      </c>
      <c r="T1696" s="11">
        <f t="shared" si="160"/>
        <v>42821.191666666666</v>
      </c>
    </row>
    <row r="1697" spans="1:20" ht="48" x14ac:dyDescent="0.2">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5">
        <f t="shared" si="156"/>
        <v>0.11708333333333333</v>
      </c>
      <c r="P1697" s="6">
        <f t="shared" si="157"/>
        <v>61.086956521739133</v>
      </c>
      <c r="Q1697" t="str">
        <f t="shared" si="158"/>
        <v>music</v>
      </c>
      <c r="R1697" t="str">
        <f t="shared" si="159"/>
        <v>faith</v>
      </c>
      <c r="S1697" s="11">
        <f t="shared" si="161"/>
        <v>42801.031412037039</v>
      </c>
      <c r="T1697" s="11">
        <f t="shared" si="160"/>
        <v>42835.041666666672</v>
      </c>
    </row>
    <row r="1698" spans="1:20" ht="48" x14ac:dyDescent="0.2">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5">
        <f t="shared" si="156"/>
        <v>0</v>
      </c>
      <c r="P1698" s="6">
        <f t="shared" si="157"/>
        <v>0</v>
      </c>
      <c r="Q1698" t="str">
        <f t="shared" si="158"/>
        <v>music</v>
      </c>
      <c r="R1698" t="str">
        <f t="shared" si="159"/>
        <v>faith</v>
      </c>
      <c r="S1698" s="11">
        <f t="shared" si="161"/>
        <v>42796.069571759261</v>
      </c>
      <c r="T1698" s="11">
        <f t="shared" si="160"/>
        <v>42826.027905092589</v>
      </c>
    </row>
    <row r="1699" spans="1:20" ht="48" x14ac:dyDescent="0.2">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5">
        <f t="shared" si="156"/>
        <v>0.20208000000000001</v>
      </c>
      <c r="P1699" s="6">
        <f t="shared" si="157"/>
        <v>114.81818181818181</v>
      </c>
      <c r="Q1699" t="str">
        <f t="shared" si="158"/>
        <v>music</v>
      </c>
      <c r="R1699" t="str">
        <f t="shared" si="159"/>
        <v>faith</v>
      </c>
      <c r="S1699" s="11">
        <f t="shared" si="161"/>
        <v>42805.032962962963</v>
      </c>
      <c r="T1699" s="11">
        <f t="shared" si="160"/>
        <v>42834.991296296299</v>
      </c>
    </row>
    <row r="1700" spans="1:20" ht="80" x14ac:dyDescent="0.2">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5">
        <f t="shared" si="156"/>
        <v>0</v>
      </c>
      <c r="P1700" s="6">
        <f t="shared" si="157"/>
        <v>0</v>
      </c>
      <c r="Q1700" t="str">
        <f t="shared" si="158"/>
        <v>music</v>
      </c>
      <c r="R1700" t="str">
        <f t="shared" si="159"/>
        <v>faith</v>
      </c>
      <c r="S1700" s="11">
        <f t="shared" si="161"/>
        <v>42796.207870370374</v>
      </c>
      <c r="T1700" s="11">
        <f t="shared" si="160"/>
        <v>42820.147916666669</v>
      </c>
    </row>
    <row r="1701" spans="1:20" ht="48" x14ac:dyDescent="0.2">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5">
        <f t="shared" si="156"/>
        <v>4.2311459353574929E-2</v>
      </c>
      <c r="P1701" s="6">
        <f t="shared" si="157"/>
        <v>54</v>
      </c>
      <c r="Q1701" t="str">
        <f t="shared" si="158"/>
        <v>music</v>
      </c>
      <c r="R1701" t="str">
        <f t="shared" si="159"/>
        <v>faith</v>
      </c>
      <c r="S1701" s="11">
        <f t="shared" si="161"/>
        <v>42806.863946759258</v>
      </c>
      <c r="T1701" s="11">
        <f t="shared" si="160"/>
        <v>42836.863946759258</v>
      </c>
    </row>
    <row r="1702" spans="1:20" ht="48" x14ac:dyDescent="0.2">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5">
        <f t="shared" si="156"/>
        <v>0.2606</v>
      </c>
      <c r="P1702" s="6">
        <f t="shared" si="157"/>
        <v>65.974683544303801</v>
      </c>
      <c r="Q1702" t="str">
        <f t="shared" si="158"/>
        <v>music</v>
      </c>
      <c r="R1702" t="str">
        <f t="shared" si="159"/>
        <v>faith</v>
      </c>
      <c r="S1702" s="11">
        <f t="shared" si="161"/>
        <v>42796.071643518517</v>
      </c>
      <c r="T1702" s="11">
        <f t="shared" si="160"/>
        <v>42826.166666666672</v>
      </c>
    </row>
    <row r="1703" spans="1:20" ht="48" x14ac:dyDescent="0.2">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5">
        <f t="shared" si="156"/>
        <v>1.9801980198019802E-3</v>
      </c>
      <c r="P1703" s="6">
        <f t="shared" si="157"/>
        <v>5</v>
      </c>
      <c r="Q1703" t="str">
        <f t="shared" si="158"/>
        <v>music</v>
      </c>
      <c r="R1703" t="str">
        <f t="shared" si="159"/>
        <v>faith</v>
      </c>
      <c r="S1703" s="11">
        <f t="shared" si="161"/>
        <v>41989.664409722223</v>
      </c>
      <c r="T1703" s="11">
        <f t="shared" si="160"/>
        <v>42019.664409722223</v>
      </c>
    </row>
    <row r="1704" spans="1:20" ht="16" x14ac:dyDescent="0.2">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5">
        <f t="shared" si="156"/>
        <v>6.0606060606060605E-5</v>
      </c>
      <c r="P1704" s="6">
        <f t="shared" si="157"/>
        <v>1</v>
      </c>
      <c r="Q1704" t="str">
        <f t="shared" si="158"/>
        <v>music</v>
      </c>
      <c r="R1704" t="str">
        <f t="shared" si="159"/>
        <v>faith</v>
      </c>
      <c r="S1704" s="11">
        <f t="shared" si="161"/>
        <v>42063.869791666672</v>
      </c>
      <c r="T1704" s="11">
        <f t="shared" si="160"/>
        <v>42093.828125</v>
      </c>
    </row>
    <row r="1705" spans="1:20" ht="48" x14ac:dyDescent="0.2">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5">
        <f t="shared" si="156"/>
        <v>1.0200000000000001E-2</v>
      </c>
      <c r="P1705" s="6">
        <f t="shared" si="157"/>
        <v>25.5</v>
      </c>
      <c r="Q1705" t="str">
        <f t="shared" si="158"/>
        <v>music</v>
      </c>
      <c r="R1705" t="str">
        <f t="shared" si="159"/>
        <v>faith</v>
      </c>
      <c r="S1705" s="11">
        <f t="shared" si="161"/>
        <v>42187.281678240739</v>
      </c>
      <c r="T1705" s="11">
        <f t="shared" si="160"/>
        <v>42247.281678240739</v>
      </c>
    </row>
    <row r="1706" spans="1:20" ht="32" x14ac:dyDescent="0.2">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5">
        <f t="shared" si="156"/>
        <v>0.65100000000000002</v>
      </c>
      <c r="P1706" s="6">
        <f t="shared" si="157"/>
        <v>118.36363636363636</v>
      </c>
      <c r="Q1706" t="str">
        <f t="shared" si="158"/>
        <v>music</v>
      </c>
      <c r="R1706" t="str">
        <f t="shared" si="159"/>
        <v>faith</v>
      </c>
      <c r="S1706" s="11">
        <f t="shared" si="161"/>
        <v>42021.139733796299</v>
      </c>
      <c r="T1706" s="11">
        <f t="shared" si="160"/>
        <v>42051.139733796299</v>
      </c>
    </row>
    <row r="1707" spans="1:20" ht="48" x14ac:dyDescent="0.2">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5">
        <f t="shared" si="156"/>
        <v>0</v>
      </c>
      <c r="P1707" s="6">
        <f t="shared" si="157"/>
        <v>0</v>
      </c>
      <c r="Q1707" t="str">
        <f t="shared" si="158"/>
        <v>music</v>
      </c>
      <c r="R1707" t="str">
        <f t="shared" si="159"/>
        <v>faith</v>
      </c>
      <c r="S1707" s="11">
        <f t="shared" si="161"/>
        <v>42245.016736111109</v>
      </c>
      <c r="T1707" s="11">
        <f t="shared" si="160"/>
        <v>42256.666666666672</v>
      </c>
    </row>
    <row r="1708" spans="1:20" ht="48" x14ac:dyDescent="0.2">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5">
        <f t="shared" si="156"/>
        <v>0</v>
      </c>
      <c r="P1708" s="6">
        <f t="shared" si="157"/>
        <v>0</v>
      </c>
      <c r="Q1708" t="str">
        <f t="shared" si="158"/>
        <v>music</v>
      </c>
      <c r="R1708" t="str">
        <f t="shared" si="159"/>
        <v>faith</v>
      </c>
      <c r="S1708" s="11">
        <f t="shared" si="161"/>
        <v>42179.306388888886</v>
      </c>
      <c r="T1708" s="11">
        <f t="shared" si="160"/>
        <v>42239.306388888886</v>
      </c>
    </row>
    <row r="1709" spans="1:20" ht="48" x14ac:dyDescent="0.2">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5">
        <f t="shared" si="156"/>
        <v>9.74E-2</v>
      </c>
      <c r="P1709" s="6">
        <f t="shared" si="157"/>
        <v>54.111111111111114</v>
      </c>
      <c r="Q1709" t="str">
        <f t="shared" si="158"/>
        <v>music</v>
      </c>
      <c r="R1709" t="str">
        <f t="shared" si="159"/>
        <v>faith</v>
      </c>
      <c r="S1709" s="11">
        <f t="shared" si="161"/>
        <v>42427.721006944441</v>
      </c>
      <c r="T1709" s="11">
        <f t="shared" si="160"/>
        <v>42457.679340277777</v>
      </c>
    </row>
    <row r="1710" spans="1:20" ht="48" x14ac:dyDescent="0.2">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5">
        <f t="shared" si="156"/>
        <v>0</v>
      </c>
      <c r="P1710" s="6">
        <f t="shared" si="157"/>
        <v>0</v>
      </c>
      <c r="Q1710" t="str">
        <f t="shared" si="158"/>
        <v>music</v>
      </c>
      <c r="R1710" t="str">
        <f t="shared" si="159"/>
        <v>faith</v>
      </c>
      <c r="S1710" s="11">
        <f t="shared" si="161"/>
        <v>42451.866967592592</v>
      </c>
      <c r="T1710" s="11">
        <f t="shared" si="160"/>
        <v>42491.866967592592</v>
      </c>
    </row>
    <row r="1711" spans="1:20" ht="48" x14ac:dyDescent="0.2">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5">
        <f t="shared" si="156"/>
        <v>4.8571428571428571E-2</v>
      </c>
      <c r="P1711" s="6">
        <f t="shared" si="157"/>
        <v>21.25</v>
      </c>
      <c r="Q1711" t="str">
        <f t="shared" si="158"/>
        <v>music</v>
      </c>
      <c r="R1711" t="str">
        <f t="shared" si="159"/>
        <v>faith</v>
      </c>
      <c r="S1711" s="11">
        <f t="shared" si="161"/>
        <v>41841.563819444447</v>
      </c>
      <c r="T1711" s="11">
        <f t="shared" si="160"/>
        <v>41882.818749999999</v>
      </c>
    </row>
    <row r="1712" spans="1:20" ht="32" x14ac:dyDescent="0.2">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5">
        <f t="shared" si="156"/>
        <v>6.7999999999999996E-3</v>
      </c>
      <c r="P1712" s="6">
        <f t="shared" si="157"/>
        <v>34</v>
      </c>
      <c r="Q1712" t="str">
        <f t="shared" si="158"/>
        <v>music</v>
      </c>
      <c r="R1712" t="str">
        <f t="shared" si="159"/>
        <v>faith</v>
      </c>
      <c r="S1712" s="11">
        <f t="shared" si="161"/>
        <v>42341.591296296298</v>
      </c>
      <c r="T1712" s="11">
        <f t="shared" si="160"/>
        <v>42387.541666666672</v>
      </c>
    </row>
    <row r="1713" spans="1:20" ht="48" x14ac:dyDescent="0.2">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5">
        <f t="shared" si="156"/>
        <v>0.105</v>
      </c>
      <c r="P1713" s="6">
        <f t="shared" si="157"/>
        <v>525</v>
      </c>
      <c r="Q1713" t="str">
        <f t="shared" si="158"/>
        <v>music</v>
      </c>
      <c r="R1713" t="str">
        <f t="shared" si="159"/>
        <v>faith</v>
      </c>
      <c r="S1713" s="11">
        <f t="shared" si="161"/>
        <v>41852.646226851852</v>
      </c>
      <c r="T1713" s="11">
        <f t="shared" si="160"/>
        <v>41883.646226851852</v>
      </c>
    </row>
    <row r="1714" spans="1:20" ht="48" x14ac:dyDescent="0.2">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5">
        <f t="shared" si="156"/>
        <v>0</v>
      </c>
      <c r="P1714" s="6">
        <f t="shared" si="157"/>
        <v>0</v>
      </c>
      <c r="Q1714" t="str">
        <f t="shared" si="158"/>
        <v>music</v>
      </c>
      <c r="R1714" t="str">
        <f t="shared" si="159"/>
        <v>faith</v>
      </c>
      <c r="S1714" s="11">
        <f t="shared" si="161"/>
        <v>42125.913807870369</v>
      </c>
      <c r="T1714" s="11">
        <f t="shared" si="160"/>
        <v>42185.913807870369</v>
      </c>
    </row>
    <row r="1715" spans="1:20" ht="48" x14ac:dyDescent="0.2">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5">
        <f t="shared" si="156"/>
        <v>1.6666666666666666E-2</v>
      </c>
      <c r="P1715" s="6">
        <f t="shared" si="157"/>
        <v>50</v>
      </c>
      <c r="Q1715" t="str">
        <f t="shared" si="158"/>
        <v>music</v>
      </c>
      <c r="R1715" t="str">
        <f t="shared" si="159"/>
        <v>faith</v>
      </c>
      <c r="S1715" s="11">
        <f t="shared" si="161"/>
        <v>41887.801064814819</v>
      </c>
      <c r="T1715" s="11">
        <f t="shared" si="160"/>
        <v>41917.801064814819</v>
      </c>
    </row>
    <row r="1716" spans="1:20" ht="48" x14ac:dyDescent="0.2">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5">
        <f t="shared" si="156"/>
        <v>7.868E-2</v>
      </c>
      <c r="P1716" s="6">
        <f t="shared" si="157"/>
        <v>115.70588235294117</v>
      </c>
      <c r="Q1716" t="str">
        <f t="shared" si="158"/>
        <v>music</v>
      </c>
      <c r="R1716" t="str">
        <f t="shared" si="159"/>
        <v>faith</v>
      </c>
      <c r="S1716" s="11">
        <f t="shared" si="161"/>
        <v>42095.918530092589</v>
      </c>
      <c r="T1716" s="11">
        <f t="shared" si="160"/>
        <v>42125.918530092589</v>
      </c>
    </row>
    <row r="1717" spans="1:20" ht="48" x14ac:dyDescent="0.2">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5">
        <f t="shared" si="156"/>
        <v>2.2000000000000001E-3</v>
      </c>
      <c r="P1717" s="6">
        <f t="shared" si="157"/>
        <v>5.5</v>
      </c>
      <c r="Q1717" t="str">
        <f t="shared" si="158"/>
        <v>music</v>
      </c>
      <c r="R1717" t="str">
        <f t="shared" si="159"/>
        <v>faith</v>
      </c>
      <c r="S1717" s="11">
        <f t="shared" si="161"/>
        <v>42064.217418981483</v>
      </c>
      <c r="T1717" s="11">
        <f t="shared" si="160"/>
        <v>42094.140277777777</v>
      </c>
    </row>
    <row r="1718" spans="1:20" ht="48" x14ac:dyDescent="0.2">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5">
        <f t="shared" si="156"/>
        <v>7.4999999999999997E-2</v>
      </c>
      <c r="P1718" s="6">
        <f t="shared" si="157"/>
        <v>50</v>
      </c>
      <c r="Q1718" t="str">
        <f t="shared" si="158"/>
        <v>music</v>
      </c>
      <c r="R1718" t="str">
        <f t="shared" si="159"/>
        <v>faith</v>
      </c>
      <c r="S1718" s="11">
        <f t="shared" si="161"/>
        <v>42673.577534722222</v>
      </c>
      <c r="T1718" s="11">
        <f t="shared" si="160"/>
        <v>42713.619201388894</v>
      </c>
    </row>
    <row r="1719" spans="1:20" ht="48" x14ac:dyDescent="0.2">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5">
        <f t="shared" si="156"/>
        <v>0.42725880551301687</v>
      </c>
      <c r="P1719" s="6">
        <f t="shared" si="157"/>
        <v>34.024390243902438</v>
      </c>
      <c r="Q1719" t="str">
        <f t="shared" si="158"/>
        <v>music</v>
      </c>
      <c r="R1719" t="str">
        <f t="shared" si="159"/>
        <v>faith</v>
      </c>
      <c r="S1719" s="11">
        <f t="shared" si="161"/>
        <v>42460.981921296298</v>
      </c>
      <c r="T1719" s="11">
        <f t="shared" si="160"/>
        <v>42481.166666666672</v>
      </c>
    </row>
    <row r="1720" spans="1:20" ht="16" x14ac:dyDescent="0.2">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5">
        <f t="shared" si="156"/>
        <v>2.142857142857143E-3</v>
      </c>
      <c r="P1720" s="6">
        <f t="shared" si="157"/>
        <v>37.5</v>
      </c>
      <c r="Q1720" t="str">
        <f t="shared" si="158"/>
        <v>music</v>
      </c>
      <c r="R1720" t="str">
        <f t="shared" si="159"/>
        <v>faith</v>
      </c>
      <c r="S1720" s="11">
        <f t="shared" si="161"/>
        <v>42460.610520833332</v>
      </c>
      <c r="T1720" s="11">
        <f t="shared" si="160"/>
        <v>42504.207638888889</v>
      </c>
    </row>
    <row r="1721" spans="1:20" ht="48" x14ac:dyDescent="0.2">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5">
        <f t="shared" si="156"/>
        <v>8.7500000000000008E-3</v>
      </c>
      <c r="P1721" s="6">
        <f t="shared" si="157"/>
        <v>11.666666666666666</v>
      </c>
      <c r="Q1721" t="str">
        <f t="shared" si="158"/>
        <v>music</v>
      </c>
      <c r="R1721" t="str">
        <f t="shared" si="159"/>
        <v>faith</v>
      </c>
      <c r="S1721" s="11">
        <f t="shared" si="161"/>
        <v>41869.534618055557</v>
      </c>
      <c r="T1721" s="11">
        <f t="shared" si="160"/>
        <v>41899.534618055557</v>
      </c>
    </row>
    <row r="1722" spans="1:20" ht="48" x14ac:dyDescent="0.2">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5">
        <f t="shared" si="156"/>
        <v>5.6250000000000001E-2</v>
      </c>
      <c r="P1722" s="6">
        <f t="shared" si="157"/>
        <v>28.125</v>
      </c>
      <c r="Q1722" t="str">
        <f t="shared" si="158"/>
        <v>music</v>
      </c>
      <c r="R1722" t="str">
        <f t="shared" si="159"/>
        <v>faith</v>
      </c>
      <c r="S1722" s="11">
        <f t="shared" si="161"/>
        <v>41922.783229166671</v>
      </c>
      <c r="T1722" s="11">
        <f t="shared" si="160"/>
        <v>41952.824895833335</v>
      </c>
    </row>
    <row r="1723" spans="1:20" ht="48" x14ac:dyDescent="0.2">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5">
        <f t="shared" si="156"/>
        <v>0</v>
      </c>
      <c r="P1723" s="6">
        <f t="shared" si="157"/>
        <v>0</v>
      </c>
      <c r="Q1723" t="str">
        <f t="shared" si="158"/>
        <v>music</v>
      </c>
      <c r="R1723" t="str">
        <f t="shared" si="159"/>
        <v>faith</v>
      </c>
      <c r="S1723" s="11">
        <f t="shared" si="161"/>
        <v>42319.461377314816</v>
      </c>
      <c r="T1723" s="11">
        <f t="shared" si="160"/>
        <v>42349.461377314816</v>
      </c>
    </row>
    <row r="1724" spans="1:20" ht="48" x14ac:dyDescent="0.2">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5">
        <f t="shared" si="156"/>
        <v>3.4722222222222224E-4</v>
      </c>
      <c r="P1724" s="6">
        <f t="shared" si="157"/>
        <v>1</v>
      </c>
      <c r="Q1724" t="str">
        <f t="shared" si="158"/>
        <v>music</v>
      </c>
      <c r="R1724" t="str">
        <f t="shared" si="159"/>
        <v>faith</v>
      </c>
      <c r="S1724" s="11">
        <f t="shared" si="161"/>
        <v>42425.960983796293</v>
      </c>
      <c r="T1724" s="11">
        <f t="shared" si="160"/>
        <v>42463.006944444445</v>
      </c>
    </row>
    <row r="1725" spans="1:20" ht="48" x14ac:dyDescent="0.2">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5">
        <f t="shared" si="156"/>
        <v>6.5000000000000002E-2</v>
      </c>
      <c r="P1725" s="6">
        <f t="shared" si="157"/>
        <v>216.66666666666666</v>
      </c>
      <c r="Q1725" t="str">
        <f t="shared" si="158"/>
        <v>music</v>
      </c>
      <c r="R1725" t="str">
        <f t="shared" si="159"/>
        <v>faith</v>
      </c>
      <c r="S1725" s="11">
        <f t="shared" si="161"/>
        <v>42129.82540509259</v>
      </c>
      <c r="T1725" s="11">
        <f t="shared" si="160"/>
        <v>42186.25</v>
      </c>
    </row>
    <row r="1726" spans="1:20" ht="48" x14ac:dyDescent="0.2">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5">
        <f t="shared" si="156"/>
        <v>5.8333333333333336E-3</v>
      </c>
      <c r="P1726" s="6">
        <f t="shared" si="157"/>
        <v>8.75</v>
      </c>
      <c r="Q1726" t="str">
        <f t="shared" si="158"/>
        <v>music</v>
      </c>
      <c r="R1726" t="str">
        <f t="shared" si="159"/>
        <v>faith</v>
      </c>
      <c r="S1726" s="11">
        <f t="shared" si="161"/>
        <v>41912.932430555556</v>
      </c>
      <c r="T1726" s="11">
        <f t="shared" si="160"/>
        <v>41942.932430555556</v>
      </c>
    </row>
    <row r="1727" spans="1:20" ht="48" x14ac:dyDescent="0.2">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5">
        <f t="shared" si="156"/>
        <v>0.10181818181818182</v>
      </c>
      <c r="P1727" s="6">
        <f t="shared" si="157"/>
        <v>62.222222222222221</v>
      </c>
      <c r="Q1727" t="str">
        <f t="shared" si="158"/>
        <v>music</v>
      </c>
      <c r="R1727" t="str">
        <f t="shared" si="159"/>
        <v>faith</v>
      </c>
      <c r="S1727" s="11">
        <f t="shared" si="161"/>
        <v>41845.968159722222</v>
      </c>
      <c r="T1727" s="11">
        <f t="shared" si="160"/>
        <v>41875.968159722222</v>
      </c>
    </row>
    <row r="1728" spans="1:20" ht="32" x14ac:dyDescent="0.2">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5">
        <f t="shared" si="156"/>
        <v>0.33784615384615385</v>
      </c>
      <c r="P1728" s="6">
        <f t="shared" si="157"/>
        <v>137.25</v>
      </c>
      <c r="Q1728" t="str">
        <f t="shared" si="158"/>
        <v>music</v>
      </c>
      <c r="R1728" t="str">
        <f t="shared" si="159"/>
        <v>faith</v>
      </c>
      <c r="S1728" s="11">
        <f t="shared" si="161"/>
        <v>41788.919722222221</v>
      </c>
      <c r="T1728" s="11">
        <f t="shared" si="160"/>
        <v>41817.919722222221</v>
      </c>
    </row>
    <row r="1729" spans="1:20" ht="48" x14ac:dyDescent="0.2">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5">
        <f t="shared" si="156"/>
        <v>3.3333333333333332E-4</v>
      </c>
      <c r="P1729" s="6">
        <f t="shared" si="157"/>
        <v>1</v>
      </c>
      <c r="Q1729" t="str">
        <f t="shared" si="158"/>
        <v>music</v>
      </c>
      <c r="R1729" t="str">
        <f t="shared" si="159"/>
        <v>faith</v>
      </c>
      <c r="S1729" s="11">
        <f t="shared" si="161"/>
        <v>42044.927974537037</v>
      </c>
      <c r="T1729" s="11">
        <f t="shared" si="160"/>
        <v>42099.458333333328</v>
      </c>
    </row>
    <row r="1730" spans="1:20" ht="48" x14ac:dyDescent="0.2">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5">
        <f t="shared" si="156"/>
        <v>0.68400000000000005</v>
      </c>
      <c r="P1730" s="6">
        <f t="shared" si="157"/>
        <v>122.14285714285714</v>
      </c>
      <c r="Q1730" t="str">
        <f t="shared" si="158"/>
        <v>music</v>
      </c>
      <c r="R1730" t="str">
        <f t="shared" si="159"/>
        <v>faith</v>
      </c>
      <c r="S1730" s="11">
        <f t="shared" si="161"/>
        <v>42268.625856481478</v>
      </c>
      <c r="T1730" s="11">
        <f t="shared" si="160"/>
        <v>42298.625856481478</v>
      </c>
    </row>
    <row r="1731" spans="1:20" ht="48" x14ac:dyDescent="0.2">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5">
        <f t="shared" ref="O1731:O1794" si="162">E1731/D1731</f>
        <v>0</v>
      </c>
      <c r="P1731" s="6">
        <f t="shared" ref="P1731:P1794" si="163">IF(L1731=0,0,E1731/L1731)</f>
        <v>0</v>
      </c>
      <c r="Q1731" t="str">
        <f t="shared" ref="Q1731:Q1794" si="164">LEFT(N1731,FIND("/",N1731)-1)</f>
        <v>music</v>
      </c>
      <c r="R1731" t="str">
        <f t="shared" ref="R1731:R1794" si="165">RIGHT(N1731,LEN(N1731)-FIND("/",N1731))</f>
        <v>faith</v>
      </c>
      <c r="S1731" s="11">
        <f t="shared" si="161"/>
        <v>42471.052152777775</v>
      </c>
      <c r="T1731" s="11">
        <f t="shared" ref="T1731:T1794" si="166">I1731/86400 + DATE(1970,1,1)</f>
        <v>42531.052152777775</v>
      </c>
    </row>
    <row r="1732" spans="1:20" ht="48" x14ac:dyDescent="0.2">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5">
        <f t="shared" si="162"/>
        <v>0</v>
      </c>
      <c r="P1732" s="6">
        <f t="shared" si="163"/>
        <v>0</v>
      </c>
      <c r="Q1732" t="str">
        <f t="shared" si="164"/>
        <v>music</v>
      </c>
      <c r="R1732" t="str">
        <f t="shared" si="165"/>
        <v>faith</v>
      </c>
      <c r="S1732" s="11">
        <f t="shared" ref="S1732:S1795" si="167">J1732/86400 + DATE(1970, 1, 1)</f>
        <v>42272.087766203702</v>
      </c>
      <c r="T1732" s="11">
        <f t="shared" si="166"/>
        <v>42302.087766203702</v>
      </c>
    </row>
    <row r="1733" spans="1:20" ht="32" x14ac:dyDescent="0.2">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5">
        <f t="shared" si="162"/>
        <v>0</v>
      </c>
      <c r="P1733" s="6">
        <f t="shared" si="163"/>
        <v>0</v>
      </c>
      <c r="Q1733" t="str">
        <f t="shared" si="164"/>
        <v>music</v>
      </c>
      <c r="R1733" t="str">
        <f t="shared" si="165"/>
        <v>faith</v>
      </c>
      <c r="S1733" s="11">
        <f t="shared" si="167"/>
        <v>42152.906851851847</v>
      </c>
      <c r="T1733" s="11">
        <f t="shared" si="166"/>
        <v>42166.625</v>
      </c>
    </row>
    <row r="1734" spans="1:20" ht="48" x14ac:dyDescent="0.2">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5">
        <f t="shared" si="162"/>
        <v>0</v>
      </c>
      <c r="P1734" s="6">
        <f t="shared" si="163"/>
        <v>0</v>
      </c>
      <c r="Q1734" t="str">
        <f t="shared" si="164"/>
        <v>music</v>
      </c>
      <c r="R1734" t="str">
        <f t="shared" si="165"/>
        <v>faith</v>
      </c>
      <c r="S1734" s="11">
        <f t="shared" si="167"/>
        <v>42325.683807870373</v>
      </c>
      <c r="T1734" s="11">
        <f t="shared" si="166"/>
        <v>42385.208333333328</v>
      </c>
    </row>
    <row r="1735" spans="1:20" ht="48" x14ac:dyDescent="0.2">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5">
        <f t="shared" si="162"/>
        <v>0</v>
      </c>
      <c r="P1735" s="6">
        <f t="shared" si="163"/>
        <v>0</v>
      </c>
      <c r="Q1735" t="str">
        <f t="shared" si="164"/>
        <v>music</v>
      </c>
      <c r="R1735" t="str">
        <f t="shared" si="165"/>
        <v>faith</v>
      </c>
      <c r="S1735" s="11">
        <f t="shared" si="167"/>
        <v>42614.675625000003</v>
      </c>
      <c r="T1735" s="11">
        <f t="shared" si="166"/>
        <v>42626.895833333328</v>
      </c>
    </row>
    <row r="1736" spans="1:20" ht="48" x14ac:dyDescent="0.2">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5">
        <f t="shared" si="162"/>
        <v>2.2222222222222223E-4</v>
      </c>
      <c r="P1736" s="6">
        <f t="shared" si="163"/>
        <v>1</v>
      </c>
      <c r="Q1736" t="str">
        <f t="shared" si="164"/>
        <v>music</v>
      </c>
      <c r="R1736" t="str">
        <f t="shared" si="165"/>
        <v>faith</v>
      </c>
      <c r="S1736" s="11">
        <f t="shared" si="167"/>
        <v>42102.036527777775</v>
      </c>
      <c r="T1736" s="11">
        <f t="shared" si="166"/>
        <v>42132.036527777775</v>
      </c>
    </row>
    <row r="1737" spans="1:20" ht="48" x14ac:dyDescent="0.2">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5">
        <f t="shared" si="162"/>
        <v>0.11</v>
      </c>
      <c r="P1737" s="6">
        <f t="shared" si="163"/>
        <v>55</v>
      </c>
      <c r="Q1737" t="str">
        <f t="shared" si="164"/>
        <v>music</v>
      </c>
      <c r="R1737" t="str">
        <f t="shared" si="165"/>
        <v>faith</v>
      </c>
      <c r="S1737" s="11">
        <f t="shared" si="167"/>
        <v>42559.81417824074</v>
      </c>
      <c r="T1737" s="11">
        <f t="shared" si="166"/>
        <v>42589.81417824074</v>
      </c>
    </row>
    <row r="1738" spans="1:20" ht="32" x14ac:dyDescent="0.2">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5">
        <f t="shared" si="162"/>
        <v>7.3333333333333332E-3</v>
      </c>
      <c r="P1738" s="6">
        <f t="shared" si="163"/>
        <v>22</v>
      </c>
      <c r="Q1738" t="str">
        <f t="shared" si="164"/>
        <v>music</v>
      </c>
      <c r="R1738" t="str">
        <f t="shared" si="165"/>
        <v>faith</v>
      </c>
      <c r="S1738" s="11">
        <f t="shared" si="167"/>
        <v>42286.861493055556</v>
      </c>
      <c r="T1738" s="11">
        <f t="shared" si="166"/>
        <v>42316.90315972222</v>
      </c>
    </row>
    <row r="1739" spans="1:20" ht="48" x14ac:dyDescent="0.2">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5">
        <f t="shared" si="162"/>
        <v>0.21249999999999999</v>
      </c>
      <c r="P1739" s="6">
        <f t="shared" si="163"/>
        <v>56.666666666666664</v>
      </c>
      <c r="Q1739" t="str">
        <f t="shared" si="164"/>
        <v>music</v>
      </c>
      <c r="R1739" t="str">
        <f t="shared" si="165"/>
        <v>faith</v>
      </c>
      <c r="S1739" s="11">
        <f t="shared" si="167"/>
        <v>42175.948981481481</v>
      </c>
      <c r="T1739" s="11">
        <f t="shared" si="166"/>
        <v>42205.948981481481</v>
      </c>
    </row>
    <row r="1740" spans="1:20" ht="32" x14ac:dyDescent="0.2">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5">
        <f t="shared" si="162"/>
        <v>4.0000000000000001E-3</v>
      </c>
      <c r="P1740" s="6">
        <f t="shared" si="163"/>
        <v>20</v>
      </c>
      <c r="Q1740" t="str">
        <f t="shared" si="164"/>
        <v>music</v>
      </c>
      <c r="R1740" t="str">
        <f t="shared" si="165"/>
        <v>faith</v>
      </c>
      <c r="S1740" s="11">
        <f t="shared" si="167"/>
        <v>41884.874328703707</v>
      </c>
      <c r="T1740" s="11">
        <f t="shared" si="166"/>
        <v>41914.874328703707</v>
      </c>
    </row>
    <row r="1741" spans="1:20" ht="48" x14ac:dyDescent="0.2">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5">
        <f t="shared" si="162"/>
        <v>1E-3</v>
      </c>
      <c r="P1741" s="6">
        <f t="shared" si="163"/>
        <v>1</v>
      </c>
      <c r="Q1741" t="str">
        <f t="shared" si="164"/>
        <v>music</v>
      </c>
      <c r="R1741" t="str">
        <f t="shared" si="165"/>
        <v>faith</v>
      </c>
      <c r="S1741" s="11">
        <f t="shared" si="167"/>
        <v>42435.874212962968</v>
      </c>
      <c r="T1741" s="11">
        <f t="shared" si="166"/>
        <v>42494.832546296297</v>
      </c>
    </row>
    <row r="1742" spans="1:20" ht="48" x14ac:dyDescent="0.2">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5">
        <f t="shared" si="162"/>
        <v>0</v>
      </c>
      <c r="P1742" s="6">
        <f t="shared" si="163"/>
        <v>0</v>
      </c>
      <c r="Q1742" t="str">
        <f t="shared" si="164"/>
        <v>music</v>
      </c>
      <c r="R1742" t="str">
        <f t="shared" si="165"/>
        <v>faith</v>
      </c>
      <c r="S1742" s="11">
        <f t="shared" si="167"/>
        <v>42171.817384259259</v>
      </c>
      <c r="T1742" s="11">
        <f t="shared" si="166"/>
        <v>42201.817384259259</v>
      </c>
    </row>
    <row r="1743" spans="1:20" ht="32" x14ac:dyDescent="0.2">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5">
        <f t="shared" si="162"/>
        <v>1.1083333333333334</v>
      </c>
      <c r="P1743" s="6">
        <f t="shared" si="163"/>
        <v>25.576923076923077</v>
      </c>
      <c r="Q1743" t="str">
        <f t="shared" si="164"/>
        <v>photography</v>
      </c>
      <c r="R1743" t="str">
        <f t="shared" si="165"/>
        <v>photobooks</v>
      </c>
      <c r="S1743" s="11">
        <f t="shared" si="167"/>
        <v>42120.628136574072</v>
      </c>
      <c r="T1743" s="11">
        <f t="shared" si="166"/>
        <v>42165.628136574072</v>
      </c>
    </row>
    <row r="1744" spans="1:20" ht="48" x14ac:dyDescent="0.2">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5">
        <f t="shared" si="162"/>
        <v>1.0874999999999999</v>
      </c>
      <c r="P1744" s="6">
        <f t="shared" si="163"/>
        <v>63.970588235294116</v>
      </c>
      <c r="Q1744" t="str">
        <f t="shared" si="164"/>
        <v>photography</v>
      </c>
      <c r="R1744" t="str">
        <f t="shared" si="165"/>
        <v>photobooks</v>
      </c>
      <c r="S1744" s="11">
        <f t="shared" si="167"/>
        <v>42710.876967592594</v>
      </c>
      <c r="T1744" s="11">
        <f t="shared" si="166"/>
        <v>42742.875</v>
      </c>
    </row>
    <row r="1745" spans="1:20" ht="48" x14ac:dyDescent="0.2">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5">
        <f t="shared" si="162"/>
        <v>1.0041666666666667</v>
      </c>
      <c r="P1745" s="6">
        <f t="shared" si="163"/>
        <v>89.925373134328353</v>
      </c>
      <c r="Q1745" t="str">
        <f t="shared" si="164"/>
        <v>photography</v>
      </c>
      <c r="R1745" t="str">
        <f t="shared" si="165"/>
        <v>photobooks</v>
      </c>
      <c r="S1745" s="11">
        <f t="shared" si="167"/>
        <v>42586.925636574073</v>
      </c>
      <c r="T1745" s="11">
        <f t="shared" si="166"/>
        <v>42609.165972222225</v>
      </c>
    </row>
    <row r="1746" spans="1:20" ht="48" x14ac:dyDescent="0.2">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5">
        <f t="shared" si="162"/>
        <v>1.1845454545454546</v>
      </c>
      <c r="P1746" s="6">
        <f t="shared" si="163"/>
        <v>93.071428571428569</v>
      </c>
      <c r="Q1746" t="str">
        <f t="shared" si="164"/>
        <v>photography</v>
      </c>
      <c r="R1746" t="str">
        <f t="shared" si="165"/>
        <v>photobooks</v>
      </c>
      <c r="S1746" s="11">
        <f t="shared" si="167"/>
        <v>42026.605057870373</v>
      </c>
      <c r="T1746" s="11">
        <f t="shared" si="166"/>
        <v>42071.563391203701</v>
      </c>
    </row>
    <row r="1747" spans="1:20" ht="48" x14ac:dyDescent="0.2">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5">
        <f t="shared" si="162"/>
        <v>1.1401428571428571</v>
      </c>
      <c r="P1747" s="6">
        <f t="shared" si="163"/>
        <v>89.674157303370791</v>
      </c>
      <c r="Q1747" t="str">
        <f t="shared" si="164"/>
        <v>photography</v>
      </c>
      <c r="R1747" t="str">
        <f t="shared" si="165"/>
        <v>photobooks</v>
      </c>
      <c r="S1747" s="11">
        <f t="shared" si="167"/>
        <v>42690.259699074071</v>
      </c>
      <c r="T1747" s="11">
        <f t="shared" si="166"/>
        <v>42726.083333333328</v>
      </c>
    </row>
    <row r="1748" spans="1:20" ht="48" x14ac:dyDescent="0.2">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5">
        <f t="shared" si="162"/>
        <v>1.4810000000000001</v>
      </c>
      <c r="P1748" s="6">
        <f t="shared" si="163"/>
        <v>207.61682242990653</v>
      </c>
      <c r="Q1748" t="str">
        <f t="shared" si="164"/>
        <v>photography</v>
      </c>
      <c r="R1748" t="str">
        <f t="shared" si="165"/>
        <v>photobooks</v>
      </c>
      <c r="S1748" s="11">
        <f t="shared" si="167"/>
        <v>42668.176701388889</v>
      </c>
      <c r="T1748" s="11">
        <f t="shared" si="166"/>
        <v>42698.083333333328</v>
      </c>
    </row>
    <row r="1749" spans="1:20" ht="48" x14ac:dyDescent="0.2">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5">
        <f t="shared" si="162"/>
        <v>1.0495555555555556</v>
      </c>
      <c r="P1749" s="6">
        <f t="shared" si="163"/>
        <v>59.408805031446541</v>
      </c>
      <c r="Q1749" t="str">
        <f t="shared" si="164"/>
        <v>photography</v>
      </c>
      <c r="R1749" t="str">
        <f t="shared" si="165"/>
        <v>photobooks</v>
      </c>
      <c r="S1749" s="11">
        <f t="shared" si="167"/>
        <v>42292.435532407406</v>
      </c>
      <c r="T1749" s="11">
        <f t="shared" si="166"/>
        <v>42321.625</v>
      </c>
    </row>
    <row r="1750" spans="1:20" ht="32" x14ac:dyDescent="0.2">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5">
        <f t="shared" si="162"/>
        <v>1.29948</v>
      </c>
      <c r="P1750" s="6">
        <f t="shared" si="163"/>
        <v>358.97237569060775</v>
      </c>
      <c r="Q1750" t="str">
        <f t="shared" si="164"/>
        <v>photography</v>
      </c>
      <c r="R1750" t="str">
        <f t="shared" si="165"/>
        <v>photobooks</v>
      </c>
      <c r="S1750" s="11">
        <f t="shared" si="167"/>
        <v>42219.950729166667</v>
      </c>
      <c r="T1750" s="11">
        <f t="shared" si="166"/>
        <v>42249.950729166667</v>
      </c>
    </row>
    <row r="1751" spans="1:20" ht="32" x14ac:dyDescent="0.2">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5">
        <f t="shared" si="162"/>
        <v>1.2348756218905472</v>
      </c>
      <c r="P1751" s="6">
        <f t="shared" si="163"/>
        <v>94.736641221374043</v>
      </c>
      <c r="Q1751" t="str">
        <f t="shared" si="164"/>
        <v>photography</v>
      </c>
      <c r="R1751" t="str">
        <f t="shared" si="165"/>
        <v>photobooks</v>
      </c>
      <c r="S1751" s="11">
        <f t="shared" si="167"/>
        <v>42758.975937499999</v>
      </c>
      <c r="T1751" s="11">
        <f t="shared" si="166"/>
        <v>42795.791666666672</v>
      </c>
    </row>
    <row r="1752" spans="1:20" ht="48" x14ac:dyDescent="0.2">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5">
        <f t="shared" si="162"/>
        <v>2.0162</v>
      </c>
      <c r="P1752" s="6">
        <f t="shared" si="163"/>
        <v>80.647999999999996</v>
      </c>
      <c r="Q1752" t="str">
        <f t="shared" si="164"/>
        <v>photography</v>
      </c>
      <c r="R1752" t="str">
        <f t="shared" si="165"/>
        <v>photobooks</v>
      </c>
      <c r="S1752" s="11">
        <f t="shared" si="167"/>
        <v>42454.836851851855</v>
      </c>
      <c r="T1752" s="11">
        <f t="shared" si="166"/>
        <v>42479.836851851855</v>
      </c>
    </row>
    <row r="1753" spans="1:20" ht="32" x14ac:dyDescent="0.2">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5">
        <f t="shared" si="162"/>
        <v>1.0289999999999999</v>
      </c>
      <c r="P1753" s="6">
        <f t="shared" si="163"/>
        <v>168.68852459016392</v>
      </c>
      <c r="Q1753" t="str">
        <f t="shared" si="164"/>
        <v>photography</v>
      </c>
      <c r="R1753" t="str">
        <f t="shared" si="165"/>
        <v>photobooks</v>
      </c>
      <c r="S1753" s="11">
        <f t="shared" si="167"/>
        <v>42052.7815162037</v>
      </c>
      <c r="T1753" s="11">
        <f t="shared" si="166"/>
        <v>42082.739849537036</v>
      </c>
    </row>
    <row r="1754" spans="1:20" ht="32" x14ac:dyDescent="0.2">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5">
        <f t="shared" si="162"/>
        <v>2.6016666666666666</v>
      </c>
      <c r="P1754" s="6">
        <f t="shared" si="163"/>
        <v>34.68888888888889</v>
      </c>
      <c r="Q1754" t="str">
        <f t="shared" si="164"/>
        <v>photography</v>
      </c>
      <c r="R1754" t="str">
        <f t="shared" si="165"/>
        <v>photobooks</v>
      </c>
      <c r="S1754" s="11">
        <f t="shared" si="167"/>
        <v>42627.253263888888</v>
      </c>
      <c r="T1754" s="11">
        <f t="shared" si="166"/>
        <v>42657.253263888888</v>
      </c>
    </row>
    <row r="1755" spans="1:20" ht="48" x14ac:dyDescent="0.2">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5">
        <f t="shared" si="162"/>
        <v>1.08</v>
      </c>
      <c r="P1755" s="6">
        <f t="shared" si="163"/>
        <v>462.85714285714283</v>
      </c>
      <c r="Q1755" t="str">
        <f t="shared" si="164"/>
        <v>photography</v>
      </c>
      <c r="R1755" t="str">
        <f t="shared" si="165"/>
        <v>photobooks</v>
      </c>
      <c r="S1755" s="11">
        <f t="shared" si="167"/>
        <v>42420.74962962963</v>
      </c>
      <c r="T1755" s="11">
        <f t="shared" si="166"/>
        <v>42450.707962962959</v>
      </c>
    </row>
    <row r="1756" spans="1:20" ht="48" x14ac:dyDescent="0.2">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5">
        <f t="shared" si="162"/>
        <v>1.1052941176470588</v>
      </c>
      <c r="P1756" s="6">
        <f t="shared" si="163"/>
        <v>104.38888888888889</v>
      </c>
      <c r="Q1756" t="str">
        <f t="shared" si="164"/>
        <v>photography</v>
      </c>
      <c r="R1756" t="str">
        <f t="shared" si="165"/>
        <v>photobooks</v>
      </c>
      <c r="S1756" s="11">
        <f t="shared" si="167"/>
        <v>42067.876770833333</v>
      </c>
      <c r="T1756" s="11">
        <f t="shared" si="166"/>
        <v>42097.835104166668</v>
      </c>
    </row>
    <row r="1757" spans="1:20" ht="48" x14ac:dyDescent="0.2">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5">
        <f t="shared" si="162"/>
        <v>1.2</v>
      </c>
      <c r="P1757" s="6">
        <f t="shared" si="163"/>
        <v>7.5</v>
      </c>
      <c r="Q1757" t="str">
        <f t="shared" si="164"/>
        <v>photography</v>
      </c>
      <c r="R1757" t="str">
        <f t="shared" si="165"/>
        <v>photobooks</v>
      </c>
      <c r="S1757" s="11">
        <f t="shared" si="167"/>
        <v>42252.788900462961</v>
      </c>
      <c r="T1757" s="11">
        <f t="shared" si="166"/>
        <v>42282.788900462961</v>
      </c>
    </row>
    <row r="1758" spans="1:20" ht="48" x14ac:dyDescent="0.2">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5">
        <f t="shared" si="162"/>
        <v>1.0282909090909091</v>
      </c>
      <c r="P1758" s="6">
        <f t="shared" si="163"/>
        <v>47.13</v>
      </c>
      <c r="Q1758" t="str">
        <f t="shared" si="164"/>
        <v>photography</v>
      </c>
      <c r="R1758" t="str">
        <f t="shared" si="165"/>
        <v>photobooks</v>
      </c>
      <c r="S1758" s="11">
        <f t="shared" si="167"/>
        <v>42571.167465277773</v>
      </c>
      <c r="T1758" s="11">
        <f t="shared" si="166"/>
        <v>42611.167465277773</v>
      </c>
    </row>
    <row r="1759" spans="1:20" ht="32" x14ac:dyDescent="0.2">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5">
        <f t="shared" si="162"/>
        <v>1.1599999999999999</v>
      </c>
      <c r="P1759" s="6">
        <f t="shared" si="163"/>
        <v>414.28571428571428</v>
      </c>
      <c r="Q1759" t="str">
        <f t="shared" si="164"/>
        <v>photography</v>
      </c>
      <c r="R1759" t="str">
        <f t="shared" si="165"/>
        <v>photobooks</v>
      </c>
      <c r="S1759" s="11">
        <f t="shared" si="167"/>
        <v>42733.827349537038</v>
      </c>
      <c r="T1759" s="11">
        <f t="shared" si="166"/>
        <v>42763.811805555553</v>
      </c>
    </row>
    <row r="1760" spans="1:20" ht="48" x14ac:dyDescent="0.2">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5">
        <f t="shared" si="162"/>
        <v>1.147</v>
      </c>
      <c r="P1760" s="6">
        <f t="shared" si="163"/>
        <v>42.481481481481481</v>
      </c>
      <c r="Q1760" t="str">
        <f t="shared" si="164"/>
        <v>photography</v>
      </c>
      <c r="R1760" t="str">
        <f t="shared" si="165"/>
        <v>photobooks</v>
      </c>
      <c r="S1760" s="11">
        <f t="shared" si="167"/>
        <v>42505.955925925926</v>
      </c>
      <c r="T1760" s="11">
        <f t="shared" si="166"/>
        <v>42565.955925925926</v>
      </c>
    </row>
    <row r="1761" spans="1:20" ht="32" x14ac:dyDescent="0.2">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5">
        <f t="shared" si="162"/>
        <v>1.0660000000000001</v>
      </c>
      <c r="P1761" s="6">
        <f t="shared" si="163"/>
        <v>108.77551020408163</v>
      </c>
      <c r="Q1761" t="str">
        <f t="shared" si="164"/>
        <v>photography</v>
      </c>
      <c r="R1761" t="str">
        <f t="shared" si="165"/>
        <v>photobooks</v>
      </c>
      <c r="S1761" s="11">
        <f t="shared" si="167"/>
        <v>42068.829039351855</v>
      </c>
      <c r="T1761" s="11">
        <f t="shared" si="166"/>
        <v>42088.787372685183</v>
      </c>
    </row>
    <row r="1762" spans="1:20" ht="48" x14ac:dyDescent="0.2">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5">
        <f t="shared" si="162"/>
        <v>1.6544000000000001</v>
      </c>
      <c r="P1762" s="6">
        <f t="shared" si="163"/>
        <v>81.098039215686271</v>
      </c>
      <c r="Q1762" t="str">
        <f t="shared" si="164"/>
        <v>photography</v>
      </c>
      <c r="R1762" t="str">
        <f t="shared" si="165"/>
        <v>photobooks</v>
      </c>
      <c r="S1762" s="11">
        <f t="shared" si="167"/>
        <v>42405.67260416667</v>
      </c>
      <c r="T1762" s="11">
        <f t="shared" si="166"/>
        <v>42425.67260416667</v>
      </c>
    </row>
    <row r="1763" spans="1:20" ht="32" x14ac:dyDescent="0.2">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5">
        <f t="shared" si="162"/>
        <v>1.55</v>
      </c>
      <c r="P1763" s="6">
        <f t="shared" si="163"/>
        <v>51.666666666666664</v>
      </c>
      <c r="Q1763" t="str">
        <f t="shared" si="164"/>
        <v>photography</v>
      </c>
      <c r="R1763" t="str">
        <f t="shared" si="165"/>
        <v>photobooks</v>
      </c>
      <c r="S1763" s="11">
        <f t="shared" si="167"/>
        <v>42209.567824074074</v>
      </c>
      <c r="T1763" s="11">
        <f t="shared" si="166"/>
        <v>42259.567824074074</v>
      </c>
    </row>
    <row r="1764" spans="1:20" ht="16" x14ac:dyDescent="0.2">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5">
        <f t="shared" si="162"/>
        <v>8.85</v>
      </c>
      <c r="P1764" s="6">
        <f t="shared" si="163"/>
        <v>35.4</v>
      </c>
      <c r="Q1764" t="str">
        <f t="shared" si="164"/>
        <v>photography</v>
      </c>
      <c r="R1764" t="str">
        <f t="shared" si="165"/>
        <v>photobooks</v>
      </c>
      <c r="S1764" s="11">
        <f t="shared" si="167"/>
        <v>42410.982002314813</v>
      </c>
      <c r="T1764" s="11">
        <f t="shared" si="166"/>
        <v>42440.982002314813</v>
      </c>
    </row>
    <row r="1765" spans="1:20" ht="48" x14ac:dyDescent="0.2">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5">
        <f t="shared" si="162"/>
        <v>1.0190833333333333</v>
      </c>
      <c r="P1765" s="6">
        <f t="shared" si="163"/>
        <v>103.63559322033899</v>
      </c>
      <c r="Q1765" t="str">
        <f t="shared" si="164"/>
        <v>photography</v>
      </c>
      <c r="R1765" t="str">
        <f t="shared" si="165"/>
        <v>photobooks</v>
      </c>
      <c r="S1765" s="11">
        <f t="shared" si="167"/>
        <v>42636.868518518517</v>
      </c>
      <c r="T1765" s="11">
        <f t="shared" si="166"/>
        <v>42666.868518518517</v>
      </c>
    </row>
    <row r="1766" spans="1:20" ht="48" x14ac:dyDescent="0.2">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5">
        <f t="shared" si="162"/>
        <v>0.19600000000000001</v>
      </c>
      <c r="P1766" s="6">
        <f t="shared" si="163"/>
        <v>55.282051282051285</v>
      </c>
      <c r="Q1766" t="str">
        <f t="shared" si="164"/>
        <v>photography</v>
      </c>
      <c r="R1766" t="str">
        <f t="shared" si="165"/>
        <v>photobooks</v>
      </c>
      <c r="S1766" s="11">
        <f t="shared" si="167"/>
        <v>41825.485868055555</v>
      </c>
      <c r="T1766" s="11">
        <f t="shared" si="166"/>
        <v>41854.485868055555</v>
      </c>
    </row>
    <row r="1767" spans="1:20" ht="48" x14ac:dyDescent="0.2">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5">
        <f t="shared" si="162"/>
        <v>0.59467839999999994</v>
      </c>
      <c r="P1767" s="6">
        <f t="shared" si="163"/>
        <v>72.16970873786407</v>
      </c>
      <c r="Q1767" t="str">
        <f t="shared" si="164"/>
        <v>photography</v>
      </c>
      <c r="R1767" t="str">
        <f t="shared" si="165"/>
        <v>photobooks</v>
      </c>
      <c r="S1767" s="11">
        <f t="shared" si="167"/>
        <v>41834.980462962965</v>
      </c>
      <c r="T1767" s="11">
        <f t="shared" si="166"/>
        <v>41864.980462962965</v>
      </c>
    </row>
    <row r="1768" spans="1:20" ht="32" x14ac:dyDescent="0.2">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5">
        <f t="shared" si="162"/>
        <v>0</v>
      </c>
      <c r="P1768" s="6">
        <f t="shared" si="163"/>
        <v>0</v>
      </c>
      <c r="Q1768" t="str">
        <f t="shared" si="164"/>
        <v>photography</v>
      </c>
      <c r="R1768" t="str">
        <f t="shared" si="165"/>
        <v>photobooks</v>
      </c>
      <c r="S1768" s="11">
        <f t="shared" si="167"/>
        <v>41855.859814814816</v>
      </c>
      <c r="T1768" s="11">
        <f t="shared" si="166"/>
        <v>41876.859814814816</v>
      </c>
    </row>
    <row r="1769" spans="1:20" ht="32" x14ac:dyDescent="0.2">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5">
        <f t="shared" si="162"/>
        <v>0.4572</v>
      </c>
      <c r="P1769" s="6">
        <f t="shared" si="163"/>
        <v>58.615384615384613</v>
      </c>
      <c r="Q1769" t="str">
        <f t="shared" si="164"/>
        <v>photography</v>
      </c>
      <c r="R1769" t="str">
        <f t="shared" si="165"/>
        <v>photobooks</v>
      </c>
      <c r="S1769" s="11">
        <f t="shared" si="167"/>
        <v>41824.658379629633</v>
      </c>
      <c r="T1769" s="11">
        <f t="shared" si="166"/>
        <v>41854.658379629633</v>
      </c>
    </row>
    <row r="1770" spans="1:20" ht="48" x14ac:dyDescent="0.2">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5">
        <f t="shared" si="162"/>
        <v>3.7400000000000003E-2</v>
      </c>
      <c r="P1770" s="6">
        <f t="shared" si="163"/>
        <v>12.466666666666667</v>
      </c>
      <c r="Q1770" t="str">
        <f t="shared" si="164"/>
        <v>photography</v>
      </c>
      <c r="R1770" t="str">
        <f t="shared" si="165"/>
        <v>photobooks</v>
      </c>
      <c r="S1770" s="11">
        <f t="shared" si="167"/>
        <v>41849.560694444444</v>
      </c>
      <c r="T1770" s="11">
        <f t="shared" si="166"/>
        <v>41909.560694444444</v>
      </c>
    </row>
    <row r="1771" spans="1:20" ht="48" x14ac:dyDescent="0.2">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5">
        <f t="shared" si="162"/>
        <v>2.7025E-2</v>
      </c>
      <c r="P1771" s="6">
        <f t="shared" si="163"/>
        <v>49.136363636363633</v>
      </c>
      <c r="Q1771" t="str">
        <f t="shared" si="164"/>
        <v>photography</v>
      </c>
      <c r="R1771" t="str">
        <f t="shared" si="165"/>
        <v>photobooks</v>
      </c>
      <c r="S1771" s="11">
        <f t="shared" si="167"/>
        <v>41987.818969907406</v>
      </c>
      <c r="T1771" s="11">
        <f t="shared" si="166"/>
        <v>42017.818969907406</v>
      </c>
    </row>
    <row r="1772" spans="1:20" ht="48" x14ac:dyDescent="0.2">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5">
        <f t="shared" si="162"/>
        <v>0.56514285714285717</v>
      </c>
      <c r="P1772" s="6">
        <f t="shared" si="163"/>
        <v>150.5</v>
      </c>
      <c r="Q1772" t="str">
        <f t="shared" si="164"/>
        <v>photography</v>
      </c>
      <c r="R1772" t="str">
        <f t="shared" si="165"/>
        <v>photobooks</v>
      </c>
      <c r="S1772" s="11">
        <f t="shared" si="167"/>
        <v>41891.780023148152</v>
      </c>
      <c r="T1772" s="11">
        <f t="shared" si="166"/>
        <v>41926.780023148152</v>
      </c>
    </row>
    <row r="1773" spans="1:20" ht="48" x14ac:dyDescent="0.2">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5">
        <f t="shared" si="162"/>
        <v>0.21309523809523809</v>
      </c>
      <c r="P1773" s="6">
        <f t="shared" si="163"/>
        <v>35.799999999999997</v>
      </c>
      <c r="Q1773" t="str">
        <f t="shared" si="164"/>
        <v>photography</v>
      </c>
      <c r="R1773" t="str">
        <f t="shared" si="165"/>
        <v>photobooks</v>
      </c>
      <c r="S1773" s="11">
        <f t="shared" si="167"/>
        <v>41905.979629629626</v>
      </c>
      <c r="T1773" s="11">
        <f t="shared" si="166"/>
        <v>41935.979629629626</v>
      </c>
    </row>
    <row r="1774" spans="1:20" ht="32" x14ac:dyDescent="0.2">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5">
        <f t="shared" si="162"/>
        <v>0.156</v>
      </c>
      <c r="P1774" s="6">
        <f t="shared" si="163"/>
        <v>45.157894736842103</v>
      </c>
      <c r="Q1774" t="str">
        <f t="shared" si="164"/>
        <v>photography</v>
      </c>
      <c r="R1774" t="str">
        <f t="shared" si="165"/>
        <v>photobooks</v>
      </c>
      <c r="S1774" s="11">
        <f t="shared" si="167"/>
        <v>41766.718009259261</v>
      </c>
      <c r="T1774" s="11">
        <f t="shared" si="166"/>
        <v>41826.718009259261</v>
      </c>
    </row>
    <row r="1775" spans="1:20" ht="48" x14ac:dyDescent="0.2">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5">
        <f t="shared" si="162"/>
        <v>6.2566666666666673E-2</v>
      </c>
      <c r="P1775" s="6">
        <f t="shared" si="163"/>
        <v>98.78947368421052</v>
      </c>
      <c r="Q1775" t="str">
        <f t="shared" si="164"/>
        <v>photography</v>
      </c>
      <c r="R1775" t="str">
        <f t="shared" si="165"/>
        <v>photobooks</v>
      </c>
      <c r="S1775" s="11">
        <f t="shared" si="167"/>
        <v>41978.760393518518</v>
      </c>
      <c r="T1775" s="11">
        <f t="shared" si="166"/>
        <v>42023.760393518518</v>
      </c>
    </row>
    <row r="1776" spans="1:20" ht="48" x14ac:dyDescent="0.2">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5">
        <f t="shared" si="162"/>
        <v>0.4592</v>
      </c>
      <c r="P1776" s="6">
        <f t="shared" si="163"/>
        <v>88.307692307692307</v>
      </c>
      <c r="Q1776" t="str">
        <f t="shared" si="164"/>
        <v>photography</v>
      </c>
      <c r="R1776" t="str">
        <f t="shared" si="165"/>
        <v>photobooks</v>
      </c>
      <c r="S1776" s="11">
        <f t="shared" si="167"/>
        <v>41930.218657407408</v>
      </c>
      <c r="T1776" s="11">
        <f t="shared" si="166"/>
        <v>41972.624305555553</v>
      </c>
    </row>
    <row r="1777" spans="1:20" ht="48" x14ac:dyDescent="0.2">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5">
        <f t="shared" si="162"/>
        <v>0.65101538461538466</v>
      </c>
      <c r="P1777" s="6">
        <f t="shared" si="163"/>
        <v>170.62903225806451</v>
      </c>
      <c r="Q1777" t="str">
        <f t="shared" si="164"/>
        <v>photography</v>
      </c>
      <c r="R1777" t="str">
        <f t="shared" si="165"/>
        <v>photobooks</v>
      </c>
      <c r="S1777" s="11">
        <f t="shared" si="167"/>
        <v>41891.976388888885</v>
      </c>
      <c r="T1777" s="11">
        <f t="shared" si="166"/>
        <v>41936.976388888885</v>
      </c>
    </row>
    <row r="1778" spans="1:20" ht="48" x14ac:dyDescent="0.2">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5">
        <f t="shared" si="162"/>
        <v>6.7000000000000004E-2</v>
      </c>
      <c r="P1778" s="6">
        <f t="shared" si="163"/>
        <v>83.75</v>
      </c>
      <c r="Q1778" t="str">
        <f t="shared" si="164"/>
        <v>photography</v>
      </c>
      <c r="R1778" t="str">
        <f t="shared" si="165"/>
        <v>photobooks</v>
      </c>
      <c r="S1778" s="11">
        <f t="shared" si="167"/>
        <v>41905.95684027778</v>
      </c>
      <c r="T1778" s="11">
        <f t="shared" si="166"/>
        <v>41941.95684027778</v>
      </c>
    </row>
    <row r="1779" spans="1:20" ht="48" x14ac:dyDescent="0.2">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5">
        <f t="shared" si="162"/>
        <v>0.135625</v>
      </c>
      <c r="P1779" s="6">
        <f t="shared" si="163"/>
        <v>65.099999999999994</v>
      </c>
      <c r="Q1779" t="str">
        <f t="shared" si="164"/>
        <v>photography</v>
      </c>
      <c r="R1779" t="str">
        <f t="shared" si="165"/>
        <v>photobooks</v>
      </c>
      <c r="S1779" s="11">
        <f t="shared" si="167"/>
        <v>42025.357094907406</v>
      </c>
      <c r="T1779" s="11">
        <f t="shared" si="166"/>
        <v>42055.357094907406</v>
      </c>
    </row>
    <row r="1780" spans="1:20" ht="48" x14ac:dyDescent="0.2">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5">
        <f t="shared" si="162"/>
        <v>1.9900000000000001E-2</v>
      </c>
      <c r="P1780" s="6">
        <f t="shared" si="163"/>
        <v>66.333333333333329</v>
      </c>
      <c r="Q1780" t="str">
        <f t="shared" si="164"/>
        <v>photography</v>
      </c>
      <c r="R1780" t="str">
        <f t="shared" si="165"/>
        <v>photobooks</v>
      </c>
      <c r="S1780" s="11">
        <f t="shared" si="167"/>
        <v>42045.86336805555</v>
      </c>
      <c r="T1780" s="11">
        <f t="shared" si="166"/>
        <v>42090.821701388893</v>
      </c>
    </row>
    <row r="1781" spans="1:20" ht="48" x14ac:dyDescent="0.2">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5">
        <f t="shared" si="162"/>
        <v>0.36236363636363639</v>
      </c>
      <c r="P1781" s="6">
        <f t="shared" si="163"/>
        <v>104.89473684210526</v>
      </c>
      <c r="Q1781" t="str">
        <f t="shared" si="164"/>
        <v>photography</v>
      </c>
      <c r="R1781" t="str">
        <f t="shared" si="165"/>
        <v>photobooks</v>
      </c>
      <c r="S1781" s="11">
        <f t="shared" si="167"/>
        <v>42585.691898148143</v>
      </c>
      <c r="T1781" s="11">
        <f t="shared" si="166"/>
        <v>42615.691898148143</v>
      </c>
    </row>
    <row r="1782" spans="1:20" ht="48" x14ac:dyDescent="0.2">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5">
        <f t="shared" si="162"/>
        <v>0.39743333333333336</v>
      </c>
      <c r="P1782" s="6">
        <f t="shared" si="163"/>
        <v>78.440789473684205</v>
      </c>
      <c r="Q1782" t="str">
        <f t="shared" si="164"/>
        <v>photography</v>
      </c>
      <c r="R1782" t="str">
        <f t="shared" si="165"/>
        <v>photobooks</v>
      </c>
      <c r="S1782" s="11">
        <f t="shared" si="167"/>
        <v>42493.600810185184</v>
      </c>
      <c r="T1782" s="11">
        <f t="shared" si="166"/>
        <v>42553.600810185184</v>
      </c>
    </row>
    <row r="1783" spans="1:20" ht="48" x14ac:dyDescent="0.2">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5">
        <f t="shared" si="162"/>
        <v>0.25763636363636366</v>
      </c>
      <c r="P1783" s="6">
        <f t="shared" si="163"/>
        <v>59.041666666666664</v>
      </c>
      <c r="Q1783" t="str">
        <f t="shared" si="164"/>
        <v>photography</v>
      </c>
      <c r="R1783" t="str">
        <f t="shared" si="165"/>
        <v>photobooks</v>
      </c>
      <c r="S1783" s="11">
        <f t="shared" si="167"/>
        <v>42597.617418981477</v>
      </c>
      <c r="T1783" s="11">
        <f t="shared" si="166"/>
        <v>42628.617418981477</v>
      </c>
    </row>
    <row r="1784" spans="1:20" ht="48" x14ac:dyDescent="0.2">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5">
        <f t="shared" si="162"/>
        <v>0.15491428571428573</v>
      </c>
      <c r="P1784" s="6">
        <f t="shared" si="163"/>
        <v>71.34210526315789</v>
      </c>
      <c r="Q1784" t="str">
        <f t="shared" si="164"/>
        <v>photography</v>
      </c>
      <c r="R1784" t="str">
        <f t="shared" si="165"/>
        <v>photobooks</v>
      </c>
      <c r="S1784" s="11">
        <f t="shared" si="167"/>
        <v>42388.575104166666</v>
      </c>
      <c r="T1784" s="11">
        <f t="shared" si="166"/>
        <v>42421.575104166666</v>
      </c>
    </row>
    <row r="1785" spans="1:20" ht="48" x14ac:dyDescent="0.2">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5">
        <f t="shared" si="162"/>
        <v>0.236925</v>
      </c>
      <c r="P1785" s="6">
        <f t="shared" si="163"/>
        <v>51.227027027027027</v>
      </c>
      <c r="Q1785" t="str">
        <f t="shared" si="164"/>
        <v>photography</v>
      </c>
      <c r="R1785" t="str">
        <f t="shared" si="165"/>
        <v>photobooks</v>
      </c>
      <c r="S1785" s="11">
        <f t="shared" si="167"/>
        <v>42115.949976851851</v>
      </c>
      <c r="T1785" s="11">
        <f t="shared" si="166"/>
        <v>42145.949976851851</v>
      </c>
    </row>
    <row r="1786" spans="1:20" ht="48" x14ac:dyDescent="0.2">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5">
        <f t="shared" si="162"/>
        <v>0.39760000000000001</v>
      </c>
      <c r="P1786" s="6">
        <f t="shared" si="163"/>
        <v>60.242424242424242</v>
      </c>
      <c r="Q1786" t="str">
        <f t="shared" si="164"/>
        <v>photography</v>
      </c>
      <c r="R1786" t="str">
        <f t="shared" si="165"/>
        <v>photobooks</v>
      </c>
      <c r="S1786" s="11">
        <f t="shared" si="167"/>
        <v>42003.655555555553</v>
      </c>
      <c r="T1786" s="11">
        <f t="shared" si="166"/>
        <v>42035.142361111109</v>
      </c>
    </row>
    <row r="1787" spans="1:20" ht="48" x14ac:dyDescent="0.2">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5">
        <f t="shared" si="162"/>
        <v>0.20220833333333332</v>
      </c>
      <c r="P1787" s="6">
        <f t="shared" si="163"/>
        <v>44.935185185185183</v>
      </c>
      <c r="Q1787" t="str">
        <f t="shared" si="164"/>
        <v>photography</v>
      </c>
      <c r="R1787" t="str">
        <f t="shared" si="165"/>
        <v>photobooks</v>
      </c>
      <c r="S1787" s="11">
        <f t="shared" si="167"/>
        <v>41897.134895833333</v>
      </c>
      <c r="T1787" s="11">
        <f t="shared" si="166"/>
        <v>41928</v>
      </c>
    </row>
    <row r="1788" spans="1:20" ht="48" x14ac:dyDescent="0.2">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5">
        <f t="shared" si="162"/>
        <v>0.47631578947368419</v>
      </c>
      <c r="P1788" s="6">
        <f t="shared" si="163"/>
        <v>31.206896551724139</v>
      </c>
      <c r="Q1788" t="str">
        <f t="shared" si="164"/>
        <v>photography</v>
      </c>
      <c r="R1788" t="str">
        <f t="shared" si="165"/>
        <v>photobooks</v>
      </c>
      <c r="S1788" s="11">
        <f t="shared" si="167"/>
        <v>41958.550659722227</v>
      </c>
      <c r="T1788" s="11">
        <f t="shared" si="166"/>
        <v>41988.550659722227</v>
      </c>
    </row>
    <row r="1789" spans="1:20" ht="48" x14ac:dyDescent="0.2">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5">
        <f t="shared" si="162"/>
        <v>0.15329999999999999</v>
      </c>
      <c r="P1789" s="6">
        <f t="shared" si="163"/>
        <v>63.875</v>
      </c>
      <c r="Q1789" t="str">
        <f t="shared" si="164"/>
        <v>photography</v>
      </c>
      <c r="R1789" t="str">
        <f t="shared" si="165"/>
        <v>photobooks</v>
      </c>
      <c r="S1789" s="11">
        <f t="shared" si="167"/>
        <v>42068.65552083333</v>
      </c>
      <c r="T1789" s="11">
        <f t="shared" si="166"/>
        <v>42098.613854166666</v>
      </c>
    </row>
    <row r="1790" spans="1:20" ht="48" x14ac:dyDescent="0.2">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5">
        <f t="shared" si="162"/>
        <v>1.3818181818181818E-2</v>
      </c>
      <c r="P1790" s="6">
        <f t="shared" si="163"/>
        <v>19</v>
      </c>
      <c r="Q1790" t="str">
        <f t="shared" si="164"/>
        <v>photography</v>
      </c>
      <c r="R1790" t="str">
        <f t="shared" si="165"/>
        <v>photobooks</v>
      </c>
      <c r="S1790" s="11">
        <f t="shared" si="167"/>
        <v>41913.94840277778</v>
      </c>
      <c r="T1790" s="11">
        <f t="shared" si="166"/>
        <v>41943.94840277778</v>
      </c>
    </row>
    <row r="1791" spans="1:20" ht="48" x14ac:dyDescent="0.2">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5">
        <f t="shared" si="162"/>
        <v>5.0000000000000001E-3</v>
      </c>
      <c r="P1791" s="6">
        <f t="shared" si="163"/>
        <v>10</v>
      </c>
      <c r="Q1791" t="str">
        <f t="shared" si="164"/>
        <v>photography</v>
      </c>
      <c r="R1791" t="str">
        <f t="shared" si="165"/>
        <v>photobooks</v>
      </c>
      <c r="S1791" s="11">
        <f t="shared" si="167"/>
        <v>41956.250034722223</v>
      </c>
      <c r="T1791" s="11">
        <f t="shared" si="166"/>
        <v>42016.250034722223</v>
      </c>
    </row>
    <row r="1792" spans="1:20" ht="48" x14ac:dyDescent="0.2">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5">
        <f t="shared" si="162"/>
        <v>4.9575757575757579E-2</v>
      </c>
      <c r="P1792" s="6">
        <f t="shared" si="163"/>
        <v>109.06666666666666</v>
      </c>
      <c r="Q1792" t="str">
        <f t="shared" si="164"/>
        <v>photography</v>
      </c>
      <c r="R1792" t="str">
        <f t="shared" si="165"/>
        <v>photobooks</v>
      </c>
      <c r="S1792" s="11">
        <f t="shared" si="167"/>
        <v>42010.674513888887</v>
      </c>
      <c r="T1792" s="11">
        <f t="shared" si="166"/>
        <v>42040.674513888887</v>
      </c>
    </row>
    <row r="1793" spans="1:20" ht="32" x14ac:dyDescent="0.2">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5">
        <f t="shared" si="162"/>
        <v>3.5666666666666666E-2</v>
      </c>
      <c r="P1793" s="6">
        <f t="shared" si="163"/>
        <v>26.75</v>
      </c>
      <c r="Q1793" t="str">
        <f t="shared" si="164"/>
        <v>photography</v>
      </c>
      <c r="R1793" t="str">
        <f t="shared" si="165"/>
        <v>photobooks</v>
      </c>
      <c r="S1793" s="11">
        <f t="shared" si="167"/>
        <v>41973.740335648152</v>
      </c>
      <c r="T1793" s="11">
        <f t="shared" si="166"/>
        <v>42033.740335648152</v>
      </c>
    </row>
    <row r="1794" spans="1:20" ht="32" x14ac:dyDescent="0.2">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5">
        <f t="shared" si="162"/>
        <v>0.61124000000000001</v>
      </c>
      <c r="P1794" s="6">
        <f t="shared" si="163"/>
        <v>109.93525179856115</v>
      </c>
      <c r="Q1794" t="str">
        <f t="shared" si="164"/>
        <v>photography</v>
      </c>
      <c r="R1794" t="str">
        <f t="shared" si="165"/>
        <v>photobooks</v>
      </c>
      <c r="S1794" s="11">
        <f t="shared" si="167"/>
        <v>42189.031041666662</v>
      </c>
      <c r="T1794" s="11">
        <f t="shared" si="166"/>
        <v>42226.290972222225</v>
      </c>
    </row>
    <row r="1795" spans="1:20" ht="48" x14ac:dyDescent="0.2">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5">
        <f t="shared" ref="O1795:O1858" si="168">E1795/D1795</f>
        <v>1.3333333333333334E-2</v>
      </c>
      <c r="P1795" s="6">
        <f t="shared" ref="P1795:P1858" si="169">IF(L1795=0,0,E1795/L1795)</f>
        <v>20</v>
      </c>
      <c r="Q1795" t="str">
        <f t="shared" ref="Q1795:Q1858" si="170">LEFT(N1795,FIND("/",N1795)-1)</f>
        <v>photography</v>
      </c>
      <c r="R1795" t="str">
        <f t="shared" ref="R1795:R1858" si="171">RIGHT(N1795,LEN(N1795)-FIND("/",N1795))</f>
        <v>photobooks</v>
      </c>
      <c r="S1795" s="11">
        <f t="shared" si="167"/>
        <v>41940.891666666663</v>
      </c>
      <c r="T1795" s="11">
        <f t="shared" ref="T1795:T1858" si="172">I1795/86400 + DATE(1970,1,1)</f>
        <v>41970.933333333334</v>
      </c>
    </row>
    <row r="1796" spans="1:20" ht="48" x14ac:dyDescent="0.2">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5">
        <f t="shared" si="168"/>
        <v>0.11077777777777778</v>
      </c>
      <c r="P1796" s="6">
        <f t="shared" si="169"/>
        <v>55.388888888888886</v>
      </c>
      <c r="Q1796" t="str">
        <f t="shared" si="170"/>
        <v>photography</v>
      </c>
      <c r="R1796" t="str">
        <f t="shared" si="171"/>
        <v>photobooks</v>
      </c>
      <c r="S1796" s="11">
        <f t="shared" ref="S1796:S1859" si="173">J1796/86400 + DATE(1970, 1, 1)</f>
        <v>42011.551180555558</v>
      </c>
      <c r="T1796" s="11">
        <f t="shared" si="172"/>
        <v>42046.551180555558</v>
      </c>
    </row>
    <row r="1797" spans="1:20" ht="48" x14ac:dyDescent="0.2">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5">
        <f t="shared" si="168"/>
        <v>0.38735714285714284</v>
      </c>
      <c r="P1797" s="6">
        <f t="shared" si="169"/>
        <v>133.90123456790124</v>
      </c>
      <c r="Q1797" t="str">
        <f t="shared" si="170"/>
        <v>photography</v>
      </c>
      <c r="R1797" t="str">
        <f t="shared" si="171"/>
        <v>photobooks</v>
      </c>
      <c r="S1797" s="11">
        <f t="shared" si="173"/>
        <v>42628.288668981477</v>
      </c>
      <c r="T1797" s="11">
        <f t="shared" si="172"/>
        <v>42657.666666666672</v>
      </c>
    </row>
    <row r="1798" spans="1:20" ht="48" x14ac:dyDescent="0.2">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5">
        <f t="shared" si="168"/>
        <v>0.22052631578947368</v>
      </c>
      <c r="P1798" s="6">
        <f t="shared" si="169"/>
        <v>48.720930232558139</v>
      </c>
      <c r="Q1798" t="str">
        <f t="shared" si="170"/>
        <v>photography</v>
      </c>
      <c r="R1798" t="str">
        <f t="shared" si="171"/>
        <v>photobooks</v>
      </c>
      <c r="S1798" s="11">
        <f t="shared" si="173"/>
        <v>42515.439421296294</v>
      </c>
      <c r="T1798" s="11">
        <f t="shared" si="172"/>
        <v>42575.439421296294</v>
      </c>
    </row>
    <row r="1799" spans="1:20" ht="48" x14ac:dyDescent="0.2">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5">
        <f t="shared" si="168"/>
        <v>0.67549999999999999</v>
      </c>
      <c r="P1799" s="6">
        <f t="shared" si="169"/>
        <v>48.25</v>
      </c>
      <c r="Q1799" t="str">
        <f t="shared" si="170"/>
        <v>photography</v>
      </c>
      <c r="R1799" t="str">
        <f t="shared" si="171"/>
        <v>photobooks</v>
      </c>
      <c r="S1799" s="11">
        <f t="shared" si="173"/>
        <v>42689.56931712963</v>
      </c>
      <c r="T1799" s="11">
        <f t="shared" si="172"/>
        <v>42719.56931712963</v>
      </c>
    </row>
    <row r="1800" spans="1:20" ht="48" x14ac:dyDescent="0.2">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5">
        <f t="shared" si="168"/>
        <v>0.136375</v>
      </c>
      <c r="P1800" s="6">
        <f t="shared" si="169"/>
        <v>58.972972972972975</v>
      </c>
      <c r="Q1800" t="str">
        <f t="shared" si="170"/>
        <v>photography</v>
      </c>
      <c r="R1800" t="str">
        <f t="shared" si="171"/>
        <v>photobooks</v>
      </c>
      <c r="S1800" s="11">
        <f t="shared" si="173"/>
        <v>42344.32677083333</v>
      </c>
      <c r="T1800" s="11">
        <f t="shared" si="172"/>
        <v>42404.32677083333</v>
      </c>
    </row>
    <row r="1801" spans="1:20" ht="32" x14ac:dyDescent="0.2">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5">
        <f t="shared" si="168"/>
        <v>1.7457500000000001E-2</v>
      </c>
      <c r="P1801" s="6">
        <f t="shared" si="169"/>
        <v>11.638333333333334</v>
      </c>
      <c r="Q1801" t="str">
        <f t="shared" si="170"/>
        <v>photography</v>
      </c>
      <c r="R1801" t="str">
        <f t="shared" si="171"/>
        <v>photobooks</v>
      </c>
      <c r="S1801" s="11">
        <f t="shared" si="173"/>
        <v>41934.842685185184</v>
      </c>
      <c r="T1801" s="11">
        <f t="shared" si="172"/>
        <v>41954.884351851855</v>
      </c>
    </row>
    <row r="1802" spans="1:20" ht="48" x14ac:dyDescent="0.2">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5">
        <f t="shared" si="168"/>
        <v>0.20449632511889321</v>
      </c>
      <c r="P1802" s="6">
        <f t="shared" si="169"/>
        <v>83.716814159292042</v>
      </c>
      <c r="Q1802" t="str">
        <f t="shared" si="170"/>
        <v>photography</v>
      </c>
      <c r="R1802" t="str">
        <f t="shared" si="171"/>
        <v>photobooks</v>
      </c>
      <c r="S1802" s="11">
        <f t="shared" si="173"/>
        <v>42623.606134259258</v>
      </c>
      <c r="T1802" s="11">
        <f t="shared" si="172"/>
        <v>42653.606134259258</v>
      </c>
    </row>
    <row r="1803" spans="1:20" ht="48" x14ac:dyDescent="0.2">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5">
        <f t="shared" si="168"/>
        <v>0.13852941176470587</v>
      </c>
      <c r="P1803" s="6">
        <f t="shared" si="169"/>
        <v>63.648648648648646</v>
      </c>
      <c r="Q1803" t="str">
        <f t="shared" si="170"/>
        <v>photography</v>
      </c>
      <c r="R1803" t="str">
        <f t="shared" si="171"/>
        <v>photobooks</v>
      </c>
      <c r="S1803" s="11">
        <f t="shared" si="173"/>
        <v>42321.660509259258</v>
      </c>
      <c r="T1803" s="11">
        <f t="shared" si="172"/>
        <v>42353.506944444445</v>
      </c>
    </row>
    <row r="1804" spans="1:20" ht="32" x14ac:dyDescent="0.2">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5">
        <f t="shared" si="168"/>
        <v>0.48485714285714288</v>
      </c>
      <c r="P1804" s="6">
        <f t="shared" si="169"/>
        <v>94.277777777777771</v>
      </c>
      <c r="Q1804" t="str">
        <f t="shared" si="170"/>
        <v>photography</v>
      </c>
      <c r="R1804" t="str">
        <f t="shared" si="171"/>
        <v>photobooks</v>
      </c>
      <c r="S1804" s="11">
        <f t="shared" si="173"/>
        <v>42159.47256944445</v>
      </c>
      <c r="T1804" s="11">
        <f t="shared" si="172"/>
        <v>42182.915972222225</v>
      </c>
    </row>
    <row r="1805" spans="1:20" ht="48" x14ac:dyDescent="0.2">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5">
        <f t="shared" si="168"/>
        <v>0.308</v>
      </c>
      <c r="P1805" s="6">
        <f t="shared" si="169"/>
        <v>71.86666666666666</v>
      </c>
      <c r="Q1805" t="str">
        <f t="shared" si="170"/>
        <v>photography</v>
      </c>
      <c r="R1805" t="str">
        <f t="shared" si="171"/>
        <v>photobooks</v>
      </c>
      <c r="S1805" s="11">
        <f t="shared" si="173"/>
        <v>42018.071550925924</v>
      </c>
      <c r="T1805" s="11">
        <f t="shared" si="172"/>
        <v>42049.071550925924</v>
      </c>
    </row>
    <row r="1806" spans="1:20" ht="48" x14ac:dyDescent="0.2">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5">
        <f t="shared" si="168"/>
        <v>0.35174193548387095</v>
      </c>
      <c r="P1806" s="6">
        <f t="shared" si="169"/>
        <v>104.84615384615384</v>
      </c>
      <c r="Q1806" t="str">
        <f t="shared" si="170"/>
        <v>photography</v>
      </c>
      <c r="R1806" t="str">
        <f t="shared" si="171"/>
        <v>photobooks</v>
      </c>
      <c r="S1806" s="11">
        <f t="shared" si="173"/>
        <v>42282.678287037037</v>
      </c>
      <c r="T1806" s="11">
        <f t="shared" si="172"/>
        <v>42322.719953703709</v>
      </c>
    </row>
    <row r="1807" spans="1:20" ht="48" x14ac:dyDescent="0.2">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5">
        <f t="shared" si="168"/>
        <v>0.36404444444444445</v>
      </c>
      <c r="P1807" s="6">
        <f t="shared" si="169"/>
        <v>67.139344262295083</v>
      </c>
      <c r="Q1807" t="str">
        <f t="shared" si="170"/>
        <v>photography</v>
      </c>
      <c r="R1807" t="str">
        <f t="shared" si="171"/>
        <v>photobooks</v>
      </c>
      <c r="S1807" s="11">
        <f t="shared" si="173"/>
        <v>42247.803912037038</v>
      </c>
      <c r="T1807" s="11">
        <f t="shared" si="172"/>
        <v>42279.75</v>
      </c>
    </row>
    <row r="1808" spans="1:20" ht="48" x14ac:dyDescent="0.2">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5">
        <f t="shared" si="168"/>
        <v>2.955E-2</v>
      </c>
      <c r="P1808" s="6">
        <f t="shared" si="169"/>
        <v>73.875</v>
      </c>
      <c r="Q1808" t="str">
        <f t="shared" si="170"/>
        <v>photography</v>
      </c>
      <c r="R1808" t="str">
        <f t="shared" si="171"/>
        <v>photobooks</v>
      </c>
      <c r="S1808" s="11">
        <f t="shared" si="173"/>
        <v>41877.638298611113</v>
      </c>
      <c r="T1808" s="11">
        <f t="shared" si="172"/>
        <v>41912.638298611113</v>
      </c>
    </row>
    <row r="1809" spans="1:20" ht="32" x14ac:dyDescent="0.2">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5">
        <f t="shared" si="168"/>
        <v>0.1106</v>
      </c>
      <c r="P1809" s="6">
        <f t="shared" si="169"/>
        <v>69.125</v>
      </c>
      <c r="Q1809" t="str">
        <f t="shared" si="170"/>
        <v>photography</v>
      </c>
      <c r="R1809" t="str">
        <f t="shared" si="171"/>
        <v>photobooks</v>
      </c>
      <c r="S1809" s="11">
        <f t="shared" si="173"/>
        <v>41880.068437499998</v>
      </c>
      <c r="T1809" s="11">
        <f t="shared" si="172"/>
        <v>41910.068437499998</v>
      </c>
    </row>
    <row r="1810" spans="1:20" ht="48" x14ac:dyDescent="0.2">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5">
        <f t="shared" si="168"/>
        <v>0.41407142857142859</v>
      </c>
      <c r="P1810" s="6">
        <f t="shared" si="169"/>
        <v>120.77083333333333</v>
      </c>
      <c r="Q1810" t="str">
        <f t="shared" si="170"/>
        <v>photography</v>
      </c>
      <c r="R1810" t="str">
        <f t="shared" si="171"/>
        <v>photobooks</v>
      </c>
      <c r="S1810" s="11">
        <f t="shared" si="173"/>
        <v>42742.680902777778</v>
      </c>
      <c r="T1810" s="11">
        <f t="shared" si="172"/>
        <v>42777.680902777778</v>
      </c>
    </row>
    <row r="1811" spans="1:20" ht="48" x14ac:dyDescent="0.2">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5">
        <f t="shared" si="168"/>
        <v>0.10857142857142857</v>
      </c>
      <c r="P1811" s="6">
        <f t="shared" si="169"/>
        <v>42.222222222222221</v>
      </c>
      <c r="Q1811" t="str">
        <f t="shared" si="170"/>
        <v>photography</v>
      </c>
      <c r="R1811" t="str">
        <f t="shared" si="171"/>
        <v>photobooks</v>
      </c>
      <c r="S1811" s="11">
        <f t="shared" si="173"/>
        <v>42029.907858796301</v>
      </c>
      <c r="T1811" s="11">
        <f t="shared" si="172"/>
        <v>42064.907858796301</v>
      </c>
    </row>
    <row r="1812" spans="1:20" ht="48" x14ac:dyDescent="0.2">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5">
        <f t="shared" si="168"/>
        <v>3.3333333333333333E-2</v>
      </c>
      <c r="P1812" s="6">
        <f t="shared" si="169"/>
        <v>7.5</v>
      </c>
      <c r="Q1812" t="str">
        <f t="shared" si="170"/>
        <v>photography</v>
      </c>
      <c r="R1812" t="str">
        <f t="shared" si="171"/>
        <v>photobooks</v>
      </c>
      <c r="S1812" s="11">
        <f t="shared" si="173"/>
        <v>41860.91002314815</v>
      </c>
      <c r="T1812" s="11">
        <f t="shared" si="172"/>
        <v>41872.91002314815</v>
      </c>
    </row>
    <row r="1813" spans="1:20" ht="32" x14ac:dyDescent="0.2">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5">
        <f t="shared" si="168"/>
        <v>7.407407407407407E-4</v>
      </c>
      <c r="P1813" s="6">
        <f t="shared" si="169"/>
        <v>1.5384615384615385</v>
      </c>
      <c r="Q1813" t="str">
        <f t="shared" si="170"/>
        <v>photography</v>
      </c>
      <c r="R1813" t="str">
        <f t="shared" si="171"/>
        <v>photobooks</v>
      </c>
      <c r="S1813" s="11">
        <f t="shared" si="173"/>
        <v>41876.433680555558</v>
      </c>
      <c r="T1813" s="11">
        <f t="shared" si="172"/>
        <v>41936.166666666664</v>
      </c>
    </row>
    <row r="1814" spans="1:20" ht="48" x14ac:dyDescent="0.2">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5">
        <f t="shared" si="168"/>
        <v>0.13307692307692306</v>
      </c>
      <c r="P1814" s="6">
        <f t="shared" si="169"/>
        <v>37.608695652173914</v>
      </c>
      <c r="Q1814" t="str">
        <f t="shared" si="170"/>
        <v>photography</v>
      </c>
      <c r="R1814" t="str">
        <f t="shared" si="171"/>
        <v>photobooks</v>
      </c>
      <c r="S1814" s="11">
        <f t="shared" si="173"/>
        <v>42524.318703703699</v>
      </c>
      <c r="T1814" s="11">
        <f t="shared" si="172"/>
        <v>42554.318703703699</v>
      </c>
    </row>
    <row r="1815" spans="1:20" ht="48" x14ac:dyDescent="0.2">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5">
        <f t="shared" si="168"/>
        <v>0</v>
      </c>
      <c r="P1815" s="6">
        <f t="shared" si="169"/>
        <v>0</v>
      </c>
      <c r="Q1815" t="str">
        <f t="shared" si="170"/>
        <v>photography</v>
      </c>
      <c r="R1815" t="str">
        <f t="shared" si="171"/>
        <v>photobooks</v>
      </c>
      <c r="S1815" s="11">
        <f t="shared" si="173"/>
        <v>41829.889027777775</v>
      </c>
      <c r="T1815" s="11">
        <f t="shared" si="172"/>
        <v>41859.889027777775</v>
      </c>
    </row>
    <row r="1816" spans="1:20" ht="48" x14ac:dyDescent="0.2">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5">
        <f t="shared" si="168"/>
        <v>0.49183333333333334</v>
      </c>
      <c r="P1816" s="6">
        <f t="shared" si="169"/>
        <v>42.157142857142858</v>
      </c>
      <c r="Q1816" t="str">
        <f t="shared" si="170"/>
        <v>photography</v>
      </c>
      <c r="R1816" t="str">
        <f t="shared" si="171"/>
        <v>photobooks</v>
      </c>
      <c r="S1816" s="11">
        <f t="shared" si="173"/>
        <v>42033.314074074078</v>
      </c>
      <c r="T1816" s="11">
        <f t="shared" si="172"/>
        <v>42063.314074074078</v>
      </c>
    </row>
    <row r="1817" spans="1:20" ht="48" x14ac:dyDescent="0.2">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5">
        <f t="shared" si="168"/>
        <v>0</v>
      </c>
      <c r="P1817" s="6">
        <f t="shared" si="169"/>
        <v>0</v>
      </c>
      <c r="Q1817" t="str">
        <f t="shared" si="170"/>
        <v>photography</v>
      </c>
      <c r="R1817" t="str">
        <f t="shared" si="171"/>
        <v>photobooks</v>
      </c>
      <c r="S1817" s="11">
        <f t="shared" si="173"/>
        <v>42172.906678240739</v>
      </c>
      <c r="T1817" s="11">
        <f t="shared" si="172"/>
        <v>42186.906678240739</v>
      </c>
    </row>
    <row r="1818" spans="1:20" ht="48" x14ac:dyDescent="0.2">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5">
        <f t="shared" si="168"/>
        <v>2.036E-2</v>
      </c>
      <c r="P1818" s="6">
        <f t="shared" si="169"/>
        <v>84.833333333333329</v>
      </c>
      <c r="Q1818" t="str">
        <f t="shared" si="170"/>
        <v>photography</v>
      </c>
      <c r="R1818" t="str">
        <f t="shared" si="171"/>
        <v>photobooks</v>
      </c>
      <c r="S1818" s="11">
        <f t="shared" si="173"/>
        <v>42548.876192129625</v>
      </c>
      <c r="T1818" s="11">
        <f t="shared" si="172"/>
        <v>42576.791666666672</v>
      </c>
    </row>
    <row r="1819" spans="1:20" ht="32" x14ac:dyDescent="0.2">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5">
        <f t="shared" si="168"/>
        <v>0.52327777777777773</v>
      </c>
      <c r="P1819" s="6">
        <f t="shared" si="169"/>
        <v>94.19</v>
      </c>
      <c r="Q1819" t="str">
        <f t="shared" si="170"/>
        <v>photography</v>
      </c>
      <c r="R1819" t="str">
        <f t="shared" si="171"/>
        <v>photobooks</v>
      </c>
      <c r="S1819" s="11">
        <f t="shared" si="173"/>
        <v>42705.662118055552</v>
      </c>
      <c r="T1819" s="11">
        <f t="shared" si="172"/>
        <v>42765.290972222225</v>
      </c>
    </row>
    <row r="1820" spans="1:20" ht="32" x14ac:dyDescent="0.2">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5">
        <f t="shared" si="168"/>
        <v>0</v>
      </c>
      <c r="P1820" s="6">
        <f t="shared" si="169"/>
        <v>0</v>
      </c>
      <c r="Q1820" t="str">
        <f t="shared" si="170"/>
        <v>photography</v>
      </c>
      <c r="R1820" t="str">
        <f t="shared" si="171"/>
        <v>photobooks</v>
      </c>
      <c r="S1820" s="11">
        <f t="shared" si="173"/>
        <v>42067.234375</v>
      </c>
      <c r="T1820" s="11">
        <f t="shared" si="172"/>
        <v>42097.192708333328</v>
      </c>
    </row>
    <row r="1821" spans="1:20" ht="48" x14ac:dyDescent="0.2">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5">
        <f t="shared" si="168"/>
        <v>2.0833333333333332E-2</v>
      </c>
      <c r="P1821" s="6">
        <f t="shared" si="169"/>
        <v>6.25</v>
      </c>
      <c r="Q1821" t="str">
        <f t="shared" si="170"/>
        <v>photography</v>
      </c>
      <c r="R1821" t="str">
        <f t="shared" si="171"/>
        <v>photobooks</v>
      </c>
      <c r="S1821" s="11">
        <f t="shared" si="173"/>
        <v>41820.752268518518</v>
      </c>
      <c r="T1821" s="11">
        <f t="shared" si="172"/>
        <v>41850.752268518518</v>
      </c>
    </row>
    <row r="1822" spans="1:20" ht="48" x14ac:dyDescent="0.2">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5">
        <f t="shared" si="168"/>
        <v>6.565384615384616E-2</v>
      </c>
      <c r="P1822" s="6">
        <f t="shared" si="169"/>
        <v>213.375</v>
      </c>
      <c r="Q1822" t="str">
        <f t="shared" si="170"/>
        <v>photography</v>
      </c>
      <c r="R1822" t="str">
        <f t="shared" si="171"/>
        <v>photobooks</v>
      </c>
      <c r="S1822" s="11">
        <f t="shared" si="173"/>
        <v>42065.084374999999</v>
      </c>
      <c r="T1822" s="11">
        <f t="shared" si="172"/>
        <v>42095.042708333334</v>
      </c>
    </row>
    <row r="1823" spans="1:20" ht="48" x14ac:dyDescent="0.2">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5">
        <f t="shared" si="168"/>
        <v>1.3489</v>
      </c>
      <c r="P1823" s="6">
        <f t="shared" si="169"/>
        <v>59.162280701754383</v>
      </c>
      <c r="Q1823" t="str">
        <f t="shared" si="170"/>
        <v>music</v>
      </c>
      <c r="R1823" t="str">
        <f t="shared" si="171"/>
        <v>rock</v>
      </c>
      <c r="S1823" s="11">
        <f t="shared" si="173"/>
        <v>40926.319062499999</v>
      </c>
      <c r="T1823" s="11">
        <f t="shared" si="172"/>
        <v>40971.319062499999</v>
      </c>
    </row>
    <row r="1824" spans="1:20" ht="32" x14ac:dyDescent="0.2">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5">
        <f t="shared" si="168"/>
        <v>1</v>
      </c>
      <c r="P1824" s="6">
        <f t="shared" si="169"/>
        <v>27.272727272727273</v>
      </c>
      <c r="Q1824" t="str">
        <f t="shared" si="170"/>
        <v>music</v>
      </c>
      <c r="R1824" t="str">
        <f t="shared" si="171"/>
        <v>rock</v>
      </c>
      <c r="S1824" s="11">
        <f t="shared" si="173"/>
        <v>41634.797013888892</v>
      </c>
      <c r="T1824" s="11">
        <f t="shared" si="172"/>
        <v>41670.792361111111</v>
      </c>
    </row>
    <row r="1825" spans="1:20" ht="48" x14ac:dyDescent="0.2">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5">
        <f t="shared" si="168"/>
        <v>1.1585714285714286</v>
      </c>
      <c r="P1825" s="6">
        <f t="shared" si="169"/>
        <v>24.575757575757574</v>
      </c>
      <c r="Q1825" t="str">
        <f t="shared" si="170"/>
        <v>music</v>
      </c>
      <c r="R1825" t="str">
        <f t="shared" si="171"/>
        <v>rock</v>
      </c>
      <c r="S1825" s="11">
        <f t="shared" si="173"/>
        <v>41176.684907407405</v>
      </c>
      <c r="T1825" s="11">
        <f t="shared" si="172"/>
        <v>41206.684907407405</v>
      </c>
    </row>
    <row r="1826" spans="1:20" ht="16" x14ac:dyDescent="0.2">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5">
        <f t="shared" si="168"/>
        <v>1.0006666666666666</v>
      </c>
      <c r="P1826" s="6">
        <f t="shared" si="169"/>
        <v>75.05</v>
      </c>
      <c r="Q1826" t="str">
        <f t="shared" si="170"/>
        <v>music</v>
      </c>
      <c r="R1826" t="str">
        <f t="shared" si="171"/>
        <v>rock</v>
      </c>
      <c r="S1826" s="11">
        <f t="shared" si="173"/>
        <v>41626.916284722218</v>
      </c>
      <c r="T1826" s="11">
        <f t="shared" si="172"/>
        <v>41647.088888888888</v>
      </c>
    </row>
    <row r="1827" spans="1:20" ht="48" x14ac:dyDescent="0.2">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5">
        <f t="shared" si="168"/>
        <v>1.0505</v>
      </c>
      <c r="P1827" s="6">
        <f t="shared" si="169"/>
        <v>42.02</v>
      </c>
      <c r="Q1827" t="str">
        <f t="shared" si="170"/>
        <v>music</v>
      </c>
      <c r="R1827" t="str">
        <f t="shared" si="171"/>
        <v>rock</v>
      </c>
      <c r="S1827" s="11">
        <f t="shared" si="173"/>
        <v>41443.83452546296</v>
      </c>
      <c r="T1827" s="11">
        <f t="shared" si="172"/>
        <v>41466.83452546296</v>
      </c>
    </row>
    <row r="1828" spans="1:20" ht="16" x14ac:dyDescent="0.2">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5">
        <f t="shared" si="168"/>
        <v>1.01</v>
      </c>
      <c r="P1828" s="6">
        <f t="shared" si="169"/>
        <v>53.157894736842103</v>
      </c>
      <c r="Q1828" t="str">
        <f t="shared" si="170"/>
        <v>music</v>
      </c>
      <c r="R1828" t="str">
        <f t="shared" si="171"/>
        <v>rock</v>
      </c>
      <c r="S1828" s="11">
        <f t="shared" si="173"/>
        <v>41657.923807870371</v>
      </c>
      <c r="T1828" s="11">
        <f t="shared" si="172"/>
        <v>41687.923807870371</v>
      </c>
    </row>
    <row r="1829" spans="1:20" ht="48" x14ac:dyDescent="0.2">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5">
        <f t="shared" si="168"/>
        <v>1.0066250000000001</v>
      </c>
      <c r="P1829" s="6">
        <f t="shared" si="169"/>
        <v>83.885416666666671</v>
      </c>
      <c r="Q1829" t="str">
        <f t="shared" si="170"/>
        <v>music</v>
      </c>
      <c r="R1829" t="str">
        <f t="shared" si="171"/>
        <v>rock</v>
      </c>
      <c r="S1829" s="11">
        <f t="shared" si="173"/>
        <v>40555.325937499998</v>
      </c>
      <c r="T1829" s="11">
        <f t="shared" si="172"/>
        <v>40605.325937499998</v>
      </c>
    </row>
    <row r="1830" spans="1:20" ht="48" x14ac:dyDescent="0.2">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5">
        <f t="shared" si="168"/>
        <v>1.0016</v>
      </c>
      <c r="P1830" s="6">
        <f t="shared" si="169"/>
        <v>417.33333333333331</v>
      </c>
      <c r="Q1830" t="str">
        <f t="shared" si="170"/>
        <v>music</v>
      </c>
      <c r="R1830" t="str">
        <f t="shared" si="171"/>
        <v>rock</v>
      </c>
      <c r="S1830" s="11">
        <f t="shared" si="173"/>
        <v>41736.899652777778</v>
      </c>
      <c r="T1830" s="11">
        <f t="shared" si="172"/>
        <v>41768.916666666664</v>
      </c>
    </row>
    <row r="1831" spans="1:20" ht="48" x14ac:dyDescent="0.2">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5">
        <f t="shared" si="168"/>
        <v>1.6668333333333334</v>
      </c>
      <c r="P1831" s="6">
        <f t="shared" si="169"/>
        <v>75.765151515151516</v>
      </c>
      <c r="Q1831" t="str">
        <f t="shared" si="170"/>
        <v>music</v>
      </c>
      <c r="R1831" t="str">
        <f t="shared" si="171"/>
        <v>rock</v>
      </c>
      <c r="S1831" s="11">
        <f t="shared" si="173"/>
        <v>40516.087627314817</v>
      </c>
      <c r="T1831" s="11">
        <f t="shared" si="172"/>
        <v>40564.916666666664</v>
      </c>
    </row>
    <row r="1832" spans="1:20" ht="48" x14ac:dyDescent="0.2">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5">
        <f t="shared" si="168"/>
        <v>1.0153333333333334</v>
      </c>
      <c r="P1832" s="6">
        <f t="shared" si="169"/>
        <v>67.389380530973455</v>
      </c>
      <c r="Q1832" t="str">
        <f t="shared" si="170"/>
        <v>music</v>
      </c>
      <c r="R1832" t="str">
        <f t="shared" si="171"/>
        <v>rock</v>
      </c>
      <c r="S1832" s="11">
        <f t="shared" si="173"/>
        <v>41664.684108796297</v>
      </c>
      <c r="T1832" s="11">
        <f t="shared" si="172"/>
        <v>41694.684108796297</v>
      </c>
    </row>
    <row r="1833" spans="1:20" ht="48" x14ac:dyDescent="0.2">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5">
        <f t="shared" si="168"/>
        <v>1.03</v>
      </c>
      <c r="P1833" s="6">
        <f t="shared" si="169"/>
        <v>73.571428571428569</v>
      </c>
      <c r="Q1833" t="str">
        <f t="shared" si="170"/>
        <v>music</v>
      </c>
      <c r="R1833" t="str">
        <f t="shared" si="171"/>
        <v>rock</v>
      </c>
      <c r="S1833" s="11">
        <f t="shared" si="173"/>
        <v>41026.996099537035</v>
      </c>
      <c r="T1833" s="11">
        <f t="shared" si="172"/>
        <v>41041.996099537035</v>
      </c>
    </row>
    <row r="1834" spans="1:20" ht="48" x14ac:dyDescent="0.2">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5">
        <f t="shared" si="168"/>
        <v>1.4285714285714286</v>
      </c>
      <c r="P1834" s="6">
        <f t="shared" si="169"/>
        <v>25</v>
      </c>
      <c r="Q1834" t="str">
        <f t="shared" si="170"/>
        <v>music</v>
      </c>
      <c r="R1834" t="str">
        <f t="shared" si="171"/>
        <v>rock</v>
      </c>
      <c r="S1834" s="11">
        <f t="shared" si="173"/>
        <v>40576.539664351854</v>
      </c>
      <c r="T1834" s="11">
        <f t="shared" si="172"/>
        <v>40606.539664351854</v>
      </c>
    </row>
    <row r="1835" spans="1:20" ht="48" x14ac:dyDescent="0.2">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5">
        <f t="shared" si="168"/>
        <v>2.625</v>
      </c>
      <c r="P1835" s="6">
        <f t="shared" si="169"/>
        <v>42</v>
      </c>
      <c r="Q1835" t="str">
        <f t="shared" si="170"/>
        <v>music</v>
      </c>
      <c r="R1835" t="str">
        <f t="shared" si="171"/>
        <v>rock</v>
      </c>
      <c r="S1835" s="11">
        <f t="shared" si="173"/>
        <v>41303.044016203705</v>
      </c>
      <c r="T1835" s="11">
        <f t="shared" si="172"/>
        <v>41335.332638888889</v>
      </c>
    </row>
    <row r="1836" spans="1:20" ht="32" x14ac:dyDescent="0.2">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5">
        <f t="shared" si="168"/>
        <v>1.1805000000000001</v>
      </c>
      <c r="P1836" s="6">
        <f t="shared" si="169"/>
        <v>131.16666666666666</v>
      </c>
      <c r="Q1836" t="str">
        <f t="shared" si="170"/>
        <v>music</v>
      </c>
      <c r="R1836" t="str">
        <f t="shared" si="171"/>
        <v>rock</v>
      </c>
      <c r="S1836" s="11">
        <f t="shared" si="173"/>
        <v>41988.964062500003</v>
      </c>
      <c r="T1836" s="11">
        <f t="shared" si="172"/>
        <v>42028.964062500003</v>
      </c>
    </row>
    <row r="1837" spans="1:20" ht="64" x14ac:dyDescent="0.2">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5">
        <f t="shared" si="168"/>
        <v>1.04</v>
      </c>
      <c r="P1837" s="6">
        <f t="shared" si="169"/>
        <v>47.272727272727273</v>
      </c>
      <c r="Q1837" t="str">
        <f t="shared" si="170"/>
        <v>music</v>
      </c>
      <c r="R1837" t="str">
        <f t="shared" si="171"/>
        <v>rock</v>
      </c>
      <c r="S1837" s="11">
        <f t="shared" si="173"/>
        <v>42430.702210648145</v>
      </c>
      <c r="T1837" s="11">
        <f t="shared" si="172"/>
        <v>42460.660543981481</v>
      </c>
    </row>
    <row r="1838" spans="1:20" ht="16" x14ac:dyDescent="0.2">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5">
        <f t="shared" si="168"/>
        <v>2.0034000000000001</v>
      </c>
      <c r="P1838" s="6">
        <f t="shared" si="169"/>
        <v>182.12727272727273</v>
      </c>
      <c r="Q1838" t="str">
        <f t="shared" si="170"/>
        <v>music</v>
      </c>
      <c r="R1838" t="str">
        <f t="shared" si="171"/>
        <v>rock</v>
      </c>
      <c r="S1838" s="11">
        <f t="shared" si="173"/>
        <v>41305.809363425928</v>
      </c>
      <c r="T1838" s="11">
        <f t="shared" si="172"/>
        <v>41322.809363425928</v>
      </c>
    </row>
    <row r="1839" spans="1:20" ht="48" x14ac:dyDescent="0.2">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5">
        <f t="shared" si="168"/>
        <v>3.0683333333333334</v>
      </c>
      <c r="P1839" s="6">
        <f t="shared" si="169"/>
        <v>61.366666666666667</v>
      </c>
      <c r="Q1839" t="str">
        <f t="shared" si="170"/>
        <v>music</v>
      </c>
      <c r="R1839" t="str">
        <f t="shared" si="171"/>
        <v>rock</v>
      </c>
      <c r="S1839" s="11">
        <f t="shared" si="173"/>
        <v>40926.047858796301</v>
      </c>
      <c r="T1839" s="11">
        <f t="shared" si="172"/>
        <v>40986.006192129629</v>
      </c>
    </row>
    <row r="1840" spans="1:20" ht="48" x14ac:dyDescent="0.2">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5">
        <f t="shared" si="168"/>
        <v>1.00149</v>
      </c>
      <c r="P1840" s="6">
        <f t="shared" si="169"/>
        <v>35.767499999999998</v>
      </c>
      <c r="Q1840" t="str">
        <f t="shared" si="170"/>
        <v>music</v>
      </c>
      <c r="R1840" t="str">
        <f t="shared" si="171"/>
        <v>rock</v>
      </c>
      <c r="S1840" s="11">
        <f t="shared" si="173"/>
        <v>40788.786539351851</v>
      </c>
      <c r="T1840" s="11">
        <f t="shared" si="172"/>
        <v>40817.125</v>
      </c>
    </row>
    <row r="1841" spans="1:20" ht="48" x14ac:dyDescent="0.2">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5">
        <f t="shared" si="168"/>
        <v>2.0529999999999999</v>
      </c>
      <c r="P1841" s="6">
        <f t="shared" si="169"/>
        <v>45.62222222222222</v>
      </c>
      <c r="Q1841" t="str">
        <f t="shared" si="170"/>
        <v>music</v>
      </c>
      <c r="R1841" t="str">
        <f t="shared" si="171"/>
        <v>rock</v>
      </c>
      <c r="S1841" s="11">
        <f t="shared" si="173"/>
        <v>42614.722013888888</v>
      </c>
      <c r="T1841" s="11">
        <f t="shared" si="172"/>
        <v>42644.722013888888</v>
      </c>
    </row>
    <row r="1842" spans="1:20" ht="48" x14ac:dyDescent="0.2">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5">
        <f t="shared" si="168"/>
        <v>1.0888888888888888</v>
      </c>
      <c r="P1842" s="6">
        <f t="shared" si="169"/>
        <v>75.384615384615387</v>
      </c>
      <c r="Q1842" t="str">
        <f t="shared" si="170"/>
        <v>music</v>
      </c>
      <c r="R1842" t="str">
        <f t="shared" si="171"/>
        <v>rock</v>
      </c>
      <c r="S1842" s="11">
        <f t="shared" si="173"/>
        <v>41382.096180555556</v>
      </c>
      <c r="T1842" s="11">
        <f t="shared" si="172"/>
        <v>41401.207638888889</v>
      </c>
    </row>
    <row r="1843" spans="1:20" ht="32" x14ac:dyDescent="0.2">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5">
        <f t="shared" si="168"/>
        <v>1.0175000000000001</v>
      </c>
      <c r="P1843" s="6">
        <f t="shared" si="169"/>
        <v>50.875</v>
      </c>
      <c r="Q1843" t="str">
        <f t="shared" si="170"/>
        <v>music</v>
      </c>
      <c r="R1843" t="str">
        <f t="shared" si="171"/>
        <v>rock</v>
      </c>
      <c r="S1843" s="11">
        <f t="shared" si="173"/>
        <v>41745.84542824074</v>
      </c>
      <c r="T1843" s="11">
        <f t="shared" si="172"/>
        <v>41779.207638888889</v>
      </c>
    </row>
    <row r="1844" spans="1:20" ht="48" x14ac:dyDescent="0.2">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5">
        <f t="shared" si="168"/>
        <v>1.2524999999999999</v>
      </c>
      <c r="P1844" s="6">
        <f t="shared" si="169"/>
        <v>119.28571428571429</v>
      </c>
      <c r="Q1844" t="str">
        <f t="shared" si="170"/>
        <v>music</v>
      </c>
      <c r="R1844" t="str">
        <f t="shared" si="171"/>
        <v>rock</v>
      </c>
      <c r="S1844" s="11">
        <f t="shared" si="173"/>
        <v>42031.631724537037</v>
      </c>
      <c r="T1844" s="11">
        <f t="shared" si="172"/>
        <v>42065.249305555553</v>
      </c>
    </row>
    <row r="1845" spans="1:20" ht="48" x14ac:dyDescent="0.2">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5">
        <f t="shared" si="168"/>
        <v>1.2400610000000001</v>
      </c>
      <c r="P1845" s="6">
        <f t="shared" si="169"/>
        <v>92.541865671641801</v>
      </c>
      <c r="Q1845" t="str">
        <f t="shared" si="170"/>
        <v>music</v>
      </c>
      <c r="R1845" t="str">
        <f t="shared" si="171"/>
        <v>rock</v>
      </c>
      <c r="S1845" s="11">
        <f t="shared" si="173"/>
        <v>40564.994837962964</v>
      </c>
      <c r="T1845" s="11">
        <f t="shared" si="172"/>
        <v>40594.994837962964</v>
      </c>
    </row>
    <row r="1846" spans="1:20" ht="48" x14ac:dyDescent="0.2">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5">
        <f t="shared" si="168"/>
        <v>1.014</v>
      </c>
      <c r="P1846" s="6">
        <f t="shared" si="169"/>
        <v>76.05</v>
      </c>
      <c r="Q1846" t="str">
        <f t="shared" si="170"/>
        <v>music</v>
      </c>
      <c r="R1846" t="str">
        <f t="shared" si="171"/>
        <v>rock</v>
      </c>
      <c r="S1846" s="11">
        <f t="shared" si="173"/>
        <v>40666.973541666666</v>
      </c>
      <c r="T1846" s="11">
        <f t="shared" si="172"/>
        <v>40705.125</v>
      </c>
    </row>
    <row r="1847" spans="1:20" ht="96" x14ac:dyDescent="0.2">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5">
        <f t="shared" si="168"/>
        <v>1</v>
      </c>
      <c r="P1847" s="6">
        <f t="shared" si="169"/>
        <v>52.631578947368418</v>
      </c>
      <c r="Q1847" t="str">
        <f t="shared" si="170"/>
        <v>music</v>
      </c>
      <c r="R1847" t="str">
        <f t="shared" si="171"/>
        <v>rock</v>
      </c>
      <c r="S1847" s="11">
        <f t="shared" si="173"/>
        <v>42523.333310185189</v>
      </c>
      <c r="T1847" s="11">
        <f t="shared" si="172"/>
        <v>42538.204861111109</v>
      </c>
    </row>
    <row r="1848" spans="1:20" ht="48" x14ac:dyDescent="0.2">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5">
        <f t="shared" si="168"/>
        <v>1.3792666666666666</v>
      </c>
      <c r="P1848" s="6">
        <f t="shared" si="169"/>
        <v>98.990430622009569</v>
      </c>
      <c r="Q1848" t="str">
        <f t="shared" si="170"/>
        <v>music</v>
      </c>
      <c r="R1848" t="str">
        <f t="shared" si="171"/>
        <v>rock</v>
      </c>
      <c r="S1848" s="11">
        <f t="shared" si="173"/>
        <v>41228.650196759263</v>
      </c>
      <c r="T1848" s="11">
        <f t="shared" si="172"/>
        <v>41258.650196759263</v>
      </c>
    </row>
    <row r="1849" spans="1:20" ht="48" x14ac:dyDescent="0.2">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5">
        <f t="shared" si="168"/>
        <v>1.2088000000000001</v>
      </c>
      <c r="P1849" s="6">
        <f t="shared" si="169"/>
        <v>79.526315789473685</v>
      </c>
      <c r="Q1849" t="str">
        <f t="shared" si="170"/>
        <v>music</v>
      </c>
      <c r="R1849" t="str">
        <f t="shared" si="171"/>
        <v>rock</v>
      </c>
      <c r="S1849" s="11">
        <f t="shared" si="173"/>
        <v>42094.236481481479</v>
      </c>
      <c r="T1849" s="11">
        <f t="shared" si="172"/>
        <v>42115.236481481479</v>
      </c>
    </row>
    <row r="1850" spans="1:20" ht="48" x14ac:dyDescent="0.2">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5">
        <f t="shared" si="168"/>
        <v>1.0736666666666668</v>
      </c>
      <c r="P1850" s="6">
        <f t="shared" si="169"/>
        <v>134.20833333333334</v>
      </c>
      <c r="Q1850" t="str">
        <f t="shared" si="170"/>
        <v>music</v>
      </c>
      <c r="R1850" t="str">
        <f t="shared" si="171"/>
        <v>rock</v>
      </c>
      <c r="S1850" s="11">
        <f t="shared" si="173"/>
        <v>40691.788055555553</v>
      </c>
      <c r="T1850" s="11">
        <f t="shared" si="172"/>
        <v>40755.290972222225</v>
      </c>
    </row>
    <row r="1851" spans="1:20" ht="32" x14ac:dyDescent="0.2">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5">
        <f t="shared" si="168"/>
        <v>1.0033333333333334</v>
      </c>
      <c r="P1851" s="6">
        <f t="shared" si="169"/>
        <v>37.625</v>
      </c>
      <c r="Q1851" t="str">
        <f t="shared" si="170"/>
        <v>music</v>
      </c>
      <c r="R1851" t="str">
        <f t="shared" si="171"/>
        <v>rock</v>
      </c>
      <c r="S1851" s="11">
        <f t="shared" si="173"/>
        <v>41169.845590277779</v>
      </c>
      <c r="T1851" s="11">
        <f t="shared" si="172"/>
        <v>41199.845590277779</v>
      </c>
    </row>
    <row r="1852" spans="1:20" ht="48" x14ac:dyDescent="0.2">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5">
        <f t="shared" si="168"/>
        <v>1.0152222222222222</v>
      </c>
      <c r="P1852" s="6">
        <f t="shared" si="169"/>
        <v>51.044692737430168</v>
      </c>
      <c r="Q1852" t="str">
        <f t="shared" si="170"/>
        <v>music</v>
      </c>
      <c r="R1852" t="str">
        <f t="shared" si="171"/>
        <v>rock</v>
      </c>
      <c r="S1852" s="11">
        <f t="shared" si="173"/>
        <v>41800.959490740745</v>
      </c>
      <c r="T1852" s="11">
        <f t="shared" si="172"/>
        <v>41830.959490740745</v>
      </c>
    </row>
    <row r="1853" spans="1:20" ht="48" x14ac:dyDescent="0.2">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5">
        <f t="shared" si="168"/>
        <v>1.0007692307692309</v>
      </c>
      <c r="P1853" s="6">
        <f t="shared" si="169"/>
        <v>50.03846153846154</v>
      </c>
      <c r="Q1853" t="str">
        <f t="shared" si="170"/>
        <v>music</v>
      </c>
      <c r="R1853" t="str">
        <f t="shared" si="171"/>
        <v>rock</v>
      </c>
      <c r="S1853" s="11">
        <f t="shared" si="173"/>
        <v>41827.906689814816</v>
      </c>
      <c r="T1853" s="11">
        <f t="shared" si="172"/>
        <v>41848.041666666664</v>
      </c>
    </row>
    <row r="1854" spans="1:20" ht="48" x14ac:dyDescent="0.2">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5">
        <f t="shared" si="168"/>
        <v>1.1696666666666666</v>
      </c>
      <c r="P1854" s="6">
        <f t="shared" si="169"/>
        <v>133.93129770992365</v>
      </c>
      <c r="Q1854" t="str">
        <f t="shared" si="170"/>
        <v>music</v>
      </c>
      <c r="R1854" t="str">
        <f t="shared" si="171"/>
        <v>rock</v>
      </c>
      <c r="S1854" s="11">
        <f t="shared" si="173"/>
        <v>42081.77143518519</v>
      </c>
      <c r="T1854" s="11">
        <f t="shared" si="172"/>
        <v>42119</v>
      </c>
    </row>
    <row r="1855" spans="1:20" ht="48" x14ac:dyDescent="0.2">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5">
        <f t="shared" si="168"/>
        <v>1.01875</v>
      </c>
      <c r="P1855" s="6">
        <f t="shared" si="169"/>
        <v>58.214285714285715</v>
      </c>
      <c r="Q1855" t="str">
        <f t="shared" si="170"/>
        <v>music</v>
      </c>
      <c r="R1855" t="str">
        <f t="shared" si="171"/>
        <v>rock</v>
      </c>
      <c r="S1855" s="11">
        <f t="shared" si="173"/>
        <v>41177.060381944444</v>
      </c>
      <c r="T1855" s="11">
        <f t="shared" si="172"/>
        <v>41227.102048611108</v>
      </c>
    </row>
    <row r="1856" spans="1:20" ht="48" x14ac:dyDescent="0.2">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5">
        <f t="shared" si="168"/>
        <v>1.0212366666666666</v>
      </c>
      <c r="P1856" s="6">
        <f t="shared" si="169"/>
        <v>88.037643678160919</v>
      </c>
      <c r="Q1856" t="str">
        <f t="shared" si="170"/>
        <v>music</v>
      </c>
      <c r="R1856" t="str">
        <f t="shared" si="171"/>
        <v>rock</v>
      </c>
      <c r="S1856" s="11">
        <f t="shared" si="173"/>
        <v>41388.021261574075</v>
      </c>
      <c r="T1856" s="11">
        <f t="shared" si="172"/>
        <v>41418.021261574075</v>
      </c>
    </row>
    <row r="1857" spans="1:20" ht="48" x14ac:dyDescent="0.2">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5">
        <f t="shared" si="168"/>
        <v>1.5405897142857143</v>
      </c>
      <c r="P1857" s="6">
        <f t="shared" si="169"/>
        <v>70.576753926701571</v>
      </c>
      <c r="Q1857" t="str">
        <f t="shared" si="170"/>
        <v>music</v>
      </c>
      <c r="R1857" t="str">
        <f t="shared" si="171"/>
        <v>rock</v>
      </c>
      <c r="S1857" s="11">
        <f t="shared" si="173"/>
        <v>41600.538657407407</v>
      </c>
      <c r="T1857" s="11">
        <f t="shared" si="172"/>
        <v>41645.538657407407</v>
      </c>
    </row>
    <row r="1858" spans="1:20" ht="48" x14ac:dyDescent="0.2">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5">
        <f t="shared" si="168"/>
        <v>1.0125</v>
      </c>
      <c r="P1858" s="6">
        <f t="shared" si="169"/>
        <v>53.289473684210527</v>
      </c>
      <c r="Q1858" t="str">
        <f t="shared" si="170"/>
        <v>music</v>
      </c>
      <c r="R1858" t="str">
        <f t="shared" si="171"/>
        <v>rock</v>
      </c>
      <c r="S1858" s="11">
        <f t="shared" si="173"/>
        <v>41817.854999999996</v>
      </c>
      <c r="T1858" s="11">
        <f t="shared" si="172"/>
        <v>41838.854999999996</v>
      </c>
    </row>
    <row r="1859" spans="1:20" ht="48" x14ac:dyDescent="0.2">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5">
        <f t="shared" ref="O1859:O1922" si="174">E1859/D1859</f>
        <v>1</v>
      </c>
      <c r="P1859" s="6">
        <f t="shared" ref="P1859:P1922" si="175">IF(L1859=0,0,E1859/L1859)</f>
        <v>136.36363636363637</v>
      </c>
      <c r="Q1859" t="str">
        <f t="shared" ref="Q1859:Q1922" si="176">LEFT(N1859,FIND("/",N1859)-1)</f>
        <v>music</v>
      </c>
      <c r="R1859" t="str">
        <f t="shared" ref="R1859:R1922" si="177">RIGHT(N1859,LEN(N1859)-FIND("/",N1859))</f>
        <v>rock</v>
      </c>
      <c r="S1859" s="11">
        <f t="shared" si="173"/>
        <v>41864.76866898148</v>
      </c>
      <c r="T1859" s="11">
        <f t="shared" ref="T1859:T1922" si="178">I1859/86400 + DATE(1970,1,1)</f>
        <v>41894.76866898148</v>
      </c>
    </row>
    <row r="1860" spans="1:20" ht="48" x14ac:dyDescent="0.2">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5">
        <f t="shared" si="174"/>
        <v>1.0874800874800874</v>
      </c>
      <c r="P1860" s="6">
        <f t="shared" si="175"/>
        <v>40.547315436241611</v>
      </c>
      <c r="Q1860" t="str">
        <f t="shared" si="176"/>
        <v>music</v>
      </c>
      <c r="R1860" t="str">
        <f t="shared" si="177"/>
        <v>rock</v>
      </c>
      <c r="S1860" s="11">
        <f t="shared" ref="S1860:S1923" si="179">J1860/86400 + DATE(1970, 1, 1)</f>
        <v>40833.200474537036</v>
      </c>
      <c r="T1860" s="11">
        <f t="shared" si="178"/>
        <v>40893.242141203707</v>
      </c>
    </row>
    <row r="1861" spans="1:20" ht="32" x14ac:dyDescent="0.2">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5">
        <f t="shared" si="174"/>
        <v>1.3183333333333334</v>
      </c>
      <c r="P1861" s="6">
        <f t="shared" si="175"/>
        <v>70.625</v>
      </c>
      <c r="Q1861" t="str">
        <f t="shared" si="176"/>
        <v>music</v>
      </c>
      <c r="R1861" t="str">
        <f t="shared" si="177"/>
        <v>rock</v>
      </c>
      <c r="S1861" s="11">
        <f t="shared" si="179"/>
        <v>40778.770011574074</v>
      </c>
      <c r="T1861" s="11">
        <f t="shared" si="178"/>
        <v>40808.770011574074</v>
      </c>
    </row>
    <row r="1862" spans="1:20" ht="48" x14ac:dyDescent="0.2">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5">
        <f t="shared" si="174"/>
        <v>1.3346666666666667</v>
      </c>
      <c r="P1862" s="6">
        <f t="shared" si="175"/>
        <v>52.684210526315788</v>
      </c>
      <c r="Q1862" t="str">
        <f t="shared" si="176"/>
        <v>music</v>
      </c>
      <c r="R1862" t="str">
        <f t="shared" si="177"/>
        <v>rock</v>
      </c>
      <c r="S1862" s="11">
        <f t="shared" si="179"/>
        <v>41655.70930555556</v>
      </c>
      <c r="T1862" s="11">
        <f t="shared" si="178"/>
        <v>41676.70930555556</v>
      </c>
    </row>
    <row r="1863" spans="1:20" ht="48" x14ac:dyDescent="0.2">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5">
        <f t="shared" si="174"/>
        <v>0</v>
      </c>
      <c r="P1863" s="6">
        <f t="shared" si="175"/>
        <v>0</v>
      </c>
      <c r="Q1863" t="str">
        <f t="shared" si="176"/>
        <v>games</v>
      </c>
      <c r="R1863" t="str">
        <f t="shared" si="177"/>
        <v>mobile games</v>
      </c>
      <c r="S1863" s="11">
        <f t="shared" si="179"/>
        <v>42000.300243055557</v>
      </c>
      <c r="T1863" s="11">
        <f t="shared" si="178"/>
        <v>42030.300243055557</v>
      </c>
    </row>
    <row r="1864" spans="1:20" ht="48" x14ac:dyDescent="0.2">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5">
        <f t="shared" si="174"/>
        <v>8.0833333333333326E-2</v>
      </c>
      <c r="P1864" s="6">
        <f t="shared" si="175"/>
        <v>90.9375</v>
      </c>
      <c r="Q1864" t="str">
        <f t="shared" si="176"/>
        <v>games</v>
      </c>
      <c r="R1864" t="str">
        <f t="shared" si="177"/>
        <v>mobile games</v>
      </c>
      <c r="S1864" s="11">
        <f t="shared" si="179"/>
        <v>42755.492754629631</v>
      </c>
      <c r="T1864" s="11">
        <f t="shared" si="178"/>
        <v>42802.3125</v>
      </c>
    </row>
    <row r="1865" spans="1:20" ht="48" x14ac:dyDescent="0.2">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5">
        <f t="shared" si="174"/>
        <v>4.0000000000000001E-3</v>
      </c>
      <c r="P1865" s="6">
        <f t="shared" si="175"/>
        <v>5</v>
      </c>
      <c r="Q1865" t="str">
        <f t="shared" si="176"/>
        <v>games</v>
      </c>
      <c r="R1865" t="str">
        <f t="shared" si="177"/>
        <v>mobile games</v>
      </c>
      <c r="S1865" s="11">
        <f t="shared" si="179"/>
        <v>41772.797280092593</v>
      </c>
      <c r="T1865" s="11">
        <f t="shared" si="178"/>
        <v>41802.797280092593</v>
      </c>
    </row>
    <row r="1866" spans="1:20" ht="48" x14ac:dyDescent="0.2">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5">
        <f t="shared" si="174"/>
        <v>0.42892307692307691</v>
      </c>
      <c r="P1866" s="6">
        <f t="shared" si="175"/>
        <v>58.083333333333336</v>
      </c>
      <c r="Q1866" t="str">
        <f t="shared" si="176"/>
        <v>games</v>
      </c>
      <c r="R1866" t="str">
        <f t="shared" si="177"/>
        <v>mobile games</v>
      </c>
      <c r="S1866" s="11">
        <f t="shared" si="179"/>
        <v>41733.716435185182</v>
      </c>
      <c r="T1866" s="11">
        <f t="shared" si="178"/>
        <v>41763.716435185182</v>
      </c>
    </row>
    <row r="1867" spans="1:20" ht="48" x14ac:dyDescent="0.2">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5">
        <f t="shared" si="174"/>
        <v>3.6363636363636364E-5</v>
      </c>
      <c r="P1867" s="6">
        <f t="shared" si="175"/>
        <v>2</v>
      </c>
      <c r="Q1867" t="str">
        <f t="shared" si="176"/>
        <v>games</v>
      </c>
      <c r="R1867" t="str">
        <f t="shared" si="177"/>
        <v>mobile games</v>
      </c>
      <c r="S1867" s="11">
        <f t="shared" si="179"/>
        <v>42645.367442129631</v>
      </c>
      <c r="T1867" s="11">
        <f t="shared" si="178"/>
        <v>42680.409108796295</v>
      </c>
    </row>
    <row r="1868" spans="1:20" ht="48" x14ac:dyDescent="0.2">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5">
        <f t="shared" si="174"/>
        <v>5.0000000000000001E-3</v>
      </c>
      <c r="P1868" s="6">
        <f t="shared" si="175"/>
        <v>62.5</v>
      </c>
      <c r="Q1868" t="str">
        <f t="shared" si="176"/>
        <v>games</v>
      </c>
      <c r="R1868" t="str">
        <f t="shared" si="177"/>
        <v>mobile games</v>
      </c>
      <c r="S1868" s="11">
        <f t="shared" si="179"/>
        <v>42742.246493055558</v>
      </c>
      <c r="T1868" s="11">
        <f t="shared" si="178"/>
        <v>42795.166666666672</v>
      </c>
    </row>
    <row r="1869" spans="1:20" ht="48" x14ac:dyDescent="0.2">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5">
        <f t="shared" si="174"/>
        <v>5.0000000000000001E-4</v>
      </c>
      <c r="P1869" s="6">
        <f t="shared" si="175"/>
        <v>10</v>
      </c>
      <c r="Q1869" t="str">
        <f t="shared" si="176"/>
        <v>games</v>
      </c>
      <c r="R1869" t="str">
        <f t="shared" si="177"/>
        <v>mobile games</v>
      </c>
      <c r="S1869" s="11">
        <f t="shared" si="179"/>
        <v>42649.924907407403</v>
      </c>
      <c r="T1869" s="11">
        <f t="shared" si="178"/>
        <v>42679.924907407403</v>
      </c>
    </row>
    <row r="1870" spans="1:20" ht="48" x14ac:dyDescent="0.2">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5">
        <f t="shared" si="174"/>
        <v>4.8680000000000001E-2</v>
      </c>
      <c r="P1870" s="6">
        <f t="shared" si="175"/>
        <v>71.588235294117652</v>
      </c>
      <c r="Q1870" t="str">
        <f t="shared" si="176"/>
        <v>games</v>
      </c>
      <c r="R1870" t="str">
        <f t="shared" si="177"/>
        <v>mobile games</v>
      </c>
      <c r="S1870" s="11">
        <f t="shared" si="179"/>
        <v>42328.779224537036</v>
      </c>
      <c r="T1870" s="11">
        <f t="shared" si="178"/>
        <v>42353.332638888889</v>
      </c>
    </row>
    <row r="1871" spans="1:20" ht="48" x14ac:dyDescent="0.2">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5">
        <f t="shared" si="174"/>
        <v>0</v>
      </c>
      <c r="P1871" s="6">
        <f t="shared" si="175"/>
        <v>0</v>
      </c>
      <c r="Q1871" t="str">
        <f t="shared" si="176"/>
        <v>games</v>
      </c>
      <c r="R1871" t="str">
        <f t="shared" si="177"/>
        <v>mobile games</v>
      </c>
      <c r="S1871" s="11">
        <f t="shared" si="179"/>
        <v>42709.002881944441</v>
      </c>
      <c r="T1871" s="11">
        <f t="shared" si="178"/>
        <v>42739.002881944441</v>
      </c>
    </row>
    <row r="1872" spans="1:20" ht="48" x14ac:dyDescent="0.2">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5">
        <f t="shared" si="174"/>
        <v>0.10314285714285715</v>
      </c>
      <c r="P1872" s="6">
        <f t="shared" si="175"/>
        <v>32.81818181818182</v>
      </c>
      <c r="Q1872" t="str">
        <f t="shared" si="176"/>
        <v>games</v>
      </c>
      <c r="R1872" t="str">
        <f t="shared" si="177"/>
        <v>mobile games</v>
      </c>
      <c r="S1872" s="11">
        <f t="shared" si="179"/>
        <v>42371.355729166666</v>
      </c>
      <c r="T1872" s="11">
        <f t="shared" si="178"/>
        <v>42400.178472222222</v>
      </c>
    </row>
    <row r="1873" spans="1:20" ht="48" x14ac:dyDescent="0.2">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5">
        <f t="shared" si="174"/>
        <v>0.7178461538461538</v>
      </c>
      <c r="P1873" s="6">
        <f t="shared" si="175"/>
        <v>49.11578947368421</v>
      </c>
      <c r="Q1873" t="str">
        <f t="shared" si="176"/>
        <v>games</v>
      </c>
      <c r="R1873" t="str">
        <f t="shared" si="177"/>
        <v>mobile games</v>
      </c>
      <c r="S1873" s="11">
        <f t="shared" si="179"/>
        <v>41923.783576388887</v>
      </c>
      <c r="T1873" s="11">
        <f t="shared" si="178"/>
        <v>41963.825243055559</v>
      </c>
    </row>
    <row r="1874" spans="1:20" ht="48" x14ac:dyDescent="0.2">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5">
        <f t="shared" si="174"/>
        <v>1.06E-2</v>
      </c>
      <c r="P1874" s="6">
        <f t="shared" si="175"/>
        <v>16.307692307692307</v>
      </c>
      <c r="Q1874" t="str">
        <f t="shared" si="176"/>
        <v>games</v>
      </c>
      <c r="R1874" t="str">
        <f t="shared" si="177"/>
        <v>mobile games</v>
      </c>
      <c r="S1874" s="11">
        <f t="shared" si="179"/>
        <v>42155.129652777774</v>
      </c>
      <c r="T1874" s="11">
        <f t="shared" si="178"/>
        <v>42185.129652777774</v>
      </c>
    </row>
    <row r="1875" spans="1:20" ht="48" x14ac:dyDescent="0.2">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5">
        <f t="shared" si="174"/>
        <v>4.4999999999999997E-3</v>
      </c>
      <c r="P1875" s="6">
        <f t="shared" si="175"/>
        <v>18</v>
      </c>
      <c r="Q1875" t="str">
        <f t="shared" si="176"/>
        <v>games</v>
      </c>
      <c r="R1875" t="str">
        <f t="shared" si="177"/>
        <v>mobile games</v>
      </c>
      <c r="S1875" s="11">
        <f t="shared" si="179"/>
        <v>42164.615856481483</v>
      </c>
      <c r="T1875" s="11">
        <f t="shared" si="178"/>
        <v>42193.697916666672</v>
      </c>
    </row>
    <row r="1876" spans="1:20" ht="48" x14ac:dyDescent="0.2">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5">
        <f t="shared" si="174"/>
        <v>1.6249999999999999E-4</v>
      </c>
      <c r="P1876" s="6">
        <f t="shared" si="175"/>
        <v>13</v>
      </c>
      <c r="Q1876" t="str">
        <f t="shared" si="176"/>
        <v>games</v>
      </c>
      <c r="R1876" t="str">
        <f t="shared" si="177"/>
        <v>mobile games</v>
      </c>
      <c r="S1876" s="11">
        <f t="shared" si="179"/>
        <v>42529.969131944439</v>
      </c>
      <c r="T1876" s="11">
        <f t="shared" si="178"/>
        <v>42549.969131944439</v>
      </c>
    </row>
    <row r="1877" spans="1:20" ht="32" x14ac:dyDescent="0.2">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5">
        <f t="shared" si="174"/>
        <v>5.1000000000000004E-3</v>
      </c>
      <c r="P1877" s="6">
        <f t="shared" si="175"/>
        <v>17</v>
      </c>
      <c r="Q1877" t="str">
        <f t="shared" si="176"/>
        <v>games</v>
      </c>
      <c r="R1877" t="str">
        <f t="shared" si="177"/>
        <v>mobile games</v>
      </c>
      <c r="S1877" s="11">
        <f t="shared" si="179"/>
        <v>42528.899398148147</v>
      </c>
      <c r="T1877" s="11">
        <f t="shared" si="178"/>
        <v>42588.899398148147</v>
      </c>
    </row>
    <row r="1878" spans="1:20" ht="48" x14ac:dyDescent="0.2">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5">
        <f t="shared" si="174"/>
        <v>0</v>
      </c>
      <c r="P1878" s="6">
        <f t="shared" si="175"/>
        <v>0</v>
      </c>
      <c r="Q1878" t="str">
        <f t="shared" si="176"/>
        <v>games</v>
      </c>
      <c r="R1878" t="str">
        <f t="shared" si="177"/>
        <v>mobile games</v>
      </c>
      <c r="S1878" s="11">
        <f t="shared" si="179"/>
        <v>41776.284780092596</v>
      </c>
      <c r="T1878" s="11">
        <f t="shared" si="178"/>
        <v>41806.284780092596</v>
      </c>
    </row>
    <row r="1879" spans="1:20" ht="32" x14ac:dyDescent="0.2">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5">
        <f t="shared" si="174"/>
        <v>0</v>
      </c>
      <c r="P1879" s="6">
        <f t="shared" si="175"/>
        <v>0</v>
      </c>
      <c r="Q1879" t="str">
        <f t="shared" si="176"/>
        <v>games</v>
      </c>
      <c r="R1879" t="str">
        <f t="shared" si="177"/>
        <v>mobile games</v>
      </c>
      <c r="S1879" s="11">
        <f t="shared" si="179"/>
        <v>42035.029224537036</v>
      </c>
      <c r="T1879" s="11">
        <f t="shared" si="178"/>
        <v>42064.029224537036</v>
      </c>
    </row>
    <row r="1880" spans="1:20" ht="48" x14ac:dyDescent="0.2">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5">
        <f t="shared" si="174"/>
        <v>0</v>
      </c>
      <c r="P1880" s="6">
        <f t="shared" si="175"/>
        <v>0</v>
      </c>
      <c r="Q1880" t="str">
        <f t="shared" si="176"/>
        <v>games</v>
      </c>
      <c r="R1880" t="str">
        <f t="shared" si="177"/>
        <v>mobile games</v>
      </c>
      <c r="S1880" s="11">
        <f t="shared" si="179"/>
        <v>41773.008738425924</v>
      </c>
      <c r="T1880" s="11">
        <f t="shared" si="178"/>
        <v>41803.008738425924</v>
      </c>
    </row>
    <row r="1881" spans="1:20" ht="48" x14ac:dyDescent="0.2">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5">
        <f t="shared" si="174"/>
        <v>1.1999999999999999E-3</v>
      </c>
      <c r="P1881" s="6">
        <f t="shared" si="175"/>
        <v>3</v>
      </c>
      <c r="Q1881" t="str">
        <f t="shared" si="176"/>
        <v>games</v>
      </c>
      <c r="R1881" t="str">
        <f t="shared" si="177"/>
        <v>mobile games</v>
      </c>
      <c r="S1881" s="11">
        <f t="shared" si="179"/>
        <v>42413.649641203709</v>
      </c>
      <c r="T1881" s="11">
        <f t="shared" si="178"/>
        <v>42443.607974537037</v>
      </c>
    </row>
    <row r="1882" spans="1:20" ht="32" x14ac:dyDescent="0.2">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5">
        <f t="shared" si="174"/>
        <v>0.20080000000000001</v>
      </c>
      <c r="P1882" s="6">
        <f t="shared" si="175"/>
        <v>41.833333333333336</v>
      </c>
      <c r="Q1882" t="str">
        <f t="shared" si="176"/>
        <v>games</v>
      </c>
      <c r="R1882" t="str">
        <f t="shared" si="177"/>
        <v>mobile games</v>
      </c>
      <c r="S1882" s="11">
        <f t="shared" si="179"/>
        <v>42430.566898148143</v>
      </c>
      <c r="T1882" s="11">
        <f t="shared" si="178"/>
        <v>42459.525231481486</v>
      </c>
    </row>
    <row r="1883" spans="1:20" ht="48" x14ac:dyDescent="0.2">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5">
        <f t="shared" si="174"/>
        <v>1.726845</v>
      </c>
      <c r="P1883" s="6">
        <f t="shared" si="175"/>
        <v>49.338428571428572</v>
      </c>
      <c r="Q1883" t="str">
        <f t="shared" si="176"/>
        <v>music</v>
      </c>
      <c r="R1883" t="str">
        <f t="shared" si="177"/>
        <v>indie rock</v>
      </c>
      <c r="S1883" s="11">
        <f t="shared" si="179"/>
        <v>42043.152650462958</v>
      </c>
      <c r="T1883" s="11">
        <f t="shared" si="178"/>
        <v>42073.110983796301</v>
      </c>
    </row>
    <row r="1884" spans="1:20" ht="48" x14ac:dyDescent="0.2">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5">
        <f t="shared" si="174"/>
        <v>1.008955223880597</v>
      </c>
      <c r="P1884" s="6">
        <f t="shared" si="175"/>
        <v>41.728395061728392</v>
      </c>
      <c r="Q1884" t="str">
        <f t="shared" si="176"/>
        <v>music</v>
      </c>
      <c r="R1884" t="str">
        <f t="shared" si="177"/>
        <v>indie rock</v>
      </c>
      <c r="S1884" s="11">
        <f t="shared" si="179"/>
        <v>41067.949212962965</v>
      </c>
      <c r="T1884" s="11">
        <f t="shared" si="178"/>
        <v>41100.991666666669</v>
      </c>
    </row>
    <row r="1885" spans="1:20" ht="48" x14ac:dyDescent="0.2">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5">
        <f t="shared" si="174"/>
        <v>1.0480480480480481</v>
      </c>
      <c r="P1885" s="6">
        <f t="shared" si="175"/>
        <v>32.71875</v>
      </c>
      <c r="Q1885" t="str">
        <f t="shared" si="176"/>
        <v>music</v>
      </c>
      <c r="R1885" t="str">
        <f t="shared" si="177"/>
        <v>indie rock</v>
      </c>
      <c r="S1885" s="11">
        <f t="shared" si="179"/>
        <v>40977.948009259257</v>
      </c>
      <c r="T1885" s="11">
        <f t="shared" si="178"/>
        <v>41007.906342592592</v>
      </c>
    </row>
    <row r="1886" spans="1:20" ht="48" x14ac:dyDescent="0.2">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5">
        <f t="shared" si="174"/>
        <v>1.351</v>
      </c>
      <c r="P1886" s="6">
        <f t="shared" si="175"/>
        <v>51.96153846153846</v>
      </c>
      <c r="Q1886" t="str">
        <f t="shared" si="176"/>
        <v>music</v>
      </c>
      <c r="R1886" t="str">
        <f t="shared" si="177"/>
        <v>indie rock</v>
      </c>
      <c r="S1886" s="11">
        <f t="shared" si="179"/>
        <v>41205.198321759257</v>
      </c>
      <c r="T1886" s="11">
        <f t="shared" si="178"/>
        <v>41240.5</v>
      </c>
    </row>
    <row r="1887" spans="1:20" ht="48" x14ac:dyDescent="0.2">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5">
        <f t="shared" si="174"/>
        <v>1.1632786885245903</v>
      </c>
      <c r="P1887" s="6">
        <f t="shared" si="175"/>
        <v>50.685714285714283</v>
      </c>
      <c r="Q1887" t="str">
        <f t="shared" si="176"/>
        <v>music</v>
      </c>
      <c r="R1887" t="str">
        <f t="shared" si="177"/>
        <v>indie rock</v>
      </c>
      <c r="S1887" s="11">
        <f t="shared" si="179"/>
        <v>41099.093865740739</v>
      </c>
      <c r="T1887" s="11">
        <f t="shared" si="178"/>
        <v>41131.916666666664</v>
      </c>
    </row>
    <row r="1888" spans="1:20" ht="48" x14ac:dyDescent="0.2">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5">
        <f t="shared" si="174"/>
        <v>1.0208333333333333</v>
      </c>
      <c r="P1888" s="6">
        <f t="shared" si="175"/>
        <v>42.241379310344826</v>
      </c>
      <c r="Q1888" t="str">
        <f t="shared" si="176"/>
        <v>music</v>
      </c>
      <c r="R1888" t="str">
        <f t="shared" si="177"/>
        <v>indie rock</v>
      </c>
      <c r="S1888" s="11">
        <f t="shared" si="179"/>
        <v>41925.906689814816</v>
      </c>
      <c r="T1888" s="11">
        <f t="shared" si="178"/>
        <v>41955.94835648148</v>
      </c>
    </row>
    <row r="1889" spans="1:20" ht="48" x14ac:dyDescent="0.2">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5">
        <f t="shared" si="174"/>
        <v>1.1116666666666666</v>
      </c>
      <c r="P1889" s="6">
        <f t="shared" si="175"/>
        <v>416.875</v>
      </c>
      <c r="Q1889" t="str">
        <f t="shared" si="176"/>
        <v>music</v>
      </c>
      <c r="R1889" t="str">
        <f t="shared" si="177"/>
        <v>indie rock</v>
      </c>
      <c r="S1889" s="11">
        <f t="shared" si="179"/>
        <v>42323.800138888888</v>
      </c>
      <c r="T1889" s="11">
        <f t="shared" si="178"/>
        <v>42341.895833333328</v>
      </c>
    </row>
    <row r="1890" spans="1:20" ht="48" x14ac:dyDescent="0.2">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5">
        <f t="shared" si="174"/>
        <v>1.6608000000000001</v>
      </c>
      <c r="P1890" s="6">
        <f t="shared" si="175"/>
        <v>46.651685393258425</v>
      </c>
      <c r="Q1890" t="str">
        <f t="shared" si="176"/>
        <v>music</v>
      </c>
      <c r="R1890" t="str">
        <f t="shared" si="177"/>
        <v>indie rock</v>
      </c>
      <c r="S1890" s="11">
        <f t="shared" si="179"/>
        <v>40299.239953703705</v>
      </c>
      <c r="T1890" s="11">
        <f t="shared" si="178"/>
        <v>40330.207638888889</v>
      </c>
    </row>
    <row r="1891" spans="1:20" ht="48" x14ac:dyDescent="0.2">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5">
        <f t="shared" si="174"/>
        <v>1.0660000000000001</v>
      </c>
      <c r="P1891" s="6">
        <f t="shared" si="175"/>
        <v>48.454545454545453</v>
      </c>
      <c r="Q1891" t="str">
        <f t="shared" si="176"/>
        <v>music</v>
      </c>
      <c r="R1891" t="str">
        <f t="shared" si="177"/>
        <v>indie rock</v>
      </c>
      <c r="S1891" s="11">
        <f t="shared" si="179"/>
        <v>41299.793356481481</v>
      </c>
      <c r="T1891" s="11">
        <f t="shared" si="178"/>
        <v>41344.751689814817</v>
      </c>
    </row>
    <row r="1892" spans="1:20" ht="48" x14ac:dyDescent="0.2">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5">
        <f t="shared" si="174"/>
        <v>1.4458441666666668</v>
      </c>
      <c r="P1892" s="6">
        <f t="shared" si="175"/>
        <v>70.5289837398374</v>
      </c>
      <c r="Q1892" t="str">
        <f t="shared" si="176"/>
        <v>music</v>
      </c>
      <c r="R1892" t="str">
        <f t="shared" si="177"/>
        <v>indie rock</v>
      </c>
      <c r="S1892" s="11">
        <f t="shared" si="179"/>
        <v>41228.786203703705</v>
      </c>
      <c r="T1892" s="11">
        <f t="shared" si="178"/>
        <v>41258.786203703705</v>
      </c>
    </row>
    <row r="1893" spans="1:20" ht="64" x14ac:dyDescent="0.2">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5">
        <f t="shared" si="174"/>
        <v>1.0555000000000001</v>
      </c>
      <c r="P1893" s="6">
        <f t="shared" si="175"/>
        <v>87.958333333333329</v>
      </c>
      <c r="Q1893" t="str">
        <f t="shared" si="176"/>
        <v>music</v>
      </c>
      <c r="R1893" t="str">
        <f t="shared" si="177"/>
        <v>indie rock</v>
      </c>
      <c r="S1893" s="11">
        <f t="shared" si="179"/>
        <v>40335.798078703701</v>
      </c>
      <c r="T1893" s="11">
        <f t="shared" si="178"/>
        <v>40381.25</v>
      </c>
    </row>
    <row r="1894" spans="1:20" ht="32" x14ac:dyDescent="0.2">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5">
        <f t="shared" si="174"/>
        <v>1.3660000000000001</v>
      </c>
      <c r="P1894" s="6">
        <f t="shared" si="175"/>
        <v>26.26923076923077</v>
      </c>
      <c r="Q1894" t="str">
        <f t="shared" si="176"/>
        <v>music</v>
      </c>
      <c r="R1894" t="str">
        <f t="shared" si="177"/>
        <v>indie rock</v>
      </c>
      <c r="S1894" s="11">
        <f t="shared" si="179"/>
        <v>40671.637511574074</v>
      </c>
      <c r="T1894" s="11">
        <f t="shared" si="178"/>
        <v>40701.637511574074</v>
      </c>
    </row>
    <row r="1895" spans="1:20" ht="48" x14ac:dyDescent="0.2">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5">
        <f t="shared" si="174"/>
        <v>1.04</v>
      </c>
      <c r="P1895" s="6">
        <f t="shared" si="175"/>
        <v>57.777777777777779</v>
      </c>
      <c r="Q1895" t="str">
        <f t="shared" si="176"/>
        <v>music</v>
      </c>
      <c r="R1895" t="str">
        <f t="shared" si="177"/>
        <v>indie rock</v>
      </c>
      <c r="S1895" s="11">
        <f t="shared" si="179"/>
        <v>40632.94195601852</v>
      </c>
      <c r="T1895" s="11">
        <f t="shared" si="178"/>
        <v>40649.165972222225</v>
      </c>
    </row>
    <row r="1896" spans="1:20" ht="16" x14ac:dyDescent="0.2">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5">
        <f t="shared" si="174"/>
        <v>1.145</v>
      </c>
      <c r="P1896" s="6">
        <f t="shared" si="175"/>
        <v>57.25</v>
      </c>
      <c r="Q1896" t="str">
        <f t="shared" si="176"/>
        <v>music</v>
      </c>
      <c r="R1896" t="str">
        <f t="shared" si="177"/>
        <v>indie rock</v>
      </c>
      <c r="S1896" s="11">
        <f t="shared" si="179"/>
        <v>40920.90489583333</v>
      </c>
      <c r="T1896" s="11">
        <f t="shared" si="178"/>
        <v>40951.90489583333</v>
      </c>
    </row>
    <row r="1897" spans="1:20" ht="48" x14ac:dyDescent="0.2">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5">
        <f t="shared" si="174"/>
        <v>1.0171957671957672</v>
      </c>
      <c r="P1897" s="6">
        <f t="shared" si="175"/>
        <v>196.34042553191489</v>
      </c>
      <c r="Q1897" t="str">
        <f t="shared" si="176"/>
        <v>music</v>
      </c>
      <c r="R1897" t="str">
        <f t="shared" si="177"/>
        <v>indie rock</v>
      </c>
      <c r="S1897" s="11">
        <f t="shared" si="179"/>
        <v>42267.746782407412</v>
      </c>
      <c r="T1897" s="11">
        <f t="shared" si="178"/>
        <v>42297.746782407412</v>
      </c>
    </row>
    <row r="1898" spans="1:20" ht="48" x14ac:dyDescent="0.2">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5">
        <f t="shared" si="174"/>
        <v>1.2394678492239468</v>
      </c>
      <c r="P1898" s="6">
        <f t="shared" si="175"/>
        <v>43</v>
      </c>
      <c r="Q1898" t="str">
        <f t="shared" si="176"/>
        <v>music</v>
      </c>
      <c r="R1898" t="str">
        <f t="shared" si="177"/>
        <v>indie rock</v>
      </c>
      <c r="S1898" s="11">
        <f t="shared" si="179"/>
        <v>40981.710243055553</v>
      </c>
      <c r="T1898" s="11">
        <f t="shared" si="178"/>
        <v>41011.710243055553</v>
      </c>
    </row>
    <row r="1899" spans="1:20" ht="48" x14ac:dyDescent="0.2">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5">
        <f t="shared" si="174"/>
        <v>1.0245669291338582</v>
      </c>
      <c r="P1899" s="6">
        <f t="shared" si="175"/>
        <v>35.551912568306008</v>
      </c>
      <c r="Q1899" t="str">
        <f t="shared" si="176"/>
        <v>music</v>
      </c>
      <c r="R1899" t="str">
        <f t="shared" si="177"/>
        <v>indie rock</v>
      </c>
      <c r="S1899" s="11">
        <f t="shared" si="179"/>
        <v>41680.583402777775</v>
      </c>
      <c r="T1899" s="11">
        <f t="shared" si="178"/>
        <v>41702.875</v>
      </c>
    </row>
    <row r="1900" spans="1:20" ht="48" x14ac:dyDescent="0.2">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5">
        <f t="shared" si="174"/>
        <v>1.4450000000000001</v>
      </c>
      <c r="P1900" s="6">
        <f t="shared" si="175"/>
        <v>68.80952380952381</v>
      </c>
      <c r="Q1900" t="str">
        <f t="shared" si="176"/>
        <v>music</v>
      </c>
      <c r="R1900" t="str">
        <f t="shared" si="177"/>
        <v>indie rock</v>
      </c>
      <c r="S1900" s="11">
        <f t="shared" si="179"/>
        <v>42366.192974537036</v>
      </c>
      <c r="T1900" s="11">
        <f t="shared" si="178"/>
        <v>42401.75</v>
      </c>
    </row>
    <row r="1901" spans="1:20" ht="48" x14ac:dyDescent="0.2">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5">
        <f t="shared" si="174"/>
        <v>1.3333333333333333</v>
      </c>
      <c r="P1901" s="6">
        <f t="shared" si="175"/>
        <v>28.571428571428573</v>
      </c>
      <c r="Q1901" t="str">
        <f t="shared" si="176"/>
        <v>music</v>
      </c>
      <c r="R1901" t="str">
        <f t="shared" si="177"/>
        <v>indie rock</v>
      </c>
      <c r="S1901" s="11">
        <f t="shared" si="179"/>
        <v>42058.941736111112</v>
      </c>
      <c r="T1901" s="11">
        <f t="shared" si="178"/>
        <v>42088.90006944444</v>
      </c>
    </row>
    <row r="1902" spans="1:20" ht="48" x14ac:dyDescent="0.2">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5">
        <f t="shared" si="174"/>
        <v>1.0936440000000001</v>
      </c>
      <c r="P1902" s="6">
        <f t="shared" si="175"/>
        <v>50.631666666666668</v>
      </c>
      <c r="Q1902" t="str">
        <f t="shared" si="176"/>
        <v>music</v>
      </c>
      <c r="R1902" t="str">
        <f t="shared" si="177"/>
        <v>indie rock</v>
      </c>
      <c r="S1902" s="11">
        <f t="shared" si="179"/>
        <v>41160.871886574074</v>
      </c>
      <c r="T1902" s="11">
        <f t="shared" si="178"/>
        <v>41188.415972222225</v>
      </c>
    </row>
    <row r="1903" spans="1:20" ht="48" x14ac:dyDescent="0.2">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5">
        <f t="shared" si="174"/>
        <v>2.696969696969697E-2</v>
      </c>
      <c r="P1903" s="6">
        <f t="shared" si="175"/>
        <v>106.8</v>
      </c>
      <c r="Q1903" t="str">
        <f t="shared" si="176"/>
        <v>technology</v>
      </c>
      <c r="R1903" t="str">
        <f t="shared" si="177"/>
        <v>gadgets</v>
      </c>
      <c r="S1903" s="11">
        <f t="shared" si="179"/>
        <v>42116.54315972222</v>
      </c>
      <c r="T1903" s="11">
        <f t="shared" si="178"/>
        <v>42146.541666666672</v>
      </c>
    </row>
    <row r="1904" spans="1:20" ht="48" x14ac:dyDescent="0.2">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5">
        <f t="shared" si="174"/>
        <v>1.2E-2</v>
      </c>
      <c r="P1904" s="6">
        <f t="shared" si="175"/>
        <v>4</v>
      </c>
      <c r="Q1904" t="str">
        <f t="shared" si="176"/>
        <v>technology</v>
      </c>
      <c r="R1904" t="str">
        <f t="shared" si="177"/>
        <v>gadgets</v>
      </c>
      <c r="S1904" s="11">
        <f t="shared" si="179"/>
        <v>42037.789895833332</v>
      </c>
      <c r="T1904" s="11">
        <f t="shared" si="178"/>
        <v>42067.789895833332</v>
      </c>
    </row>
    <row r="1905" spans="1:20" ht="48" x14ac:dyDescent="0.2">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5">
        <f t="shared" si="174"/>
        <v>0.46600000000000003</v>
      </c>
      <c r="P1905" s="6">
        <f t="shared" si="175"/>
        <v>34.097560975609753</v>
      </c>
      <c r="Q1905" t="str">
        <f t="shared" si="176"/>
        <v>technology</v>
      </c>
      <c r="R1905" t="str">
        <f t="shared" si="177"/>
        <v>gadgets</v>
      </c>
      <c r="S1905" s="11">
        <f t="shared" si="179"/>
        <v>42702.770729166667</v>
      </c>
      <c r="T1905" s="11">
        <f t="shared" si="178"/>
        <v>42762.770729166667</v>
      </c>
    </row>
    <row r="1906" spans="1:20" ht="48" x14ac:dyDescent="0.2">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5">
        <f t="shared" si="174"/>
        <v>1E-3</v>
      </c>
      <c r="P1906" s="6">
        <f t="shared" si="175"/>
        <v>25</v>
      </c>
      <c r="Q1906" t="str">
        <f t="shared" si="176"/>
        <v>technology</v>
      </c>
      <c r="R1906" t="str">
        <f t="shared" si="177"/>
        <v>gadgets</v>
      </c>
      <c r="S1906" s="11">
        <f t="shared" si="179"/>
        <v>42326.685428240744</v>
      </c>
      <c r="T1906" s="11">
        <f t="shared" si="178"/>
        <v>42371.685428240744</v>
      </c>
    </row>
    <row r="1907" spans="1:20" ht="48" x14ac:dyDescent="0.2">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5">
        <f t="shared" si="174"/>
        <v>1.6800000000000001E-3</v>
      </c>
      <c r="P1907" s="6">
        <f t="shared" si="175"/>
        <v>10.5</v>
      </c>
      <c r="Q1907" t="str">
        <f t="shared" si="176"/>
        <v>technology</v>
      </c>
      <c r="R1907" t="str">
        <f t="shared" si="177"/>
        <v>gadgets</v>
      </c>
      <c r="S1907" s="11">
        <f t="shared" si="179"/>
        <v>41859.925856481481</v>
      </c>
      <c r="T1907" s="11">
        <f t="shared" si="178"/>
        <v>41889.925856481481</v>
      </c>
    </row>
    <row r="1908" spans="1:20" ht="48" x14ac:dyDescent="0.2">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5">
        <f t="shared" si="174"/>
        <v>0.42759999999999998</v>
      </c>
      <c r="P1908" s="6">
        <f t="shared" si="175"/>
        <v>215.95959595959596</v>
      </c>
      <c r="Q1908" t="str">
        <f t="shared" si="176"/>
        <v>technology</v>
      </c>
      <c r="R1908" t="str">
        <f t="shared" si="177"/>
        <v>gadgets</v>
      </c>
      <c r="S1908" s="11">
        <f t="shared" si="179"/>
        <v>42514.671099537038</v>
      </c>
      <c r="T1908" s="11">
        <f t="shared" si="178"/>
        <v>42544.671099537038</v>
      </c>
    </row>
    <row r="1909" spans="1:20" ht="48" x14ac:dyDescent="0.2">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5">
        <f t="shared" si="174"/>
        <v>2.8333333333333335E-3</v>
      </c>
      <c r="P1909" s="6">
        <f t="shared" si="175"/>
        <v>21.25</v>
      </c>
      <c r="Q1909" t="str">
        <f t="shared" si="176"/>
        <v>technology</v>
      </c>
      <c r="R1909" t="str">
        <f t="shared" si="177"/>
        <v>gadgets</v>
      </c>
      <c r="S1909" s="11">
        <f t="shared" si="179"/>
        <v>41767.587094907409</v>
      </c>
      <c r="T1909" s="11">
        <f t="shared" si="178"/>
        <v>41782.587094907409</v>
      </c>
    </row>
    <row r="1910" spans="1:20" ht="48" x14ac:dyDescent="0.2">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5">
        <f t="shared" si="174"/>
        <v>1.7319999999999999E-2</v>
      </c>
      <c r="P1910" s="6">
        <f t="shared" si="175"/>
        <v>108.25</v>
      </c>
      <c r="Q1910" t="str">
        <f t="shared" si="176"/>
        <v>technology</v>
      </c>
      <c r="R1910" t="str">
        <f t="shared" si="177"/>
        <v>gadgets</v>
      </c>
      <c r="S1910" s="11">
        <f t="shared" si="179"/>
        <v>42703.917824074073</v>
      </c>
      <c r="T1910" s="11">
        <f t="shared" si="178"/>
        <v>42733.917824074073</v>
      </c>
    </row>
    <row r="1911" spans="1:20" ht="48" x14ac:dyDescent="0.2">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5">
        <f t="shared" si="174"/>
        <v>0.14111428571428572</v>
      </c>
      <c r="P1911" s="6">
        <f t="shared" si="175"/>
        <v>129.97368421052633</v>
      </c>
      <c r="Q1911" t="str">
        <f t="shared" si="176"/>
        <v>technology</v>
      </c>
      <c r="R1911" t="str">
        <f t="shared" si="177"/>
        <v>gadgets</v>
      </c>
      <c r="S1911" s="11">
        <f t="shared" si="179"/>
        <v>41905.429155092592</v>
      </c>
      <c r="T1911" s="11">
        <f t="shared" si="178"/>
        <v>41935.429155092592</v>
      </c>
    </row>
    <row r="1912" spans="1:20" ht="48" x14ac:dyDescent="0.2">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5">
        <f t="shared" si="174"/>
        <v>0.39395294117647056</v>
      </c>
      <c r="P1912" s="6">
        <f t="shared" si="175"/>
        <v>117.49473684210527</v>
      </c>
      <c r="Q1912" t="str">
        <f t="shared" si="176"/>
        <v>technology</v>
      </c>
      <c r="R1912" t="str">
        <f t="shared" si="177"/>
        <v>gadgets</v>
      </c>
      <c r="S1912" s="11">
        <f t="shared" si="179"/>
        <v>42264.963159722218</v>
      </c>
      <c r="T1912" s="11">
        <f t="shared" si="178"/>
        <v>42308.947916666672</v>
      </c>
    </row>
    <row r="1913" spans="1:20" ht="48" x14ac:dyDescent="0.2">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5">
        <f t="shared" si="174"/>
        <v>2.3529411764705883E-4</v>
      </c>
      <c r="P1913" s="6">
        <f t="shared" si="175"/>
        <v>10</v>
      </c>
      <c r="Q1913" t="str">
        <f t="shared" si="176"/>
        <v>technology</v>
      </c>
      <c r="R1913" t="str">
        <f t="shared" si="177"/>
        <v>gadgets</v>
      </c>
      <c r="S1913" s="11">
        <f t="shared" si="179"/>
        <v>41830.033958333333</v>
      </c>
      <c r="T1913" s="11">
        <f t="shared" si="178"/>
        <v>41860.033958333333</v>
      </c>
    </row>
    <row r="1914" spans="1:20" ht="48" x14ac:dyDescent="0.2">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5">
        <f t="shared" si="174"/>
        <v>0.59299999999999997</v>
      </c>
      <c r="P1914" s="6">
        <f t="shared" si="175"/>
        <v>70.595238095238102</v>
      </c>
      <c r="Q1914" t="str">
        <f t="shared" si="176"/>
        <v>technology</v>
      </c>
      <c r="R1914" t="str">
        <f t="shared" si="177"/>
        <v>gadgets</v>
      </c>
      <c r="S1914" s="11">
        <f t="shared" si="179"/>
        <v>42129.226388888885</v>
      </c>
      <c r="T1914" s="11">
        <f t="shared" si="178"/>
        <v>42159.226388888885</v>
      </c>
    </row>
    <row r="1915" spans="1:20" ht="32" x14ac:dyDescent="0.2">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5">
        <f t="shared" si="174"/>
        <v>1.3270833333333334E-2</v>
      </c>
      <c r="P1915" s="6">
        <f t="shared" si="175"/>
        <v>24.5</v>
      </c>
      <c r="Q1915" t="str">
        <f t="shared" si="176"/>
        <v>technology</v>
      </c>
      <c r="R1915" t="str">
        <f t="shared" si="177"/>
        <v>gadgets</v>
      </c>
      <c r="S1915" s="11">
        <f t="shared" si="179"/>
        <v>41890.511319444442</v>
      </c>
      <c r="T1915" s="11">
        <f t="shared" si="178"/>
        <v>41920.511319444442</v>
      </c>
    </row>
    <row r="1916" spans="1:20" ht="48" x14ac:dyDescent="0.2">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5">
        <f t="shared" si="174"/>
        <v>9.0090090090090086E-2</v>
      </c>
      <c r="P1916" s="6">
        <f t="shared" si="175"/>
        <v>30</v>
      </c>
      <c r="Q1916" t="str">
        <f t="shared" si="176"/>
        <v>technology</v>
      </c>
      <c r="R1916" t="str">
        <f t="shared" si="177"/>
        <v>gadgets</v>
      </c>
      <c r="S1916" s="11">
        <f t="shared" si="179"/>
        <v>41929.174456018518</v>
      </c>
      <c r="T1916" s="11">
        <f t="shared" si="178"/>
        <v>41944.165972222225</v>
      </c>
    </row>
    <row r="1917" spans="1:20" ht="48" x14ac:dyDescent="0.2">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5">
        <f t="shared" si="174"/>
        <v>1.6E-2</v>
      </c>
      <c r="P1917" s="6">
        <f t="shared" si="175"/>
        <v>2</v>
      </c>
      <c r="Q1917" t="str">
        <f t="shared" si="176"/>
        <v>technology</v>
      </c>
      <c r="R1917" t="str">
        <f t="shared" si="177"/>
        <v>gadgets</v>
      </c>
      <c r="S1917" s="11">
        <f t="shared" si="179"/>
        <v>41864.04886574074</v>
      </c>
      <c r="T1917" s="11">
        <f t="shared" si="178"/>
        <v>41884.04886574074</v>
      </c>
    </row>
    <row r="1918" spans="1:20" ht="32" x14ac:dyDescent="0.2">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5">
        <f t="shared" si="174"/>
        <v>5.1000000000000004E-3</v>
      </c>
      <c r="P1918" s="6">
        <f t="shared" si="175"/>
        <v>17</v>
      </c>
      <c r="Q1918" t="str">
        <f t="shared" si="176"/>
        <v>technology</v>
      </c>
      <c r="R1918" t="str">
        <f t="shared" si="177"/>
        <v>gadgets</v>
      </c>
      <c r="S1918" s="11">
        <f t="shared" si="179"/>
        <v>42656.717303240745</v>
      </c>
      <c r="T1918" s="11">
        <f t="shared" si="178"/>
        <v>42681.758969907409</v>
      </c>
    </row>
    <row r="1919" spans="1:20" ht="32" x14ac:dyDescent="0.2">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5">
        <f t="shared" si="174"/>
        <v>0.52570512820512816</v>
      </c>
      <c r="P1919" s="6">
        <f t="shared" si="175"/>
        <v>2928.9285714285716</v>
      </c>
      <c r="Q1919" t="str">
        <f t="shared" si="176"/>
        <v>technology</v>
      </c>
      <c r="R1919" t="str">
        <f t="shared" si="177"/>
        <v>gadgets</v>
      </c>
      <c r="S1919" s="11">
        <f t="shared" si="179"/>
        <v>42746.270057870366</v>
      </c>
      <c r="T1919" s="11">
        <f t="shared" si="178"/>
        <v>42776.270057870366</v>
      </c>
    </row>
    <row r="1920" spans="1:20" ht="48" x14ac:dyDescent="0.2">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5">
        <f t="shared" si="174"/>
        <v>1.04E-2</v>
      </c>
      <c r="P1920" s="6">
        <f t="shared" si="175"/>
        <v>28.888888888888889</v>
      </c>
      <c r="Q1920" t="str">
        <f t="shared" si="176"/>
        <v>technology</v>
      </c>
      <c r="R1920" t="str">
        <f t="shared" si="177"/>
        <v>gadgets</v>
      </c>
      <c r="S1920" s="11">
        <f t="shared" si="179"/>
        <v>41828.789942129632</v>
      </c>
      <c r="T1920" s="11">
        <f t="shared" si="178"/>
        <v>41863.789942129632</v>
      </c>
    </row>
    <row r="1921" spans="1:20" ht="48" x14ac:dyDescent="0.2">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5">
        <f t="shared" si="174"/>
        <v>0.47399999999999998</v>
      </c>
      <c r="P1921" s="6">
        <f t="shared" si="175"/>
        <v>29.625</v>
      </c>
      <c r="Q1921" t="str">
        <f t="shared" si="176"/>
        <v>technology</v>
      </c>
      <c r="R1921" t="str">
        <f t="shared" si="177"/>
        <v>gadgets</v>
      </c>
      <c r="S1921" s="11">
        <f t="shared" si="179"/>
        <v>42113.875567129631</v>
      </c>
      <c r="T1921" s="11">
        <f t="shared" si="178"/>
        <v>42143.875567129631</v>
      </c>
    </row>
    <row r="1922" spans="1:20" ht="48" x14ac:dyDescent="0.2">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5">
        <f t="shared" si="174"/>
        <v>0.43030000000000002</v>
      </c>
      <c r="P1922" s="6">
        <f t="shared" si="175"/>
        <v>40.980952380952381</v>
      </c>
      <c r="Q1922" t="str">
        <f t="shared" si="176"/>
        <v>technology</v>
      </c>
      <c r="R1922" t="str">
        <f t="shared" si="177"/>
        <v>gadgets</v>
      </c>
      <c r="S1922" s="11">
        <f t="shared" si="179"/>
        <v>42270.875706018516</v>
      </c>
      <c r="T1922" s="11">
        <f t="shared" si="178"/>
        <v>42298.958333333328</v>
      </c>
    </row>
    <row r="1923" spans="1:20" ht="32" x14ac:dyDescent="0.2">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5">
        <f t="shared" ref="O1923:O1986" si="180">E1923/D1923</f>
        <v>1.3680000000000001</v>
      </c>
      <c r="P1923" s="6">
        <f t="shared" ref="P1923:P1986" si="181">IF(L1923=0,0,E1923/L1923)</f>
        <v>54</v>
      </c>
      <c r="Q1923" t="str">
        <f t="shared" ref="Q1923:Q1986" si="182">LEFT(N1923,FIND("/",N1923)-1)</f>
        <v>music</v>
      </c>
      <c r="R1923" t="str">
        <f t="shared" ref="R1923:R1986" si="183">RIGHT(N1923,LEN(N1923)-FIND("/",N1923))</f>
        <v>indie rock</v>
      </c>
      <c r="S1923" s="11">
        <f t="shared" si="179"/>
        <v>41074.221562500003</v>
      </c>
      <c r="T1923" s="11">
        <f t="shared" ref="T1923:T1986" si="184">I1923/86400 + DATE(1970,1,1)</f>
        <v>41104.221562500003</v>
      </c>
    </row>
    <row r="1924" spans="1:20" ht="48" x14ac:dyDescent="0.2">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5">
        <f t="shared" si="180"/>
        <v>1.1555</v>
      </c>
      <c r="P1924" s="6">
        <f t="shared" si="181"/>
        <v>36.109375</v>
      </c>
      <c r="Q1924" t="str">
        <f t="shared" si="182"/>
        <v>music</v>
      </c>
      <c r="R1924" t="str">
        <f t="shared" si="183"/>
        <v>indie rock</v>
      </c>
      <c r="S1924" s="11">
        <f t="shared" ref="S1924:S1987" si="185">J1924/86400 + DATE(1970, 1, 1)</f>
        <v>41590.255868055552</v>
      </c>
      <c r="T1924" s="11">
        <f t="shared" si="184"/>
        <v>41620.255868055552</v>
      </c>
    </row>
    <row r="1925" spans="1:20" ht="48" x14ac:dyDescent="0.2">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5">
        <f t="shared" si="180"/>
        <v>2.4079999999999999</v>
      </c>
      <c r="P1925" s="6">
        <f t="shared" si="181"/>
        <v>23.153846153846153</v>
      </c>
      <c r="Q1925" t="str">
        <f t="shared" si="182"/>
        <v>music</v>
      </c>
      <c r="R1925" t="str">
        <f t="shared" si="183"/>
        <v>indie rock</v>
      </c>
      <c r="S1925" s="11">
        <f t="shared" si="185"/>
        <v>40772.848749999997</v>
      </c>
      <c r="T1925" s="11">
        <f t="shared" si="184"/>
        <v>40813.207638888889</v>
      </c>
    </row>
    <row r="1926" spans="1:20" ht="48" x14ac:dyDescent="0.2">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5">
        <f t="shared" si="180"/>
        <v>1.1439999999999999</v>
      </c>
      <c r="P1926" s="6">
        <f t="shared" si="181"/>
        <v>104</v>
      </c>
      <c r="Q1926" t="str">
        <f t="shared" si="182"/>
        <v>music</v>
      </c>
      <c r="R1926" t="str">
        <f t="shared" si="183"/>
        <v>indie rock</v>
      </c>
      <c r="S1926" s="11">
        <f t="shared" si="185"/>
        <v>41626.761053240742</v>
      </c>
      <c r="T1926" s="11">
        <f t="shared" si="184"/>
        <v>41654.814583333333</v>
      </c>
    </row>
    <row r="1927" spans="1:20" ht="32" x14ac:dyDescent="0.2">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5">
        <f t="shared" si="180"/>
        <v>1.1033333333333333</v>
      </c>
      <c r="P1927" s="6">
        <f t="shared" si="181"/>
        <v>31.826923076923077</v>
      </c>
      <c r="Q1927" t="str">
        <f t="shared" si="182"/>
        <v>music</v>
      </c>
      <c r="R1927" t="str">
        <f t="shared" si="183"/>
        <v>indie rock</v>
      </c>
      <c r="S1927" s="11">
        <f t="shared" si="185"/>
        <v>41535.90148148148</v>
      </c>
      <c r="T1927" s="11">
        <f t="shared" si="184"/>
        <v>41558</v>
      </c>
    </row>
    <row r="1928" spans="1:20" ht="64" x14ac:dyDescent="0.2">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5">
        <f t="shared" si="180"/>
        <v>1.9537933333333333</v>
      </c>
      <c r="P1928" s="6">
        <f t="shared" si="181"/>
        <v>27.3896261682243</v>
      </c>
      <c r="Q1928" t="str">
        <f t="shared" si="182"/>
        <v>music</v>
      </c>
      <c r="R1928" t="str">
        <f t="shared" si="183"/>
        <v>indie rock</v>
      </c>
      <c r="S1928" s="11">
        <f t="shared" si="185"/>
        <v>40456.954351851848</v>
      </c>
      <c r="T1928" s="11">
        <f t="shared" si="184"/>
        <v>40484.018055555556</v>
      </c>
    </row>
    <row r="1929" spans="1:20" ht="16" x14ac:dyDescent="0.2">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5">
        <f t="shared" si="180"/>
        <v>1.0333333333333334</v>
      </c>
      <c r="P1929" s="6">
        <f t="shared" si="181"/>
        <v>56.363636363636367</v>
      </c>
      <c r="Q1929" t="str">
        <f t="shared" si="182"/>
        <v>music</v>
      </c>
      <c r="R1929" t="str">
        <f t="shared" si="183"/>
        <v>indie rock</v>
      </c>
      <c r="S1929" s="11">
        <f t="shared" si="185"/>
        <v>40960.861562500002</v>
      </c>
      <c r="T1929" s="11">
        <f t="shared" si="184"/>
        <v>40976.207638888889</v>
      </c>
    </row>
    <row r="1930" spans="1:20" ht="32" x14ac:dyDescent="0.2">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5">
        <f t="shared" si="180"/>
        <v>1.031372549019608</v>
      </c>
      <c r="P1930" s="6">
        <f t="shared" si="181"/>
        <v>77.352941176470594</v>
      </c>
      <c r="Q1930" t="str">
        <f t="shared" si="182"/>
        <v>music</v>
      </c>
      <c r="R1930" t="str">
        <f t="shared" si="183"/>
        <v>indie rock</v>
      </c>
      <c r="S1930" s="11">
        <f t="shared" si="185"/>
        <v>41371.6480787037</v>
      </c>
      <c r="T1930" s="11">
        <f t="shared" si="184"/>
        <v>41401.6480787037</v>
      </c>
    </row>
    <row r="1931" spans="1:20" ht="48" x14ac:dyDescent="0.2">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5">
        <f t="shared" si="180"/>
        <v>1.003125</v>
      </c>
      <c r="P1931" s="6">
        <f t="shared" si="181"/>
        <v>42.8</v>
      </c>
      <c r="Q1931" t="str">
        <f t="shared" si="182"/>
        <v>music</v>
      </c>
      <c r="R1931" t="str">
        <f t="shared" si="183"/>
        <v>indie rock</v>
      </c>
      <c r="S1931" s="11">
        <f t="shared" si="185"/>
        <v>40687.021597222221</v>
      </c>
      <c r="T1931" s="11">
        <f t="shared" si="184"/>
        <v>40729.021597222221</v>
      </c>
    </row>
    <row r="1932" spans="1:20" ht="32" x14ac:dyDescent="0.2">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5">
        <f t="shared" si="180"/>
        <v>1.27</v>
      </c>
      <c r="P1932" s="6">
        <f t="shared" si="181"/>
        <v>48.846153846153847</v>
      </c>
      <c r="Q1932" t="str">
        <f t="shared" si="182"/>
        <v>music</v>
      </c>
      <c r="R1932" t="str">
        <f t="shared" si="183"/>
        <v>indie rock</v>
      </c>
      <c r="S1932" s="11">
        <f t="shared" si="185"/>
        <v>41402.558819444443</v>
      </c>
      <c r="T1932" s="11">
        <f t="shared" si="184"/>
        <v>41462.558819444443</v>
      </c>
    </row>
    <row r="1933" spans="1:20" ht="32" x14ac:dyDescent="0.2">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5">
        <f t="shared" si="180"/>
        <v>1.20601</v>
      </c>
      <c r="P1933" s="6">
        <f t="shared" si="181"/>
        <v>48.240400000000001</v>
      </c>
      <c r="Q1933" t="str">
        <f t="shared" si="182"/>
        <v>music</v>
      </c>
      <c r="R1933" t="str">
        <f t="shared" si="183"/>
        <v>indie rock</v>
      </c>
      <c r="S1933" s="11">
        <f t="shared" si="185"/>
        <v>41037.892465277779</v>
      </c>
      <c r="T1933" s="11">
        <f t="shared" si="184"/>
        <v>41051.145833333336</v>
      </c>
    </row>
    <row r="1934" spans="1:20" ht="48" x14ac:dyDescent="0.2">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5">
        <f t="shared" si="180"/>
        <v>1.0699047619047619</v>
      </c>
      <c r="P1934" s="6">
        <f t="shared" si="181"/>
        <v>70.212500000000006</v>
      </c>
      <c r="Q1934" t="str">
        <f t="shared" si="182"/>
        <v>music</v>
      </c>
      <c r="R1934" t="str">
        <f t="shared" si="183"/>
        <v>indie rock</v>
      </c>
      <c r="S1934" s="11">
        <f t="shared" si="185"/>
        <v>40911.809872685189</v>
      </c>
      <c r="T1934" s="11">
        <f t="shared" si="184"/>
        <v>40932.809872685189</v>
      </c>
    </row>
    <row r="1935" spans="1:20" ht="48" x14ac:dyDescent="0.2">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5">
        <f t="shared" si="180"/>
        <v>1.7243333333333333</v>
      </c>
      <c r="P1935" s="6">
        <f t="shared" si="181"/>
        <v>94.054545454545448</v>
      </c>
      <c r="Q1935" t="str">
        <f t="shared" si="182"/>
        <v>music</v>
      </c>
      <c r="R1935" t="str">
        <f t="shared" si="183"/>
        <v>indie rock</v>
      </c>
      <c r="S1935" s="11">
        <f t="shared" si="185"/>
        <v>41879.130868055552</v>
      </c>
      <c r="T1935" s="11">
        <f t="shared" si="184"/>
        <v>41909.130868055552</v>
      </c>
    </row>
    <row r="1936" spans="1:20" ht="48" x14ac:dyDescent="0.2">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5">
        <f t="shared" si="180"/>
        <v>1.2362</v>
      </c>
      <c r="P1936" s="6">
        <f t="shared" si="181"/>
        <v>80.272727272727266</v>
      </c>
      <c r="Q1936" t="str">
        <f t="shared" si="182"/>
        <v>music</v>
      </c>
      <c r="R1936" t="str">
        <f t="shared" si="183"/>
        <v>indie rock</v>
      </c>
      <c r="S1936" s="11">
        <f t="shared" si="185"/>
        <v>40865.867141203707</v>
      </c>
      <c r="T1936" s="11">
        <f t="shared" si="184"/>
        <v>40902.208333333336</v>
      </c>
    </row>
    <row r="1937" spans="1:20" ht="48" x14ac:dyDescent="0.2">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5">
        <f t="shared" si="180"/>
        <v>1.0840000000000001</v>
      </c>
      <c r="P1937" s="6">
        <f t="shared" si="181"/>
        <v>54.2</v>
      </c>
      <c r="Q1937" t="str">
        <f t="shared" si="182"/>
        <v>music</v>
      </c>
      <c r="R1937" t="str">
        <f t="shared" si="183"/>
        <v>indie rock</v>
      </c>
      <c r="S1937" s="11">
        <f t="shared" si="185"/>
        <v>41773.932534722218</v>
      </c>
      <c r="T1937" s="11">
        <f t="shared" si="184"/>
        <v>41811.207638888889</v>
      </c>
    </row>
    <row r="1938" spans="1:20" ht="48" x14ac:dyDescent="0.2">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5">
        <f t="shared" si="180"/>
        <v>1.1652013333333333</v>
      </c>
      <c r="P1938" s="6">
        <f t="shared" si="181"/>
        <v>60.26903448275862</v>
      </c>
      <c r="Q1938" t="str">
        <f t="shared" si="182"/>
        <v>music</v>
      </c>
      <c r="R1938" t="str">
        <f t="shared" si="183"/>
        <v>indie rock</v>
      </c>
      <c r="S1938" s="11">
        <f t="shared" si="185"/>
        <v>40852.889699074076</v>
      </c>
      <c r="T1938" s="11">
        <f t="shared" si="184"/>
        <v>40883.249305555553</v>
      </c>
    </row>
    <row r="1939" spans="1:20" ht="48" x14ac:dyDescent="0.2">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5">
        <f t="shared" si="180"/>
        <v>1.8724499999999999</v>
      </c>
      <c r="P1939" s="6">
        <f t="shared" si="181"/>
        <v>38.740344827586206</v>
      </c>
      <c r="Q1939" t="str">
        <f t="shared" si="182"/>
        <v>music</v>
      </c>
      <c r="R1939" t="str">
        <f t="shared" si="183"/>
        <v>indie rock</v>
      </c>
      <c r="S1939" s="11">
        <f t="shared" si="185"/>
        <v>41059.118993055556</v>
      </c>
      <c r="T1939" s="11">
        <f t="shared" si="184"/>
        <v>41075.165972222225</v>
      </c>
    </row>
    <row r="1940" spans="1:20" ht="48" x14ac:dyDescent="0.2">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5">
        <f t="shared" si="180"/>
        <v>1.1593333333333333</v>
      </c>
      <c r="P1940" s="6">
        <f t="shared" si="181"/>
        <v>152.54385964912279</v>
      </c>
      <c r="Q1940" t="str">
        <f t="shared" si="182"/>
        <v>music</v>
      </c>
      <c r="R1940" t="str">
        <f t="shared" si="183"/>
        <v>indie rock</v>
      </c>
      <c r="S1940" s="11">
        <f t="shared" si="185"/>
        <v>41426.259618055556</v>
      </c>
      <c r="T1940" s="11">
        <f t="shared" si="184"/>
        <v>41457.208333333336</v>
      </c>
    </row>
    <row r="1941" spans="1:20" ht="48" x14ac:dyDescent="0.2">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5">
        <f t="shared" si="180"/>
        <v>1.107</v>
      </c>
      <c r="P1941" s="6">
        <f t="shared" si="181"/>
        <v>115.3125</v>
      </c>
      <c r="Q1941" t="str">
        <f t="shared" si="182"/>
        <v>music</v>
      </c>
      <c r="R1941" t="str">
        <f t="shared" si="183"/>
        <v>indie rock</v>
      </c>
      <c r="S1941" s="11">
        <f t="shared" si="185"/>
        <v>41313.985046296293</v>
      </c>
      <c r="T1941" s="11">
        <f t="shared" si="184"/>
        <v>41343.943379629629</v>
      </c>
    </row>
    <row r="1942" spans="1:20" ht="48" x14ac:dyDescent="0.2">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5">
        <f t="shared" si="180"/>
        <v>1.7092307692307693</v>
      </c>
      <c r="P1942" s="6">
        <f t="shared" si="181"/>
        <v>35.838709677419352</v>
      </c>
      <c r="Q1942" t="str">
        <f t="shared" si="182"/>
        <v>music</v>
      </c>
      <c r="R1942" t="str">
        <f t="shared" si="183"/>
        <v>indie rock</v>
      </c>
      <c r="S1942" s="11">
        <f t="shared" si="185"/>
        <v>40670.507326388892</v>
      </c>
      <c r="T1942" s="11">
        <f t="shared" si="184"/>
        <v>40709.165972222225</v>
      </c>
    </row>
    <row r="1943" spans="1:20" ht="48" x14ac:dyDescent="0.2">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5">
        <f t="shared" si="180"/>
        <v>1.2611835600000001</v>
      </c>
      <c r="P1943" s="6">
        <f t="shared" si="181"/>
        <v>64.570118779438872</v>
      </c>
      <c r="Q1943" t="str">
        <f t="shared" si="182"/>
        <v>technology</v>
      </c>
      <c r="R1943" t="str">
        <f t="shared" si="183"/>
        <v>hardware</v>
      </c>
      <c r="S1943" s="11">
        <f t="shared" si="185"/>
        <v>41744.290868055556</v>
      </c>
      <c r="T1943" s="11">
        <f t="shared" si="184"/>
        <v>41774.290868055556</v>
      </c>
    </row>
    <row r="1944" spans="1:20" ht="48" x14ac:dyDescent="0.2">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5">
        <f t="shared" si="180"/>
        <v>1.3844033333333334</v>
      </c>
      <c r="P1944" s="6">
        <f t="shared" si="181"/>
        <v>87.436000000000007</v>
      </c>
      <c r="Q1944" t="str">
        <f t="shared" si="182"/>
        <v>technology</v>
      </c>
      <c r="R1944" t="str">
        <f t="shared" si="183"/>
        <v>hardware</v>
      </c>
      <c r="S1944" s="11">
        <f t="shared" si="185"/>
        <v>40638.828009259261</v>
      </c>
      <c r="T1944" s="11">
        <f t="shared" si="184"/>
        <v>40728.828009259261</v>
      </c>
    </row>
    <row r="1945" spans="1:20" ht="48" x14ac:dyDescent="0.2">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5">
        <f t="shared" si="180"/>
        <v>17.052499999999998</v>
      </c>
      <c r="P1945" s="6">
        <f t="shared" si="181"/>
        <v>68.815577078288939</v>
      </c>
      <c r="Q1945" t="str">
        <f t="shared" si="182"/>
        <v>technology</v>
      </c>
      <c r="R1945" t="str">
        <f t="shared" si="183"/>
        <v>hardware</v>
      </c>
      <c r="S1945" s="11">
        <f t="shared" si="185"/>
        <v>42548.269861111112</v>
      </c>
      <c r="T1945" s="11">
        <f t="shared" si="184"/>
        <v>42593.269861111112</v>
      </c>
    </row>
    <row r="1946" spans="1:20" ht="48" x14ac:dyDescent="0.2">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5">
        <f t="shared" si="180"/>
        <v>7.8805550000000002</v>
      </c>
      <c r="P1946" s="6">
        <f t="shared" si="181"/>
        <v>176.200223588597</v>
      </c>
      <c r="Q1946" t="str">
        <f t="shared" si="182"/>
        <v>technology</v>
      </c>
      <c r="R1946" t="str">
        <f t="shared" si="183"/>
        <v>hardware</v>
      </c>
      <c r="S1946" s="11">
        <f t="shared" si="185"/>
        <v>41730.584374999999</v>
      </c>
      <c r="T1946" s="11">
        <f t="shared" si="184"/>
        <v>41760.584374999999</v>
      </c>
    </row>
    <row r="1947" spans="1:20" ht="48" x14ac:dyDescent="0.2">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5">
        <f t="shared" si="180"/>
        <v>3.4801799999999998</v>
      </c>
      <c r="P1947" s="6">
        <f t="shared" si="181"/>
        <v>511.79117647058825</v>
      </c>
      <c r="Q1947" t="str">
        <f t="shared" si="182"/>
        <v>technology</v>
      </c>
      <c r="R1947" t="str">
        <f t="shared" si="183"/>
        <v>hardware</v>
      </c>
      <c r="S1947" s="11">
        <f t="shared" si="185"/>
        <v>42157.251828703702</v>
      </c>
      <c r="T1947" s="11">
        <f t="shared" si="184"/>
        <v>42197.251828703702</v>
      </c>
    </row>
    <row r="1948" spans="1:20" ht="48" x14ac:dyDescent="0.2">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5">
        <f t="shared" si="180"/>
        <v>1.4974666666666667</v>
      </c>
      <c r="P1948" s="6">
        <f t="shared" si="181"/>
        <v>160.44285714285715</v>
      </c>
      <c r="Q1948" t="str">
        <f t="shared" si="182"/>
        <v>technology</v>
      </c>
      <c r="R1948" t="str">
        <f t="shared" si="183"/>
        <v>hardware</v>
      </c>
      <c r="S1948" s="11">
        <f t="shared" si="185"/>
        <v>41689.150011574078</v>
      </c>
      <c r="T1948" s="11">
        <f t="shared" si="184"/>
        <v>41749.108344907407</v>
      </c>
    </row>
    <row r="1949" spans="1:20" ht="48" x14ac:dyDescent="0.2">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5">
        <f t="shared" si="180"/>
        <v>1.0063375000000001</v>
      </c>
      <c r="P1949" s="6">
        <f t="shared" si="181"/>
        <v>35.003043478260871</v>
      </c>
      <c r="Q1949" t="str">
        <f t="shared" si="182"/>
        <v>technology</v>
      </c>
      <c r="R1949" t="str">
        <f t="shared" si="183"/>
        <v>hardware</v>
      </c>
      <c r="S1949" s="11">
        <f t="shared" si="185"/>
        <v>40102.918055555558</v>
      </c>
      <c r="T1949" s="11">
        <f t="shared" si="184"/>
        <v>40140.249305555553</v>
      </c>
    </row>
    <row r="1950" spans="1:20" ht="32" x14ac:dyDescent="0.2">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5">
        <f t="shared" si="180"/>
        <v>8.0021100000000001</v>
      </c>
      <c r="P1950" s="6">
        <f t="shared" si="181"/>
        <v>188.50671378091872</v>
      </c>
      <c r="Q1950" t="str">
        <f t="shared" si="182"/>
        <v>technology</v>
      </c>
      <c r="R1950" t="str">
        <f t="shared" si="183"/>
        <v>hardware</v>
      </c>
      <c r="S1950" s="11">
        <f t="shared" si="185"/>
        <v>42473.604270833333</v>
      </c>
      <c r="T1950" s="11">
        <f t="shared" si="184"/>
        <v>42527.709722222222</v>
      </c>
    </row>
    <row r="1951" spans="1:20" ht="48" x14ac:dyDescent="0.2">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5">
        <f t="shared" si="180"/>
        <v>1.0600260000000001</v>
      </c>
      <c r="P1951" s="6">
        <f t="shared" si="181"/>
        <v>56.204984093319197</v>
      </c>
      <c r="Q1951" t="str">
        <f t="shared" si="182"/>
        <v>technology</v>
      </c>
      <c r="R1951" t="str">
        <f t="shared" si="183"/>
        <v>hardware</v>
      </c>
      <c r="S1951" s="11">
        <f t="shared" si="185"/>
        <v>41800.423043981486</v>
      </c>
      <c r="T1951" s="11">
        <f t="shared" si="184"/>
        <v>41830.423043981486</v>
      </c>
    </row>
    <row r="1952" spans="1:20" ht="48" x14ac:dyDescent="0.2">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5">
        <f t="shared" si="180"/>
        <v>2.0051866666666669</v>
      </c>
      <c r="P1952" s="6">
        <f t="shared" si="181"/>
        <v>51.3054157782516</v>
      </c>
      <c r="Q1952" t="str">
        <f t="shared" si="182"/>
        <v>technology</v>
      </c>
      <c r="R1952" t="str">
        <f t="shared" si="183"/>
        <v>hardware</v>
      </c>
      <c r="S1952" s="11">
        <f t="shared" si="185"/>
        <v>40624.181400462963</v>
      </c>
      <c r="T1952" s="11">
        <f t="shared" si="184"/>
        <v>40655.181400462963</v>
      </c>
    </row>
    <row r="1953" spans="1:20" ht="48" x14ac:dyDescent="0.2">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5">
        <f t="shared" si="180"/>
        <v>2.1244399999999999</v>
      </c>
      <c r="P1953" s="6">
        <f t="shared" si="181"/>
        <v>127.36450839328538</v>
      </c>
      <c r="Q1953" t="str">
        <f t="shared" si="182"/>
        <v>technology</v>
      </c>
      <c r="R1953" t="str">
        <f t="shared" si="183"/>
        <v>hardware</v>
      </c>
      <c r="S1953" s="11">
        <f t="shared" si="185"/>
        <v>42651.420567129629</v>
      </c>
      <c r="T1953" s="11">
        <f t="shared" si="184"/>
        <v>42681.462233796294</v>
      </c>
    </row>
    <row r="1954" spans="1:20" ht="48" x14ac:dyDescent="0.2">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5">
        <f t="shared" si="180"/>
        <v>1.9847237142857144</v>
      </c>
      <c r="P1954" s="6">
        <f t="shared" si="181"/>
        <v>101.85532258064516</v>
      </c>
      <c r="Q1954" t="str">
        <f t="shared" si="182"/>
        <v>technology</v>
      </c>
      <c r="R1954" t="str">
        <f t="shared" si="183"/>
        <v>hardware</v>
      </c>
      <c r="S1954" s="11">
        <f t="shared" si="185"/>
        <v>41526.60665509259</v>
      </c>
      <c r="T1954" s="11">
        <f t="shared" si="184"/>
        <v>41563.60665509259</v>
      </c>
    </row>
    <row r="1955" spans="1:20" ht="48" x14ac:dyDescent="0.2">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5">
        <f t="shared" si="180"/>
        <v>2.2594666666666665</v>
      </c>
      <c r="P1955" s="6">
        <f t="shared" si="181"/>
        <v>230.55782312925169</v>
      </c>
      <c r="Q1955" t="str">
        <f t="shared" si="182"/>
        <v>technology</v>
      </c>
      <c r="R1955" t="str">
        <f t="shared" si="183"/>
        <v>hardware</v>
      </c>
      <c r="S1955" s="11">
        <f t="shared" si="185"/>
        <v>40941.199826388889</v>
      </c>
      <c r="T1955" s="11">
        <f t="shared" si="184"/>
        <v>40970.125</v>
      </c>
    </row>
    <row r="1956" spans="1:20" ht="32" x14ac:dyDescent="0.2">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5">
        <f t="shared" si="180"/>
        <v>6.9894800000000004</v>
      </c>
      <c r="P1956" s="6">
        <f t="shared" si="181"/>
        <v>842.10602409638557</v>
      </c>
      <c r="Q1956" t="str">
        <f t="shared" si="182"/>
        <v>technology</v>
      </c>
      <c r="R1956" t="str">
        <f t="shared" si="183"/>
        <v>hardware</v>
      </c>
      <c r="S1956" s="11">
        <f t="shared" si="185"/>
        <v>42394.580740740741</v>
      </c>
      <c r="T1956" s="11">
        <f t="shared" si="184"/>
        <v>42441.208333333328</v>
      </c>
    </row>
    <row r="1957" spans="1:20" ht="48" x14ac:dyDescent="0.2">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5">
        <f t="shared" si="180"/>
        <v>3.9859528571428569</v>
      </c>
      <c r="P1957" s="6">
        <f t="shared" si="181"/>
        <v>577.27593103448271</v>
      </c>
      <c r="Q1957" t="str">
        <f t="shared" si="182"/>
        <v>technology</v>
      </c>
      <c r="R1957" t="str">
        <f t="shared" si="183"/>
        <v>hardware</v>
      </c>
      <c r="S1957" s="11">
        <f t="shared" si="185"/>
        <v>41020.271770833337</v>
      </c>
      <c r="T1957" s="11">
        <f t="shared" si="184"/>
        <v>41052.791666666664</v>
      </c>
    </row>
    <row r="1958" spans="1:20" ht="48" x14ac:dyDescent="0.2">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5">
        <f t="shared" si="180"/>
        <v>2.9403333333333332</v>
      </c>
      <c r="P1958" s="6">
        <f t="shared" si="181"/>
        <v>483.34246575342468</v>
      </c>
      <c r="Q1958" t="str">
        <f t="shared" si="182"/>
        <v>technology</v>
      </c>
      <c r="R1958" t="str">
        <f t="shared" si="183"/>
        <v>hardware</v>
      </c>
      <c r="S1958" s="11">
        <f t="shared" si="185"/>
        <v>42067.923668981486</v>
      </c>
      <c r="T1958" s="11">
        <f t="shared" si="184"/>
        <v>42112.882002314815</v>
      </c>
    </row>
    <row r="1959" spans="1:20" ht="32" x14ac:dyDescent="0.2">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5">
        <f t="shared" si="180"/>
        <v>1.6750470000000002</v>
      </c>
      <c r="P1959" s="6">
        <f t="shared" si="181"/>
        <v>76.138500000000008</v>
      </c>
      <c r="Q1959" t="str">
        <f t="shared" si="182"/>
        <v>technology</v>
      </c>
      <c r="R1959" t="str">
        <f t="shared" si="183"/>
        <v>hardware</v>
      </c>
      <c r="S1959" s="11">
        <f t="shared" si="185"/>
        <v>41179.098530092597</v>
      </c>
      <c r="T1959" s="11">
        <f t="shared" si="184"/>
        <v>41209.098530092597</v>
      </c>
    </row>
    <row r="1960" spans="1:20" ht="48" x14ac:dyDescent="0.2">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5">
        <f t="shared" si="180"/>
        <v>14.355717142857143</v>
      </c>
      <c r="P1960" s="6">
        <f t="shared" si="181"/>
        <v>74.107684365781708</v>
      </c>
      <c r="Q1960" t="str">
        <f t="shared" si="182"/>
        <v>technology</v>
      </c>
      <c r="R1960" t="str">
        <f t="shared" si="183"/>
        <v>hardware</v>
      </c>
      <c r="S1960" s="11">
        <f t="shared" si="185"/>
        <v>41326.987974537034</v>
      </c>
      <c r="T1960" s="11">
        <f t="shared" si="184"/>
        <v>41356.94630787037</v>
      </c>
    </row>
    <row r="1961" spans="1:20" ht="48" x14ac:dyDescent="0.2">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5">
        <f t="shared" si="180"/>
        <v>1.5673440000000001</v>
      </c>
      <c r="P1961" s="6">
        <f t="shared" si="181"/>
        <v>36.965660377358489</v>
      </c>
      <c r="Q1961" t="str">
        <f t="shared" si="182"/>
        <v>technology</v>
      </c>
      <c r="R1961" t="str">
        <f t="shared" si="183"/>
        <v>hardware</v>
      </c>
      <c r="S1961" s="11">
        <f t="shared" si="185"/>
        <v>41871.845601851848</v>
      </c>
      <c r="T1961" s="11">
        <f t="shared" si="184"/>
        <v>41913</v>
      </c>
    </row>
    <row r="1962" spans="1:20" ht="48" x14ac:dyDescent="0.2">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5">
        <f t="shared" si="180"/>
        <v>1.1790285714285715</v>
      </c>
      <c r="P1962" s="6">
        <f t="shared" si="181"/>
        <v>2500.969696969697</v>
      </c>
      <c r="Q1962" t="str">
        <f t="shared" si="182"/>
        <v>technology</v>
      </c>
      <c r="R1962" t="str">
        <f t="shared" si="183"/>
        <v>hardware</v>
      </c>
      <c r="S1962" s="11">
        <f t="shared" si="185"/>
        <v>41964.362743055557</v>
      </c>
      <c r="T1962" s="11">
        <f t="shared" si="184"/>
        <v>41994.362743055557</v>
      </c>
    </row>
    <row r="1963" spans="1:20" ht="48" x14ac:dyDescent="0.2">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5">
        <f t="shared" si="180"/>
        <v>11.053811999999999</v>
      </c>
      <c r="P1963" s="6">
        <f t="shared" si="181"/>
        <v>67.690214329454989</v>
      </c>
      <c r="Q1963" t="str">
        <f t="shared" si="182"/>
        <v>technology</v>
      </c>
      <c r="R1963" t="str">
        <f t="shared" si="183"/>
        <v>hardware</v>
      </c>
      <c r="S1963" s="11">
        <f t="shared" si="185"/>
        <v>41148.194641203707</v>
      </c>
      <c r="T1963" s="11">
        <f t="shared" si="184"/>
        <v>41188.165972222225</v>
      </c>
    </row>
    <row r="1964" spans="1:20" ht="48" x14ac:dyDescent="0.2">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5">
        <f t="shared" si="180"/>
        <v>1.9292499999999999</v>
      </c>
      <c r="P1964" s="6">
        <f t="shared" si="181"/>
        <v>63.04738562091503</v>
      </c>
      <c r="Q1964" t="str">
        <f t="shared" si="182"/>
        <v>technology</v>
      </c>
      <c r="R1964" t="str">
        <f t="shared" si="183"/>
        <v>hardware</v>
      </c>
      <c r="S1964" s="11">
        <f t="shared" si="185"/>
        <v>41742.780509259261</v>
      </c>
      <c r="T1964" s="11">
        <f t="shared" si="184"/>
        <v>41772.780509259261</v>
      </c>
    </row>
    <row r="1965" spans="1:20" ht="48" x14ac:dyDescent="0.2">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5">
        <f t="shared" si="180"/>
        <v>1.268842105263158</v>
      </c>
      <c r="P1965" s="6">
        <f t="shared" si="181"/>
        <v>117.6</v>
      </c>
      <c r="Q1965" t="str">
        <f t="shared" si="182"/>
        <v>technology</v>
      </c>
      <c r="R1965" t="str">
        <f t="shared" si="183"/>
        <v>hardware</v>
      </c>
      <c r="S1965" s="11">
        <f t="shared" si="185"/>
        <v>41863.429791666669</v>
      </c>
      <c r="T1965" s="11">
        <f t="shared" si="184"/>
        <v>41898.429791666669</v>
      </c>
    </row>
    <row r="1966" spans="1:20" ht="48" x14ac:dyDescent="0.2">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5">
        <f t="shared" si="180"/>
        <v>2.5957748878923765</v>
      </c>
      <c r="P1966" s="6">
        <f t="shared" si="181"/>
        <v>180.75185011709601</v>
      </c>
      <c r="Q1966" t="str">
        <f t="shared" si="182"/>
        <v>technology</v>
      </c>
      <c r="R1966" t="str">
        <f t="shared" si="183"/>
        <v>hardware</v>
      </c>
      <c r="S1966" s="11">
        <f t="shared" si="185"/>
        <v>42452.272824074069</v>
      </c>
      <c r="T1966" s="11">
        <f t="shared" si="184"/>
        <v>42482.272824074069</v>
      </c>
    </row>
    <row r="1967" spans="1:20" ht="48" x14ac:dyDescent="0.2">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5">
        <f t="shared" si="180"/>
        <v>2.6227999999999998</v>
      </c>
      <c r="P1967" s="6">
        <f t="shared" si="181"/>
        <v>127.32038834951456</v>
      </c>
      <c r="Q1967" t="str">
        <f t="shared" si="182"/>
        <v>technology</v>
      </c>
      <c r="R1967" t="str">
        <f t="shared" si="183"/>
        <v>hardware</v>
      </c>
      <c r="S1967" s="11">
        <f t="shared" si="185"/>
        <v>40898.089236111111</v>
      </c>
      <c r="T1967" s="11">
        <f t="shared" si="184"/>
        <v>40920.041666666664</v>
      </c>
    </row>
    <row r="1968" spans="1:20" ht="48" x14ac:dyDescent="0.2">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5">
        <f t="shared" si="180"/>
        <v>2.0674309000000002</v>
      </c>
      <c r="P1968" s="6">
        <f t="shared" si="181"/>
        <v>136.6444745538665</v>
      </c>
      <c r="Q1968" t="str">
        <f t="shared" si="182"/>
        <v>technology</v>
      </c>
      <c r="R1968" t="str">
        <f t="shared" si="183"/>
        <v>hardware</v>
      </c>
      <c r="S1968" s="11">
        <f t="shared" si="185"/>
        <v>41835.540486111109</v>
      </c>
      <c r="T1968" s="11">
        <f t="shared" si="184"/>
        <v>41865.540486111109</v>
      </c>
    </row>
    <row r="1969" spans="1:20" ht="48" x14ac:dyDescent="0.2">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5">
        <f t="shared" si="180"/>
        <v>3.7012999999999998</v>
      </c>
      <c r="P1969" s="6">
        <f t="shared" si="181"/>
        <v>182.78024691358024</v>
      </c>
      <c r="Q1969" t="str">
        <f t="shared" si="182"/>
        <v>technology</v>
      </c>
      <c r="R1969" t="str">
        <f t="shared" si="183"/>
        <v>hardware</v>
      </c>
      <c r="S1969" s="11">
        <f t="shared" si="185"/>
        <v>41730.663530092592</v>
      </c>
      <c r="T1969" s="11">
        <f t="shared" si="184"/>
        <v>41760.663530092592</v>
      </c>
    </row>
    <row r="1970" spans="1:20" ht="32" x14ac:dyDescent="0.2">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5">
        <f t="shared" si="180"/>
        <v>2.8496600000000001</v>
      </c>
      <c r="P1970" s="6">
        <f t="shared" si="181"/>
        <v>279.37843137254902</v>
      </c>
      <c r="Q1970" t="str">
        <f t="shared" si="182"/>
        <v>technology</v>
      </c>
      <c r="R1970" t="str">
        <f t="shared" si="183"/>
        <v>hardware</v>
      </c>
      <c r="S1970" s="11">
        <f t="shared" si="185"/>
        <v>42676.586979166663</v>
      </c>
      <c r="T1970" s="11">
        <f t="shared" si="184"/>
        <v>42707.628645833334</v>
      </c>
    </row>
    <row r="1971" spans="1:20" ht="48" x14ac:dyDescent="0.2">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5">
        <f t="shared" si="180"/>
        <v>5.7907999999999999</v>
      </c>
      <c r="P1971" s="6">
        <f t="shared" si="181"/>
        <v>61.375728669846318</v>
      </c>
      <c r="Q1971" t="str">
        <f t="shared" si="182"/>
        <v>technology</v>
      </c>
      <c r="R1971" t="str">
        <f t="shared" si="183"/>
        <v>hardware</v>
      </c>
      <c r="S1971" s="11">
        <f t="shared" si="185"/>
        <v>42557.792453703703</v>
      </c>
      <c r="T1971" s="11">
        <f t="shared" si="184"/>
        <v>42587.792453703703</v>
      </c>
    </row>
    <row r="1972" spans="1:20" ht="48" x14ac:dyDescent="0.2">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5">
        <f t="shared" si="180"/>
        <v>11.318</v>
      </c>
      <c r="P1972" s="6">
        <f t="shared" si="181"/>
        <v>80.727532097004286</v>
      </c>
      <c r="Q1972" t="str">
        <f t="shared" si="182"/>
        <v>technology</v>
      </c>
      <c r="R1972" t="str">
        <f t="shared" si="183"/>
        <v>hardware</v>
      </c>
      <c r="S1972" s="11">
        <f t="shared" si="185"/>
        <v>41324.193298611113</v>
      </c>
      <c r="T1972" s="11">
        <f t="shared" si="184"/>
        <v>41384.151631944442</v>
      </c>
    </row>
    <row r="1973" spans="1:20" ht="48" x14ac:dyDescent="0.2">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5">
        <f t="shared" si="180"/>
        <v>2.6302771750000002</v>
      </c>
      <c r="P1973" s="6">
        <f t="shared" si="181"/>
        <v>272.35590732591254</v>
      </c>
      <c r="Q1973" t="str">
        <f t="shared" si="182"/>
        <v>technology</v>
      </c>
      <c r="R1973" t="str">
        <f t="shared" si="183"/>
        <v>hardware</v>
      </c>
      <c r="S1973" s="11">
        <f t="shared" si="185"/>
        <v>41561.500706018516</v>
      </c>
      <c r="T1973" s="11">
        <f t="shared" si="184"/>
        <v>41593.166666666664</v>
      </c>
    </row>
    <row r="1974" spans="1:20" ht="48" x14ac:dyDescent="0.2">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5">
        <f t="shared" si="180"/>
        <v>6.7447999999999997</v>
      </c>
      <c r="P1974" s="6">
        <f t="shared" si="181"/>
        <v>70.848739495798313</v>
      </c>
      <c r="Q1974" t="str">
        <f t="shared" si="182"/>
        <v>technology</v>
      </c>
      <c r="R1974" t="str">
        <f t="shared" si="183"/>
        <v>hardware</v>
      </c>
      <c r="S1974" s="11">
        <f t="shared" si="185"/>
        <v>41201.012083333335</v>
      </c>
      <c r="T1974" s="11">
        <f t="shared" si="184"/>
        <v>41231.053749999999</v>
      </c>
    </row>
    <row r="1975" spans="1:20" ht="48" x14ac:dyDescent="0.2">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5">
        <f t="shared" si="180"/>
        <v>2.5683081313131315</v>
      </c>
      <c r="P1975" s="6">
        <f t="shared" si="181"/>
        <v>247.94003412969283</v>
      </c>
      <c r="Q1975" t="str">
        <f t="shared" si="182"/>
        <v>technology</v>
      </c>
      <c r="R1975" t="str">
        <f t="shared" si="183"/>
        <v>hardware</v>
      </c>
      <c r="S1975" s="11">
        <f t="shared" si="185"/>
        <v>42549.722962962958</v>
      </c>
      <c r="T1975" s="11">
        <f t="shared" si="184"/>
        <v>42588.291666666672</v>
      </c>
    </row>
    <row r="1976" spans="1:20" ht="48" x14ac:dyDescent="0.2">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5">
        <f t="shared" si="180"/>
        <v>3.7549600000000001</v>
      </c>
      <c r="P1976" s="6">
        <f t="shared" si="181"/>
        <v>186.81393034825871</v>
      </c>
      <c r="Q1976" t="str">
        <f t="shared" si="182"/>
        <v>technology</v>
      </c>
      <c r="R1976" t="str">
        <f t="shared" si="183"/>
        <v>hardware</v>
      </c>
      <c r="S1976" s="11">
        <f t="shared" si="185"/>
        <v>41445.334131944444</v>
      </c>
      <c r="T1976" s="11">
        <f t="shared" si="184"/>
        <v>41505.334131944444</v>
      </c>
    </row>
    <row r="1977" spans="1:20" ht="32" x14ac:dyDescent="0.2">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5">
        <f t="shared" si="180"/>
        <v>2.0870837499999997</v>
      </c>
      <c r="P1977" s="6">
        <f t="shared" si="181"/>
        <v>131.98948616600788</v>
      </c>
      <c r="Q1977" t="str">
        <f t="shared" si="182"/>
        <v>technology</v>
      </c>
      <c r="R1977" t="str">
        <f t="shared" si="183"/>
        <v>hardware</v>
      </c>
      <c r="S1977" s="11">
        <f t="shared" si="185"/>
        <v>41313.755219907405</v>
      </c>
      <c r="T1977" s="11">
        <f t="shared" si="184"/>
        <v>41343.755219907405</v>
      </c>
    </row>
    <row r="1978" spans="1:20" ht="32" x14ac:dyDescent="0.2">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5">
        <f t="shared" si="180"/>
        <v>3.4660000000000002</v>
      </c>
      <c r="P1978" s="6">
        <f t="shared" si="181"/>
        <v>29.310782241014799</v>
      </c>
      <c r="Q1978" t="str">
        <f t="shared" si="182"/>
        <v>technology</v>
      </c>
      <c r="R1978" t="str">
        <f t="shared" si="183"/>
        <v>hardware</v>
      </c>
      <c r="S1978" s="11">
        <f t="shared" si="185"/>
        <v>41438.899594907409</v>
      </c>
      <c r="T1978" s="11">
        <f t="shared" si="184"/>
        <v>41468.899594907409</v>
      </c>
    </row>
    <row r="1979" spans="1:20" ht="48" x14ac:dyDescent="0.2">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5">
        <f t="shared" si="180"/>
        <v>4.0232999999999999</v>
      </c>
      <c r="P1979" s="6">
        <f t="shared" si="181"/>
        <v>245.02436053593178</v>
      </c>
      <c r="Q1979" t="str">
        <f t="shared" si="182"/>
        <v>technology</v>
      </c>
      <c r="R1979" t="str">
        <f t="shared" si="183"/>
        <v>hardware</v>
      </c>
      <c r="S1979" s="11">
        <f t="shared" si="185"/>
        <v>42311.216898148152</v>
      </c>
      <c r="T1979" s="11">
        <f t="shared" si="184"/>
        <v>42357.332638888889</v>
      </c>
    </row>
    <row r="1980" spans="1:20" ht="48" x14ac:dyDescent="0.2">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5">
        <f t="shared" si="180"/>
        <v>10.2684514</v>
      </c>
      <c r="P1980" s="6">
        <f t="shared" si="181"/>
        <v>1323.2540463917526</v>
      </c>
      <c r="Q1980" t="str">
        <f t="shared" si="182"/>
        <v>technology</v>
      </c>
      <c r="R1980" t="str">
        <f t="shared" si="183"/>
        <v>hardware</v>
      </c>
      <c r="S1980" s="11">
        <f t="shared" si="185"/>
        <v>41039.225601851853</v>
      </c>
      <c r="T1980" s="11">
        <f t="shared" si="184"/>
        <v>41072.291666666664</v>
      </c>
    </row>
    <row r="1981" spans="1:20" ht="32" x14ac:dyDescent="0.2">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5">
        <f t="shared" si="180"/>
        <v>1.14901155</v>
      </c>
      <c r="P1981" s="6">
        <f t="shared" si="181"/>
        <v>282.65966789667897</v>
      </c>
      <c r="Q1981" t="str">
        <f t="shared" si="182"/>
        <v>technology</v>
      </c>
      <c r="R1981" t="str">
        <f t="shared" si="183"/>
        <v>hardware</v>
      </c>
      <c r="S1981" s="11">
        <f t="shared" si="185"/>
        <v>42290.460023148145</v>
      </c>
      <c r="T1981" s="11">
        <f t="shared" si="184"/>
        <v>42327.207638888889</v>
      </c>
    </row>
    <row r="1982" spans="1:20" ht="32" x14ac:dyDescent="0.2">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5">
        <f t="shared" si="180"/>
        <v>3.5482402000000004</v>
      </c>
      <c r="P1982" s="6">
        <f t="shared" si="181"/>
        <v>91.214401028277635</v>
      </c>
      <c r="Q1982" t="str">
        <f t="shared" si="182"/>
        <v>technology</v>
      </c>
      <c r="R1982" t="str">
        <f t="shared" si="183"/>
        <v>hardware</v>
      </c>
      <c r="S1982" s="11">
        <f t="shared" si="185"/>
        <v>42423.542384259257</v>
      </c>
      <c r="T1982" s="11">
        <f t="shared" si="184"/>
        <v>42463.500717592593</v>
      </c>
    </row>
    <row r="1983" spans="1:20" ht="48" x14ac:dyDescent="0.2">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5">
        <f t="shared" si="180"/>
        <v>5.0799999999999998E-2</v>
      </c>
      <c r="P1983" s="6">
        <f t="shared" si="181"/>
        <v>31.75</v>
      </c>
      <c r="Q1983" t="str">
        <f t="shared" si="182"/>
        <v>photography</v>
      </c>
      <c r="R1983" t="str">
        <f t="shared" si="183"/>
        <v>people</v>
      </c>
      <c r="S1983" s="11">
        <f t="shared" si="185"/>
        <v>41799.725289351853</v>
      </c>
      <c r="T1983" s="11">
        <f t="shared" si="184"/>
        <v>41829.725289351853</v>
      </c>
    </row>
    <row r="1984" spans="1:20" ht="48" x14ac:dyDescent="0.2">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5">
        <f t="shared" si="180"/>
        <v>0</v>
      </c>
      <c r="P1984" s="6">
        <f t="shared" si="181"/>
        <v>0</v>
      </c>
      <c r="Q1984" t="str">
        <f t="shared" si="182"/>
        <v>photography</v>
      </c>
      <c r="R1984" t="str">
        <f t="shared" si="183"/>
        <v>people</v>
      </c>
      <c r="S1984" s="11">
        <f t="shared" si="185"/>
        <v>42678.586655092593</v>
      </c>
      <c r="T1984" s="11">
        <f t="shared" si="184"/>
        <v>42708.628321759257</v>
      </c>
    </row>
    <row r="1985" spans="1:20" ht="48" x14ac:dyDescent="0.2">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5">
        <f t="shared" si="180"/>
        <v>4.2999999999999997E-2</v>
      </c>
      <c r="P1985" s="6">
        <f t="shared" si="181"/>
        <v>88.6875</v>
      </c>
      <c r="Q1985" t="str">
        <f t="shared" si="182"/>
        <v>photography</v>
      </c>
      <c r="R1985" t="str">
        <f t="shared" si="183"/>
        <v>people</v>
      </c>
      <c r="S1985" s="11">
        <f t="shared" si="185"/>
        <v>42593.011782407411</v>
      </c>
      <c r="T1985" s="11">
        <f t="shared" si="184"/>
        <v>42615.291666666672</v>
      </c>
    </row>
    <row r="1986" spans="1:20" ht="64" x14ac:dyDescent="0.2">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5">
        <f t="shared" si="180"/>
        <v>0.21146666666666666</v>
      </c>
      <c r="P1986" s="6">
        <f t="shared" si="181"/>
        <v>453.14285714285717</v>
      </c>
      <c r="Q1986" t="str">
        <f t="shared" si="182"/>
        <v>photography</v>
      </c>
      <c r="R1986" t="str">
        <f t="shared" si="183"/>
        <v>people</v>
      </c>
      <c r="S1986" s="11">
        <f t="shared" si="185"/>
        <v>41913.790289351848</v>
      </c>
      <c r="T1986" s="11">
        <f t="shared" si="184"/>
        <v>41973.831956018519</v>
      </c>
    </row>
    <row r="1987" spans="1:20" ht="48" x14ac:dyDescent="0.2">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5">
        <f t="shared" ref="O1987:O2050" si="186">E1987/D1987</f>
        <v>3.1875000000000001E-2</v>
      </c>
      <c r="P1987" s="6">
        <f t="shared" ref="P1987:P2050" si="187">IF(L1987=0,0,E1987/L1987)</f>
        <v>12.75</v>
      </c>
      <c r="Q1987" t="str">
        <f t="shared" ref="Q1987:Q2050" si="188">LEFT(N1987,FIND("/",N1987)-1)</f>
        <v>photography</v>
      </c>
      <c r="R1987" t="str">
        <f t="shared" ref="R1987:R2050" si="189">RIGHT(N1987,LEN(N1987)-FIND("/",N1987))</f>
        <v>people</v>
      </c>
      <c r="S1987" s="11">
        <f t="shared" si="185"/>
        <v>42555.698738425926</v>
      </c>
      <c r="T1987" s="11">
        <f t="shared" ref="T1987:T2050" si="190">I1987/86400 + DATE(1970,1,1)</f>
        <v>42584.958333333328</v>
      </c>
    </row>
    <row r="1988" spans="1:20" ht="48" x14ac:dyDescent="0.2">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5">
        <f t="shared" si="186"/>
        <v>5.0000000000000001E-4</v>
      </c>
      <c r="P1988" s="6">
        <f t="shared" si="187"/>
        <v>1</v>
      </c>
      <c r="Q1988" t="str">
        <f t="shared" si="188"/>
        <v>photography</v>
      </c>
      <c r="R1988" t="str">
        <f t="shared" si="189"/>
        <v>people</v>
      </c>
      <c r="S1988" s="11">
        <f t="shared" ref="S1988:S2051" si="191">J1988/86400 + DATE(1970, 1, 1)</f>
        <v>42413.433831018519</v>
      </c>
      <c r="T1988" s="11">
        <f t="shared" si="190"/>
        <v>42443.392164351855</v>
      </c>
    </row>
    <row r="1989" spans="1:20" ht="32" x14ac:dyDescent="0.2">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5">
        <f t="shared" si="186"/>
        <v>0.42472727272727273</v>
      </c>
      <c r="P1989" s="6">
        <f t="shared" si="187"/>
        <v>83.428571428571431</v>
      </c>
      <c r="Q1989" t="str">
        <f t="shared" si="188"/>
        <v>photography</v>
      </c>
      <c r="R1989" t="str">
        <f t="shared" si="189"/>
        <v>people</v>
      </c>
      <c r="S1989" s="11">
        <f t="shared" si="191"/>
        <v>42034.639768518522</v>
      </c>
      <c r="T1989" s="11">
        <f t="shared" si="190"/>
        <v>42064.639768518522</v>
      </c>
    </row>
    <row r="1990" spans="1:20" ht="16" x14ac:dyDescent="0.2">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5">
        <f t="shared" si="186"/>
        <v>4.1666666666666666E-3</v>
      </c>
      <c r="P1990" s="6">
        <f t="shared" si="187"/>
        <v>25</v>
      </c>
      <c r="Q1990" t="str">
        <f t="shared" si="188"/>
        <v>photography</v>
      </c>
      <c r="R1990" t="str">
        <f t="shared" si="189"/>
        <v>people</v>
      </c>
      <c r="S1990" s="11">
        <f t="shared" si="191"/>
        <v>42206.763217592597</v>
      </c>
      <c r="T1990" s="11">
        <f t="shared" si="190"/>
        <v>42236.763217592597</v>
      </c>
    </row>
    <row r="1991" spans="1:20" ht="48" x14ac:dyDescent="0.2">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5">
        <f t="shared" si="186"/>
        <v>0.01</v>
      </c>
      <c r="P1991" s="6">
        <f t="shared" si="187"/>
        <v>50</v>
      </c>
      <c r="Q1991" t="str">
        <f t="shared" si="188"/>
        <v>photography</v>
      </c>
      <c r="R1991" t="str">
        <f t="shared" si="189"/>
        <v>people</v>
      </c>
      <c r="S1991" s="11">
        <f t="shared" si="191"/>
        <v>42685.680648148147</v>
      </c>
      <c r="T1991" s="11">
        <f t="shared" si="190"/>
        <v>42715.680648148147</v>
      </c>
    </row>
    <row r="1992" spans="1:20" ht="48" x14ac:dyDescent="0.2">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5">
        <f t="shared" si="186"/>
        <v>0.16966666666666666</v>
      </c>
      <c r="P1992" s="6">
        <f t="shared" si="187"/>
        <v>101.8</v>
      </c>
      <c r="Q1992" t="str">
        <f t="shared" si="188"/>
        <v>photography</v>
      </c>
      <c r="R1992" t="str">
        <f t="shared" si="189"/>
        <v>people</v>
      </c>
      <c r="S1992" s="11">
        <f t="shared" si="191"/>
        <v>42398.195972222224</v>
      </c>
      <c r="T1992" s="11">
        <f t="shared" si="190"/>
        <v>42413.195972222224</v>
      </c>
    </row>
    <row r="1993" spans="1:20" ht="32" x14ac:dyDescent="0.2">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5">
        <f t="shared" si="186"/>
        <v>7.0000000000000007E-2</v>
      </c>
      <c r="P1993" s="6">
        <f t="shared" si="187"/>
        <v>46.666666666666664</v>
      </c>
      <c r="Q1993" t="str">
        <f t="shared" si="188"/>
        <v>photography</v>
      </c>
      <c r="R1993" t="str">
        <f t="shared" si="189"/>
        <v>people</v>
      </c>
      <c r="S1993" s="11">
        <f t="shared" si="191"/>
        <v>42167.89335648148</v>
      </c>
      <c r="T1993" s="11">
        <f t="shared" si="190"/>
        <v>42188.89335648148</v>
      </c>
    </row>
    <row r="1994" spans="1:20" ht="32" x14ac:dyDescent="0.2">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5">
        <f t="shared" si="186"/>
        <v>1.3333333333333333E-3</v>
      </c>
      <c r="P1994" s="6">
        <f t="shared" si="187"/>
        <v>1</v>
      </c>
      <c r="Q1994" t="str">
        <f t="shared" si="188"/>
        <v>photography</v>
      </c>
      <c r="R1994" t="str">
        <f t="shared" si="189"/>
        <v>people</v>
      </c>
      <c r="S1994" s="11">
        <f t="shared" si="191"/>
        <v>42023.143414351856</v>
      </c>
      <c r="T1994" s="11">
        <f t="shared" si="190"/>
        <v>42053.143414351856</v>
      </c>
    </row>
    <row r="1995" spans="1:20" ht="48" x14ac:dyDescent="0.2">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5">
        <f t="shared" si="186"/>
        <v>0</v>
      </c>
      <c r="P1995" s="6">
        <f t="shared" si="187"/>
        <v>0</v>
      </c>
      <c r="Q1995" t="str">
        <f t="shared" si="188"/>
        <v>photography</v>
      </c>
      <c r="R1995" t="str">
        <f t="shared" si="189"/>
        <v>people</v>
      </c>
      <c r="S1995" s="11">
        <f t="shared" si="191"/>
        <v>42329.588391203702</v>
      </c>
      <c r="T1995" s="11">
        <f t="shared" si="190"/>
        <v>42359.588391203702</v>
      </c>
    </row>
    <row r="1996" spans="1:20" ht="48" x14ac:dyDescent="0.2">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5">
        <f t="shared" si="186"/>
        <v>0</v>
      </c>
      <c r="P1996" s="6">
        <f t="shared" si="187"/>
        <v>0</v>
      </c>
      <c r="Q1996" t="str">
        <f t="shared" si="188"/>
        <v>photography</v>
      </c>
      <c r="R1996" t="str">
        <f t="shared" si="189"/>
        <v>people</v>
      </c>
      <c r="S1996" s="11">
        <f t="shared" si="191"/>
        <v>42651.006273148145</v>
      </c>
      <c r="T1996" s="11">
        <f t="shared" si="190"/>
        <v>42711.047939814816</v>
      </c>
    </row>
    <row r="1997" spans="1:20" ht="48" x14ac:dyDescent="0.2">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5">
        <f t="shared" si="186"/>
        <v>7.8E-2</v>
      </c>
      <c r="P1997" s="6">
        <f t="shared" si="187"/>
        <v>26</v>
      </c>
      <c r="Q1997" t="str">
        <f t="shared" si="188"/>
        <v>photography</v>
      </c>
      <c r="R1997" t="str">
        <f t="shared" si="189"/>
        <v>people</v>
      </c>
      <c r="S1997" s="11">
        <f t="shared" si="191"/>
        <v>42181.902037037042</v>
      </c>
      <c r="T1997" s="11">
        <f t="shared" si="190"/>
        <v>42201.902037037042</v>
      </c>
    </row>
    <row r="1998" spans="1:20" ht="48" x14ac:dyDescent="0.2">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5">
        <f t="shared" si="186"/>
        <v>0</v>
      </c>
      <c r="P1998" s="6">
        <f t="shared" si="187"/>
        <v>0</v>
      </c>
      <c r="Q1998" t="str">
        <f t="shared" si="188"/>
        <v>photography</v>
      </c>
      <c r="R1998" t="str">
        <f t="shared" si="189"/>
        <v>people</v>
      </c>
      <c r="S1998" s="11">
        <f t="shared" si="191"/>
        <v>41800.819571759261</v>
      </c>
      <c r="T1998" s="11">
        <f t="shared" si="190"/>
        <v>41830.819571759261</v>
      </c>
    </row>
    <row r="1999" spans="1:20" ht="48" x14ac:dyDescent="0.2">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5">
        <f t="shared" si="186"/>
        <v>0</v>
      </c>
      <c r="P1999" s="6">
        <f t="shared" si="187"/>
        <v>0</v>
      </c>
      <c r="Q1999" t="str">
        <f t="shared" si="188"/>
        <v>photography</v>
      </c>
      <c r="R1999" t="str">
        <f t="shared" si="189"/>
        <v>people</v>
      </c>
      <c r="S1999" s="11">
        <f t="shared" si="191"/>
        <v>41847.930694444447</v>
      </c>
      <c r="T1999" s="11">
        <f t="shared" si="190"/>
        <v>41877.930694444447</v>
      </c>
    </row>
    <row r="2000" spans="1:20" ht="48" x14ac:dyDescent="0.2">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5">
        <f t="shared" si="186"/>
        <v>0.26200000000000001</v>
      </c>
      <c r="P2000" s="6">
        <f t="shared" si="187"/>
        <v>218.33333333333334</v>
      </c>
      <c r="Q2000" t="str">
        <f t="shared" si="188"/>
        <v>photography</v>
      </c>
      <c r="R2000" t="str">
        <f t="shared" si="189"/>
        <v>people</v>
      </c>
      <c r="S2000" s="11">
        <f t="shared" si="191"/>
        <v>41807.118495370371</v>
      </c>
      <c r="T2000" s="11">
        <f t="shared" si="190"/>
        <v>41852.118495370371</v>
      </c>
    </row>
    <row r="2001" spans="1:20" ht="48" x14ac:dyDescent="0.2">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5">
        <f t="shared" si="186"/>
        <v>7.6129032258064515E-3</v>
      </c>
      <c r="P2001" s="6">
        <f t="shared" si="187"/>
        <v>33.714285714285715</v>
      </c>
      <c r="Q2001" t="str">
        <f t="shared" si="188"/>
        <v>photography</v>
      </c>
      <c r="R2001" t="str">
        <f t="shared" si="189"/>
        <v>people</v>
      </c>
      <c r="S2001" s="11">
        <f t="shared" si="191"/>
        <v>41926.482731481483</v>
      </c>
      <c r="T2001" s="11">
        <f t="shared" si="190"/>
        <v>41956.524398148147</v>
      </c>
    </row>
    <row r="2002" spans="1:20" ht="48" x14ac:dyDescent="0.2">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5">
        <f t="shared" si="186"/>
        <v>0.125</v>
      </c>
      <c r="P2002" s="6">
        <f t="shared" si="187"/>
        <v>25</v>
      </c>
      <c r="Q2002" t="str">
        <f t="shared" si="188"/>
        <v>photography</v>
      </c>
      <c r="R2002" t="str">
        <f t="shared" si="189"/>
        <v>people</v>
      </c>
      <c r="S2002" s="11">
        <f t="shared" si="191"/>
        <v>42345.951539351852</v>
      </c>
      <c r="T2002" s="11">
        <f t="shared" si="190"/>
        <v>42375.951539351852</v>
      </c>
    </row>
    <row r="2003" spans="1:20" ht="32" x14ac:dyDescent="0.2">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5">
        <f t="shared" si="186"/>
        <v>3.8212909090909091</v>
      </c>
      <c r="P2003" s="6">
        <f t="shared" si="187"/>
        <v>128.38790470372632</v>
      </c>
      <c r="Q2003" t="str">
        <f t="shared" si="188"/>
        <v>technology</v>
      </c>
      <c r="R2003" t="str">
        <f t="shared" si="189"/>
        <v>hardware</v>
      </c>
      <c r="S2003" s="11">
        <f t="shared" si="191"/>
        <v>42136.209675925929</v>
      </c>
      <c r="T2003" s="11">
        <f t="shared" si="190"/>
        <v>42167.833333333328</v>
      </c>
    </row>
    <row r="2004" spans="1:20" ht="48" x14ac:dyDescent="0.2">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5">
        <f t="shared" si="186"/>
        <v>2.1679422000000002</v>
      </c>
      <c r="P2004" s="6">
        <f t="shared" si="187"/>
        <v>78.834261818181815</v>
      </c>
      <c r="Q2004" t="str">
        <f t="shared" si="188"/>
        <v>technology</v>
      </c>
      <c r="R2004" t="str">
        <f t="shared" si="189"/>
        <v>hardware</v>
      </c>
      <c r="S2004" s="11">
        <f t="shared" si="191"/>
        <v>42728.71230324074</v>
      </c>
      <c r="T2004" s="11">
        <f t="shared" si="190"/>
        <v>42758.71230324074</v>
      </c>
    </row>
    <row r="2005" spans="1:20" ht="64" x14ac:dyDescent="0.2">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5">
        <f t="shared" si="186"/>
        <v>3.12</v>
      </c>
      <c r="P2005" s="6">
        <f t="shared" si="187"/>
        <v>91.764705882352942</v>
      </c>
      <c r="Q2005" t="str">
        <f t="shared" si="188"/>
        <v>technology</v>
      </c>
      <c r="R2005" t="str">
        <f t="shared" si="189"/>
        <v>hardware</v>
      </c>
      <c r="S2005" s="11">
        <f t="shared" si="191"/>
        <v>40347.125601851854</v>
      </c>
      <c r="T2005" s="11">
        <f t="shared" si="190"/>
        <v>40361.958333333336</v>
      </c>
    </row>
    <row r="2006" spans="1:20" ht="48" x14ac:dyDescent="0.2">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5">
        <f t="shared" si="186"/>
        <v>2.3442048</v>
      </c>
      <c r="P2006" s="6">
        <f t="shared" si="187"/>
        <v>331.10237288135596</v>
      </c>
      <c r="Q2006" t="str">
        <f t="shared" si="188"/>
        <v>technology</v>
      </c>
      <c r="R2006" t="str">
        <f t="shared" si="189"/>
        <v>hardware</v>
      </c>
      <c r="S2006" s="11">
        <f t="shared" si="191"/>
        <v>41800.604895833334</v>
      </c>
      <c r="T2006" s="11">
        <f t="shared" si="190"/>
        <v>41830.604895833334</v>
      </c>
    </row>
    <row r="2007" spans="1:20" ht="48" x14ac:dyDescent="0.2">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5">
        <f t="shared" si="186"/>
        <v>1.236801</v>
      </c>
      <c r="P2007" s="6">
        <f t="shared" si="187"/>
        <v>194.26193717277485</v>
      </c>
      <c r="Q2007" t="str">
        <f t="shared" si="188"/>
        <v>technology</v>
      </c>
      <c r="R2007" t="str">
        <f t="shared" si="189"/>
        <v>hardware</v>
      </c>
      <c r="S2007" s="11">
        <f t="shared" si="191"/>
        <v>41535.812708333331</v>
      </c>
      <c r="T2007" s="11">
        <f t="shared" si="190"/>
        <v>41563.165972222225</v>
      </c>
    </row>
    <row r="2008" spans="1:20" ht="48" x14ac:dyDescent="0.2">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5">
        <f t="shared" si="186"/>
        <v>2.4784000000000002</v>
      </c>
      <c r="P2008" s="6">
        <f t="shared" si="187"/>
        <v>408.97689768976898</v>
      </c>
      <c r="Q2008" t="str">
        <f t="shared" si="188"/>
        <v>technology</v>
      </c>
      <c r="R2008" t="str">
        <f t="shared" si="189"/>
        <v>hardware</v>
      </c>
      <c r="S2008" s="11">
        <f t="shared" si="191"/>
        <v>41941.500520833331</v>
      </c>
      <c r="T2008" s="11">
        <f t="shared" si="190"/>
        <v>41976.542187500003</v>
      </c>
    </row>
    <row r="2009" spans="1:20" ht="48" x14ac:dyDescent="0.2">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5">
        <f t="shared" si="186"/>
        <v>1.157092</v>
      </c>
      <c r="P2009" s="6">
        <f t="shared" si="187"/>
        <v>84.459270072992695</v>
      </c>
      <c r="Q2009" t="str">
        <f t="shared" si="188"/>
        <v>technology</v>
      </c>
      <c r="R2009" t="str">
        <f t="shared" si="189"/>
        <v>hardware</v>
      </c>
      <c r="S2009" s="11">
        <f t="shared" si="191"/>
        <v>40347.837800925925</v>
      </c>
      <c r="T2009" s="11">
        <f t="shared" si="190"/>
        <v>40414.166666666664</v>
      </c>
    </row>
    <row r="2010" spans="1:20" ht="48" x14ac:dyDescent="0.2">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5">
        <f t="shared" si="186"/>
        <v>1.1707484768810599</v>
      </c>
      <c r="P2010" s="6">
        <f t="shared" si="187"/>
        <v>44.853658536585364</v>
      </c>
      <c r="Q2010" t="str">
        <f t="shared" si="188"/>
        <v>technology</v>
      </c>
      <c r="R2010" t="str">
        <f t="shared" si="189"/>
        <v>hardware</v>
      </c>
      <c r="S2010" s="11">
        <f t="shared" si="191"/>
        <v>40761.604421296295</v>
      </c>
      <c r="T2010" s="11">
        <f t="shared" si="190"/>
        <v>40805.604421296295</v>
      </c>
    </row>
    <row r="2011" spans="1:20" ht="48" x14ac:dyDescent="0.2">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5">
        <f t="shared" si="186"/>
        <v>3.05158</v>
      </c>
      <c r="P2011" s="6">
        <f t="shared" si="187"/>
        <v>383.3643216080402</v>
      </c>
      <c r="Q2011" t="str">
        <f t="shared" si="188"/>
        <v>technology</v>
      </c>
      <c r="R2011" t="str">
        <f t="shared" si="189"/>
        <v>hardware</v>
      </c>
      <c r="S2011" s="11">
        <f t="shared" si="191"/>
        <v>42661.323414351849</v>
      </c>
      <c r="T2011" s="11">
        <f t="shared" si="190"/>
        <v>42697.365081018521</v>
      </c>
    </row>
    <row r="2012" spans="1:20" ht="32" x14ac:dyDescent="0.2">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5">
        <f t="shared" si="186"/>
        <v>3.2005299999999997</v>
      </c>
      <c r="P2012" s="6">
        <f t="shared" si="187"/>
        <v>55.276856649395505</v>
      </c>
      <c r="Q2012" t="str">
        <f t="shared" si="188"/>
        <v>technology</v>
      </c>
      <c r="R2012" t="str">
        <f t="shared" si="189"/>
        <v>hardware</v>
      </c>
      <c r="S2012" s="11">
        <f t="shared" si="191"/>
        <v>42570.996423611112</v>
      </c>
      <c r="T2012" s="11">
        <f t="shared" si="190"/>
        <v>42600.996423611112</v>
      </c>
    </row>
    <row r="2013" spans="1:20" ht="48" x14ac:dyDescent="0.2">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5">
        <f t="shared" si="186"/>
        <v>8.1956399999999991</v>
      </c>
      <c r="P2013" s="6">
        <f t="shared" si="187"/>
        <v>422.02059732234807</v>
      </c>
      <c r="Q2013" t="str">
        <f t="shared" si="188"/>
        <v>technology</v>
      </c>
      <c r="R2013" t="str">
        <f t="shared" si="189"/>
        <v>hardware</v>
      </c>
      <c r="S2013" s="11">
        <f t="shared" si="191"/>
        <v>42347.358483796299</v>
      </c>
      <c r="T2013" s="11">
        <f t="shared" si="190"/>
        <v>42380.958333333328</v>
      </c>
    </row>
    <row r="2014" spans="1:20" ht="48" x14ac:dyDescent="0.2">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5">
        <f t="shared" si="186"/>
        <v>2.3490000000000002</v>
      </c>
      <c r="P2014" s="6">
        <f t="shared" si="187"/>
        <v>64.180327868852459</v>
      </c>
      <c r="Q2014" t="str">
        <f t="shared" si="188"/>
        <v>technology</v>
      </c>
      <c r="R2014" t="str">
        <f t="shared" si="189"/>
        <v>hardware</v>
      </c>
      <c r="S2014" s="11">
        <f t="shared" si="191"/>
        <v>42010.822233796294</v>
      </c>
      <c r="T2014" s="11">
        <f t="shared" si="190"/>
        <v>42040.822233796294</v>
      </c>
    </row>
    <row r="2015" spans="1:20" ht="48" x14ac:dyDescent="0.2">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5">
        <f t="shared" si="186"/>
        <v>4.9491375</v>
      </c>
      <c r="P2015" s="6">
        <f t="shared" si="187"/>
        <v>173.57781674704077</v>
      </c>
      <c r="Q2015" t="str">
        <f t="shared" si="188"/>
        <v>technology</v>
      </c>
      <c r="R2015" t="str">
        <f t="shared" si="189"/>
        <v>hardware</v>
      </c>
      <c r="S2015" s="11">
        <f t="shared" si="191"/>
        <v>42499.960810185185</v>
      </c>
      <c r="T2015" s="11">
        <f t="shared" si="190"/>
        <v>42559.960810185185</v>
      </c>
    </row>
    <row r="2016" spans="1:20" ht="48" x14ac:dyDescent="0.2">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5">
        <f t="shared" si="186"/>
        <v>78.137822333333332</v>
      </c>
      <c r="P2016" s="6">
        <f t="shared" si="187"/>
        <v>88.601680840609291</v>
      </c>
      <c r="Q2016" t="str">
        <f t="shared" si="188"/>
        <v>technology</v>
      </c>
      <c r="R2016" t="str">
        <f t="shared" si="189"/>
        <v>hardware</v>
      </c>
      <c r="S2016" s="11">
        <f t="shared" si="191"/>
        <v>41324.214571759258</v>
      </c>
      <c r="T2016" s="11">
        <f t="shared" si="190"/>
        <v>41358.172905092593</v>
      </c>
    </row>
    <row r="2017" spans="1:20" ht="48" x14ac:dyDescent="0.2">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5">
        <f t="shared" si="186"/>
        <v>1.1300013888888889</v>
      </c>
      <c r="P2017" s="6">
        <f t="shared" si="187"/>
        <v>50.222283950617282</v>
      </c>
      <c r="Q2017" t="str">
        <f t="shared" si="188"/>
        <v>technology</v>
      </c>
      <c r="R2017" t="str">
        <f t="shared" si="189"/>
        <v>hardware</v>
      </c>
      <c r="S2017" s="11">
        <f t="shared" si="191"/>
        <v>40765.876886574071</v>
      </c>
      <c r="T2017" s="11">
        <f t="shared" si="190"/>
        <v>40795.876886574071</v>
      </c>
    </row>
    <row r="2018" spans="1:20" ht="32" x14ac:dyDescent="0.2">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5">
        <f t="shared" si="186"/>
        <v>9.2154220000000002</v>
      </c>
      <c r="P2018" s="6">
        <f t="shared" si="187"/>
        <v>192.38876826722338</v>
      </c>
      <c r="Q2018" t="str">
        <f t="shared" si="188"/>
        <v>technology</v>
      </c>
      <c r="R2018" t="str">
        <f t="shared" si="189"/>
        <v>hardware</v>
      </c>
      <c r="S2018" s="11">
        <f t="shared" si="191"/>
        <v>41312.880775462967</v>
      </c>
      <c r="T2018" s="11">
        <f t="shared" si="190"/>
        <v>41342.880775462967</v>
      </c>
    </row>
    <row r="2019" spans="1:20" ht="48" x14ac:dyDescent="0.2">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5">
        <f t="shared" si="186"/>
        <v>1.2510239999999999</v>
      </c>
      <c r="P2019" s="6">
        <f t="shared" si="187"/>
        <v>73.416901408450698</v>
      </c>
      <c r="Q2019" t="str">
        <f t="shared" si="188"/>
        <v>technology</v>
      </c>
      <c r="R2019" t="str">
        <f t="shared" si="189"/>
        <v>hardware</v>
      </c>
      <c r="S2019" s="11">
        <f t="shared" si="191"/>
        <v>40961.057349537034</v>
      </c>
      <c r="T2019" s="11">
        <f t="shared" si="190"/>
        <v>40992.166666666664</v>
      </c>
    </row>
    <row r="2020" spans="1:20" ht="48" x14ac:dyDescent="0.2">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5">
        <f t="shared" si="186"/>
        <v>1.0224343076923077</v>
      </c>
      <c r="P2020" s="6">
        <f t="shared" si="187"/>
        <v>147.68495555555555</v>
      </c>
      <c r="Q2020" t="str">
        <f t="shared" si="188"/>
        <v>technology</v>
      </c>
      <c r="R2020" t="str">
        <f t="shared" si="189"/>
        <v>hardware</v>
      </c>
      <c r="S2020" s="11">
        <f t="shared" si="191"/>
        <v>42199.365844907406</v>
      </c>
      <c r="T2020" s="11">
        <f t="shared" si="190"/>
        <v>42229.365844907406</v>
      </c>
    </row>
    <row r="2021" spans="1:20" ht="48" x14ac:dyDescent="0.2">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5">
        <f t="shared" si="186"/>
        <v>4.8490975000000001</v>
      </c>
      <c r="P2021" s="6">
        <f t="shared" si="187"/>
        <v>108.96848314606741</v>
      </c>
      <c r="Q2021" t="str">
        <f t="shared" si="188"/>
        <v>technology</v>
      </c>
      <c r="R2021" t="str">
        <f t="shared" si="189"/>
        <v>hardware</v>
      </c>
      <c r="S2021" s="11">
        <f t="shared" si="191"/>
        <v>42605.70857638889</v>
      </c>
      <c r="T2021" s="11">
        <f t="shared" si="190"/>
        <v>42635.70857638889</v>
      </c>
    </row>
    <row r="2022" spans="1:20" ht="48" x14ac:dyDescent="0.2">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5">
        <f t="shared" si="186"/>
        <v>1.9233333333333333</v>
      </c>
      <c r="P2022" s="6">
        <f t="shared" si="187"/>
        <v>23.647540983606557</v>
      </c>
      <c r="Q2022" t="str">
        <f t="shared" si="188"/>
        <v>technology</v>
      </c>
      <c r="R2022" t="str">
        <f t="shared" si="189"/>
        <v>hardware</v>
      </c>
      <c r="S2022" s="11">
        <f t="shared" si="191"/>
        <v>41737.097500000003</v>
      </c>
      <c r="T2022" s="11">
        <f t="shared" si="190"/>
        <v>41773.961111111115</v>
      </c>
    </row>
    <row r="2023" spans="1:20" ht="48" x14ac:dyDescent="0.2">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5">
        <f t="shared" si="186"/>
        <v>2.8109999999999999</v>
      </c>
      <c r="P2023" s="6">
        <f t="shared" si="187"/>
        <v>147.94736842105263</v>
      </c>
      <c r="Q2023" t="str">
        <f t="shared" si="188"/>
        <v>technology</v>
      </c>
      <c r="R2023" t="str">
        <f t="shared" si="189"/>
        <v>hardware</v>
      </c>
      <c r="S2023" s="11">
        <f t="shared" si="191"/>
        <v>41861.070567129631</v>
      </c>
      <c r="T2023" s="11">
        <f t="shared" si="190"/>
        <v>41906.070567129631</v>
      </c>
    </row>
    <row r="2024" spans="1:20" ht="48" x14ac:dyDescent="0.2">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5">
        <f t="shared" si="186"/>
        <v>1.2513700000000001</v>
      </c>
      <c r="P2024" s="6">
        <f t="shared" si="187"/>
        <v>385.03692307692307</v>
      </c>
      <c r="Q2024" t="str">
        <f t="shared" si="188"/>
        <v>technology</v>
      </c>
      <c r="R2024" t="str">
        <f t="shared" si="189"/>
        <v>hardware</v>
      </c>
      <c r="S2024" s="11">
        <f t="shared" si="191"/>
        <v>42502.569120370375</v>
      </c>
      <c r="T2024" s="11">
        <f t="shared" si="190"/>
        <v>42532.569120370375</v>
      </c>
    </row>
    <row r="2025" spans="1:20" ht="48" x14ac:dyDescent="0.2">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5">
        <f t="shared" si="186"/>
        <v>1.61459</v>
      </c>
      <c r="P2025" s="6">
        <f t="shared" si="187"/>
        <v>457.39093484419266</v>
      </c>
      <c r="Q2025" t="str">
        <f t="shared" si="188"/>
        <v>technology</v>
      </c>
      <c r="R2025" t="str">
        <f t="shared" si="189"/>
        <v>hardware</v>
      </c>
      <c r="S2025" s="11">
        <f t="shared" si="191"/>
        <v>42136.420752314814</v>
      </c>
      <c r="T2025" s="11">
        <f t="shared" si="190"/>
        <v>42166.420752314814</v>
      </c>
    </row>
    <row r="2026" spans="1:20" ht="48" x14ac:dyDescent="0.2">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5">
        <f t="shared" si="186"/>
        <v>5.8535000000000004</v>
      </c>
      <c r="P2026" s="6">
        <f t="shared" si="187"/>
        <v>222.99047619047619</v>
      </c>
      <c r="Q2026" t="str">
        <f t="shared" si="188"/>
        <v>technology</v>
      </c>
      <c r="R2026" t="str">
        <f t="shared" si="189"/>
        <v>hardware</v>
      </c>
      <c r="S2026" s="11">
        <f t="shared" si="191"/>
        <v>41099.966944444444</v>
      </c>
      <c r="T2026" s="11">
        <f t="shared" si="190"/>
        <v>41134.125</v>
      </c>
    </row>
    <row r="2027" spans="1:20" ht="48" x14ac:dyDescent="0.2">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5">
        <f t="shared" si="186"/>
        <v>2.0114999999999998</v>
      </c>
      <c r="P2027" s="6">
        <f t="shared" si="187"/>
        <v>220.74074074074073</v>
      </c>
      <c r="Q2027" t="str">
        <f t="shared" si="188"/>
        <v>technology</v>
      </c>
      <c r="R2027" t="str">
        <f t="shared" si="189"/>
        <v>hardware</v>
      </c>
      <c r="S2027" s="11">
        <f t="shared" si="191"/>
        <v>42136.184560185182</v>
      </c>
      <c r="T2027" s="11">
        <f t="shared" si="190"/>
        <v>42166.184560185182</v>
      </c>
    </row>
    <row r="2028" spans="1:20" ht="32" x14ac:dyDescent="0.2">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5">
        <f t="shared" si="186"/>
        <v>1.3348307999999998</v>
      </c>
      <c r="P2028" s="6">
        <f t="shared" si="187"/>
        <v>73.503898678414089</v>
      </c>
      <c r="Q2028" t="str">
        <f t="shared" si="188"/>
        <v>technology</v>
      </c>
      <c r="R2028" t="str">
        <f t="shared" si="189"/>
        <v>hardware</v>
      </c>
      <c r="S2028" s="11">
        <f t="shared" si="191"/>
        <v>41704.735937500001</v>
      </c>
      <c r="T2028" s="11">
        <f t="shared" si="190"/>
        <v>41750.165972222225</v>
      </c>
    </row>
    <row r="2029" spans="1:20" ht="48" x14ac:dyDescent="0.2">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5">
        <f t="shared" si="186"/>
        <v>1.2024900000000001</v>
      </c>
      <c r="P2029" s="6">
        <f t="shared" si="187"/>
        <v>223.09647495361781</v>
      </c>
      <c r="Q2029" t="str">
        <f t="shared" si="188"/>
        <v>technology</v>
      </c>
      <c r="R2029" t="str">
        <f t="shared" si="189"/>
        <v>hardware</v>
      </c>
      <c r="S2029" s="11">
        <f t="shared" si="191"/>
        <v>42048.813877314809</v>
      </c>
      <c r="T2029" s="11">
        <f t="shared" si="190"/>
        <v>42093.772210648152</v>
      </c>
    </row>
    <row r="2030" spans="1:20" ht="32" x14ac:dyDescent="0.2">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5">
        <f t="shared" si="186"/>
        <v>1.2616666666666667</v>
      </c>
      <c r="P2030" s="6">
        <f t="shared" si="187"/>
        <v>47.911392405063289</v>
      </c>
      <c r="Q2030" t="str">
        <f t="shared" si="188"/>
        <v>technology</v>
      </c>
      <c r="R2030" t="str">
        <f t="shared" si="189"/>
        <v>hardware</v>
      </c>
      <c r="S2030" s="11">
        <f t="shared" si="191"/>
        <v>40215.919050925928</v>
      </c>
      <c r="T2030" s="11">
        <f t="shared" si="190"/>
        <v>40252.913194444445</v>
      </c>
    </row>
    <row r="2031" spans="1:20" ht="32" x14ac:dyDescent="0.2">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5">
        <f t="shared" si="186"/>
        <v>3.6120000000000001</v>
      </c>
      <c r="P2031" s="6">
        <f t="shared" si="187"/>
        <v>96.063829787234042</v>
      </c>
      <c r="Q2031" t="str">
        <f t="shared" si="188"/>
        <v>technology</v>
      </c>
      <c r="R2031" t="str">
        <f t="shared" si="189"/>
        <v>hardware</v>
      </c>
      <c r="S2031" s="11">
        <f t="shared" si="191"/>
        <v>41848.021770833337</v>
      </c>
      <c r="T2031" s="11">
        <f t="shared" si="190"/>
        <v>41878.021770833337</v>
      </c>
    </row>
    <row r="2032" spans="1:20" ht="48" x14ac:dyDescent="0.2">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5">
        <f t="shared" si="186"/>
        <v>2.26239013671875</v>
      </c>
      <c r="P2032" s="6">
        <f t="shared" si="187"/>
        <v>118.6144</v>
      </c>
      <c r="Q2032" t="str">
        <f t="shared" si="188"/>
        <v>technology</v>
      </c>
      <c r="R2032" t="str">
        <f t="shared" si="189"/>
        <v>hardware</v>
      </c>
      <c r="S2032" s="11">
        <f t="shared" si="191"/>
        <v>41212.996481481481</v>
      </c>
      <c r="T2032" s="11">
        <f t="shared" si="190"/>
        <v>41242.996481481481</v>
      </c>
    </row>
    <row r="2033" spans="1:20" ht="32" x14ac:dyDescent="0.2">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5">
        <f t="shared" si="186"/>
        <v>1.2035</v>
      </c>
      <c r="P2033" s="6">
        <f t="shared" si="187"/>
        <v>118.45472440944881</v>
      </c>
      <c r="Q2033" t="str">
        <f t="shared" si="188"/>
        <v>technology</v>
      </c>
      <c r="R2033" t="str">
        <f t="shared" si="189"/>
        <v>hardware</v>
      </c>
      <c r="S2033" s="11">
        <f t="shared" si="191"/>
        <v>41975.329317129625</v>
      </c>
      <c r="T2033" s="11">
        <f t="shared" si="190"/>
        <v>42013.041666666672</v>
      </c>
    </row>
    <row r="2034" spans="1:20" ht="48" x14ac:dyDescent="0.2">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5">
        <f t="shared" si="186"/>
        <v>3.0418799999999999</v>
      </c>
      <c r="P2034" s="6">
        <f t="shared" si="187"/>
        <v>143.21468926553672</v>
      </c>
      <c r="Q2034" t="str">
        <f t="shared" si="188"/>
        <v>technology</v>
      </c>
      <c r="R2034" t="str">
        <f t="shared" si="189"/>
        <v>hardware</v>
      </c>
      <c r="S2034" s="11">
        <f t="shared" si="191"/>
        <v>42689.565671296295</v>
      </c>
      <c r="T2034" s="11">
        <f t="shared" si="190"/>
        <v>42719.208333333328</v>
      </c>
    </row>
    <row r="2035" spans="1:20" ht="48" x14ac:dyDescent="0.2">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5">
        <f t="shared" si="186"/>
        <v>1.7867599999999999</v>
      </c>
      <c r="P2035" s="6">
        <f t="shared" si="187"/>
        <v>282.71518987341773</v>
      </c>
      <c r="Q2035" t="str">
        <f t="shared" si="188"/>
        <v>technology</v>
      </c>
      <c r="R2035" t="str">
        <f t="shared" si="189"/>
        <v>hardware</v>
      </c>
      <c r="S2035" s="11">
        <f t="shared" si="191"/>
        <v>41725.082384259258</v>
      </c>
      <c r="T2035" s="11">
        <f t="shared" si="190"/>
        <v>41755.082384259258</v>
      </c>
    </row>
    <row r="2036" spans="1:20" ht="48" x14ac:dyDescent="0.2">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5">
        <f t="shared" si="186"/>
        <v>3.868199871794872</v>
      </c>
      <c r="P2036" s="6">
        <f t="shared" si="187"/>
        <v>593.93620078740162</v>
      </c>
      <c r="Q2036" t="str">
        <f t="shared" si="188"/>
        <v>technology</v>
      </c>
      <c r="R2036" t="str">
        <f t="shared" si="189"/>
        <v>hardware</v>
      </c>
      <c r="S2036" s="11">
        <f t="shared" si="191"/>
        <v>42076.130011574074</v>
      </c>
      <c r="T2036" s="11">
        <f t="shared" si="190"/>
        <v>42131.290277777778</v>
      </c>
    </row>
    <row r="2037" spans="1:20" ht="48" x14ac:dyDescent="0.2">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5">
        <f t="shared" si="186"/>
        <v>2.1103642500000004</v>
      </c>
      <c r="P2037" s="6">
        <f t="shared" si="187"/>
        <v>262.15704968944101</v>
      </c>
      <c r="Q2037" t="str">
        <f t="shared" si="188"/>
        <v>technology</v>
      </c>
      <c r="R2037" t="str">
        <f t="shared" si="189"/>
        <v>hardware</v>
      </c>
      <c r="S2037" s="11">
        <f t="shared" si="191"/>
        <v>42311.625081018516</v>
      </c>
      <c r="T2037" s="11">
        <f t="shared" si="190"/>
        <v>42357.041666666672</v>
      </c>
    </row>
    <row r="2038" spans="1:20" ht="48" x14ac:dyDescent="0.2">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5">
        <f t="shared" si="186"/>
        <v>1.3166833333333334</v>
      </c>
      <c r="P2038" s="6">
        <f t="shared" si="187"/>
        <v>46.580778301886795</v>
      </c>
      <c r="Q2038" t="str">
        <f t="shared" si="188"/>
        <v>technology</v>
      </c>
      <c r="R2038" t="str">
        <f t="shared" si="189"/>
        <v>hardware</v>
      </c>
      <c r="S2038" s="11">
        <f t="shared" si="191"/>
        <v>41738.864803240736</v>
      </c>
      <c r="T2038" s="11">
        <f t="shared" si="190"/>
        <v>41768.864803240736</v>
      </c>
    </row>
    <row r="2039" spans="1:20" ht="48" x14ac:dyDescent="0.2">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5">
        <f t="shared" si="186"/>
        <v>3.0047639999999998</v>
      </c>
      <c r="P2039" s="6">
        <f t="shared" si="187"/>
        <v>70.041118881118877</v>
      </c>
      <c r="Q2039" t="str">
        <f t="shared" si="188"/>
        <v>technology</v>
      </c>
      <c r="R2039" t="str">
        <f t="shared" si="189"/>
        <v>hardware</v>
      </c>
      <c r="S2039" s="11">
        <f t="shared" si="191"/>
        <v>41578.210104166668</v>
      </c>
      <c r="T2039" s="11">
        <f t="shared" si="190"/>
        <v>41638.251770833333</v>
      </c>
    </row>
    <row r="2040" spans="1:20" ht="48" x14ac:dyDescent="0.2">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5">
        <f t="shared" si="186"/>
        <v>4.2051249999999998</v>
      </c>
      <c r="P2040" s="6">
        <f t="shared" si="187"/>
        <v>164.90686274509804</v>
      </c>
      <c r="Q2040" t="str">
        <f t="shared" si="188"/>
        <v>technology</v>
      </c>
      <c r="R2040" t="str">
        <f t="shared" si="189"/>
        <v>hardware</v>
      </c>
      <c r="S2040" s="11">
        <f t="shared" si="191"/>
        <v>41424.27107638889</v>
      </c>
      <c r="T2040" s="11">
        <f t="shared" si="190"/>
        <v>41456.75</v>
      </c>
    </row>
    <row r="2041" spans="1:20" ht="32" x14ac:dyDescent="0.2">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5">
        <f t="shared" si="186"/>
        <v>1.362168</v>
      </c>
      <c r="P2041" s="6">
        <f t="shared" si="187"/>
        <v>449.26385224274406</v>
      </c>
      <c r="Q2041" t="str">
        <f t="shared" si="188"/>
        <v>technology</v>
      </c>
      <c r="R2041" t="str">
        <f t="shared" si="189"/>
        <v>hardware</v>
      </c>
      <c r="S2041" s="11">
        <f t="shared" si="191"/>
        <v>42675.438946759255</v>
      </c>
      <c r="T2041" s="11">
        <f t="shared" si="190"/>
        <v>42705.207638888889</v>
      </c>
    </row>
    <row r="2042" spans="1:20" ht="32" x14ac:dyDescent="0.2">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5">
        <f t="shared" si="186"/>
        <v>2.4817133333333334</v>
      </c>
      <c r="P2042" s="6">
        <f t="shared" si="187"/>
        <v>27.472841328413285</v>
      </c>
      <c r="Q2042" t="str">
        <f t="shared" si="188"/>
        <v>technology</v>
      </c>
      <c r="R2042" t="str">
        <f t="shared" si="189"/>
        <v>hardware</v>
      </c>
      <c r="S2042" s="11">
        <f t="shared" si="191"/>
        <v>41578.927118055552</v>
      </c>
      <c r="T2042" s="11">
        <f t="shared" si="190"/>
        <v>41593.968784722223</v>
      </c>
    </row>
    <row r="2043" spans="1:20" ht="48" x14ac:dyDescent="0.2">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5">
        <f t="shared" si="186"/>
        <v>1.8186315789473684</v>
      </c>
      <c r="P2043" s="6">
        <f t="shared" si="187"/>
        <v>143.97499999999999</v>
      </c>
      <c r="Q2043" t="str">
        <f t="shared" si="188"/>
        <v>technology</v>
      </c>
      <c r="R2043" t="str">
        <f t="shared" si="189"/>
        <v>hardware</v>
      </c>
      <c r="S2043" s="11">
        <f t="shared" si="191"/>
        <v>42654.525775462964</v>
      </c>
      <c r="T2043" s="11">
        <f t="shared" si="190"/>
        <v>42684.567442129628</v>
      </c>
    </row>
    <row r="2044" spans="1:20" ht="48" x14ac:dyDescent="0.2">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5">
        <f t="shared" si="186"/>
        <v>1.2353000000000001</v>
      </c>
      <c r="P2044" s="6">
        <f t="shared" si="187"/>
        <v>88.23571428571428</v>
      </c>
      <c r="Q2044" t="str">
        <f t="shared" si="188"/>
        <v>technology</v>
      </c>
      <c r="R2044" t="str">
        <f t="shared" si="189"/>
        <v>hardware</v>
      </c>
      <c r="S2044" s="11">
        <f t="shared" si="191"/>
        <v>42331.708032407405</v>
      </c>
      <c r="T2044" s="11">
        <f t="shared" si="190"/>
        <v>42391.708032407405</v>
      </c>
    </row>
    <row r="2045" spans="1:20" ht="48" x14ac:dyDescent="0.2">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5">
        <f t="shared" si="186"/>
        <v>5.0620938628158845</v>
      </c>
      <c r="P2045" s="6">
        <f t="shared" si="187"/>
        <v>36.326424870466319</v>
      </c>
      <c r="Q2045" t="str">
        <f t="shared" si="188"/>
        <v>technology</v>
      </c>
      <c r="R2045" t="str">
        <f t="shared" si="189"/>
        <v>hardware</v>
      </c>
      <c r="S2045" s="11">
        <f t="shared" si="191"/>
        <v>42661.176817129628</v>
      </c>
      <c r="T2045" s="11">
        <f t="shared" si="190"/>
        <v>42715.207638888889</v>
      </c>
    </row>
    <row r="2046" spans="1:20" ht="48" x14ac:dyDescent="0.2">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5">
        <f t="shared" si="186"/>
        <v>1.0821333333333334</v>
      </c>
      <c r="P2046" s="6">
        <f t="shared" si="187"/>
        <v>90.177777777777777</v>
      </c>
      <c r="Q2046" t="str">
        <f t="shared" si="188"/>
        <v>technology</v>
      </c>
      <c r="R2046" t="str">
        <f t="shared" si="189"/>
        <v>hardware</v>
      </c>
      <c r="S2046" s="11">
        <f t="shared" si="191"/>
        <v>42138.684189814812</v>
      </c>
      <c r="T2046" s="11">
        <f t="shared" si="190"/>
        <v>42168.684189814812</v>
      </c>
    </row>
    <row r="2047" spans="1:20" ht="48" x14ac:dyDescent="0.2">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5">
        <f t="shared" si="186"/>
        <v>8.1918387755102042</v>
      </c>
      <c r="P2047" s="6">
        <f t="shared" si="187"/>
        <v>152.62361216730039</v>
      </c>
      <c r="Q2047" t="str">
        <f t="shared" si="188"/>
        <v>technology</v>
      </c>
      <c r="R2047" t="str">
        <f t="shared" si="189"/>
        <v>hardware</v>
      </c>
      <c r="S2047" s="11">
        <f t="shared" si="191"/>
        <v>41069.088506944448</v>
      </c>
      <c r="T2047" s="11">
        <f t="shared" si="190"/>
        <v>41099.088506944448</v>
      </c>
    </row>
    <row r="2048" spans="1:20" ht="48" x14ac:dyDescent="0.2">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5">
        <f t="shared" si="186"/>
        <v>1.2110000000000001</v>
      </c>
      <c r="P2048" s="6">
        <f t="shared" si="187"/>
        <v>55.806451612903224</v>
      </c>
      <c r="Q2048" t="str">
        <f t="shared" si="188"/>
        <v>technology</v>
      </c>
      <c r="R2048" t="str">
        <f t="shared" si="189"/>
        <v>hardware</v>
      </c>
      <c r="S2048" s="11">
        <f t="shared" si="191"/>
        <v>41387.171805555554</v>
      </c>
      <c r="T2048" s="11">
        <f t="shared" si="190"/>
        <v>41417.171805555554</v>
      </c>
    </row>
    <row r="2049" spans="1:20" ht="48" x14ac:dyDescent="0.2">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5">
        <f t="shared" si="186"/>
        <v>1.0299897959183673</v>
      </c>
      <c r="P2049" s="6">
        <f t="shared" si="187"/>
        <v>227.85327313769753</v>
      </c>
      <c r="Q2049" t="str">
        <f t="shared" si="188"/>
        <v>technology</v>
      </c>
      <c r="R2049" t="str">
        <f t="shared" si="189"/>
        <v>hardware</v>
      </c>
      <c r="S2049" s="11">
        <f t="shared" si="191"/>
        <v>42081.903587962966</v>
      </c>
      <c r="T2049" s="11">
        <f t="shared" si="190"/>
        <v>42111</v>
      </c>
    </row>
    <row r="2050" spans="1:20" ht="48" x14ac:dyDescent="0.2">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5">
        <f t="shared" si="186"/>
        <v>1.4833229411764706</v>
      </c>
      <c r="P2050" s="6">
        <f t="shared" si="187"/>
        <v>91.82989803350327</v>
      </c>
      <c r="Q2050" t="str">
        <f t="shared" si="188"/>
        <v>technology</v>
      </c>
      <c r="R2050" t="str">
        <f t="shared" si="189"/>
        <v>hardware</v>
      </c>
      <c r="S2050" s="11">
        <f t="shared" si="191"/>
        <v>41387.651516203703</v>
      </c>
      <c r="T2050" s="11">
        <f t="shared" si="190"/>
        <v>41417.651516203703</v>
      </c>
    </row>
    <row r="2051" spans="1:20" ht="16" x14ac:dyDescent="0.2">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5">
        <f t="shared" ref="O2051:O2114" si="192">E2051/D2051</f>
        <v>1.2019070000000001</v>
      </c>
      <c r="P2051" s="6">
        <f t="shared" ref="P2051:P2114" si="193">IF(L2051=0,0,E2051/L2051)</f>
        <v>80.991037735849048</v>
      </c>
      <c r="Q2051" t="str">
        <f t="shared" ref="Q2051:Q2114" si="194">LEFT(N2051,FIND("/",N2051)-1)</f>
        <v>technology</v>
      </c>
      <c r="R2051" t="str">
        <f t="shared" ref="R2051:R2114" si="195">RIGHT(N2051,LEN(N2051)-FIND("/",N2051))</f>
        <v>hardware</v>
      </c>
      <c r="S2051" s="11">
        <f t="shared" si="191"/>
        <v>41575.527349537035</v>
      </c>
      <c r="T2051" s="11">
        <f t="shared" ref="T2051:T2114" si="196">I2051/86400 + DATE(1970,1,1)</f>
        <v>41610.957638888889</v>
      </c>
    </row>
    <row r="2052" spans="1:20" ht="48" x14ac:dyDescent="0.2">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5">
        <f t="shared" si="192"/>
        <v>4.7327000000000004</v>
      </c>
      <c r="P2052" s="6">
        <f t="shared" si="193"/>
        <v>278.39411764705881</v>
      </c>
      <c r="Q2052" t="str">
        <f t="shared" si="194"/>
        <v>technology</v>
      </c>
      <c r="R2052" t="str">
        <f t="shared" si="195"/>
        <v>hardware</v>
      </c>
      <c r="S2052" s="11">
        <f t="shared" ref="S2052:S2115" si="197">J2052/86400 + DATE(1970, 1, 1)</f>
        <v>42115.071504629625</v>
      </c>
      <c r="T2052" s="11">
        <f t="shared" si="196"/>
        <v>42155.071504629625</v>
      </c>
    </row>
    <row r="2053" spans="1:20" ht="48" x14ac:dyDescent="0.2">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5">
        <f t="shared" si="192"/>
        <v>1.303625</v>
      </c>
      <c r="P2053" s="6">
        <f t="shared" si="193"/>
        <v>43.095041322314053</v>
      </c>
      <c r="Q2053" t="str">
        <f t="shared" si="194"/>
        <v>technology</v>
      </c>
      <c r="R2053" t="str">
        <f t="shared" si="195"/>
        <v>hardware</v>
      </c>
      <c r="S2053" s="11">
        <f t="shared" si="197"/>
        <v>41604.022418981483</v>
      </c>
      <c r="T2053" s="11">
        <f t="shared" si="196"/>
        <v>41634.022418981483</v>
      </c>
    </row>
    <row r="2054" spans="1:20" ht="48" x14ac:dyDescent="0.2">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5">
        <f t="shared" si="192"/>
        <v>3.5304799999999998</v>
      </c>
      <c r="P2054" s="6">
        <f t="shared" si="193"/>
        <v>326.29205175600737</v>
      </c>
      <c r="Q2054" t="str">
        <f t="shared" si="194"/>
        <v>technology</v>
      </c>
      <c r="R2054" t="str">
        <f t="shared" si="195"/>
        <v>hardware</v>
      </c>
      <c r="S2054" s="11">
        <f t="shared" si="197"/>
        <v>42375.08394675926</v>
      </c>
      <c r="T2054" s="11">
        <f t="shared" si="196"/>
        <v>42420.08394675926</v>
      </c>
    </row>
    <row r="2055" spans="1:20" ht="48" x14ac:dyDescent="0.2">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5">
        <f t="shared" si="192"/>
        <v>1.0102</v>
      </c>
      <c r="P2055" s="6">
        <f t="shared" si="193"/>
        <v>41.743801652892564</v>
      </c>
      <c r="Q2055" t="str">
        <f t="shared" si="194"/>
        <v>technology</v>
      </c>
      <c r="R2055" t="str">
        <f t="shared" si="195"/>
        <v>hardware</v>
      </c>
      <c r="S2055" s="11">
        <f t="shared" si="197"/>
        <v>42303.617488425924</v>
      </c>
      <c r="T2055" s="11">
        <f t="shared" si="196"/>
        <v>42333.659155092595</v>
      </c>
    </row>
    <row r="2056" spans="1:20" ht="48" x14ac:dyDescent="0.2">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5">
        <f t="shared" si="192"/>
        <v>1.1359142857142857</v>
      </c>
      <c r="P2056" s="6">
        <f t="shared" si="193"/>
        <v>64.020933977455712</v>
      </c>
      <c r="Q2056" t="str">
        <f t="shared" si="194"/>
        <v>technology</v>
      </c>
      <c r="R2056" t="str">
        <f t="shared" si="195"/>
        <v>hardware</v>
      </c>
      <c r="S2056" s="11">
        <f t="shared" si="197"/>
        <v>41731.520949074074</v>
      </c>
      <c r="T2056" s="11">
        <f t="shared" si="196"/>
        <v>41761.520949074074</v>
      </c>
    </row>
    <row r="2057" spans="1:20" ht="48" x14ac:dyDescent="0.2">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5">
        <f t="shared" si="192"/>
        <v>1.6741666666666666</v>
      </c>
      <c r="P2057" s="6">
        <f t="shared" si="193"/>
        <v>99.455445544554451</v>
      </c>
      <c r="Q2057" t="str">
        <f t="shared" si="194"/>
        <v>technology</v>
      </c>
      <c r="R2057" t="str">
        <f t="shared" si="195"/>
        <v>hardware</v>
      </c>
      <c r="S2057" s="11">
        <f t="shared" si="197"/>
        <v>41946.674108796295</v>
      </c>
      <c r="T2057" s="11">
        <f t="shared" si="196"/>
        <v>41976.166666666672</v>
      </c>
    </row>
    <row r="2058" spans="1:20" ht="48" x14ac:dyDescent="0.2">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5">
        <f t="shared" si="192"/>
        <v>1.5345200000000001</v>
      </c>
      <c r="P2058" s="6">
        <f t="shared" si="193"/>
        <v>138.49458483754512</v>
      </c>
      <c r="Q2058" t="str">
        <f t="shared" si="194"/>
        <v>technology</v>
      </c>
      <c r="R2058" t="str">
        <f t="shared" si="195"/>
        <v>hardware</v>
      </c>
      <c r="S2058" s="11">
        <f t="shared" si="197"/>
        <v>41351.76090277778</v>
      </c>
      <c r="T2058" s="11">
        <f t="shared" si="196"/>
        <v>41381.76090277778</v>
      </c>
    </row>
    <row r="2059" spans="1:20" ht="48" x14ac:dyDescent="0.2">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5">
        <f t="shared" si="192"/>
        <v>2.022322</v>
      </c>
      <c r="P2059" s="6">
        <f t="shared" si="193"/>
        <v>45.547792792792798</v>
      </c>
      <c r="Q2059" t="str">
        <f t="shared" si="194"/>
        <v>technology</v>
      </c>
      <c r="R2059" t="str">
        <f t="shared" si="195"/>
        <v>hardware</v>
      </c>
      <c r="S2059" s="11">
        <f t="shared" si="197"/>
        <v>42396.494583333333</v>
      </c>
      <c r="T2059" s="11">
        <f t="shared" si="196"/>
        <v>42426.494583333333</v>
      </c>
    </row>
    <row r="2060" spans="1:20" ht="32" x14ac:dyDescent="0.2">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5">
        <f t="shared" si="192"/>
        <v>1.6828125</v>
      </c>
      <c r="P2060" s="6">
        <f t="shared" si="193"/>
        <v>10.507317073170732</v>
      </c>
      <c r="Q2060" t="str">
        <f t="shared" si="194"/>
        <v>technology</v>
      </c>
      <c r="R2060" t="str">
        <f t="shared" si="195"/>
        <v>hardware</v>
      </c>
      <c r="S2060" s="11">
        <f t="shared" si="197"/>
        <v>42026.370717592596</v>
      </c>
      <c r="T2060" s="11">
        <f t="shared" si="196"/>
        <v>42065.833333333328</v>
      </c>
    </row>
    <row r="2061" spans="1:20" ht="48" x14ac:dyDescent="0.2">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5">
        <f t="shared" si="192"/>
        <v>1.4345666666666668</v>
      </c>
      <c r="P2061" s="6">
        <f t="shared" si="193"/>
        <v>114.76533333333333</v>
      </c>
      <c r="Q2061" t="str">
        <f t="shared" si="194"/>
        <v>technology</v>
      </c>
      <c r="R2061" t="str">
        <f t="shared" si="195"/>
        <v>hardware</v>
      </c>
      <c r="S2061" s="11">
        <f t="shared" si="197"/>
        <v>42361.602476851855</v>
      </c>
      <c r="T2061" s="11">
        <f t="shared" si="196"/>
        <v>42400.915972222225</v>
      </c>
    </row>
    <row r="2062" spans="1:20" ht="48" x14ac:dyDescent="0.2">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5">
        <f t="shared" si="192"/>
        <v>1.964</v>
      </c>
      <c r="P2062" s="6">
        <f t="shared" si="193"/>
        <v>35.997067448680355</v>
      </c>
      <c r="Q2062" t="str">
        <f t="shared" si="194"/>
        <v>technology</v>
      </c>
      <c r="R2062" t="str">
        <f t="shared" si="195"/>
        <v>hardware</v>
      </c>
      <c r="S2062" s="11">
        <f t="shared" si="197"/>
        <v>41783.642939814818</v>
      </c>
      <c r="T2062" s="11">
        <f t="shared" si="196"/>
        <v>41843.642939814818</v>
      </c>
    </row>
    <row r="2063" spans="1:20" ht="48" x14ac:dyDescent="0.2">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5">
        <f t="shared" si="192"/>
        <v>1.0791999999999999</v>
      </c>
      <c r="P2063" s="6">
        <f t="shared" si="193"/>
        <v>154.17142857142858</v>
      </c>
      <c r="Q2063" t="str">
        <f t="shared" si="194"/>
        <v>technology</v>
      </c>
      <c r="R2063" t="str">
        <f t="shared" si="195"/>
        <v>hardware</v>
      </c>
      <c r="S2063" s="11">
        <f t="shared" si="197"/>
        <v>42705.764513888891</v>
      </c>
      <c r="T2063" s="11">
        <f t="shared" si="196"/>
        <v>42735.764513888891</v>
      </c>
    </row>
    <row r="2064" spans="1:20" ht="48" x14ac:dyDescent="0.2">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5">
        <f t="shared" si="192"/>
        <v>1.14977</v>
      </c>
      <c r="P2064" s="6">
        <f t="shared" si="193"/>
        <v>566.38916256157631</v>
      </c>
      <c r="Q2064" t="str">
        <f t="shared" si="194"/>
        <v>technology</v>
      </c>
      <c r="R2064" t="str">
        <f t="shared" si="195"/>
        <v>hardware</v>
      </c>
      <c r="S2064" s="11">
        <f t="shared" si="197"/>
        <v>42423.3830787037</v>
      </c>
      <c r="T2064" s="11">
        <f t="shared" si="196"/>
        <v>42453.341412037036</v>
      </c>
    </row>
    <row r="2065" spans="1:20" ht="32" x14ac:dyDescent="0.2">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5">
        <f t="shared" si="192"/>
        <v>1.4804999999999999</v>
      </c>
      <c r="P2065" s="6">
        <f t="shared" si="193"/>
        <v>120.85714285714286</v>
      </c>
      <c r="Q2065" t="str">
        <f t="shared" si="194"/>
        <v>technology</v>
      </c>
      <c r="R2065" t="str">
        <f t="shared" si="195"/>
        <v>hardware</v>
      </c>
      <c r="S2065" s="11">
        <f t="shared" si="197"/>
        <v>42472.73265046296</v>
      </c>
      <c r="T2065" s="11">
        <f t="shared" si="196"/>
        <v>42505.73265046296</v>
      </c>
    </row>
    <row r="2066" spans="1:20" ht="48" x14ac:dyDescent="0.2">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5">
        <f t="shared" si="192"/>
        <v>1.9116676082790633</v>
      </c>
      <c r="P2066" s="6">
        <f t="shared" si="193"/>
        <v>86.163845492085343</v>
      </c>
      <c r="Q2066" t="str">
        <f t="shared" si="194"/>
        <v>technology</v>
      </c>
      <c r="R2066" t="str">
        <f t="shared" si="195"/>
        <v>hardware</v>
      </c>
      <c r="S2066" s="11">
        <f t="shared" si="197"/>
        <v>41389.364849537036</v>
      </c>
      <c r="T2066" s="11">
        <f t="shared" si="196"/>
        <v>41425.5</v>
      </c>
    </row>
    <row r="2067" spans="1:20" ht="48" x14ac:dyDescent="0.2">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5">
        <f t="shared" si="192"/>
        <v>1.99215125</v>
      </c>
      <c r="P2067" s="6">
        <f t="shared" si="193"/>
        <v>51.212114395886893</v>
      </c>
      <c r="Q2067" t="str">
        <f t="shared" si="194"/>
        <v>technology</v>
      </c>
      <c r="R2067" t="str">
        <f t="shared" si="195"/>
        <v>hardware</v>
      </c>
      <c r="S2067" s="11">
        <f t="shared" si="197"/>
        <v>41603.333668981482</v>
      </c>
      <c r="T2067" s="11">
        <f t="shared" si="196"/>
        <v>41633.333668981482</v>
      </c>
    </row>
    <row r="2068" spans="1:20" ht="48" x14ac:dyDescent="0.2">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5">
        <f t="shared" si="192"/>
        <v>2.1859999999999999</v>
      </c>
      <c r="P2068" s="6">
        <f t="shared" si="193"/>
        <v>67.261538461538464</v>
      </c>
      <c r="Q2068" t="str">
        <f t="shared" si="194"/>
        <v>technology</v>
      </c>
      <c r="R2068" t="str">
        <f t="shared" si="195"/>
        <v>hardware</v>
      </c>
      <c r="S2068" s="11">
        <f t="shared" si="197"/>
        <v>41844.771793981483</v>
      </c>
      <c r="T2068" s="11">
        <f t="shared" si="196"/>
        <v>41874.771793981483</v>
      </c>
    </row>
    <row r="2069" spans="1:20" ht="48" x14ac:dyDescent="0.2">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5">
        <f t="shared" si="192"/>
        <v>1.2686868686868686</v>
      </c>
      <c r="P2069" s="6">
        <f t="shared" si="193"/>
        <v>62.8</v>
      </c>
      <c r="Q2069" t="str">
        <f t="shared" si="194"/>
        <v>technology</v>
      </c>
      <c r="R2069" t="str">
        <f t="shared" si="195"/>
        <v>hardware</v>
      </c>
      <c r="S2069" s="11">
        <f t="shared" si="197"/>
        <v>42115.853888888887</v>
      </c>
      <c r="T2069" s="11">
        <f t="shared" si="196"/>
        <v>42148.853888888887</v>
      </c>
    </row>
    <row r="2070" spans="1:20" ht="48" x14ac:dyDescent="0.2">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5">
        <f t="shared" si="192"/>
        <v>1.0522388</v>
      </c>
      <c r="P2070" s="6">
        <f t="shared" si="193"/>
        <v>346.13118421052633</v>
      </c>
      <c r="Q2070" t="str">
        <f t="shared" si="194"/>
        <v>technology</v>
      </c>
      <c r="R2070" t="str">
        <f t="shared" si="195"/>
        <v>hardware</v>
      </c>
      <c r="S2070" s="11">
        <f t="shared" si="197"/>
        <v>42633.841608796298</v>
      </c>
      <c r="T2070" s="11">
        <f t="shared" si="196"/>
        <v>42663.841608796298</v>
      </c>
    </row>
    <row r="2071" spans="1:20" ht="48" x14ac:dyDescent="0.2">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5">
        <f t="shared" si="192"/>
        <v>1.2840666000000001</v>
      </c>
      <c r="P2071" s="6">
        <f t="shared" si="193"/>
        <v>244.11912547528519</v>
      </c>
      <c r="Q2071" t="str">
        <f t="shared" si="194"/>
        <v>technology</v>
      </c>
      <c r="R2071" t="str">
        <f t="shared" si="195"/>
        <v>hardware</v>
      </c>
      <c r="S2071" s="11">
        <f t="shared" si="197"/>
        <v>42340.972118055557</v>
      </c>
      <c r="T2071" s="11">
        <f t="shared" si="196"/>
        <v>42371.972118055557</v>
      </c>
    </row>
    <row r="2072" spans="1:20" ht="48" x14ac:dyDescent="0.2">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5">
        <f t="shared" si="192"/>
        <v>3.1732719999999999</v>
      </c>
      <c r="P2072" s="6">
        <f t="shared" si="193"/>
        <v>259.25424836601309</v>
      </c>
      <c r="Q2072" t="str">
        <f t="shared" si="194"/>
        <v>technology</v>
      </c>
      <c r="R2072" t="str">
        <f t="shared" si="195"/>
        <v>hardware</v>
      </c>
      <c r="S2072" s="11">
        <f t="shared" si="197"/>
        <v>42519.6565162037</v>
      </c>
      <c r="T2072" s="11">
        <f t="shared" si="196"/>
        <v>42549.6565162037</v>
      </c>
    </row>
    <row r="2073" spans="1:20" ht="48" x14ac:dyDescent="0.2">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5">
        <f t="shared" si="192"/>
        <v>2.8073000000000001</v>
      </c>
      <c r="P2073" s="6">
        <f t="shared" si="193"/>
        <v>201.96402877697841</v>
      </c>
      <c r="Q2073" t="str">
        <f t="shared" si="194"/>
        <v>technology</v>
      </c>
      <c r="R2073" t="str">
        <f t="shared" si="195"/>
        <v>hardware</v>
      </c>
      <c r="S2073" s="11">
        <f t="shared" si="197"/>
        <v>42600.278749999998</v>
      </c>
      <c r="T2073" s="11">
        <f t="shared" si="196"/>
        <v>42645.278749999998</v>
      </c>
    </row>
    <row r="2074" spans="1:20" ht="48" x14ac:dyDescent="0.2">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5">
        <f t="shared" si="192"/>
        <v>1.1073146853146854</v>
      </c>
      <c r="P2074" s="6">
        <f t="shared" si="193"/>
        <v>226.20857142857142</v>
      </c>
      <c r="Q2074" t="str">
        <f t="shared" si="194"/>
        <v>technology</v>
      </c>
      <c r="R2074" t="str">
        <f t="shared" si="195"/>
        <v>hardware</v>
      </c>
      <c r="S2074" s="11">
        <f t="shared" si="197"/>
        <v>42467.581388888888</v>
      </c>
      <c r="T2074" s="11">
        <f t="shared" si="196"/>
        <v>42497.581388888888</v>
      </c>
    </row>
    <row r="2075" spans="1:20" ht="48" x14ac:dyDescent="0.2">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5">
        <f t="shared" si="192"/>
        <v>1.5260429999999998</v>
      </c>
      <c r="P2075" s="6">
        <f t="shared" si="193"/>
        <v>324.69</v>
      </c>
      <c r="Q2075" t="str">
        <f t="shared" si="194"/>
        <v>technology</v>
      </c>
      <c r="R2075" t="str">
        <f t="shared" si="195"/>
        <v>hardware</v>
      </c>
      <c r="S2075" s="11">
        <f t="shared" si="197"/>
        <v>42087.668032407411</v>
      </c>
      <c r="T2075" s="11">
        <f t="shared" si="196"/>
        <v>42132.668032407411</v>
      </c>
    </row>
    <row r="2076" spans="1:20" ht="32" x14ac:dyDescent="0.2">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5">
        <f t="shared" si="192"/>
        <v>1.0249999999999999</v>
      </c>
      <c r="P2076" s="6">
        <f t="shared" si="193"/>
        <v>205</v>
      </c>
      <c r="Q2076" t="str">
        <f t="shared" si="194"/>
        <v>technology</v>
      </c>
      <c r="R2076" t="str">
        <f t="shared" si="195"/>
        <v>hardware</v>
      </c>
      <c r="S2076" s="11">
        <f t="shared" si="197"/>
        <v>42466.826180555552</v>
      </c>
      <c r="T2076" s="11">
        <f t="shared" si="196"/>
        <v>42496.826180555552</v>
      </c>
    </row>
    <row r="2077" spans="1:20" ht="48" x14ac:dyDescent="0.2">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5">
        <f t="shared" si="192"/>
        <v>16.783738373837384</v>
      </c>
      <c r="P2077" s="6">
        <f t="shared" si="193"/>
        <v>20.465926829268295</v>
      </c>
      <c r="Q2077" t="str">
        <f t="shared" si="194"/>
        <v>technology</v>
      </c>
      <c r="R2077" t="str">
        <f t="shared" si="195"/>
        <v>hardware</v>
      </c>
      <c r="S2077" s="11">
        <f t="shared" si="197"/>
        <v>41450.681574074071</v>
      </c>
      <c r="T2077" s="11">
        <f t="shared" si="196"/>
        <v>41480.681574074071</v>
      </c>
    </row>
    <row r="2078" spans="1:20" ht="32" x14ac:dyDescent="0.2">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5">
        <f t="shared" si="192"/>
        <v>5.4334915642458101</v>
      </c>
      <c r="P2078" s="6">
        <f t="shared" si="193"/>
        <v>116.35303146309367</v>
      </c>
      <c r="Q2078" t="str">
        <f t="shared" si="194"/>
        <v>technology</v>
      </c>
      <c r="R2078" t="str">
        <f t="shared" si="195"/>
        <v>hardware</v>
      </c>
      <c r="S2078" s="11">
        <f t="shared" si="197"/>
        <v>41803.880659722221</v>
      </c>
      <c r="T2078" s="11">
        <f t="shared" si="196"/>
        <v>41843.880659722221</v>
      </c>
    </row>
    <row r="2079" spans="1:20" ht="48" x14ac:dyDescent="0.2">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5">
        <f t="shared" si="192"/>
        <v>1.1550800000000001</v>
      </c>
      <c r="P2079" s="6">
        <f t="shared" si="193"/>
        <v>307.20212765957444</v>
      </c>
      <c r="Q2079" t="str">
        <f t="shared" si="194"/>
        <v>technology</v>
      </c>
      <c r="R2079" t="str">
        <f t="shared" si="195"/>
        <v>hardware</v>
      </c>
      <c r="S2079" s="11">
        <f t="shared" si="197"/>
        <v>42103.042546296296</v>
      </c>
      <c r="T2079" s="11">
        <f t="shared" si="196"/>
        <v>42160.875</v>
      </c>
    </row>
    <row r="2080" spans="1:20" ht="48" x14ac:dyDescent="0.2">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5">
        <f t="shared" si="192"/>
        <v>1.3120499999999999</v>
      </c>
      <c r="P2080" s="6">
        <f t="shared" si="193"/>
        <v>546.6875</v>
      </c>
      <c r="Q2080" t="str">
        <f t="shared" si="194"/>
        <v>technology</v>
      </c>
      <c r="R2080" t="str">
        <f t="shared" si="195"/>
        <v>hardware</v>
      </c>
      <c r="S2080" s="11">
        <f t="shared" si="197"/>
        <v>42692.771493055552</v>
      </c>
      <c r="T2080" s="11">
        <f t="shared" si="196"/>
        <v>42722.771493055552</v>
      </c>
    </row>
    <row r="2081" spans="1:20" ht="48" x14ac:dyDescent="0.2">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5">
        <f t="shared" si="192"/>
        <v>2.8816999999999999</v>
      </c>
      <c r="P2081" s="6">
        <f t="shared" si="193"/>
        <v>47.474464579901152</v>
      </c>
      <c r="Q2081" t="str">
        <f t="shared" si="194"/>
        <v>technology</v>
      </c>
      <c r="R2081" t="str">
        <f t="shared" si="195"/>
        <v>hardware</v>
      </c>
      <c r="S2081" s="11">
        <f t="shared" si="197"/>
        <v>42150.71056712963</v>
      </c>
      <c r="T2081" s="11">
        <f t="shared" si="196"/>
        <v>42180.791666666672</v>
      </c>
    </row>
    <row r="2082" spans="1:20" ht="48" x14ac:dyDescent="0.2">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5">
        <f t="shared" si="192"/>
        <v>5.0780000000000003</v>
      </c>
      <c r="P2082" s="6">
        <f t="shared" si="193"/>
        <v>101.56</v>
      </c>
      <c r="Q2082" t="str">
        <f t="shared" si="194"/>
        <v>technology</v>
      </c>
      <c r="R2082" t="str">
        <f t="shared" si="195"/>
        <v>hardware</v>
      </c>
      <c r="S2082" s="11">
        <f t="shared" si="197"/>
        <v>42289.957175925927</v>
      </c>
      <c r="T2082" s="11">
        <f t="shared" si="196"/>
        <v>42319.998842592591</v>
      </c>
    </row>
    <row r="2083" spans="1:20" ht="48" x14ac:dyDescent="0.2">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5">
        <f t="shared" si="192"/>
        <v>1.1457142857142857</v>
      </c>
      <c r="P2083" s="6">
        <f t="shared" si="193"/>
        <v>72.909090909090907</v>
      </c>
      <c r="Q2083" t="str">
        <f t="shared" si="194"/>
        <v>music</v>
      </c>
      <c r="R2083" t="str">
        <f t="shared" si="195"/>
        <v>indie rock</v>
      </c>
      <c r="S2083" s="11">
        <f t="shared" si="197"/>
        <v>41004.15688657407</v>
      </c>
      <c r="T2083" s="11">
        <f t="shared" si="196"/>
        <v>41045.207638888889</v>
      </c>
    </row>
    <row r="2084" spans="1:20" ht="48" x14ac:dyDescent="0.2">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5">
        <f t="shared" si="192"/>
        <v>1.1073333333333333</v>
      </c>
      <c r="P2084" s="6">
        <f t="shared" si="193"/>
        <v>43.710526315789473</v>
      </c>
      <c r="Q2084" t="str">
        <f t="shared" si="194"/>
        <v>music</v>
      </c>
      <c r="R2084" t="str">
        <f t="shared" si="195"/>
        <v>indie rock</v>
      </c>
      <c r="S2084" s="11">
        <f t="shared" si="197"/>
        <v>40811.120324074072</v>
      </c>
      <c r="T2084" s="11">
        <f t="shared" si="196"/>
        <v>40871.161990740744</v>
      </c>
    </row>
    <row r="2085" spans="1:20" ht="48" x14ac:dyDescent="0.2">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5">
        <f t="shared" si="192"/>
        <v>1.1333333333333333</v>
      </c>
      <c r="P2085" s="6">
        <f t="shared" si="193"/>
        <v>34</v>
      </c>
      <c r="Q2085" t="str">
        <f t="shared" si="194"/>
        <v>music</v>
      </c>
      <c r="R2085" t="str">
        <f t="shared" si="195"/>
        <v>indie rock</v>
      </c>
      <c r="S2085" s="11">
        <f t="shared" si="197"/>
        <v>41034.72216435185</v>
      </c>
      <c r="T2085" s="11">
        <f t="shared" si="196"/>
        <v>41064.72216435185</v>
      </c>
    </row>
    <row r="2086" spans="1:20" ht="48" x14ac:dyDescent="0.2">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5">
        <f t="shared" si="192"/>
        <v>1.0833333333333333</v>
      </c>
      <c r="P2086" s="6">
        <f t="shared" si="193"/>
        <v>70.652173913043484</v>
      </c>
      <c r="Q2086" t="str">
        <f t="shared" si="194"/>
        <v>music</v>
      </c>
      <c r="R2086" t="str">
        <f t="shared" si="195"/>
        <v>indie rock</v>
      </c>
      <c r="S2086" s="11">
        <f t="shared" si="197"/>
        <v>41731.833124999997</v>
      </c>
      <c r="T2086" s="11">
        <f t="shared" si="196"/>
        <v>41763.290972222225</v>
      </c>
    </row>
    <row r="2087" spans="1:20" ht="48" x14ac:dyDescent="0.2">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5">
        <f t="shared" si="192"/>
        <v>1.2353333333333334</v>
      </c>
      <c r="P2087" s="6">
        <f t="shared" si="193"/>
        <v>89.301204819277103</v>
      </c>
      <c r="Q2087" t="str">
        <f t="shared" si="194"/>
        <v>music</v>
      </c>
      <c r="R2087" t="str">
        <f t="shared" si="195"/>
        <v>indie rock</v>
      </c>
      <c r="S2087" s="11">
        <f t="shared" si="197"/>
        <v>41075.835497685184</v>
      </c>
      <c r="T2087" s="11">
        <f t="shared" si="196"/>
        <v>41105.835497685184</v>
      </c>
    </row>
    <row r="2088" spans="1:20" ht="48" x14ac:dyDescent="0.2">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5">
        <f t="shared" si="192"/>
        <v>1.0069999999999999</v>
      </c>
      <c r="P2088" s="6">
        <f t="shared" si="193"/>
        <v>115.08571428571429</v>
      </c>
      <c r="Q2088" t="str">
        <f t="shared" si="194"/>
        <v>music</v>
      </c>
      <c r="R2088" t="str">
        <f t="shared" si="195"/>
        <v>indie rock</v>
      </c>
      <c r="S2088" s="11">
        <f t="shared" si="197"/>
        <v>40860.67050925926</v>
      </c>
      <c r="T2088" s="11">
        <f t="shared" si="196"/>
        <v>40891.207638888889</v>
      </c>
    </row>
    <row r="2089" spans="1:20" ht="48" x14ac:dyDescent="0.2">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5">
        <f t="shared" si="192"/>
        <v>1.0353333333333334</v>
      </c>
      <c r="P2089" s="6">
        <f t="shared" si="193"/>
        <v>62.12</v>
      </c>
      <c r="Q2089" t="str">
        <f t="shared" si="194"/>
        <v>music</v>
      </c>
      <c r="R2089" t="str">
        <f t="shared" si="195"/>
        <v>indie rock</v>
      </c>
      <c r="S2089" s="11">
        <f t="shared" si="197"/>
        <v>40764.204375000001</v>
      </c>
      <c r="T2089" s="11">
        <f t="shared" si="196"/>
        <v>40794.204375000001</v>
      </c>
    </row>
    <row r="2090" spans="1:20" ht="48" x14ac:dyDescent="0.2">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5">
        <f t="shared" si="192"/>
        <v>1.1551066666666667</v>
      </c>
      <c r="P2090" s="6">
        <f t="shared" si="193"/>
        <v>46.204266666666669</v>
      </c>
      <c r="Q2090" t="str">
        <f t="shared" si="194"/>
        <v>music</v>
      </c>
      <c r="R2090" t="str">
        <f t="shared" si="195"/>
        <v>indie rock</v>
      </c>
      <c r="S2090" s="11">
        <f t="shared" si="197"/>
        <v>40395.714722222227</v>
      </c>
      <c r="T2090" s="11">
        <f t="shared" si="196"/>
        <v>40432.165972222225</v>
      </c>
    </row>
    <row r="2091" spans="1:20" ht="32" x14ac:dyDescent="0.2">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5">
        <f t="shared" si="192"/>
        <v>1.2040040000000001</v>
      </c>
      <c r="P2091" s="6">
        <f t="shared" si="193"/>
        <v>48.54854838709678</v>
      </c>
      <c r="Q2091" t="str">
        <f t="shared" si="194"/>
        <v>music</v>
      </c>
      <c r="R2091" t="str">
        <f t="shared" si="195"/>
        <v>indie rock</v>
      </c>
      <c r="S2091" s="11">
        <f t="shared" si="197"/>
        <v>41453.076319444444</v>
      </c>
      <c r="T2091" s="11">
        <f t="shared" si="196"/>
        <v>41488.076319444444</v>
      </c>
    </row>
    <row r="2092" spans="1:20" ht="48" x14ac:dyDescent="0.2">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5">
        <f t="shared" si="192"/>
        <v>1.1504037499999999</v>
      </c>
      <c r="P2092" s="6">
        <f t="shared" si="193"/>
        <v>57.520187499999999</v>
      </c>
      <c r="Q2092" t="str">
        <f t="shared" si="194"/>
        <v>music</v>
      </c>
      <c r="R2092" t="str">
        <f t="shared" si="195"/>
        <v>indie rock</v>
      </c>
      <c r="S2092" s="11">
        <f t="shared" si="197"/>
        <v>41299.381423611107</v>
      </c>
      <c r="T2092" s="11">
        <f t="shared" si="196"/>
        <v>41329.381423611107</v>
      </c>
    </row>
    <row r="2093" spans="1:20" ht="48" x14ac:dyDescent="0.2">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5">
        <f t="shared" si="192"/>
        <v>1.2046777777777777</v>
      </c>
      <c r="P2093" s="6">
        <f t="shared" si="193"/>
        <v>88.147154471544724</v>
      </c>
      <c r="Q2093" t="str">
        <f t="shared" si="194"/>
        <v>music</v>
      </c>
      <c r="R2093" t="str">
        <f t="shared" si="195"/>
        <v>indie rock</v>
      </c>
      <c r="S2093" s="11">
        <f t="shared" si="197"/>
        <v>40555.322662037041</v>
      </c>
      <c r="T2093" s="11">
        <f t="shared" si="196"/>
        <v>40603.833333333336</v>
      </c>
    </row>
    <row r="2094" spans="1:20" ht="48" x14ac:dyDescent="0.2">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5">
        <f t="shared" si="192"/>
        <v>1.0128333333333333</v>
      </c>
      <c r="P2094" s="6">
        <f t="shared" si="193"/>
        <v>110.49090909090908</v>
      </c>
      <c r="Q2094" t="str">
        <f t="shared" si="194"/>
        <v>music</v>
      </c>
      <c r="R2094" t="str">
        <f t="shared" si="195"/>
        <v>indie rock</v>
      </c>
      <c r="S2094" s="11">
        <f t="shared" si="197"/>
        <v>40763.707546296297</v>
      </c>
      <c r="T2094" s="11">
        <f t="shared" si="196"/>
        <v>40823.707546296297</v>
      </c>
    </row>
    <row r="2095" spans="1:20" ht="48" x14ac:dyDescent="0.2">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5">
        <f t="shared" si="192"/>
        <v>1.0246666666666666</v>
      </c>
      <c r="P2095" s="6">
        <f t="shared" si="193"/>
        <v>66.826086956521735</v>
      </c>
      <c r="Q2095" t="str">
        <f t="shared" si="194"/>
        <v>music</v>
      </c>
      <c r="R2095" t="str">
        <f t="shared" si="195"/>
        <v>indie rock</v>
      </c>
      <c r="S2095" s="11">
        <f t="shared" si="197"/>
        <v>41205.854537037041</v>
      </c>
      <c r="T2095" s="11">
        <f t="shared" si="196"/>
        <v>41265.896203703705</v>
      </c>
    </row>
    <row r="2096" spans="1:20" ht="48" x14ac:dyDescent="0.2">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5">
        <f t="shared" si="192"/>
        <v>1.2054285714285715</v>
      </c>
      <c r="P2096" s="6">
        <f t="shared" si="193"/>
        <v>58.597222222222221</v>
      </c>
      <c r="Q2096" t="str">
        <f t="shared" si="194"/>
        <v>music</v>
      </c>
      <c r="R2096" t="str">
        <f t="shared" si="195"/>
        <v>indie rock</v>
      </c>
      <c r="S2096" s="11">
        <f t="shared" si="197"/>
        <v>40939.02002314815</v>
      </c>
      <c r="T2096" s="11">
        <f t="shared" si="196"/>
        <v>40973.125</v>
      </c>
    </row>
    <row r="2097" spans="1:20" ht="48" x14ac:dyDescent="0.2">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5">
        <f t="shared" si="192"/>
        <v>1</v>
      </c>
      <c r="P2097" s="6">
        <f t="shared" si="193"/>
        <v>113.63636363636364</v>
      </c>
      <c r="Q2097" t="str">
        <f t="shared" si="194"/>
        <v>music</v>
      </c>
      <c r="R2097" t="str">
        <f t="shared" si="195"/>
        <v>indie rock</v>
      </c>
      <c r="S2097" s="11">
        <f t="shared" si="197"/>
        <v>40758.733483796299</v>
      </c>
      <c r="T2097" s="11">
        <f t="shared" si="196"/>
        <v>40818.733483796299</v>
      </c>
    </row>
    <row r="2098" spans="1:20" ht="48" x14ac:dyDescent="0.2">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5">
        <f t="shared" si="192"/>
        <v>1.0166666666666666</v>
      </c>
      <c r="P2098" s="6">
        <f t="shared" si="193"/>
        <v>43.571428571428569</v>
      </c>
      <c r="Q2098" t="str">
        <f t="shared" si="194"/>
        <v>music</v>
      </c>
      <c r="R2098" t="str">
        <f t="shared" si="195"/>
        <v>indie rock</v>
      </c>
      <c r="S2098" s="11">
        <f t="shared" si="197"/>
        <v>41192.758506944447</v>
      </c>
      <c r="T2098" s="11">
        <f t="shared" si="196"/>
        <v>41208.165972222225</v>
      </c>
    </row>
    <row r="2099" spans="1:20" ht="48" x14ac:dyDescent="0.2">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5">
        <f t="shared" si="192"/>
        <v>1</v>
      </c>
      <c r="P2099" s="6">
        <f t="shared" si="193"/>
        <v>78.94736842105263</v>
      </c>
      <c r="Q2099" t="str">
        <f t="shared" si="194"/>
        <v>music</v>
      </c>
      <c r="R2099" t="str">
        <f t="shared" si="195"/>
        <v>indie rock</v>
      </c>
      <c r="S2099" s="11">
        <f t="shared" si="197"/>
        <v>40818.584895833337</v>
      </c>
      <c r="T2099" s="11">
        <f t="shared" si="196"/>
        <v>40878.626562500001</v>
      </c>
    </row>
    <row r="2100" spans="1:20" ht="48" x14ac:dyDescent="0.2">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5">
        <f t="shared" si="192"/>
        <v>1.0033333333333334</v>
      </c>
      <c r="P2100" s="6">
        <f t="shared" si="193"/>
        <v>188.125</v>
      </c>
      <c r="Q2100" t="str">
        <f t="shared" si="194"/>
        <v>music</v>
      </c>
      <c r="R2100" t="str">
        <f t="shared" si="195"/>
        <v>indie rock</v>
      </c>
      <c r="S2100" s="11">
        <f t="shared" si="197"/>
        <v>40946.11383101852</v>
      </c>
      <c r="T2100" s="11">
        <f t="shared" si="196"/>
        <v>40976.11383101852</v>
      </c>
    </row>
    <row r="2101" spans="1:20" ht="16" x14ac:dyDescent="0.2">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5">
        <f t="shared" si="192"/>
        <v>1.3236666666666668</v>
      </c>
      <c r="P2101" s="6">
        <f t="shared" si="193"/>
        <v>63.031746031746032</v>
      </c>
      <c r="Q2101" t="str">
        <f t="shared" si="194"/>
        <v>music</v>
      </c>
      <c r="R2101" t="str">
        <f t="shared" si="195"/>
        <v>indie rock</v>
      </c>
      <c r="S2101" s="11">
        <f t="shared" si="197"/>
        <v>42173.746342592596</v>
      </c>
      <c r="T2101" s="11">
        <f t="shared" si="196"/>
        <v>42187.152777777781</v>
      </c>
    </row>
    <row r="2102" spans="1:20" ht="48" x14ac:dyDescent="0.2">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5">
        <f t="shared" si="192"/>
        <v>1.3666666666666667</v>
      </c>
      <c r="P2102" s="6">
        <f t="shared" si="193"/>
        <v>30.37037037037037</v>
      </c>
      <c r="Q2102" t="str">
        <f t="shared" si="194"/>
        <v>music</v>
      </c>
      <c r="R2102" t="str">
        <f t="shared" si="195"/>
        <v>indie rock</v>
      </c>
      <c r="S2102" s="11">
        <f t="shared" si="197"/>
        <v>41074.834965277776</v>
      </c>
      <c r="T2102" s="11">
        <f t="shared" si="196"/>
        <v>41090.165972222225</v>
      </c>
    </row>
    <row r="2103" spans="1:20" ht="48" x14ac:dyDescent="0.2">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5">
        <f t="shared" si="192"/>
        <v>1.1325000000000001</v>
      </c>
      <c r="P2103" s="6">
        <f t="shared" si="193"/>
        <v>51.477272727272727</v>
      </c>
      <c r="Q2103" t="str">
        <f t="shared" si="194"/>
        <v>music</v>
      </c>
      <c r="R2103" t="str">
        <f t="shared" si="195"/>
        <v>indie rock</v>
      </c>
      <c r="S2103" s="11">
        <f t="shared" si="197"/>
        <v>40892.149467592593</v>
      </c>
      <c r="T2103" s="11">
        <f t="shared" si="196"/>
        <v>40952.149467592593</v>
      </c>
    </row>
    <row r="2104" spans="1:20" ht="48" x14ac:dyDescent="0.2">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5">
        <f t="shared" si="192"/>
        <v>1.36</v>
      </c>
      <c r="P2104" s="6">
        <f t="shared" si="193"/>
        <v>35.789473684210527</v>
      </c>
      <c r="Q2104" t="str">
        <f t="shared" si="194"/>
        <v>music</v>
      </c>
      <c r="R2104" t="str">
        <f t="shared" si="195"/>
        <v>indie rock</v>
      </c>
      <c r="S2104" s="11">
        <f t="shared" si="197"/>
        <v>40638.868611111109</v>
      </c>
      <c r="T2104" s="11">
        <f t="shared" si="196"/>
        <v>40668.868611111109</v>
      </c>
    </row>
    <row r="2105" spans="1:20" ht="32" x14ac:dyDescent="0.2">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5">
        <f t="shared" si="192"/>
        <v>1.4612318374694613</v>
      </c>
      <c r="P2105" s="6">
        <f t="shared" si="193"/>
        <v>98.817391304347822</v>
      </c>
      <c r="Q2105" t="str">
        <f t="shared" si="194"/>
        <v>music</v>
      </c>
      <c r="R2105" t="str">
        <f t="shared" si="195"/>
        <v>indie rock</v>
      </c>
      <c r="S2105" s="11">
        <f t="shared" si="197"/>
        <v>41192.754942129628</v>
      </c>
      <c r="T2105" s="11">
        <f t="shared" si="196"/>
        <v>41222.7966087963</v>
      </c>
    </row>
    <row r="2106" spans="1:20" ht="48" x14ac:dyDescent="0.2">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5">
        <f t="shared" si="192"/>
        <v>1.2949999999999999</v>
      </c>
      <c r="P2106" s="6">
        <f t="shared" si="193"/>
        <v>28</v>
      </c>
      <c r="Q2106" t="str">
        <f t="shared" si="194"/>
        <v>music</v>
      </c>
      <c r="R2106" t="str">
        <f t="shared" si="195"/>
        <v>indie rock</v>
      </c>
      <c r="S2106" s="11">
        <f t="shared" si="197"/>
        <v>41394.074467592596</v>
      </c>
      <c r="T2106" s="11">
        <f t="shared" si="196"/>
        <v>41425</v>
      </c>
    </row>
    <row r="2107" spans="1:20" ht="32" x14ac:dyDescent="0.2">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5">
        <f t="shared" si="192"/>
        <v>2.54</v>
      </c>
      <c r="P2107" s="6">
        <f t="shared" si="193"/>
        <v>51.313131313131315</v>
      </c>
      <c r="Q2107" t="str">
        <f t="shared" si="194"/>
        <v>music</v>
      </c>
      <c r="R2107" t="str">
        <f t="shared" si="195"/>
        <v>indie rock</v>
      </c>
      <c r="S2107" s="11">
        <f t="shared" si="197"/>
        <v>41951.788807870369</v>
      </c>
      <c r="T2107" s="11">
        <f t="shared" si="196"/>
        <v>41964.166666666672</v>
      </c>
    </row>
    <row r="2108" spans="1:20" ht="48" x14ac:dyDescent="0.2">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5">
        <f t="shared" si="192"/>
        <v>1.0704545454545455</v>
      </c>
      <c r="P2108" s="6">
        <f t="shared" si="193"/>
        <v>53.522727272727273</v>
      </c>
      <c r="Q2108" t="str">
        <f t="shared" si="194"/>
        <v>music</v>
      </c>
      <c r="R2108" t="str">
        <f t="shared" si="195"/>
        <v>indie rock</v>
      </c>
      <c r="S2108" s="11">
        <f t="shared" si="197"/>
        <v>41270.21497685185</v>
      </c>
      <c r="T2108" s="11">
        <f t="shared" si="196"/>
        <v>41300.21497685185</v>
      </c>
    </row>
    <row r="2109" spans="1:20" ht="48" x14ac:dyDescent="0.2">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5">
        <f t="shared" si="192"/>
        <v>1.0773299999999999</v>
      </c>
      <c r="P2109" s="6">
        <f t="shared" si="193"/>
        <v>37.149310344827583</v>
      </c>
      <c r="Q2109" t="str">
        <f t="shared" si="194"/>
        <v>music</v>
      </c>
      <c r="R2109" t="str">
        <f t="shared" si="195"/>
        <v>indie rock</v>
      </c>
      <c r="S2109" s="11">
        <f t="shared" si="197"/>
        <v>41934.71056712963</v>
      </c>
      <c r="T2109" s="11">
        <f t="shared" si="196"/>
        <v>41955.752233796295</v>
      </c>
    </row>
    <row r="2110" spans="1:20" ht="48" x14ac:dyDescent="0.2">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5">
        <f t="shared" si="192"/>
        <v>1.0731250000000001</v>
      </c>
      <c r="P2110" s="6">
        <f t="shared" si="193"/>
        <v>89.895287958115176</v>
      </c>
      <c r="Q2110" t="str">
        <f t="shared" si="194"/>
        <v>music</v>
      </c>
      <c r="R2110" t="str">
        <f t="shared" si="195"/>
        <v>indie rock</v>
      </c>
      <c r="S2110" s="11">
        <f t="shared" si="197"/>
        <v>41135.175694444442</v>
      </c>
      <c r="T2110" s="11">
        <f t="shared" si="196"/>
        <v>41162.163194444445</v>
      </c>
    </row>
    <row r="2111" spans="1:20" ht="32" x14ac:dyDescent="0.2">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5">
        <f t="shared" si="192"/>
        <v>1.06525</v>
      </c>
      <c r="P2111" s="6">
        <f t="shared" si="193"/>
        <v>106.52500000000001</v>
      </c>
      <c r="Q2111" t="str">
        <f t="shared" si="194"/>
        <v>music</v>
      </c>
      <c r="R2111" t="str">
        <f t="shared" si="195"/>
        <v>indie rock</v>
      </c>
      <c r="S2111" s="11">
        <f t="shared" si="197"/>
        <v>42160.708530092597</v>
      </c>
      <c r="T2111" s="11">
        <f t="shared" si="196"/>
        <v>42190.708530092597</v>
      </c>
    </row>
    <row r="2112" spans="1:20" ht="32" x14ac:dyDescent="0.2">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5">
        <f t="shared" si="192"/>
        <v>1.0035000000000001</v>
      </c>
      <c r="P2112" s="6">
        <f t="shared" si="193"/>
        <v>52.815789473684212</v>
      </c>
      <c r="Q2112" t="str">
        <f t="shared" si="194"/>
        <v>music</v>
      </c>
      <c r="R2112" t="str">
        <f t="shared" si="195"/>
        <v>indie rock</v>
      </c>
      <c r="S2112" s="11">
        <f t="shared" si="197"/>
        <v>41759.670937499999</v>
      </c>
      <c r="T2112" s="11">
        <f t="shared" si="196"/>
        <v>41787.207638888889</v>
      </c>
    </row>
    <row r="2113" spans="1:20" ht="48" x14ac:dyDescent="0.2">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5">
        <f t="shared" si="192"/>
        <v>1.0649999999999999</v>
      </c>
      <c r="P2113" s="6">
        <f t="shared" si="193"/>
        <v>54.615384615384613</v>
      </c>
      <c r="Q2113" t="str">
        <f t="shared" si="194"/>
        <v>music</v>
      </c>
      <c r="R2113" t="str">
        <f t="shared" si="195"/>
        <v>indie rock</v>
      </c>
      <c r="S2113" s="11">
        <f t="shared" si="197"/>
        <v>40703.197048611109</v>
      </c>
      <c r="T2113" s="11">
        <f t="shared" si="196"/>
        <v>40770.041666666664</v>
      </c>
    </row>
    <row r="2114" spans="1:20" ht="48" x14ac:dyDescent="0.2">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5">
        <f t="shared" si="192"/>
        <v>1</v>
      </c>
      <c r="P2114" s="6">
        <f t="shared" si="193"/>
        <v>27.272727272727273</v>
      </c>
      <c r="Q2114" t="str">
        <f t="shared" si="194"/>
        <v>music</v>
      </c>
      <c r="R2114" t="str">
        <f t="shared" si="195"/>
        <v>indie rock</v>
      </c>
      <c r="S2114" s="11">
        <f t="shared" si="197"/>
        <v>41365.928159722222</v>
      </c>
      <c r="T2114" s="11">
        <f t="shared" si="196"/>
        <v>41379.928159722222</v>
      </c>
    </row>
    <row r="2115" spans="1:20" ht="32" x14ac:dyDescent="0.2">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5">
        <f t="shared" ref="O2115:O2178" si="198">E2115/D2115</f>
        <v>1.0485714285714285</v>
      </c>
      <c r="P2115" s="6">
        <f t="shared" ref="P2115:P2178" si="199">IF(L2115=0,0,E2115/L2115)</f>
        <v>68.598130841121488</v>
      </c>
      <c r="Q2115" t="str">
        <f t="shared" ref="Q2115:Q2178" si="200">LEFT(N2115,FIND("/",N2115)-1)</f>
        <v>music</v>
      </c>
      <c r="R2115" t="str">
        <f t="shared" ref="R2115:R2178" si="201">RIGHT(N2115,LEN(N2115)-FIND("/",N2115))</f>
        <v>indie rock</v>
      </c>
      <c r="S2115" s="11">
        <f t="shared" si="197"/>
        <v>41870.86546296296</v>
      </c>
      <c r="T2115" s="11">
        <f t="shared" ref="T2115:T2178" si="202">I2115/86400 + DATE(1970,1,1)</f>
        <v>41905.86546296296</v>
      </c>
    </row>
    <row r="2116" spans="1:20" ht="48" x14ac:dyDescent="0.2">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5">
        <f t="shared" si="198"/>
        <v>1.0469999999999999</v>
      </c>
      <c r="P2116" s="6">
        <f t="shared" si="199"/>
        <v>35.612244897959187</v>
      </c>
      <c r="Q2116" t="str">
        <f t="shared" si="200"/>
        <v>music</v>
      </c>
      <c r="R2116" t="str">
        <f t="shared" si="201"/>
        <v>indie rock</v>
      </c>
      <c r="S2116" s="11">
        <f t="shared" ref="S2116:S2179" si="203">J2116/86400 + DATE(1970, 1, 1)</f>
        <v>40458.815625000003</v>
      </c>
      <c r="T2116" s="11">
        <f t="shared" si="202"/>
        <v>40521.207638888889</v>
      </c>
    </row>
    <row r="2117" spans="1:20" ht="48" x14ac:dyDescent="0.2">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5">
        <f t="shared" si="198"/>
        <v>2.2566666666666668</v>
      </c>
      <c r="P2117" s="6">
        <f t="shared" si="199"/>
        <v>94.027777777777771</v>
      </c>
      <c r="Q2117" t="str">
        <f t="shared" si="200"/>
        <v>music</v>
      </c>
      <c r="R2117" t="str">
        <f t="shared" si="201"/>
        <v>indie rock</v>
      </c>
      <c r="S2117" s="11">
        <f t="shared" si="203"/>
        <v>40564.081030092595</v>
      </c>
      <c r="T2117" s="11">
        <f t="shared" si="202"/>
        <v>40594.081030092595</v>
      </c>
    </row>
    <row r="2118" spans="1:20" ht="48" x14ac:dyDescent="0.2">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5">
        <f t="shared" si="198"/>
        <v>1.0090416666666666</v>
      </c>
      <c r="P2118" s="6">
        <f t="shared" si="199"/>
        <v>526.45652173913038</v>
      </c>
      <c r="Q2118" t="str">
        <f t="shared" si="200"/>
        <v>music</v>
      </c>
      <c r="R2118" t="str">
        <f t="shared" si="201"/>
        <v>indie rock</v>
      </c>
      <c r="S2118" s="11">
        <f t="shared" si="203"/>
        <v>41136.777812500004</v>
      </c>
      <c r="T2118" s="11">
        <f t="shared" si="202"/>
        <v>41184.777812500004</v>
      </c>
    </row>
    <row r="2119" spans="1:20" ht="48" x14ac:dyDescent="0.2">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5">
        <f t="shared" si="198"/>
        <v>1.4775</v>
      </c>
      <c r="P2119" s="6">
        <f t="shared" si="199"/>
        <v>50.657142857142858</v>
      </c>
      <c r="Q2119" t="str">
        <f t="shared" si="200"/>
        <v>music</v>
      </c>
      <c r="R2119" t="str">
        <f t="shared" si="201"/>
        <v>indie rock</v>
      </c>
      <c r="S2119" s="11">
        <f t="shared" si="203"/>
        <v>42290.059594907405</v>
      </c>
      <c r="T2119" s="11">
        <f t="shared" si="202"/>
        <v>42304.207638888889</v>
      </c>
    </row>
    <row r="2120" spans="1:20" ht="32" x14ac:dyDescent="0.2">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5">
        <f t="shared" si="198"/>
        <v>1.3461099999999999</v>
      </c>
      <c r="P2120" s="6">
        <f t="shared" si="199"/>
        <v>79.182941176470578</v>
      </c>
      <c r="Q2120" t="str">
        <f t="shared" si="200"/>
        <v>music</v>
      </c>
      <c r="R2120" t="str">
        <f t="shared" si="201"/>
        <v>indie rock</v>
      </c>
      <c r="S2120" s="11">
        <f t="shared" si="203"/>
        <v>40718.839537037034</v>
      </c>
      <c r="T2120" s="11">
        <f t="shared" si="202"/>
        <v>40748.839537037034</v>
      </c>
    </row>
    <row r="2121" spans="1:20" ht="48" x14ac:dyDescent="0.2">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5">
        <f t="shared" si="198"/>
        <v>1.0075000000000001</v>
      </c>
      <c r="P2121" s="6">
        <f t="shared" si="199"/>
        <v>91.590909090909093</v>
      </c>
      <c r="Q2121" t="str">
        <f t="shared" si="200"/>
        <v>music</v>
      </c>
      <c r="R2121" t="str">
        <f t="shared" si="201"/>
        <v>indie rock</v>
      </c>
      <c r="S2121" s="11">
        <f t="shared" si="203"/>
        <v>41107.130150462966</v>
      </c>
      <c r="T2121" s="11">
        <f t="shared" si="202"/>
        <v>41137.130150462966</v>
      </c>
    </row>
    <row r="2122" spans="1:20" ht="48" x14ac:dyDescent="0.2">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5">
        <f t="shared" si="198"/>
        <v>1.00880375</v>
      </c>
      <c r="P2122" s="6">
        <f t="shared" si="199"/>
        <v>116.96275362318841</v>
      </c>
      <c r="Q2122" t="str">
        <f t="shared" si="200"/>
        <v>music</v>
      </c>
      <c r="R2122" t="str">
        <f t="shared" si="201"/>
        <v>indie rock</v>
      </c>
      <c r="S2122" s="11">
        <f t="shared" si="203"/>
        <v>41591.964537037034</v>
      </c>
      <c r="T2122" s="11">
        <f t="shared" si="202"/>
        <v>41640.964537037034</v>
      </c>
    </row>
    <row r="2123" spans="1:20" ht="32" x14ac:dyDescent="0.2">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5">
        <f t="shared" si="198"/>
        <v>5.6800000000000002E-3</v>
      </c>
      <c r="P2123" s="6">
        <f t="shared" si="199"/>
        <v>28.4</v>
      </c>
      <c r="Q2123" t="str">
        <f t="shared" si="200"/>
        <v>games</v>
      </c>
      <c r="R2123" t="str">
        <f t="shared" si="201"/>
        <v>video games</v>
      </c>
      <c r="S2123" s="11">
        <f t="shared" si="203"/>
        <v>42716.7424537037</v>
      </c>
      <c r="T2123" s="11">
        <f t="shared" si="202"/>
        <v>42746.7424537037</v>
      </c>
    </row>
    <row r="2124" spans="1:20" ht="32" x14ac:dyDescent="0.2">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5">
        <f t="shared" si="198"/>
        <v>3.875E-3</v>
      </c>
      <c r="P2124" s="6">
        <f t="shared" si="199"/>
        <v>103.33333333333333</v>
      </c>
      <c r="Q2124" t="str">
        <f t="shared" si="200"/>
        <v>games</v>
      </c>
      <c r="R2124" t="str">
        <f t="shared" si="201"/>
        <v>video games</v>
      </c>
      <c r="S2124" s="11">
        <f t="shared" si="203"/>
        <v>42712.300567129627</v>
      </c>
      <c r="T2124" s="11">
        <f t="shared" si="202"/>
        <v>42742.300567129627</v>
      </c>
    </row>
    <row r="2125" spans="1:20" ht="64" x14ac:dyDescent="0.2">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5">
        <f t="shared" si="198"/>
        <v>0.1</v>
      </c>
      <c r="P2125" s="6">
        <f t="shared" si="199"/>
        <v>10</v>
      </c>
      <c r="Q2125" t="str">
        <f t="shared" si="200"/>
        <v>games</v>
      </c>
      <c r="R2125" t="str">
        <f t="shared" si="201"/>
        <v>video games</v>
      </c>
      <c r="S2125" s="11">
        <f t="shared" si="203"/>
        <v>40198.424849537041</v>
      </c>
      <c r="T2125" s="11">
        <f t="shared" si="202"/>
        <v>40252.290972222225</v>
      </c>
    </row>
    <row r="2126" spans="1:20" ht="48" x14ac:dyDescent="0.2">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5">
        <f t="shared" si="198"/>
        <v>0.10454545454545454</v>
      </c>
      <c r="P2126" s="6">
        <f t="shared" si="199"/>
        <v>23</v>
      </c>
      <c r="Q2126" t="str">
        <f t="shared" si="200"/>
        <v>games</v>
      </c>
      <c r="R2126" t="str">
        <f t="shared" si="201"/>
        <v>video games</v>
      </c>
      <c r="S2126" s="11">
        <f t="shared" si="203"/>
        <v>40464.028182870374</v>
      </c>
      <c r="T2126" s="11">
        <f t="shared" si="202"/>
        <v>40512.208333333336</v>
      </c>
    </row>
    <row r="2127" spans="1:20" ht="48" x14ac:dyDescent="0.2">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5">
        <f t="shared" si="198"/>
        <v>1.4200000000000001E-2</v>
      </c>
      <c r="P2127" s="6">
        <f t="shared" si="199"/>
        <v>31.555555555555557</v>
      </c>
      <c r="Q2127" t="str">
        <f t="shared" si="200"/>
        <v>games</v>
      </c>
      <c r="R2127" t="str">
        <f t="shared" si="201"/>
        <v>video games</v>
      </c>
      <c r="S2127" s="11">
        <f t="shared" si="203"/>
        <v>42191.023530092592</v>
      </c>
      <c r="T2127" s="11">
        <f t="shared" si="202"/>
        <v>42221.023530092592</v>
      </c>
    </row>
    <row r="2128" spans="1:20" ht="48" x14ac:dyDescent="0.2">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5">
        <f t="shared" si="198"/>
        <v>5.0000000000000001E-4</v>
      </c>
      <c r="P2128" s="6">
        <f t="shared" si="199"/>
        <v>5</v>
      </c>
      <c r="Q2128" t="str">
        <f t="shared" si="200"/>
        <v>games</v>
      </c>
      <c r="R2128" t="str">
        <f t="shared" si="201"/>
        <v>video games</v>
      </c>
      <c r="S2128" s="11">
        <f t="shared" si="203"/>
        <v>41951.973229166666</v>
      </c>
      <c r="T2128" s="11">
        <f t="shared" si="202"/>
        <v>41981.973229166666</v>
      </c>
    </row>
    <row r="2129" spans="1:20" ht="16" x14ac:dyDescent="0.2">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5">
        <f t="shared" si="198"/>
        <v>0.28842857142857142</v>
      </c>
      <c r="P2129" s="6">
        <f t="shared" si="199"/>
        <v>34.220338983050844</v>
      </c>
      <c r="Q2129" t="str">
        <f t="shared" si="200"/>
        <v>games</v>
      </c>
      <c r="R2129" t="str">
        <f t="shared" si="201"/>
        <v>video games</v>
      </c>
      <c r="S2129" s="11">
        <f t="shared" si="203"/>
        <v>42045.505358796298</v>
      </c>
      <c r="T2129" s="11">
        <f t="shared" si="202"/>
        <v>42075.463692129633</v>
      </c>
    </row>
    <row r="2130" spans="1:20" ht="48" x14ac:dyDescent="0.2">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5">
        <f t="shared" si="198"/>
        <v>1.6666666666666668E-3</v>
      </c>
      <c r="P2130" s="6">
        <f t="shared" si="199"/>
        <v>25</v>
      </c>
      <c r="Q2130" t="str">
        <f t="shared" si="200"/>
        <v>games</v>
      </c>
      <c r="R2130" t="str">
        <f t="shared" si="201"/>
        <v>video games</v>
      </c>
      <c r="S2130" s="11">
        <f t="shared" si="203"/>
        <v>41843.772789351853</v>
      </c>
      <c r="T2130" s="11">
        <f t="shared" si="202"/>
        <v>41903.772789351853</v>
      </c>
    </row>
    <row r="2131" spans="1:20" ht="48" x14ac:dyDescent="0.2">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5">
        <f t="shared" si="198"/>
        <v>0.11799999999999999</v>
      </c>
      <c r="P2131" s="6">
        <f t="shared" si="199"/>
        <v>19.666666666666668</v>
      </c>
      <c r="Q2131" t="str">
        <f t="shared" si="200"/>
        <v>games</v>
      </c>
      <c r="R2131" t="str">
        <f t="shared" si="201"/>
        <v>video games</v>
      </c>
      <c r="S2131" s="11">
        <f t="shared" si="203"/>
        <v>42409.024305555555</v>
      </c>
      <c r="T2131" s="11">
        <f t="shared" si="202"/>
        <v>42439.024305555555</v>
      </c>
    </row>
    <row r="2132" spans="1:20" ht="32" x14ac:dyDescent="0.2">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5">
        <f t="shared" si="198"/>
        <v>2.0238095238095236E-3</v>
      </c>
      <c r="P2132" s="6">
        <f t="shared" si="199"/>
        <v>21.25</v>
      </c>
      <c r="Q2132" t="str">
        <f t="shared" si="200"/>
        <v>games</v>
      </c>
      <c r="R2132" t="str">
        <f t="shared" si="201"/>
        <v>video games</v>
      </c>
      <c r="S2132" s="11">
        <f t="shared" si="203"/>
        <v>41832.086377314816</v>
      </c>
      <c r="T2132" s="11">
        <f t="shared" si="202"/>
        <v>41867.086377314816</v>
      </c>
    </row>
    <row r="2133" spans="1:20" ht="48" x14ac:dyDescent="0.2">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5">
        <f t="shared" si="198"/>
        <v>0.05</v>
      </c>
      <c r="P2133" s="6">
        <f t="shared" si="199"/>
        <v>8.3333333333333339</v>
      </c>
      <c r="Q2133" t="str">
        <f t="shared" si="200"/>
        <v>games</v>
      </c>
      <c r="R2133" t="str">
        <f t="shared" si="201"/>
        <v>video games</v>
      </c>
      <c r="S2133" s="11">
        <f t="shared" si="203"/>
        <v>42167.207071759258</v>
      </c>
      <c r="T2133" s="11">
        <f t="shared" si="202"/>
        <v>42197.207071759258</v>
      </c>
    </row>
    <row r="2134" spans="1:20" ht="48" x14ac:dyDescent="0.2">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5">
        <f t="shared" si="198"/>
        <v>2.1129899999999997E-2</v>
      </c>
      <c r="P2134" s="6">
        <f t="shared" si="199"/>
        <v>21.34333333333333</v>
      </c>
      <c r="Q2134" t="str">
        <f t="shared" si="200"/>
        <v>games</v>
      </c>
      <c r="R2134" t="str">
        <f t="shared" si="201"/>
        <v>video games</v>
      </c>
      <c r="S2134" s="11">
        <f t="shared" si="203"/>
        <v>41643.487175925926</v>
      </c>
      <c r="T2134" s="11">
        <f t="shared" si="202"/>
        <v>41673.487175925926</v>
      </c>
    </row>
    <row r="2135" spans="1:20" ht="48" x14ac:dyDescent="0.2">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5">
        <f t="shared" si="198"/>
        <v>1.6E-2</v>
      </c>
      <c r="P2135" s="6">
        <f t="shared" si="199"/>
        <v>5.333333333333333</v>
      </c>
      <c r="Q2135" t="str">
        <f t="shared" si="200"/>
        <v>games</v>
      </c>
      <c r="R2135" t="str">
        <f t="shared" si="201"/>
        <v>video games</v>
      </c>
      <c r="S2135" s="11">
        <f t="shared" si="203"/>
        <v>40619.097210648149</v>
      </c>
      <c r="T2135" s="11">
        <f t="shared" si="202"/>
        <v>40657.290972222225</v>
      </c>
    </row>
    <row r="2136" spans="1:20" ht="48" x14ac:dyDescent="0.2">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5">
        <f t="shared" si="198"/>
        <v>1.7333333333333333E-2</v>
      </c>
      <c r="P2136" s="6">
        <f t="shared" si="199"/>
        <v>34.666666666666664</v>
      </c>
      <c r="Q2136" t="str">
        <f t="shared" si="200"/>
        <v>games</v>
      </c>
      <c r="R2136" t="str">
        <f t="shared" si="201"/>
        <v>video games</v>
      </c>
      <c r="S2136" s="11">
        <f t="shared" si="203"/>
        <v>41361.886469907404</v>
      </c>
      <c r="T2136" s="11">
        <f t="shared" si="202"/>
        <v>41391.886469907404</v>
      </c>
    </row>
    <row r="2137" spans="1:20" ht="48" x14ac:dyDescent="0.2">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5">
        <f t="shared" si="198"/>
        <v>9.5600000000000004E-2</v>
      </c>
      <c r="P2137" s="6">
        <f t="shared" si="199"/>
        <v>21.727272727272727</v>
      </c>
      <c r="Q2137" t="str">
        <f t="shared" si="200"/>
        <v>games</v>
      </c>
      <c r="R2137" t="str">
        <f t="shared" si="201"/>
        <v>video games</v>
      </c>
      <c r="S2137" s="11">
        <f t="shared" si="203"/>
        <v>41156.96334490741</v>
      </c>
      <c r="T2137" s="11">
        <f t="shared" si="202"/>
        <v>41186.96334490741</v>
      </c>
    </row>
    <row r="2138" spans="1:20" ht="48" x14ac:dyDescent="0.2">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5">
        <f t="shared" si="198"/>
        <v>5.9612499999999998E-4</v>
      </c>
      <c r="P2138" s="6">
        <f t="shared" si="199"/>
        <v>11.922499999999999</v>
      </c>
      <c r="Q2138" t="str">
        <f t="shared" si="200"/>
        <v>games</v>
      </c>
      <c r="R2138" t="str">
        <f t="shared" si="201"/>
        <v>video games</v>
      </c>
      <c r="S2138" s="11">
        <f t="shared" si="203"/>
        <v>41536.509097222224</v>
      </c>
      <c r="T2138" s="11">
        <f t="shared" si="202"/>
        <v>41566.509097222224</v>
      </c>
    </row>
    <row r="2139" spans="1:20" ht="48" x14ac:dyDescent="0.2">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5">
        <f t="shared" si="198"/>
        <v>0.28405999999999998</v>
      </c>
      <c r="P2139" s="6">
        <f t="shared" si="199"/>
        <v>26.59737827715356</v>
      </c>
      <c r="Q2139" t="str">
        <f t="shared" si="200"/>
        <v>games</v>
      </c>
      <c r="R2139" t="str">
        <f t="shared" si="201"/>
        <v>video games</v>
      </c>
      <c r="S2139" s="11">
        <f t="shared" si="203"/>
        <v>41948.771168981482</v>
      </c>
      <c r="T2139" s="11">
        <f t="shared" si="202"/>
        <v>41978.771168981482</v>
      </c>
    </row>
    <row r="2140" spans="1:20" ht="32" x14ac:dyDescent="0.2">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5">
        <f t="shared" si="198"/>
        <v>0.128</v>
      </c>
      <c r="P2140" s="6">
        <f t="shared" si="199"/>
        <v>10.666666666666666</v>
      </c>
      <c r="Q2140" t="str">
        <f t="shared" si="200"/>
        <v>games</v>
      </c>
      <c r="R2140" t="str">
        <f t="shared" si="201"/>
        <v>video games</v>
      </c>
      <c r="S2140" s="11">
        <f t="shared" si="203"/>
        <v>41557.013182870374</v>
      </c>
      <c r="T2140" s="11">
        <f t="shared" si="202"/>
        <v>41587.054849537039</v>
      </c>
    </row>
    <row r="2141" spans="1:20" ht="48" x14ac:dyDescent="0.2">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5">
        <f t="shared" si="198"/>
        <v>5.4199999999999998E-2</v>
      </c>
      <c r="P2141" s="6">
        <f t="shared" si="199"/>
        <v>29.035714285714285</v>
      </c>
      <c r="Q2141" t="str">
        <f t="shared" si="200"/>
        <v>games</v>
      </c>
      <c r="R2141" t="str">
        <f t="shared" si="201"/>
        <v>video games</v>
      </c>
      <c r="S2141" s="11">
        <f t="shared" si="203"/>
        <v>42647.750092592592</v>
      </c>
      <c r="T2141" s="11">
        <f t="shared" si="202"/>
        <v>42677.750092592592</v>
      </c>
    </row>
    <row r="2142" spans="1:20" ht="48" x14ac:dyDescent="0.2">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5">
        <f t="shared" si="198"/>
        <v>1.1199999999999999E-3</v>
      </c>
      <c r="P2142" s="6">
        <f t="shared" si="199"/>
        <v>50.909090909090907</v>
      </c>
      <c r="Q2142" t="str">
        <f t="shared" si="200"/>
        <v>games</v>
      </c>
      <c r="R2142" t="str">
        <f t="shared" si="201"/>
        <v>video games</v>
      </c>
      <c r="S2142" s="11">
        <f t="shared" si="203"/>
        <v>41255.833611111113</v>
      </c>
      <c r="T2142" s="11">
        <f t="shared" si="202"/>
        <v>41285.833611111113</v>
      </c>
    </row>
    <row r="2143" spans="1:20" ht="48" x14ac:dyDescent="0.2">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5">
        <f t="shared" si="198"/>
        <v>0</v>
      </c>
      <c r="P2143" s="6">
        <f t="shared" si="199"/>
        <v>0</v>
      </c>
      <c r="Q2143" t="str">
        <f t="shared" si="200"/>
        <v>games</v>
      </c>
      <c r="R2143" t="str">
        <f t="shared" si="201"/>
        <v>video games</v>
      </c>
      <c r="S2143" s="11">
        <f t="shared" si="203"/>
        <v>41927.235636574071</v>
      </c>
      <c r="T2143" s="11">
        <f t="shared" si="202"/>
        <v>41957.277303240742</v>
      </c>
    </row>
    <row r="2144" spans="1:20" ht="48" x14ac:dyDescent="0.2">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5">
        <f t="shared" si="198"/>
        <v>5.7238095238095241E-2</v>
      </c>
      <c r="P2144" s="6">
        <f t="shared" si="199"/>
        <v>50.083333333333336</v>
      </c>
      <c r="Q2144" t="str">
        <f t="shared" si="200"/>
        <v>games</v>
      </c>
      <c r="R2144" t="str">
        <f t="shared" si="201"/>
        <v>video games</v>
      </c>
      <c r="S2144" s="11">
        <f t="shared" si="203"/>
        <v>42340.701504629629</v>
      </c>
      <c r="T2144" s="11">
        <f t="shared" si="202"/>
        <v>42368.701504629629</v>
      </c>
    </row>
    <row r="2145" spans="1:20" ht="48" x14ac:dyDescent="0.2">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5">
        <f t="shared" si="198"/>
        <v>0.1125</v>
      </c>
      <c r="P2145" s="6">
        <f t="shared" si="199"/>
        <v>45</v>
      </c>
      <c r="Q2145" t="str">
        <f t="shared" si="200"/>
        <v>games</v>
      </c>
      <c r="R2145" t="str">
        <f t="shared" si="201"/>
        <v>video games</v>
      </c>
      <c r="S2145" s="11">
        <f t="shared" si="203"/>
        <v>40332.886712962965</v>
      </c>
      <c r="T2145" s="11">
        <f t="shared" si="202"/>
        <v>40380.791666666664</v>
      </c>
    </row>
    <row r="2146" spans="1:20" ht="32" x14ac:dyDescent="0.2">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5">
        <f t="shared" si="198"/>
        <v>1.7098591549295775E-2</v>
      </c>
      <c r="P2146" s="6">
        <f t="shared" si="199"/>
        <v>25.291666666666668</v>
      </c>
      <c r="Q2146" t="str">
        <f t="shared" si="200"/>
        <v>games</v>
      </c>
      <c r="R2146" t="str">
        <f t="shared" si="201"/>
        <v>video games</v>
      </c>
      <c r="S2146" s="11">
        <f t="shared" si="203"/>
        <v>41499.546759259261</v>
      </c>
      <c r="T2146" s="11">
        <f t="shared" si="202"/>
        <v>41531.546759259261</v>
      </c>
    </row>
    <row r="2147" spans="1:20" ht="48" x14ac:dyDescent="0.2">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5">
        <f t="shared" si="198"/>
        <v>0.30433333333333334</v>
      </c>
      <c r="P2147" s="6">
        <f t="shared" si="199"/>
        <v>51.292134831460672</v>
      </c>
      <c r="Q2147" t="str">
        <f t="shared" si="200"/>
        <v>games</v>
      </c>
      <c r="R2147" t="str">
        <f t="shared" si="201"/>
        <v>video games</v>
      </c>
      <c r="S2147" s="11">
        <f t="shared" si="203"/>
        <v>41575.237430555557</v>
      </c>
      <c r="T2147" s="11">
        <f t="shared" si="202"/>
        <v>41605.279097222221</v>
      </c>
    </row>
    <row r="2148" spans="1:20" ht="48" x14ac:dyDescent="0.2">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5">
        <f t="shared" si="198"/>
        <v>2.0000000000000001E-4</v>
      </c>
      <c r="P2148" s="6">
        <f t="shared" si="199"/>
        <v>1</v>
      </c>
      <c r="Q2148" t="str">
        <f t="shared" si="200"/>
        <v>games</v>
      </c>
      <c r="R2148" t="str">
        <f t="shared" si="201"/>
        <v>video games</v>
      </c>
      <c r="S2148" s="11">
        <f t="shared" si="203"/>
        <v>42397.679513888885</v>
      </c>
      <c r="T2148" s="11">
        <f t="shared" si="202"/>
        <v>42411.679513888885</v>
      </c>
    </row>
    <row r="2149" spans="1:20" ht="16" x14ac:dyDescent="0.2">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5">
        <f t="shared" si="198"/>
        <v>6.9641025641025639E-3</v>
      </c>
      <c r="P2149" s="6">
        <f t="shared" si="199"/>
        <v>49.381818181818183</v>
      </c>
      <c r="Q2149" t="str">
        <f t="shared" si="200"/>
        <v>games</v>
      </c>
      <c r="R2149" t="str">
        <f t="shared" si="201"/>
        <v>video games</v>
      </c>
      <c r="S2149" s="11">
        <f t="shared" si="203"/>
        <v>41927.295694444445</v>
      </c>
      <c r="T2149" s="11">
        <f t="shared" si="202"/>
        <v>41959.337361111116</v>
      </c>
    </row>
    <row r="2150" spans="1:20" ht="48" x14ac:dyDescent="0.2">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5">
        <f t="shared" si="198"/>
        <v>0.02</v>
      </c>
      <c r="P2150" s="6">
        <f t="shared" si="199"/>
        <v>1</v>
      </c>
      <c r="Q2150" t="str">
        <f t="shared" si="200"/>
        <v>games</v>
      </c>
      <c r="R2150" t="str">
        <f t="shared" si="201"/>
        <v>video games</v>
      </c>
      <c r="S2150" s="11">
        <f t="shared" si="203"/>
        <v>42066.733587962968</v>
      </c>
      <c r="T2150" s="11">
        <f t="shared" si="202"/>
        <v>42096.691921296297</v>
      </c>
    </row>
    <row r="2151" spans="1:20" ht="48" x14ac:dyDescent="0.2">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5">
        <f t="shared" si="198"/>
        <v>0</v>
      </c>
      <c r="P2151" s="6">
        <f t="shared" si="199"/>
        <v>0</v>
      </c>
      <c r="Q2151" t="str">
        <f t="shared" si="200"/>
        <v>games</v>
      </c>
      <c r="R2151" t="str">
        <f t="shared" si="201"/>
        <v>video games</v>
      </c>
      <c r="S2151" s="11">
        <f t="shared" si="203"/>
        <v>40355.024953703702</v>
      </c>
      <c r="T2151" s="11">
        <f t="shared" si="202"/>
        <v>40390</v>
      </c>
    </row>
    <row r="2152" spans="1:20" ht="16" x14ac:dyDescent="0.2">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5">
        <f t="shared" si="198"/>
        <v>8.0999999999999996E-3</v>
      </c>
      <c r="P2152" s="6">
        <f t="shared" si="199"/>
        <v>101.25</v>
      </c>
      <c r="Q2152" t="str">
        <f t="shared" si="200"/>
        <v>games</v>
      </c>
      <c r="R2152" t="str">
        <f t="shared" si="201"/>
        <v>video games</v>
      </c>
      <c r="S2152" s="11">
        <f t="shared" si="203"/>
        <v>42534.284710648149</v>
      </c>
      <c r="T2152" s="11">
        <f t="shared" si="202"/>
        <v>42564.284710648149</v>
      </c>
    </row>
    <row r="2153" spans="1:20" ht="48" x14ac:dyDescent="0.2">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5">
        <f t="shared" si="198"/>
        <v>2.6222222222222224E-3</v>
      </c>
      <c r="P2153" s="6">
        <f t="shared" si="199"/>
        <v>19.666666666666668</v>
      </c>
      <c r="Q2153" t="str">
        <f t="shared" si="200"/>
        <v>games</v>
      </c>
      <c r="R2153" t="str">
        <f t="shared" si="201"/>
        <v>video games</v>
      </c>
      <c r="S2153" s="11">
        <f t="shared" si="203"/>
        <v>42520.847384259258</v>
      </c>
      <c r="T2153" s="11">
        <f t="shared" si="202"/>
        <v>42550.847384259258</v>
      </c>
    </row>
    <row r="2154" spans="1:20" ht="48" x14ac:dyDescent="0.2">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5">
        <f t="shared" si="198"/>
        <v>1.6666666666666668E-3</v>
      </c>
      <c r="P2154" s="6">
        <f t="shared" si="199"/>
        <v>12.5</v>
      </c>
      <c r="Q2154" t="str">
        <f t="shared" si="200"/>
        <v>games</v>
      </c>
      <c r="R2154" t="str">
        <f t="shared" si="201"/>
        <v>video games</v>
      </c>
      <c r="S2154" s="11">
        <f t="shared" si="203"/>
        <v>41683.832280092596</v>
      </c>
      <c r="T2154" s="11">
        <f t="shared" si="202"/>
        <v>41713.790613425925</v>
      </c>
    </row>
    <row r="2155" spans="1:20" ht="48" x14ac:dyDescent="0.2">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5">
        <f t="shared" si="198"/>
        <v>9.1244548809124457E-5</v>
      </c>
      <c r="P2155" s="6">
        <f t="shared" si="199"/>
        <v>8.5</v>
      </c>
      <c r="Q2155" t="str">
        <f t="shared" si="200"/>
        <v>games</v>
      </c>
      <c r="R2155" t="str">
        <f t="shared" si="201"/>
        <v>video games</v>
      </c>
      <c r="S2155" s="11">
        <f t="shared" si="203"/>
        <v>41974.911087962959</v>
      </c>
      <c r="T2155" s="11">
        <f t="shared" si="202"/>
        <v>42014.332638888889</v>
      </c>
    </row>
    <row r="2156" spans="1:20" ht="32" x14ac:dyDescent="0.2">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5">
        <f t="shared" si="198"/>
        <v>8.0000000000000002E-3</v>
      </c>
      <c r="P2156" s="6">
        <f t="shared" si="199"/>
        <v>1</v>
      </c>
      <c r="Q2156" t="str">
        <f t="shared" si="200"/>
        <v>games</v>
      </c>
      <c r="R2156" t="str">
        <f t="shared" si="201"/>
        <v>video games</v>
      </c>
      <c r="S2156" s="11">
        <f t="shared" si="203"/>
        <v>41647.632256944446</v>
      </c>
      <c r="T2156" s="11">
        <f t="shared" si="202"/>
        <v>41667.632256944446</v>
      </c>
    </row>
    <row r="2157" spans="1:20" ht="48" x14ac:dyDescent="0.2">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5">
        <f t="shared" si="198"/>
        <v>2.3E-2</v>
      </c>
      <c r="P2157" s="6">
        <f t="shared" si="199"/>
        <v>23</v>
      </c>
      <c r="Q2157" t="str">
        <f t="shared" si="200"/>
        <v>games</v>
      </c>
      <c r="R2157" t="str">
        <f t="shared" si="201"/>
        <v>video games</v>
      </c>
      <c r="S2157" s="11">
        <f t="shared" si="203"/>
        <v>42430.747511574074</v>
      </c>
      <c r="T2157" s="11">
        <f t="shared" si="202"/>
        <v>42460.70584490741</v>
      </c>
    </row>
    <row r="2158" spans="1:20" ht="32" x14ac:dyDescent="0.2">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5">
        <f t="shared" si="198"/>
        <v>2.6660714285714284E-2</v>
      </c>
      <c r="P2158" s="6">
        <f t="shared" si="199"/>
        <v>17.987951807228917</v>
      </c>
      <c r="Q2158" t="str">
        <f t="shared" si="200"/>
        <v>games</v>
      </c>
      <c r="R2158" t="str">
        <f t="shared" si="201"/>
        <v>video games</v>
      </c>
      <c r="S2158" s="11">
        <f t="shared" si="203"/>
        <v>41488.85423611111</v>
      </c>
      <c r="T2158" s="11">
        <f t="shared" si="202"/>
        <v>41533.85423611111</v>
      </c>
    </row>
    <row r="2159" spans="1:20" ht="32" x14ac:dyDescent="0.2">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5">
        <f t="shared" si="198"/>
        <v>0.28192</v>
      </c>
      <c r="P2159" s="6">
        <f t="shared" si="199"/>
        <v>370.94736842105266</v>
      </c>
      <c r="Q2159" t="str">
        <f t="shared" si="200"/>
        <v>games</v>
      </c>
      <c r="R2159" t="str">
        <f t="shared" si="201"/>
        <v>video games</v>
      </c>
      <c r="S2159" s="11">
        <f t="shared" si="203"/>
        <v>42694.98128472222</v>
      </c>
      <c r="T2159" s="11">
        <f t="shared" si="202"/>
        <v>42727.332638888889</v>
      </c>
    </row>
    <row r="2160" spans="1:20" ht="48" x14ac:dyDescent="0.2">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5">
        <f t="shared" si="198"/>
        <v>6.5900366666666668E-2</v>
      </c>
      <c r="P2160" s="6">
        <f t="shared" si="199"/>
        <v>63.569485530546629</v>
      </c>
      <c r="Q2160" t="str">
        <f t="shared" si="200"/>
        <v>games</v>
      </c>
      <c r="R2160" t="str">
        <f t="shared" si="201"/>
        <v>video games</v>
      </c>
      <c r="S2160" s="11">
        <f t="shared" si="203"/>
        <v>41264.853865740741</v>
      </c>
      <c r="T2160" s="11">
        <f t="shared" si="202"/>
        <v>41309.853865740741</v>
      </c>
    </row>
    <row r="2161" spans="1:20" ht="64" x14ac:dyDescent="0.2">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5">
        <f t="shared" si="198"/>
        <v>7.2222222222222219E-3</v>
      </c>
      <c r="P2161" s="6">
        <f t="shared" si="199"/>
        <v>13</v>
      </c>
      <c r="Q2161" t="str">
        <f t="shared" si="200"/>
        <v>games</v>
      </c>
      <c r="R2161" t="str">
        <f t="shared" si="201"/>
        <v>video games</v>
      </c>
      <c r="S2161" s="11">
        <f t="shared" si="203"/>
        <v>40710.731180555558</v>
      </c>
      <c r="T2161" s="11">
        <f t="shared" si="202"/>
        <v>40740.731180555558</v>
      </c>
    </row>
    <row r="2162" spans="1:20" ht="48" x14ac:dyDescent="0.2">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5">
        <f t="shared" si="198"/>
        <v>8.5000000000000006E-3</v>
      </c>
      <c r="P2162" s="6">
        <f t="shared" si="199"/>
        <v>5.3125</v>
      </c>
      <c r="Q2162" t="str">
        <f t="shared" si="200"/>
        <v>games</v>
      </c>
      <c r="R2162" t="str">
        <f t="shared" si="201"/>
        <v>video games</v>
      </c>
      <c r="S2162" s="11">
        <f t="shared" si="203"/>
        <v>41018.711863425924</v>
      </c>
      <c r="T2162" s="11">
        <f t="shared" si="202"/>
        <v>41048.711863425924</v>
      </c>
    </row>
    <row r="2163" spans="1:20" ht="32" x14ac:dyDescent="0.2">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5">
        <f t="shared" si="198"/>
        <v>1.1575</v>
      </c>
      <c r="P2163" s="6">
        <f t="shared" si="199"/>
        <v>35.615384615384613</v>
      </c>
      <c r="Q2163" t="str">
        <f t="shared" si="200"/>
        <v>music</v>
      </c>
      <c r="R2163" t="str">
        <f t="shared" si="201"/>
        <v>rock</v>
      </c>
      <c r="S2163" s="11">
        <f t="shared" si="203"/>
        <v>42240.852534722224</v>
      </c>
      <c r="T2163" s="11">
        <f t="shared" si="202"/>
        <v>42270.852534722224</v>
      </c>
    </row>
    <row r="2164" spans="1:20" ht="48" x14ac:dyDescent="0.2">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5">
        <f t="shared" si="198"/>
        <v>1.1226666666666667</v>
      </c>
      <c r="P2164" s="6">
        <f t="shared" si="199"/>
        <v>87.103448275862064</v>
      </c>
      <c r="Q2164" t="str">
        <f t="shared" si="200"/>
        <v>music</v>
      </c>
      <c r="R2164" t="str">
        <f t="shared" si="201"/>
        <v>rock</v>
      </c>
      <c r="S2164" s="11">
        <f t="shared" si="203"/>
        <v>41813.766099537039</v>
      </c>
      <c r="T2164" s="11">
        <f t="shared" si="202"/>
        <v>41844.766099537039</v>
      </c>
    </row>
    <row r="2165" spans="1:20" ht="48" x14ac:dyDescent="0.2">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5">
        <f t="shared" si="198"/>
        <v>1.3220000000000001</v>
      </c>
      <c r="P2165" s="6">
        <f t="shared" si="199"/>
        <v>75.11363636363636</v>
      </c>
      <c r="Q2165" t="str">
        <f t="shared" si="200"/>
        <v>music</v>
      </c>
      <c r="R2165" t="str">
        <f t="shared" si="201"/>
        <v>rock</v>
      </c>
      <c r="S2165" s="11">
        <f t="shared" si="203"/>
        <v>42111.899537037039</v>
      </c>
      <c r="T2165" s="11">
        <f t="shared" si="202"/>
        <v>42163.159722222219</v>
      </c>
    </row>
    <row r="2166" spans="1:20" ht="32" x14ac:dyDescent="0.2">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5">
        <f t="shared" si="198"/>
        <v>1.0263636363636364</v>
      </c>
      <c r="P2166" s="6">
        <f t="shared" si="199"/>
        <v>68.01204819277109</v>
      </c>
      <c r="Q2166" t="str">
        <f t="shared" si="200"/>
        <v>music</v>
      </c>
      <c r="R2166" t="str">
        <f t="shared" si="201"/>
        <v>rock</v>
      </c>
      <c r="S2166" s="11">
        <f t="shared" si="203"/>
        <v>42515.71775462963</v>
      </c>
      <c r="T2166" s="11">
        <f t="shared" si="202"/>
        <v>42546.165972222225</v>
      </c>
    </row>
    <row r="2167" spans="1:20" ht="48" x14ac:dyDescent="0.2">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5">
        <f t="shared" si="198"/>
        <v>1.3864000000000001</v>
      </c>
      <c r="P2167" s="6">
        <f t="shared" si="199"/>
        <v>29.623931623931625</v>
      </c>
      <c r="Q2167" t="str">
        <f t="shared" si="200"/>
        <v>music</v>
      </c>
      <c r="R2167" t="str">
        <f t="shared" si="201"/>
        <v>rock</v>
      </c>
      <c r="S2167" s="11">
        <f t="shared" si="203"/>
        <v>42438.667071759264</v>
      </c>
      <c r="T2167" s="11">
        <f t="shared" si="202"/>
        <v>42468.625405092593</v>
      </c>
    </row>
    <row r="2168" spans="1:20" ht="48" x14ac:dyDescent="0.2">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5">
        <f t="shared" si="198"/>
        <v>1.466</v>
      </c>
      <c r="P2168" s="6">
        <f t="shared" si="199"/>
        <v>91.625</v>
      </c>
      <c r="Q2168" t="str">
        <f t="shared" si="200"/>
        <v>music</v>
      </c>
      <c r="R2168" t="str">
        <f t="shared" si="201"/>
        <v>rock</v>
      </c>
      <c r="S2168" s="11">
        <f t="shared" si="203"/>
        <v>41933.838171296295</v>
      </c>
      <c r="T2168" s="11">
        <f t="shared" si="202"/>
        <v>41978.879837962959</v>
      </c>
    </row>
    <row r="2169" spans="1:20" ht="32" x14ac:dyDescent="0.2">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5">
        <f t="shared" si="198"/>
        <v>1.2</v>
      </c>
      <c r="P2169" s="6">
        <f t="shared" si="199"/>
        <v>22.5</v>
      </c>
      <c r="Q2169" t="str">
        <f t="shared" si="200"/>
        <v>music</v>
      </c>
      <c r="R2169" t="str">
        <f t="shared" si="201"/>
        <v>rock</v>
      </c>
      <c r="S2169" s="11">
        <f t="shared" si="203"/>
        <v>41153.066400462965</v>
      </c>
      <c r="T2169" s="11">
        <f t="shared" si="202"/>
        <v>41167.066400462965</v>
      </c>
    </row>
    <row r="2170" spans="1:20" ht="32" x14ac:dyDescent="0.2">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5">
        <f t="shared" si="198"/>
        <v>1.215816111111111</v>
      </c>
      <c r="P2170" s="6">
        <f t="shared" si="199"/>
        <v>64.366735294117646</v>
      </c>
      <c r="Q2170" t="str">
        <f t="shared" si="200"/>
        <v>music</v>
      </c>
      <c r="R2170" t="str">
        <f t="shared" si="201"/>
        <v>rock</v>
      </c>
      <c r="S2170" s="11">
        <f t="shared" si="203"/>
        <v>42745.600243055553</v>
      </c>
      <c r="T2170" s="11">
        <f t="shared" si="202"/>
        <v>42776.208333333328</v>
      </c>
    </row>
    <row r="2171" spans="1:20" ht="48" x14ac:dyDescent="0.2">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5">
        <f t="shared" si="198"/>
        <v>1</v>
      </c>
      <c r="P2171" s="6">
        <f t="shared" si="199"/>
        <v>21.857142857142858</v>
      </c>
      <c r="Q2171" t="str">
        <f t="shared" si="200"/>
        <v>music</v>
      </c>
      <c r="R2171" t="str">
        <f t="shared" si="201"/>
        <v>rock</v>
      </c>
      <c r="S2171" s="11">
        <f t="shared" si="203"/>
        <v>42793.700821759259</v>
      </c>
      <c r="T2171" s="11">
        <f t="shared" si="202"/>
        <v>42796.700821759259</v>
      </c>
    </row>
    <row r="2172" spans="1:20" ht="48" x14ac:dyDescent="0.2">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5">
        <f t="shared" si="198"/>
        <v>1.8085714285714285</v>
      </c>
      <c r="P2172" s="6">
        <f t="shared" si="199"/>
        <v>33.315789473684212</v>
      </c>
      <c r="Q2172" t="str">
        <f t="shared" si="200"/>
        <v>music</v>
      </c>
      <c r="R2172" t="str">
        <f t="shared" si="201"/>
        <v>rock</v>
      </c>
      <c r="S2172" s="11">
        <f t="shared" si="203"/>
        <v>42198.750254629631</v>
      </c>
      <c r="T2172" s="11">
        <f t="shared" si="202"/>
        <v>42238.750254629631</v>
      </c>
    </row>
    <row r="2173" spans="1:20" ht="48" x14ac:dyDescent="0.2">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5">
        <f t="shared" si="198"/>
        <v>1.0607500000000001</v>
      </c>
      <c r="P2173" s="6">
        <f t="shared" si="199"/>
        <v>90.276595744680847</v>
      </c>
      <c r="Q2173" t="str">
        <f t="shared" si="200"/>
        <v>music</v>
      </c>
      <c r="R2173" t="str">
        <f t="shared" si="201"/>
        <v>rock</v>
      </c>
      <c r="S2173" s="11">
        <f t="shared" si="203"/>
        <v>42141.95711805555</v>
      </c>
      <c r="T2173" s="11">
        <f t="shared" si="202"/>
        <v>42177.208333333328</v>
      </c>
    </row>
    <row r="2174" spans="1:20" ht="48" x14ac:dyDescent="0.2">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5">
        <f t="shared" si="198"/>
        <v>1</v>
      </c>
      <c r="P2174" s="6">
        <f t="shared" si="199"/>
        <v>76.92307692307692</v>
      </c>
      <c r="Q2174" t="str">
        <f t="shared" si="200"/>
        <v>music</v>
      </c>
      <c r="R2174" t="str">
        <f t="shared" si="201"/>
        <v>rock</v>
      </c>
      <c r="S2174" s="11">
        <f t="shared" si="203"/>
        <v>42082.580092592594</v>
      </c>
      <c r="T2174" s="11">
        <f t="shared" si="202"/>
        <v>42112.580092592594</v>
      </c>
    </row>
    <row r="2175" spans="1:20" ht="48" x14ac:dyDescent="0.2">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5">
        <f t="shared" si="198"/>
        <v>1.2692857142857144</v>
      </c>
      <c r="P2175" s="6">
        <f t="shared" si="199"/>
        <v>59.233333333333334</v>
      </c>
      <c r="Q2175" t="str">
        <f t="shared" si="200"/>
        <v>music</v>
      </c>
      <c r="R2175" t="str">
        <f t="shared" si="201"/>
        <v>rock</v>
      </c>
      <c r="S2175" s="11">
        <f t="shared" si="203"/>
        <v>41495.692627314813</v>
      </c>
      <c r="T2175" s="11">
        <f t="shared" si="202"/>
        <v>41527.165972222225</v>
      </c>
    </row>
    <row r="2176" spans="1:20" ht="48" x14ac:dyDescent="0.2">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5">
        <f t="shared" si="198"/>
        <v>1.0297499999999999</v>
      </c>
      <c r="P2176" s="6">
        <f t="shared" si="199"/>
        <v>65.38095238095238</v>
      </c>
      <c r="Q2176" t="str">
        <f t="shared" si="200"/>
        <v>music</v>
      </c>
      <c r="R2176" t="str">
        <f t="shared" si="201"/>
        <v>rock</v>
      </c>
      <c r="S2176" s="11">
        <f t="shared" si="203"/>
        <v>42465.542905092589</v>
      </c>
      <c r="T2176" s="11">
        <f t="shared" si="202"/>
        <v>42495.542905092589</v>
      </c>
    </row>
    <row r="2177" spans="1:20" ht="48" x14ac:dyDescent="0.2">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5">
        <f t="shared" si="198"/>
        <v>2.5</v>
      </c>
      <c r="P2177" s="6">
        <f t="shared" si="199"/>
        <v>67.307692307692307</v>
      </c>
      <c r="Q2177" t="str">
        <f t="shared" si="200"/>
        <v>music</v>
      </c>
      <c r="R2177" t="str">
        <f t="shared" si="201"/>
        <v>rock</v>
      </c>
      <c r="S2177" s="11">
        <f t="shared" si="203"/>
        <v>42565.009097222224</v>
      </c>
      <c r="T2177" s="11">
        <f t="shared" si="202"/>
        <v>42572.009097222224</v>
      </c>
    </row>
    <row r="2178" spans="1:20" ht="48" x14ac:dyDescent="0.2">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5">
        <f t="shared" si="198"/>
        <v>1.2602</v>
      </c>
      <c r="P2178" s="6">
        <f t="shared" si="199"/>
        <v>88.74647887323944</v>
      </c>
      <c r="Q2178" t="str">
        <f t="shared" si="200"/>
        <v>music</v>
      </c>
      <c r="R2178" t="str">
        <f t="shared" si="201"/>
        <v>rock</v>
      </c>
      <c r="S2178" s="11">
        <f t="shared" si="203"/>
        <v>42096.633206018523</v>
      </c>
      <c r="T2178" s="11">
        <f t="shared" si="202"/>
        <v>42126.633206018523</v>
      </c>
    </row>
    <row r="2179" spans="1:20" ht="64" x14ac:dyDescent="0.2">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5">
        <f t="shared" ref="O2179:O2242" si="204">E2179/D2179</f>
        <v>1.0012000000000001</v>
      </c>
      <c r="P2179" s="6">
        <f t="shared" ref="P2179:P2242" si="205">IF(L2179=0,0,E2179/L2179)</f>
        <v>65.868421052631575</v>
      </c>
      <c r="Q2179" t="str">
        <f t="shared" ref="Q2179:Q2242" si="206">LEFT(N2179,FIND("/",N2179)-1)</f>
        <v>music</v>
      </c>
      <c r="R2179" t="str">
        <f t="shared" ref="R2179:R2242" si="207">RIGHT(N2179,LEN(N2179)-FIND("/",N2179))</f>
        <v>rock</v>
      </c>
      <c r="S2179" s="11">
        <f t="shared" si="203"/>
        <v>42502.250775462962</v>
      </c>
      <c r="T2179" s="11">
        <f t="shared" ref="T2179:T2242" si="208">I2179/86400 + DATE(1970,1,1)</f>
        <v>42527.250775462962</v>
      </c>
    </row>
    <row r="2180" spans="1:20" ht="48" x14ac:dyDescent="0.2">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5">
        <f t="shared" si="204"/>
        <v>1.3864000000000001</v>
      </c>
      <c r="P2180" s="6">
        <f t="shared" si="205"/>
        <v>40.349243306169967</v>
      </c>
      <c r="Q2180" t="str">
        <f t="shared" si="206"/>
        <v>music</v>
      </c>
      <c r="R2180" t="str">
        <f t="shared" si="207"/>
        <v>rock</v>
      </c>
      <c r="S2180" s="11">
        <f t="shared" ref="S2180:S2243" si="209">J2180/86400 + DATE(1970, 1, 1)</f>
        <v>42723.63653935185</v>
      </c>
      <c r="T2180" s="11">
        <f t="shared" si="208"/>
        <v>42753.63653935185</v>
      </c>
    </row>
    <row r="2181" spans="1:20" ht="32" x14ac:dyDescent="0.2">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5">
        <f t="shared" si="204"/>
        <v>1.6140000000000001</v>
      </c>
      <c r="P2181" s="6">
        <f t="shared" si="205"/>
        <v>76.857142857142861</v>
      </c>
      <c r="Q2181" t="str">
        <f t="shared" si="206"/>
        <v>music</v>
      </c>
      <c r="R2181" t="str">
        <f t="shared" si="207"/>
        <v>rock</v>
      </c>
      <c r="S2181" s="11">
        <f t="shared" si="209"/>
        <v>42075.171203703707</v>
      </c>
      <c r="T2181" s="11">
        <f t="shared" si="208"/>
        <v>42105.171203703707</v>
      </c>
    </row>
    <row r="2182" spans="1:20" ht="32" x14ac:dyDescent="0.2">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5">
        <f t="shared" si="204"/>
        <v>1.071842</v>
      </c>
      <c r="P2182" s="6">
        <f t="shared" si="205"/>
        <v>68.707820512820518</v>
      </c>
      <c r="Q2182" t="str">
        <f t="shared" si="206"/>
        <v>music</v>
      </c>
      <c r="R2182" t="str">
        <f t="shared" si="207"/>
        <v>rock</v>
      </c>
      <c r="S2182" s="11">
        <f t="shared" si="209"/>
        <v>42279.669768518521</v>
      </c>
      <c r="T2182" s="11">
        <f t="shared" si="208"/>
        <v>42321.711435185185</v>
      </c>
    </row>
    <row r="2183" spans="1:20" ht="48" x14ac:dyDescent="0.2">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5">
        <f t="shared" si="204"/>
        <v>1.5309999999999999</v>
      </c>
      <c r="P2183" s="6">
        <f t="shared" si="205"/>
        <v>57.773584905660378</v>
      </c>
      <c r="Q2183" t="str">
        <f t="shared" si="206"/>
        <v>games</v>
      </c>
      <c r="R2183" t="str">
        <f t="shared" si="207"/>
        <v>tabletop games</v>
      </c>
      <c r="S2183" s="11">
        <f t="shared" si="209"/>
        <v>42773.005243055552</v>
      </c>
      <c r="T2183" s="11">
        <f t="shared" si="208"/>
        <v>42787.005243055552</v>
      </c>
    </row>
    <row r="2184" spans="1:20" ht="32" x14ac:dyDescent="0.2">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5">
        <f t="shared" si="204"/>
        <v>5.2416666666666663</v>
      </c>
      <c r="P2184" s="6">
        <f t="shared" si="205"/>
        <v>44.171348314606739</v>
      </c>
      <c r="Q2184" t="str">
        <f t="shared" si="206"/>
        <v>games</v>
      </c>
      <c r="R2184" t="str">
        <f t="shared" si="207"/>
        <v>tabletop games</v>
      </c>
      <c r="S2184" s="11">
        <f t="shared" si="209"/>
        <v>41879.900752314818</v>
      </c>
      <c r="T2184" s="11">
        <f t="shared" si="208"/>
        <v>41914.900752314818</v>
      </c>
    </row>
    <row r="2185" spans="1:20" ht="48" x14ac:dyDescent="0.2">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5">
        <f t="shared" si="204"/>
        <v>4.8927777777777779</v>
      </c>
      <c r="P2185" s="6">
        <f t="shared" si="205"/>
        <v>31.566308243727597</v>
      </c>
      <c r="Q2185" t="str">
        <f t="shared" si="206"/>
        <v>games</v>
      </c>
      <c r="R2185" t="str">
        <f t="shared" si="207"/>
        <v>tabletop games</v>
      </c>
      <c r="S2185" s="11">
        <f t="shared" si="209"/>
        <v>42745.365474537037</v>
      </c>
      <c r="T2185" s="11">
        <f t="shared" si="208"/>
        <v>42775.208333333328</v>
      </c>
    </row>
    <row r="2186" spans="1:20" ht="48" x14ac:dyDescent="0.2">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5">
        <f t="shared" si="204"/>
        <v>2.8473999999999999</v>
      </c>
      <c r="P2186" s="6">
        <f t="shared" si="205"/>
        <v>107.04511278195488</v>
      </c>
      <c r="Q2186" t="str">
        <f t="shared" si="206"/>
        <v>games</v>
      </c>
      <c r="R2186" t="str">
        <f t="shared" si="207"/>
        <v>tabletop games</v>
      </c>
      <c r="S2186" s="11">
        <f t="shared" si="209"/>
        <v>42380.690289351856</v>
      </c>
      <c r="T2186" s="11">
        <f t="shared" si="208"/>
        <v>42394.666666666672</v>
      </c>
    </row>
    <row r="2187" spans="1:20" ht="48" x14ac:dyDescent="0.2">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5">
        <f t="shared" si="204"/>
        <v>18.569700000000001</v>
      </c>
      <c r="P2187" s="6">
        <f t="shared" si="205"/>
        <v>149.03451043338683</v>
      </c>
      <c r="Q2187" t="str">
        <f t="shared" si="206"/>
        <v>games</v>
      </c>
      <c r="R2187" t="str">
        <f t="shared" si="207"/>
        <v>tabletop games</v>
      </c>
      <c r="S2187" s="11">
        <f t="shared" si="209"/>
        <v>41319.349988425922</v>
      </c>
      <c r="T2187" s="11">
        <f t="shared" si="208"/>
        <v>41359.349988425922</v>
      </c>
    </row>
    <row r="2188" spans="1:20" ht="32" x14ac:dyDescent="0.2">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5">
        <f t="shared" si="204"/>
        <v>1.0967499999999999</v>
      </c>
      <c r="P2188" s="6">
        <f t="shared" si="205"/>
        <v>55.956632653061227</v>
      </c>
      <c r="Q2188" t="str">
        <f t="shared" si="206"/>
        <v>games</v>
      </c>
      <c r="R2188" t="str">
        <f t="shared" si="207"/>
        <v>tabletop games</v>
      </c>
      <c r="S2188" s="11">
        <f t="shared" si="209"/>
        <v>42583.615081018521</v>
      </c>
      <c r="T2188" s="11">
        <f t="shared" si="208"/>
        <v>42620.083333333328</v>
      </c>
    </row>
    <row r="2189" spans="1:20" ht="48" x14ac:dyDescent="0.2">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5">
        <f t="shared" si="204"/>
        <v>10.146425000000001</v>
      </c>
      <c r="P2189" s="6">
        <f t="shared" si="205"/>
        <v>56.970381807973048</v>
      </c>
      <c r="Q2189" t="str">
        <f t="shared" si="206"/>
        <v>games</v>
      </c>
      <c r="R2189" t="str">
        <f t="shared" si="207"/>
        <v>tabletop games</v>
      </c>
      <c r="S2189" s="11">
        <f t="shared" si="209"/>
        <v>42068.209097222221</v>
      </c>
      <c r="T2189" s="11">
        <f t="shared" si="208"/>
        <v>42097.165972222225</v>
      </c>
    </row>
    <row r="2190" spans="1:20" ht="48" x14ac:dyDescent="0.2">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5">
        <f t="shared" si="204"/>
        <v>4.1217692027666546</v>
      </c>
      <c r="P2190" s="6">
        <f t="shared" si="205"/>
        <v>44.056420233463037</v>
      </c>
      <c r="Q2190" t="str">
        <f t="shared" si="206"/>
        <v>games</v>
      </c>
      <c r="R2190" t="str">
        <f t="shared" si="207"/>
        <v>tabletop games</v>
      </c>
      <c r="S2190" s="11">
        <f t="shared" si="209"/>
        <v>42633.586122685185</v>
      </c>
      <c r="T2190" s="11">
        <f t="shared" si="208"/>
        <v>42668.708333333328</v>
      </c>
    </row>
    <row r="2191" spans="1:20" ht="48" x14ac:dyDescent="0.2">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5">
        <f t="shared" si="204"/>
        <v>5.0324999999999998</v>
      </c>
      <c r="P2191" s="6">
        <f t="shared" si="205"/>
        <v>68.625</v>
      </c>
      <c r="Q2191" t="str">
        <f t="shared" si="206"/>
        <v>games</v>
      </c>
      <c r="R2191" t="str">
        <f t="shared" si="207"/>
        <v>tabletop games</v>
      </c>
      <c r="S2191" s="11">
        <f t="shared" si="209"/>
        <v>42467.788194444445</v>
      </c>
      <c r="T2191" s="11">
        <f t="shared" si="208"/>
        <v>42481.916666666672</v>
      </c>
    </row>
    <row r="2192" spans="1:20" ht="48" x14ac:dyDescent="0.2">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5">
        <f t="shared" si="204"/>
        <v>1.8461052631578947</v>
      </c>
      <c r="P2192" s="6">
        <f t="shared" si="205"/>
        <v>65.318435754189949</v>
      </c>
      <c r="Q2192" t="str">
        <f t="shared" si="206"/>
        <v>games</v>
      </c>
      <c r="R2192" t="str">
        <f t="shared" si="207"/>
        <v>tabletop games</v>
      </c>
      <c r="S2192" s="11">
        <f t="shared" si="209"/>
        <v>42417.625046296293</v>
      </c>
      <c r="T2192" s="11">
        <f t="shared" si="208"/>
        <v>42452.290972222225</v>
      </c>
    </row>
    <row r="2193" spans="1:20" ht="48" x14ac:dyDescent="0.2">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5">
        <f t="shared" si="204"/>
        <v>1.1973333333333334</v>
      </c>
      <c r="P2193" s="6">
        <f t="shared" si="205"/>
        <v>35.92</v>
      </c>
      <c r="Q2193" t="str">
        <f t="shared" si="206"/>
        <v>games</v>
      </c>
      <c r="R2193" t="str">
        <f t="shared" si="207"/>
        <v>tabletop games</v>
      </c>
      <c r="S2193" s="11">
        <f t="shared" si="209"/>
        <v>42768.833645833336</v>
      </c>
      <c r="T2193" s="11">
        <f t="shared" si="208"/>
        <v>42780.833645833336</v>
      </c>
    </row>
    <row r="2194" spans="1:20" ht="48" x14ac:dyDescent="0.2">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5">
        <f t="shared" si="204"/>
        <v>10.812401666666668</v>
      </c>
      <c r="P2194" s="6">
        <f t="shared" si="205"/>
        <v>40.070667078443485</v>
      </c>
      <c r="Q2194" t="str">
        <f t="shared" si="206"/>
        <v>games</v>
      </c>
      <c r="R2194" t="str">
        <f t="shared" si="207"/>
        <v>tabletop games</v>
      </c>
      <c r="S2194" s="11">
        <f t="shared" si="209"/>
        <v>42691.8512037037</v>
      </c>
      <c r="T2194" s="11">
        <f t="shared" si="208"/>
        <v>42719.958333333328</v>
      </c>
    </row>
    <row r="2195" spans="1:20" ht="48" x14ac:dyDescent="0.2">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5">
        <f t="shared" si="204"/>
        <v>4.5237333333333334</v>
      </c>
      <c r="P2195" s="6">
        <f t="shared" si="205"/>
        <v>75.647714604236342</v>
      </c>
      <c r="Q2195" t="str">
        <f t="shared" si="206"/>
        <v>games</v>
      </c>
      <c r="R2195" t="str">
        <f t="shared" si="207"/>
        <v>tabletop games</v>
      </c>
      <c r="S2195" s="11">
        <f t="shared" si="209"/>
        <v>42664.405925925923</v>
      </c>
      <c r="T2195" s="11">
        <f t="shared" si="208"/>
        <v>42695.207638888889</v>
      </c>
    </row>
    <row r="2196" spans="1:20" ht="48" x14ac:dyDescent="0.2">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5">
        <f t="shared" si="204"/>
        <v>5.3737000000000004</v>
      </c>
      <c r="P2196" s="6">
        <f t="shared" si="205"/>
        <v>61.203872437357631</v>
      </c>
      <c r="Q2196" t="str">
        <f t="shared" si="206"/>
        <v>games</v>
      </c>
      <c r="R2196" t="str">
        <f t="shared" si="207"/>
        <v>tabletop games</v>
      </c>
      <c r="S2196" s="11">
        <f t="shared" si="209"/>
        <v>42425.757986111115</v>
      </c>
      <c r="T2196" s="11">
        <f t="shared" si="208"/>
        <v>42455.716319444444</v>
      </c>
    </row>
    <row r="2197" spans="1:20" ht="32" x14ac:dyDescent="0.2">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5">
        <f t="shared" si="204"/>
        <v>1.2032608695652174</v>
      </c>
      <c r="P2197" s="6">
        <f t="shared" si="205"/>
        <v>48.130434782608695</v>
      </c>
      <c r="Q2197" t="str">
        <f t="shared" si="206"/>
        <v>games</v>
      </c>
      <c r="R2197" t="str">
        <f t="shared" si="207"/>
        <v>tabletop games</v>
      </c>
      <c r="S2197" s="11">
        <f t="shared" si="209"/>
        <v>42197.771990740745</v>
      </c>
      <c r="T2197" s="11">
        <f t="shared" si="208"/>
        <v>42227.771990740745</v>
      </c>
    </row>
    <row r="2198" spans="1:20" ht="32" x14ac:dyDescent="0.2">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5">
        <f t="shared" si="204"/>
        <v>1.1383571428571428</v>
      </c>
      <c r="P2198" s="6">
        <f t="shared" si="205"/>
        <v>68.106837606837601</v>
      </c>
      <c r="Q2198" t="str">
        <f t="shared" si="206"/>
        <v>games</v>
      </c>
      <c r="R2198" t="str">
        <f t="shared" si="207"/>
        <v>tabletop games</v>
      </c>
      <c r="S2198" s="11">
        <f t="shared" si="209"/>
        <v>42675.487291666665</v>
      </c>
      <c r="T2198" s="11">
        <f t="shared" si="208"/>
        <v>42706.291666666672</v>
      </c>
    </row>
    <row r="2199" spans="1:20" ht="48" x14ac:dyDescent="0.2">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5">
        <f t="shared" si="204"/>
        <v>9.5103109999999997</v>
      </c>
      <c r="P2199" s="6">
        <f t="shared" si="205"/>
        <v>65.891300230946882</v>
      </c>
      <c r="Q2199" t="str">
        <f t="shared" si="206"/>
        <v>games</v>
      </c>
      <c r="R2199" t="str">
        <f t="shared" si="207"/>
        <v>tabletop games</v>
      </c>
      <c r="S2199" s="11">
        <f t="shared" si="209"/>
        <v>42033.584016203706</v>
      </c>
      <c r="T2199" s="11">
        <f t="shared" si="208"/>
        <v>42063.584016203706</v>
      </c>
    </row>
    <row r="2200" spans="1:20" ht="48" x14ac:dyDescent="0.2">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5">
        <f t="shared" si="204"/>
        <v>1.3289249999999999</v>
      </c>
      <c r="P2200" s="6">
        <f t="shared" si="205"/>
        <v>81.654377880184327</v>
      </c>
      <c r="Q2200" t="str">
        <f t="shared" si="206"/>
        <v>games</v>
      </c>
      <c r="R2200" t="str">
        <f t="shared" si="207"/>
        <v>tabletop games</v>
      </c>
      <c r="S2200" s="11">
        <f t="shared" si="209"/>
        <v>42292.513888888891</v>
      </c>
      <c r="T2200" s="11">
        <f t="shared" si="208"/>
        <v>42322.555555555555</v>
      </c>
    </row>
    <row r="2201" spans="1:20" ht="32" x14ac:dyDescent="0.2">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5">
        <f t="shared" si="204"/>
        <v>1.4697777777777778</v>
      </c>
      <c r="P2201" s="6">
        <f t="shared" si="205"/>
        <v>52.701195219123505</v>
      </c>
      <c r="Q2201" t="str">
        <f t="shared" si="206"/>
        <v>games</v>
      </c>
      <c r="R2201" t="str">
        <f t="shared" si="207"/>
        <v>tabletop games</v>
      </c>
      <c r="S2201" s="11">
        <f t="shared" si="209"/>
        <v>42262.416643518518</v>
      </c>
      <c r="T2201" s="11">
        <f t="shared" si="208"/>
        <v>42292.416643518518</v>
      </c>
    </row>
    <row r="2202" spans="1:20" ht="48" x14ac:dyDescent="0.2">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5">
        <f t="shared" si="204"/>
        <v>5.4215</v>
      </c>
      <c r="P2202" s="6">
        <f t="shared" si="205"/>
        <v>41.228136882129277</v>
      </c>
      <c r="Q2202" t="str">
        <f t="shared" si="206"/>
        <v>games</v>
      </c>
      <c r="R2202" t="str">
        <f t="shared" si="207"/>
        <v>tabletop games</v>
      </c>
      <c r="S2202" s="11">
        <f t="shared" si="209"/>
        <v>42163.625787037032</v>
      </c>
      <c r="T2202" s="11">
        <f t="shared" si="208"/>
        <v>42191.125</v>
      </c>
    </row>
    <row r="2203" spans="1:20" ht="48" x14ac:dyDescent="0.2">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5">
        <f t="shared" si="204"/>
        <v>3.8271818181818182</v>
      </c>
      <c r="P2203" s="6">
        <f t="shared" si="205"/>
        <v>15.035357142857142</v>
      </c>
      <c r="Q2203" t="str">
        <f t="shared" si="206"/>
        <v>music</v>
      </c>
      <c r="R2203" t="str">
        <f t="shared" si="207"/>
        <v>electronic music</v>
      </c>
      <c r="S2203" s="11">
        <f t="shared" si="209"/>
        <v>41276.846817129626</v>
      </c>
      <c r="T2203" s="11">
        <f t="shared" si="208"/>
        <v>41290.846817129626</v>
      </c>
    </row>
    <row r="2204" spans="1:20" ht="32" x14ac:dyDescent="0.2">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5">
        <f t="shared" si="204"/>
        <v>7.0418124999999998</v>
      </c>
      <c r="P2204" s="6">
        <f t="shared" si="205"/>
        <v>39.066920943134534</v>
      </c>
      <c r="Q2204" t="str">
        <f t="shared" si="206"/>
        <v>music</v>
      </c>
      <c r="R2204" t="str">
        <f t="shared" si="207"/>
        <v>electronic music</v>
      </c>
      <c r="S2204" s="11">
        <f t="shared" si="209"/>
        <v>41184.849166666667</v>
      </c>
      <c r="T2204" s="11">
        <f t="shared" si="208"/>
        <v>41214.849166666667</v>
      </c>
    </row>
    <row r="2205" spans="1:20" ht="48" x14ac:dyDescent="0.2">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5">
        <f t="shared" si="204"/>
        <v>1.0954999999999999</v>
      </c>
      <c r="P2205" s="6">
        <f t="shared" si="205"/>
        <v>43.82</v>
      </c>
      <c r="Q2205" t="str">
        <f t="shared" si="206"/>
        <v>music</v>
      </c>
      <c r="R2205" t="str">
        <f t="shared" si="207"/>
        <v>electronic music</v>
      </c>
      <c r="S2205" s="11">
        <f t="shared" si="209"/>
        <v>42241.85974537037</v>
      </c>
      <c r="T2205" s="11">
        <f t="shared" si="208"/>
        <v>42271.85974537037</v>
      </c>
    </row>
    <row r="2206" spans="1:20" ht="48" x14ac:dyDescent="0.2">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5">
        <f t="shared" si="204"/>
        <v>1.3286666666666667</v>
      </c>
      <c r="P2206" s="6">
        <f t="shared" si="205"/>
        <v>27.301369863013697</v>
      </c>
      <c r="Q2206" t="str">
        <f t="shared" si="206"/>
        <v>music</v>
      </c>
      <c r="R2206" t="str">
        <f t="shared" si="207"/>
        <v>electronic music</v>
      </c>
      <c r="S2206" s="11">
        <f t="shared" si="209"/>
        <v>41312.311562499999</v>
      </c>
      <c r="T2206" s="11">
        <f t="shared" si="208"/>
        <v>41342.311562499999</v>
      </c>
    </row>
    <row r="2207" spans="1:20" ht="48" x14ac:dyDescent="0.2">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5">
        <f t="shared" si="204"/>
        <v>1.52</v>
      </c>
      <c r="P2207" s="6">
        <f t="shared" si="205"/>
        <v>42.222222222222221</v>
      </c>
      <c r="Q2207" t="str">
        <f t="shared" si="206"/>
        <v>music</v>
      </c>
      <c r="R2207" t="str">
        <f t="shared" si="207"/>
        <v>electronic music</v>
      </c>
      <c r="S2207" s="11">
        <f t="shared" si="209"/>
        <v>41031.821631944447</v>
      </c>
      <c r="T2207" s="11">
        <f t="shared" si="208"/>
        <v>41061.821631944447</v>
      </c>
    </row>
    <row r="2208" spans="1:20" ht="48" x14ac:dyDescent="0.2">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5">
        <f t="shared" si="204"/>
        <v>1.0272727272727273</v>
      </c>
      <c r="P2208" s="6">
        <f t="shared" si="205"/>
        <v>33.235294117647058</v>
      </c>
      <c r="Q2208" t="str">
        <f t="shared" si="206"/>
        <v>music</v>
      </c>
      <c r="R2208" t="str">
        <f t="shared" si="207"/>
        <v>electronic music</v>
      </c>
      <c r="S2208" s="11">
        <f t="shared" si="209"/>
        <v>40997.257222222222</v>
      </c>
      <c r="T2208" s="11">
        <f t="shared" si="208"/>
        <v>41015.257222222222</v>
      </c>
    </row>
    <row r="2209" spans="1:20" ht="48" x14ac:dyDescent="0.2">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5">
        <f t="shared" si="204"/>
        <v>1</v>
      </c>
      <c r="P2209" s="6">
        <f t="shared" si="205"/>
        <v>285.71428571428572</v>
      </c>
      <c r="Q2209" t="str">
        <f t="shared" si="206"/>
        <v>music</v>
      </c>
      <c r="R2209" t="str">
        <f t="shared" si="207"/>
        <v>electronic music</v>
      </c>
      <c r="S2209" s="11">
        <f t="shared" si="209"/>
        <v>41564.194131944445</v>
      </c>
      <c r="T2209" s="11">
        <f t="shared" si="208"/>
        <v>41594.235798611109</v>
      </c>
    </row>
    <row r="2210" spans="1:20" ht="48" x14ac:dyDescent="0.2">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5">
        <f t="shared" si="204"/>
        <v>1.016</v>
      </c>
      <c r="P2210" s="6">
        <f t="shared" si="205"/>
        <v>42.333333333333336</v>
      </c>
      <c r="Q2210" t="str">
        <f t="shared" si="206"/>
        <v>music</v>
      </c>
      <c r="R2210" t="str">
        <f t="shared" si="207"/>
        <v>electronic music</v>
      </c>
      <c r="S2210" s="11">
        <f t="shared" si="209"/>
        <v>40946.882245370369</v>
      </c>
      <c r="T2210" s="11">
        <f t="shared" si="208"/>
        <v>41006.166666666664</v>
      </c>
    </row>
    <row r="2211" spans="1:20" ht="32" x14ac:dyDescent="0.2">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5">
        <f t="shared" si="204"/>
        <v>1.508</v>
      </c>
      <c r="P2211" s="6">
        <f t="shared" si="205"/>
        <v>50.266666666666666</v>
      </c>
      <c r="Q2211" t="str">
        <f t="shared" si="206"/>
        <v>music</v>
      </c>
      <c r="R2211" t="str">
        <f t="shared" si="207"/>
        <v>electronic music</v>
      </c>
      <c r="S2211" s="11">
        <f t="shared" si="209"/>
        <v>41732.479675925926</v>
      </c>
      <c r="T2211" s="11">
        <f t="shared" si="208"/>
        <v>41743.958333333336</v>
      </c>
    </row>
    <row r="2212" spans="1:20" ht="48" x14ac:dyDescent="0.2">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5">
        <f t="shared" si="204"/>
        <v>1.11425</v>
      </c>
      <c r="P2212" s="6">
        <f t="shared" si="205"/>
        <v>61.902777777777779</v>
      </c>
      <c r="Q2212" t="str">
        <f t="shared" si="206"/>
        <v>music</v>
      </c>
      <c r="R2212" t="str">
        <f t="shared" si="207"/>
        <v>electronic music</v>
      </c>
      <c r="S2212" s="11">
        <f t="shared" si="209"/>
        <v>40956.066087962965</v>
      </c>
      <c r="T2212" s="11">
        <f t="shared" si="208"/>
        <v>41013.733333333337</v>
      </c>
    </row>
    <row r="2213" spans="1:20" ht="48" x14ac:dyDescent="0.2">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5">
        <f t="shared" si="204"/>
        <v>1.956</v>
      </c>
      <c r="P2213" s="6">
        <f t="shared" si="205"/>
        <v>40.75</v>
      </c>
      <c r="Q2213" t="str">
        <f t="shared" si="206"/>
        <v>music</v>
      </c>
      <c r="R2213" t="str">
        <f t="shared" si="207"/>
        <v>electronic music</v>
      </c>
      <c r="S2213" s="11">
        <f t="shared" si="209"/>
        <v>41716.785011574073</v>
      </c>
      <c r="T2213" s="11">
        <f t="shared" si="208"/>
        <v>41739.290972222225</v>
      </c>
    </row>
    <row r="2214" spans="1:20" ht="48" x14ac:dyDescent="0.2">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5">
        <f t="shared" si="204"/>
        <v>1.1438333333333333</v>
      </c>
      <c r="P2214" s="6">
        <f t="shared" si="205"/>
        <v>55.796747967479675</v>
      </c>
      <c r="Q2214" t="str">
        <f t="shared" si="206"/>
        <v>music</v>
      </c>
      <c r="R2214" t="str">
        <f t="shared" si="207"/>
        <v>electronic music</v>
      </c>
      <c r="S2214" s="11">
        <f t="shared" si="209"/>
        <v>41548.747418981482</v>
      </c>
      <c r="T2214" s="11">
        <f t="shared" si="208"/>
        <v>41582.041666666664</v>
      </c>
    </row>
    <row r="2215" spans="1:20" ht="48" x14ac:dyDescent="0.2">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5">
        <f t="shared" si="204"/>
        <v>2</v>
      </c>
      <c r="P2215" s="6">
        <f t="shared" si="205"/>
        <v>10</v>
      </c>
      <c r="Q2215" t="str">
        <f t="shared" si="206"/>
        <v>music</v>
      </c>
      <c r="R2215" t="str">
        <f t="shared" si="207"/>
        <v>electronic music</v>
      </c>
      <c r="S2215" s="11">
        <f t="shared" si="209"/>
        <v>42109.826145833329</v>
      </c>
      <c r="T2215" s="11">
        <f t="shared" si="208"/>
        <v>42139.826145833329</v>
      </c>
    </row>
    <row r="2216" spans="1:20" ht="48" x14ac:dyDescent="0.2">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5">
        <f t="shared" si="204"/>
        <v>2.9250166666666666</v>
      </c>
      <c r="P2216" s="6">
        <f t="shared" si="205"/>
        <v>73.125416666666666</v>
      </c>
      <c r="Q2216" t="str">
        <f t="shared" si="206"/>
        <v>music</v>
      </c>
      <c r="R2216" t="str">
        <f t="shared" si="207"/>
        <v>electronic music</v>
      </c>
      <c r="S2216" s="11">
        <f t="shared" si="209"/>
        <v>41646.792222222226</v>
      </c>
      <c r="T2216" s="11">
        <f t="shared" si="208"/>
        <v>41676.792222222226</v>
      </c>
    </row>
    <row r="2217" spans="1:20" ht="32" x14ac:dyDescent="0.2">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5">
        <f t="shared" si="204"/>
        <v>1.5636363636363637</v>
      </c>
      <c r="P2217" s="6">
        <f t="shared" si="205"/>
        <v>26.060606060606062</v>
      </c>
      <c r="Q2217" t="str">
        <f t="shared" si="206"/>
        <v>music</v>
      </c>
      <c r="R2217" t="str">
        <f t="shared" si="207"/>
        <v>electronic music</v>
      </c>
      <c r="S2217" s="11">
        <f t="shared" si="209"/>
        <v>40958.717268518521</v>
      </c>
      <c r="T2217" s="11">
        <f t="shared" si="208"/>
        <v>40981.290972222225</v>
      </c>
    </row>
    <row r="2218" spans="1:20" ht="48" x14ac:dyDescent="0.2">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5">
        <f t="shared" si="204"/>
        <v>1.0566666666666666</v>
      </c>
      <c r="P2218" s="6">
        <f t="shared" si="205"/>
        <v>22.642857142857142</v>
      </c>
      <c r="Q2218" t="str">
        <f t="shared" si="206"/>
        <v>music</v>
      </c>
      <c r="R2218" t="str">
        <f t="shared" si="207"/>
        <v>electronic music</v>
      </c>
      <c r="S2218" s="11">
        <f t="shared" si="209"/>
        <v>42194.75167824074</v>
      </c>
      <c r="T2218" s="11">
        <f t="shared" si="208"/>
        <v>42208.75167824074</v>
      </c>
    </row>
    <row r="2219" spans="1:20" ht="48" x14ac:dyDescent="0.2">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5">
        <f t="shared" si="204"/>
        <v>1.0119047619047619</v>
      </c>
      <c r="P2219" s="6">
        <f t="shared" si="205"/>
        <v>47.222222222222221</v>
      </c>
      <c r="Q2219" t="str">
        <f t="shared" si="206"/>
        <v>music</v>
      </c>
      <c r="R2219" t="str">
        <f t="shared" si="207"/>
        <v>electronic music</v>
      </c>
      <c r="S2219" s="11">
        <f t="shared" si="209"/>
        <v>42299.776770833334</v>
      </c>
      <c r="T2219" s="11">
        <f t="shared" si="208"/>
        <v>42310.333333333328</v>
      </c>
    </row>
    <row r="2220" spans="1:20" ht="48" x14ac:dyDescent="0.2">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5">
        <f t="shared" si="204"/>
        <v>1.2283299999999999</v>
      </c>
      <c r="P2220" s="6">
        <f t="shared" si="205"/>
        <v>32.324473684210524</v>
      </c>
      <c r="Q2220" t="str">
        <f t="shared" si="206"/>
        <v>music</v>
      </c>
      <c r="R2220" t="str">
        <f t="shared" si="207"/>
        <v>electronic music</v>
      </c>
      <c r="S2220" s="11">
        <f t="shared" si="209"/>
        <v>41127.812303240738</v>
      </c>
      <c r="T2220" s="11">
        <f t="shared" si="208"/>
        <v>41150</v>
      </c>
    </row>
    <row r="2221" spans="1:20" ht="48" x14ac:dyDescent="0.2">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5">
        <f t="shared" si="204"/>
        <v>1.0149999999999999</v>
      </c>
      <c r="P2221" s="6">
        <f t="shared" si="205"/>
        <v>53.421052631578945</v>
      </c>
      <c r="Q2221" t="str">
        <f t="shared" si="206"/>
        <v>music</v>
      </c>
      <c r="R2221" t="str">
        <f t="shared" si="207"/>
        <v>electronic music</v>
      </c>
      <c r="S2221" s="11">
        <f t="shared" si="209"/>
        <v>42205.718888888892</v>
      </c>
      <c r="T2221" s="11">
        <f t="shared" si="208"/>
        <v>42235.718888888892</v>
      </c>
    </row>
    <row r="2222" spans="1:20" ht="48" x14ac:dyDescent="0.2">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5">
        <f t="shared" si="204"/>
        <v>1.0114285714285713</v>
      </c>
      <c r="P2222" s="6">
        <f t="shared" si="205"/>
        <v>51.304347826086953</v>
      </c>
      <c r="Q2222" t="str">
        <f t="shared" si="206"/>
        <v>music</v>
      </c>
      <c r="R2222" t="str">
        <f t="shared" si="207"/>
        <v>electronic music</v>
      </c>
      <c r="S2222" s="11">
        <f t="shared" si="209"/>
        <v>41452.060601851852</v>
      </c>
      <c r="T2222" s="11">
        <f t="shared" si="208"/>
        <v>41482.060601851852</v>
      </c>
    </row>
    <row r="2223" spans="1:20" ht="48" x14ac:dyDescent="0.2">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5">
        <f t="shared" si="204"/>
        <v>1.0811999999999999</v>
      </c>
      <c r="P2223" s="6">
        <f t="shared" si="205"/>
        <v>37.197247706422019</v>
      </c>
      <c r="Q2223" t="str">
        <f t="shared" si="206"/>
        <v>games</v>
      </c>
      <c r="R2223" t="str">
        <f t="shared" si="207"/>
        <v>tabletop games</v>
      </c>
      <c r="S2223" s="11">
        <f t="shared" si="209"/>
        <v>42452.666770833333</v>
      </c>
      <c r="T2223" s="11">
        <f t="shared" si="208"/>
        <v>42483</v>
      </c>
    </row>
    <row r="2224" spans="1:20" ht="48" x14ac:dyDescent="0.2">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5">
        <f t="shared" si="204"/>
        <v>1.6259999999999999</v>
      </c>
      <c r="P2224" s="6">
        <f t="shared" si="205"/>
        <v>27.1</v>
      </c>
      <c r="Q2224" t="str">
        <f t="shared" si="206"/>
        <v>games</v>
      </c>
      <c r="R2224" t="str">
        <f t="shared" si="207"/>
        <v>tabletop games</v>
      </c>
      <c r="S2224" s="11">
        <f t="shared" si="209"/>
        <v>40906.787581018521</v>
      </c>
      <c r="T2224" s="11">
        <f t="shared" si="208"/>
        <v>40936.787581018521</v>
      </c>
    </row>
    <row r="2225" spans="1:20" ht="48" x14ac:dyDescent="0.2">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5">
        <f t="shared" si="204"/>
        <v>1.0580000000000001</v>
      </c>
      <c r="P2225" s="6">
        <f t="shared" si="205"/>
        <v>206.31</v>
      </c>
      <c r="Q2225" t="str">
        <f t="shared" si="206"/>
        <v>games</v>
      </c>
      <c r="R2225" t="str">
        <f t="shared" si="207"/>
        <v>tabletop games</v>
      </c>
      <c r="S2225" s="11">
        <f t="shared" si="209"/>
        <v>42152.640833333338</v>
      </c>
      <c r="T2225" s="11">
        <f t="shared" si="208"/>
        <v>42182.640833333338</v>
      </c>
    </row>
    <row r="2226" spans="1:20" ht="48" x14ac:dyDescent="0.2">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5">
        <f t="shared" si="204"/>
        <v>2.4315000000000002</v>
      </c>
      <c r="P2226" s="6">
        <f t="shared" si="205"/>
        <v>82.145270270270274</v>
      </c>
      <c r="Q2226" t="str">
        <f t="shared" si="206"/>
        <v>games</v>
      </c>
      <c r="R2226" t="str">
        <f t="shared" si="207"/>
        <v>tabletop games</v>
      </c>
      <c r="S2226" s="11">
        <f t="shared" si="209"/>
        <v>42644.667534722219</v>
      </c>
      <c r="T2226" s="11">
        <f t="shared" si="208"/>
        <v>42672.791666666672</v>
      </c>
    </row>
    <row r="2227" spans="1:20" ht="48" x14ac:dyDescent="0.2">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5">
        <f t="shared" si="204"/>
        <v>9.4483338095238096</v>
      </c>
      <c r="P2227" s="6">
        <f t="shared" si="205"/>
        <v>164.79651993355483</v>
      </c>
      <c r="Q2227" t="str">
        <f t="shared" si="206"/>
        <v>games</v>
      </c>
      <c r="R2227" t="str">
        <f t="shared" si="207"/>
        <v>tabletop games</v>
      </c>
      <c r="S2227" s="11">
        <f t="shared" si="209"/>
        <v>41873.79184027778</v>
      </c>
      <c r="T2227" s="11">
        <f t="shared" si="208"/>
        <v>41903.79184027778</v>
      </c>
    </row>
    <row r="2228" spans="1:20" ht="48" x14ac:dyDescent="0.2">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5">
        <f t="shared" si="204"/>
        <v>1.0846283333333333</v>
      </c>
      <c r="P2228" s="6">
        <f t="shared" si="205"/>
        <v>60.820280373831778</v>
      </c>
      <c r="Q2228" t="str">
        <f t="shared" si="206"/>
        <v>games</v>
      </c>
      <c r="R2228" t="str">
        <f t="shared" si="207"/>
        <v>tabletop games</v>
      </c>
      <c r="S2228" s="11">
        <f t="shared" si="209"/>
        <v>42381.79886574074</v>
      </c>
      <c r="T2228" s="11">
        <f t="shared" si="208"/>
        <v>42412.207638888889</v>
      </c>
    </row>
    <row r="2229" spans="1:20" ht="48" x14ac:dyDescent="0.2">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5">
        <f t="shared" si="204"/>
        <v>1.5737692307692308</v>
      </c>
      <c r="P2229" s="6">
        <f t="shared" si="205"/>
        <v>67.970099667774093</v>
      </c>
      <c r="Q2229" t="str">
        <f t="shared" si="206"/>
        <v>games</v>
      </c>
      <c r="R2229" t="str">
        <f t="shared" si="207"/>
        <v>tabletop games</v>
      </c>
      <c r="S2229" s="11">
        <f t="shared" si="209"/>
        <v>41561.807349537034</v>
      </c>
      <c r="T2229" s="11">
        <f t="shared" si="208"/>
        <v>41591.849016203705</v>
      </c>
    </row>
    <row r="2230" spans="1:20" ht="48" x14ac:dyDescent="0.2">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5">
        <f t="shared" si="204"/>
        <v>11.744899999999999</v>
      </c>
      <c r="P2230" s="6">
        <f t="shared" si="205"/>
        <v>81.561805555555551</v>
      </c>
      <c r="Q2230" t="str">
        <f t="shared" si="206"/>
        <v>games</v>
      </c>
      <c r="R2230" t="str">
        <f t="shared" si="207"/>
        <v>tabletop games</v>
      </c>
      <c r="S2230" s="11">
        <f t="shared" si="209"/>
        <v>42202.278194444443</v>
      </c>
      <c r="T2230" s="11">
        <f t="shared" si="208"/>
        <v>42232.278194444443</v>
      </c>
    </row>
    <row r="2231" spans="1:20" ht="48" x14ac:dyDescent="0.2">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5">
        <f t="shared" si="204"/>
        <v>1.7104755366949576</v>
      </c>
      <c r="P2231" s="6">
        <f t="shared" si="205"/>
        <v>25.42547309833024</v>
      </c>
      <c r="Q2231" t="str">
        <f t="shared" si="206"/>
        <v>games</v>
      </c>
      <c r="R2231" t="str">
        <f t="shared" si="207"/>
        <v>tabletop games</v>
      </c>
      <c r="S2231" s="11">
        <f t="shared" si="209"/>
        <v>41484.664247685185</v>
      </c>
      <c r="T2231" s="11">
        <f t="shared" si="208"/>
        <v>41520.166666666664</v>
      </c>
    </row>
    <row r="2232" spans="1:20" ht="48" x14ac:dyDescent="0.2">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5">
        <f t="shared" si="204"/>
        <v>1.2595294117647058</v>
      </c>
      <c r="P2232" s="6">
        <f t="shared" si="205"/>
        <v>21.497991967871485</v>
      </c>
      <c r="Q2232" t="str">
        <f t="shared" si="206"/>
        <v>games</v>
      </c>
      <c r="R2232" t="str">
        <f t="shared" si="207"/>
        <v>tabletop games</v>
      </c>
      <c r="S2232" s="11">
        <f t="shared" si="209"/>
        <v>41724.881099537037</v>
      </c>
      <c r="T2232" s="11">
        <f t="shared" si="208"/>
        <v>41754.881099537037</v>
      </c>
    </row>
    <row r="2233" spans="1:20" ht="48" x14ac:dyDescent="0.2">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5">
        <f t="shared" si="204"/>
        <v>12.121296000000001</v>
      </c>
      <c r="P2233" s="6">
        <f t="shared" si="205"/>
        <v>27.226630727762803</v>
      </c>
      <c r="Q2233" t="str">
        <f t="shared" si="206"/>
        <v>games</v>
      </c>
      <c r="R2233" t="str">
        <f t="shared" si="207"/>
        <v>tabletop games</v>
      </c>
      <c r="S2233" s="11">
        <f t="shared" si="209"/>
        <v>41423.910891203705</v>
      </c>
      <c r="T2233" s="11">
        <f t="shared" si="208"/>
        <v>41450.208333333336</v>
      </c>
    </row>
    <row r="2234" spans="1:20" ht="48" x14ac:dyDescent="0.2">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5">
        <f t="shared" si="204"/>
        <v>4.9580000000000002</v>
      </c>
      <c r="P2234" s="6">
        <f t="shared" si="205"/>
        <v>25.091093117408906</v>
      </c>
      <c r="Q2234" t="str">
        <f t="shared" si="206"/>
        <v>games</v>
      </c>
      <c r="R2234" t="str">
        <f t="shared" si="207"/>
        <v>tabletop games</v>
      </c>
      <c r="S2234" s="11">
        <f t="shared" si="209"/>
        <v>41806.794074074074</v>
      </c>
      <c r="T2234" s="11">
        <f t="shared" si="208"/>
        <v>41839.125</v>
      </c>
    </row>
    <row r="2235" spans="1:20" ht="48" x14ac:dyDescent="0.2">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5">
        <f t="shared" si="204"/>
        <v>3.3203999999999998</v>
      </c>
      <c r="P2235" s="6">
        <f t="shared" si="205"/>
        <v>21.230179028132991</v>
      </c>
      <c r="Q2235" t="str">
        <f t="shared" si="206"/>
        <v>games</v>
      </c>
      <c r="R2235" t="str">
        <f t="shared" si="207"/>
        <v>tabletop games</v>
      </c>
      <c r="S2235" s="11">
        <f t="shared" si="209"/>
        <v>42331.378923611112</v>
      </c>
      <c r="T2235" s="11">
        <f t="shared" si="208"/>
        <v>42352</v>
      </c>
    </row>
    <row r="2236" spans="1:20" ht="48" x14ac:dyDescent="0.2">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5">
        <f t="shared" si="204"/>
        <v>11.65</v>
      </c>
      <c r="P2236" s="6">
        <f t="shared" si="205"/>
        <v>41.607142857142854</v>
      </c>
      <c r="Q2236" t="str">
        <f t="shared" si="206"/>
        <v>games</v>
      </c>
      <c r="R2236" t="str">
        <f t="shared" si="207"/>
        <v>tabletop games</v>
      </c>
      <c r="S2236" s="11">
        <f t="shared" si="209"/>
        <v>42710.824618055558</v>
      </c>
      <c r="T2236" s="11">
        <f t="shared" si="208"/>
        <v>42740.824618055558</v>
      </c>
    </row>
    <row r="2237" spans="1:20" ht="32" x14ac:dyDescent="0.2">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5">
        <f t="shared" si="204"/>
        <v>1.5331538461538461</v>
      </c>
      <c r="P2237" s="6">
        <f t="shared" si="205"/>
        <v>135.58503401360545</v>
      </c>
      <c r="Q2237" t="str">
        <f t="shared" si="206"/>
        <v>games</v>
      </c>
      <c r="R2237" t="str">
        <f t="shared" si="207"/>
        <v>tabletop games</v>
      </c>
      <c r="S2237" s="11">
        <f t="shared" si="209"/>
        <v>42062.022118055553</v>
      </c>
      <c r="T2237" s="11">
        <f t="shared" si="208"/>
        <v>42091.980451388888</v>
      </c>
    </row>
    <row r="2238" spans="1:20" ht="32" x14ac:dyDescent="0.2">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5">
        <f t="shared" si="204"/>
        <v>5.3710714285714287</v>
      </c>
      <c r="P2238" s="6">
        <f t="shared" si="205"/>
        <v>22.116176470588236</v>
      </c>
      <c r="Q2238" t="str">
        <f t="shared" si="206"/>
        <v>games</v>
      </c>
      <c r="R2238" t="str">
        <f t="shared" si="207"/>
        <v>tabletop games</v>
      </c>
      <c r="S2238" s="11">
        <f t="shared" si="209"/>
        <v>42371.617164351846</v>
      </c>
      <c r="T2238" s="11">
        <f t="shared" si="208"/>
        <v>42401.617164351846</v>
      </c>
    </row>
    <row r="2239" spans="1:20" ht="48" x14ac:dyDescent="0.2">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5">
        <f t="shared" si="204"/>
        <v>3.5292777777777777</v>
      </c>
      <c r="P2239" s="6">
        <f t="shared" si="205"/>
        <v>64.625635808748726</v>
      </c>
      <c r="Q2239" t="str">
        <f t="shared" si="206"/>
        <v>games</v>
      </c>
      <c r="R2239" t="str">
        <f t="shared" si="207"/>
        <v>tabletop games</v>
      </c>
      <c r="S2239" s="11">
        <f t="shared" si="209"/>
        <v>41915.003275462965</v>
      </c>
      <c r="T2239" s="11">
        <f t="shared" si="208"/>
        <v>41955.332638888889</v>
      </c>
    </row>
    <row r="2240" spans="1:20" ht="32" x14ac:dyDescent="0.2">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5">
        <f t="shared" si="204"/>
        <v>1.3740000000000001</v>
      </c>
      <c r="P2240" s="6">
        <f t="shared" si="205"/>
        <v>69.569620253164558</v>
      </c>
      <c r="Q2240" t="str">
        <f t="shared" si="206"/>
        <v>games</v>
      </c>
      <c r="R2240" t="str">
        <f t="shared" si="207"/>
        <v>tabletop games</v>
      </c>
      <c r="S2240" s="11">
        <f t="shared" si="209"/>
        <v>42774.621712962966</v>
      </c>
      <c r="T2240" s="11">
        <f t="shared" si="208"/>
        <v>42804.621712962966</v>
      </c>
    </row>
    <row r="2241" spans="1:20" ht="32" x14ac:dyDescent="0.2">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5">
        <f t="shared" si="204"/>
        <v>1.2802667999999999</v>
      </c>
      <c r="P2241" s="6">
        <f t="shared" si="205"/>
        <v>75.133028169014082</v>
      </c>
      <c r="Q2241" t="str">
        <f t="shared" si="206"/>
        <v>games</v>
      </c>
      <c r="R2241" t="str">
        <f t="shared" si="207"/>
        <v>tabletop games</v>
      </c>
      <c r="S2241" s="11">
        <f t="shared" si="209"/>
        <v>41572.958495370374</v>
      </c>
      <c r="T2241" s="11">
        <f t="shared" si="208"/>
        <v>41609.168055555558</v>
      </c>
    </row>
    <row r="2242" spans="1:20" ht="48" x14ac:dyDescent="0.2">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5">
        <f t="shared" si="204"/>
        <v>2.7067999999999999</v>
      </c>
      <c r="P2242" s="6">
        <f t="shared" si="205"/>
        <v>140.97916666666666</v>
      </c>
      <c r="Q2242" t="str">
        <f t="shared" si="206"/>
        <v>games</v>
      </c>
      <c r="R2242" t="str">
        <f t="shared" si="207"/>
        <v>tabletop games</v>
      </c>
      <c r="S2242" s="11">
        <f t="shared" si="209"/>
        <v>42452.825740740736</v>
      </c>
      <c r="T2242" s="11">
        <f t="shared" si="208"/>
        <v>42482.825740740736</v>
      </c>
    </row>
    <row r="2243" spans="1:20" ht="48" x14ac:dyDescent="0.2">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5">
        <f t="shared" ref="O2243:O2306" si="210">E2243/D2243</f>
        <v>8.0640000000000001</v>
      </c>
      <c r="P2243" s="6">
        <f t="shared" ref="P2243:P2306" si="211">IF(L2243=0,0,E2243/L2243)</f>
        <v>49.472392638036808</v>
      </c>
      <c r="Q2243" t="str">
        <f t="shared" ref="Q2243:Q2306" si="212">LEFT(N2243,FIND("/",N2243)-1)</f>
        <v>games</v>
      </c>
      <c r="R2243" t="str">
        <f t="shared" ref="R2243:R2306" si="213">RIGHT(N2243,LEN(N2243)-FIND("/",N2243))</f>
        <v>tabletop games</v>
      </c>
      <c r="S2243" s="11">
        <f t="shared" si="209"/>
        <v>42766.827546296292</v>
      </c>
      <c r="T2243" s="11">
        <f t="shared" ref="T2243:T2306" si="214">I2243/86400 + DATE(1970,1,1)</f>
        <v>42796.827546296292</v>
      </c>
    </row>
    <row r="2244" spans="1:20" ht="32" x14ac:dyDescent="0.2">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5">
        <f t="shared" si="210"/>
        <v>13.600976000000001</v>
      </c>
      <c r="P2244" s="6">
        <f t="shared" si="211"/>
        <v>53.865251485148519</v>
      </c>
      <c r="Q2244" t="str">
        <f t="shared" si="212"/>
        <v>games</v>
      </c>
      <c r="R2244" t="str">
        <f t="shared" si="213"/>
        <v>tabletop games</v>
      </c>
      <c r="S2244" s="11">
        <f t="shared" ref="S2244:S2307" si="215">J2244/86400 + DATE(1970, 1, 1)</f>
        <v>41569.575613425928</v>
      </c>
      <c r="T2244" s="11">
        <f t="shared" si="214"/>
        <v>41605.126388888893</v>
      </c>
    </row>
    <row r="2245" spans="1:20" ht="48" x14ac:dyDescent="0.2">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5">
        <f t="shared" si="210"/>
        <v>9302.5</v>
      </c>
      <c r="P2245" s="6">
        <f t="shared" si="211"/>
        <v>4.5712530712530715</v>
      </c>
      <c r="Q2245" t="str">
        <f t="shared" si="212"/>
        <v>games</v>
      </c>
      <c r="R2245" t="str">
        <f t="shared" si="213"/>
        <v>tabletop games</v>
      </c>
      <c r="S2245" s="11">
        <f t="shared" si="215"/>
        <v>42800.751041666663</v>
      </c>
      <c r="T2245" s="11">
        <f t="shared" si="214"/>
        <v>42807.125</v>
      </c>
    </row>
    <row r="2246" spans="1:20" ht="48" x14ac:dyDescent="0.2">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5">
        <f t="shared" si="210"/>
        <v>3.7702</v>
      </c>
      <c r="P2246" s="6">
        <f t="shared" si="211"/>
        <v>65.00344827586207</v>
      </c>
      <c r="Q2246" t="str">
        <f t="shared" si="212"/>
        <v>games</v>
      </c>
      <c r="R2246" t="str">
        <f t="shared" si="213"/>
        <v>tabletop games</v>
      </c>
      <c r="S2246" s="11">
        <f t="shared" si="215"/>
        <v>42647.818819444445</v>
      </c>
      <c r="T2246" s="11">
        <f t="shared" si="214"/>
        <v>42659.854166666672</v>
      </c>
    </row>
    <row r="2247" spans="1:20" ht="48" x14ac:dyDescent="0.2">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5">
        <f t="shared" si="210"/>
        <v>26.47025</v>
      </c>
      <c r="P2247" s="6">
        <f t="shared" si="211"/>
        <v>53.475252525252522</v>
      </c>
      <c r="Q2247" t="str">
        <f t="shared" si="212"/>
        <v>games</v>
      </c>
      <c r="R2247" t="str">
        <f t="shared" si="213"/>
        <v>tabletop games</v>
      </c>
      <c r="S2247" s="11">
        <f t="shared" si="215"/>
        <v>41660.70853009259</v>
      </c>
      <c r="T2247" s="11">
        <f t="shared" si="214"/>
        <v>41691.75</v>
      </c>
    </row>
    <row r="2248" spans="1:20" ht="48" x14ac:dyDescent="0.2">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5">
        <f t="shared" si="210"/>
        <v>1.0012000000000001</v>
      </c>
      <c r="P2248" s="6">
        <f t="shared" si="211"/>
        <v>43.912280701754383</v>
      </c>
      <c r="Q2248" t="str">
        <f t="shared" si="212"/>
        <v>games</v>
      </c>
      <c r="R2248" t="str">
        <f t="shared" si="213"/>
        <v>tabletop games</v>
      </c>
      <c r="S2248" s="11">
        <f t="shared" si="215"/>
        <v>42221.79178240741</v>
      </c>
      <c r="T2248" s="11">
        <f t="shared" si="214"/>
        <v>42251.79178240741</v>
      </c>
    </row>
    <row r="2249" spans="1:20" ht="32" x14ac:dyDescent="0.2">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5">
        <f t="shared" si="210"/>
        <v>1.0445405405405406</v>
      </c>
      <c r="P2249" s="6">
        <f t="shared" si="211"/>
        <v>50.852631578947367</v>
      </c>
      <c r="Q2249" t="str">
        <f t="shared" si="212"/>
        <v>games</v>
      </c>
      <c r="R2249" t="str">
        <f t="shared" si="213"/>
        <v>tabletop games</v>
      </c>
      <c r="S2249" s="11">
        <f t="shared" si="215"/>
        <v>42200.666261574079</v>
      </c>
      <c r="T2249" s="11">
        <f t="shared" si="214"/>
        <v>42214.666261574079</v>
      </c>
    </row>
    <row r="2250" spans="1:20" ht="48" x14ac:dyDescent="0.2">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5">
        <f t="shared" si="210"/>
        <v>1.0721428571428571</v>
      </c>
      <c r="P2250" s="6">
        <f t="shared" si="211"/>
        <v>58.6328125</v>
      </c>
      <c r="Q2250" t="str">
        <f t="shared" si="212"/>
        <v>games</v>
      </c>
      <c r="R2250" t="str">
        <f t="shared" si="213"/>
        <v>tabletop games</v>
      </c>
      <c r="S2250" s="11">
        <f t="shared" si="215"/>
        <v>42688.875902777778</v>
      </c>
      <c r="T2250" s="11">
        <f t="shared" si="214"/>
        <v>42718.875902777778</v>
      </c>
    </row>
    <row r="2251" spans="1:20" ht="48" x14ac:dyDescent="0.2">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5">
        <f t="shared" si="210"/>
        <v>1.6877142857142857</v>
      </c>
      <c r="P2251" s="6">
        <f t="shared" si="211"/>
        <v>32.81666666666667</v>
      </c>
      <c r="Q2251" t="str">
        <f t="shared" si="212"/>
        <v>games</v>
      </c>
      <c r="R2251" t="str">
        <f t="shared" si="213"/>
        <v>tabletop games</v>
      </c>
      <c r="S2251" s="11">
        <f t="shared" si="215"/>
        <v>41336.703298611115</v>
      </c>
      <c r="T2251" s="11">
        <f t="shared" si="214"/>
        <v>41366.661631944444</v>
      </c>
    </row>
    <row r="2252" spans="1:20" ht="48" x14ac:dyDescent="0.2">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5">
        <f t="shared" si="210"/>
        <v>9.7511200000000002</v>
      </c>
      <c r="P2252" s="6">
        <f t="shared" si="211"/>
        <v>426.93169877408059</v>
      </c>
      <c r="Q2252" t="str">
        <f t="shared" si="212"/>
        <v>games</v>
      </c>
      <c r="R2252" t="str">
        <f t="shared" si="213"/>
        <v>tabletop games</v>
      </c>
      <c r="S2252" s="11">
        <f t="shared" si="215"/>
        <v>42677.005474537036</v>
      </c>
      <c r="T2252" s="11">
        <f t="shared" si="214"/>
        <v>42707.0471412037</v>
      </c>
    </row>
    <row r="2253" spans="1:20" ht="48" x14ac:dyDescent="0.2">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5">
        <f t="shared" si="210"/>
        <v>1.3444929411764706</v>
      </c>
      <c r="P2253" s="6">
        <f t="shared" si="211"/>
        <v>23.808729166666669</v>
      </c>
      <c r="Q2253" t="str">
        <f t="shared" si="212"/>
        <v>games</v>
      </c>
      <c r="R2253" t="str">
        <f t="shared" si="213"/>
        <v>tabletop games</v>
      </c>
      <c r="S2253" s="11">
        <f t="shared" si="215"/>
        <v>41846.34579861111</v>
      </c>
      <c r="T2253" s="11">
        <f t="shared" si="214"/>
        <v>41867.34579861111</v>
      </c>
    </row>
    <row r="2254" spans="1:20" ht="48" x14ac:dyDescent="0.2">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5">
        <f t="shared" si="210"/>
        <v>2.722777777777778</v>
      </c>
      <c r="P2254" s="6">
        <f t="shared" si="211"/>
        <v>98.413654618473899</v>
      </c>
      <c r="Q2254" t="str">
        <f t="shared" si="212"/>
        <v>games</v>
      </c>
      <c r="R2254" t="str">
        <f t="shared" si="213"/>
        <v>tabletop games</v>
      </c>
      <c r="S2254" s="11">
        <f t="shared" si="215"/>
        <v>42573.327986111108</v>
      </c>
      <c r="T2254" s="11">
        <f t="shared" si="214"/>
        <v>42588.327986111108</v>
      </c>
    </row>
    <row r="2255" spans="1:20" ht="48" x14ac:dyDescent="0.2">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5">
        <f t="shared" si="210"/>
        <v>1.1268750000000001</v>
      </c>
      <c r="P2255" s="6">
        <f t="shared" si="211"/>
        <v>107.32142857142857</v>
      </c>
      <c r="Q2255" t="str">
        <f t="shared" si="212"/>
        <v>games</v>
      </c>
      <c r="R2255" t="str">
        <f t="shared" si="213"/>
        <v>tabletop games</v>
      </c>
      <c r="S2255" s="11">
        <f t="shared" si="215"/>
        <v>42296.631331018521</v>
      </c>
      <c r="T2255" s="11">
        <f t="shared" si="214"/>
        <v>42326.672997685186</v>
      </c>
    </row>
    <row r="2256" spans="1:20" ht="32" x14ac:dyDescent="0.2">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5">
        <f t="shared" si="210"/>
        <v>4.5979999999999999</v>
      </c>
      <c r="P2256" s="6">
        <f t="shared" si="211"/>
        <v>11.67005076142132</v>
      </c>
      <c r="Q2256" t="str">
        <f t="shared" si="212"/>
        <v>games</v>
      </c>
      <c r="R2256" t="str">
        <f t="shared" si="213"/>
        <v>tabletop games</v>
      </c>
      <c r="S2256" s="11">
        <f t="shared" si="215"/>
        <v>42752.647777777776</v>
      </c>
      <c r="T2256" s="11">
        <f t="shared" si="214"/>
        <v>42759.647777777776</v>
      </c>
    </row>
    <row r="2257" spans="1:20" ht="32" x14ac:dyDescent="0.2">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5">
        <f t="shared" si="210"/>
        <v>2.8665822784810127</v>
      </c>
      <c r="P2257" s="6">
        <f t="shared" si="211"/>
        <v>41.782287822878232</v>
      </c>
      <c r="Q2257" t="str">
        <f t="shared" si="212"/>
        <v>games</v>
      </c>
      <c r="R2257" t="str">
        <f t="shared" si="213"/>
        <v>tabletop games</v>
      </c>
      <c r="S2257" s="11">
        <f t="shared" si="215"/>
        <v>42467.951979166668</v>
      </c>
      <c r="T2257" s="11">
        <f t="shared" si="214"/>
        <v>42497.951979166668</v>
      </c>
    </row>
    <row r="2258" spans="1:20" ht="48" x14ac:dyDescent="0.2">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5">
        <f t="shared" si="210"/>
        <v>2.2270833333333333</v>
      </c>
      <c r="P2258" s="6">
        <f t="shared" si="211"/>
        <v>21.38</v>
      </c>
      <c r="Q2258" t="str">
        <f t="shared" si="212"/>
        <v>games</v>
      </c>
      <c r="R2258" t="str">
        <f t="shared" si="213"/>
        <v>tabletop games</v>
      </c>
      <c r="S2258" s="11">
        <f t="shared" si="215"/>
        <v>42682.451921296291</v>
      </c>
      <c r="T2258" s="11">
        <f t="shared" si="214"/>
        <v>42696.451921296291</v>
      </c>
    </row>
    <row r="2259" spans="1:20" ht="48" x14ac:dyDescent="0.2">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5">
        <f t="shared" si="210"/>
        <v>6.3613999999999997</v>
      </c>
      <c r="P2259" s="6">
        <f t="shared" si="211"/>
        <v>94.103550295857985</v>
      </c>
      <c r="Q2259" t="str">
        <f t="shared" si="212"/>
        <v>games</v>
      </c>
      <c r="R2259" t="str">
        <f t="shared" si="213"/>
        <v>tabletop games</v>
      </c>
      <c r="S2259" s="11">
        <f t="shared" si="215"/>
        <v>42505.936678240745</v>
      </c>
      <c r="T2259" s="11">
        <f t="shared" si="214"/>
        <v>42540.958333333328</v>
      </c>
    </row>
    <row r="2260" spans="1:20" ht="32" x14ac:dyDescent="0.2">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5">
        <f t="shared" si="210"/>
        <v>1.4650000000000001</v>
      </c>
      <c r="P2260" s="6">
        <f t="shared" si="211"/>
        <v>15.721951219512196</v>
      </c>
      <c r="Q2260" t="str">
        <f t="shared" si="212"/>
        <v>games</v>
      </c>
      <c r="R2260" t="str">
        <f t="shared" si="213"/>
        <v>tabletop games</v>
      </c>
      <c r="S2260" s="11">
        <f t="shared" si="215"/>
        <v>42136.75100694444</v>
      </c>
      <c r="T2260" s="11">
        <f t="shared" si="214"/>
        <v>42166.75100694444</v>
      </c>
    </row>
    <row r="2261" spans="1:20" ht="48" x14ac:dyDescent="0.2">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5">
        <f t="shared" si="210"/>
        <v>18.670999999999999</v>
      </c>
      <c r="P2261" s="6">
        <f t="shared" si="211"/>
        <v>90.635922330097088</v>
      </c>
      <c r="Q2261" t="str">
        <f t="shared" si="212"/>
        <v>games</v>
      </c>
      <c r="R2261" t="str">
        <f t="shared" si="213"/>
        <v>tabletop games</v>
      </c>
      <c r="S2261" s="11">
        <f t="shared" si="215"/>
        <v>42702.804814814815</v>
      </c>
      <c r="T2261" s="11">
        <f t="shared" si="214"/>
        <v>42712.804814814815</v>
      </c>
    </row>
    <row r="2262" spans="1:20" ht="48" x14ac:dyDescent="0.2">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5">
        <f t="shared" si="210"/>
        <v>3.2692000000000001</v>
      </c>
      <c r="P2262" s="6">
        <f t="shared" si="211"/>
        <v>97.297619047619051</v>
      </c>
      <c r="Q2262" t="str">
        <f t="shared" si="212"/>
        <v>games</v>
      </c>
      <c r="R2262" t="str">
        <f t="shared" si="213"/>
        <v>tabletop games</v>
      </c>
      <c r="S2262" s="11">
        <f t="shared" si="215"/>
        <v>41695.016782407409</v>
      </c>
      <c r="T2262" s="11">
        <f t="shared" si="214"/>
        <v>41724.975115740745</v>
      </c>
    </row>
    <row r="2263" spans="1:20" ht="48" x14ac:dyDescent="0.2">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5">
        <f t="shared" si="210"/>
        <v>7.7949999999999999</v>
      </c>
      <c r="P2263" s="6">
        <f t="shared" si="211"/>
        <v>37.11904761904762</v>
      </c>
      <c r="Q2263" t="str">
        <f t="shared" si="212"/>
        <v>games</v>
      </c>
      <c r="R2263" t="str">
        <f t="shared" si="213"/>
        <v>tabletop games</v>
      </c>
      <c r="S2263" s="11">
        <f t="shared" si="215"/>
        <v>42759.724768518514</v>
      </c>
      <c r="T2263" s="11">
        <f t="shared" si="214"/>
        <v>42780.724768518514</v>
      </c>
    </row>
    <row r="2264" spans="1:20" ht="32" x14ac:dyDescent="0.2">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5">
        <f t="shared" si="210"/>
        <v>1.5415151515151515</v>
      </c>
      <c r="P2264" s="6">
        <f t="shared" si="211"/>
        <v>28.104972375690608</v>
      </c>
      <c r="Q2264" t="str">
        <f t="shared" si="212"/>
        <v>games</v>
      </c>
      <c r="R2264" t="str">
        <f t="shared" si="213"/>
        <v>tabletop games</v>
      </c>
      <c r="S2264" s="11">
        <f t="shared" si="215"/>
        <v>41926.585162037038</v>
      </c>
      <c r="T2264" s="11">
        <f t="shared" si="214"/>
        <v>41961</v>
      </c>
    </row>
    <row r="2265" spans="1:20" ht="48" x14ac:dyDescent="0.2">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5">
        <f t="shared" si="210"/>
        <v>1.1554666666666666</v>
      </c>
      <c r="P2265" s="6">
        <f t="shared" si="211"/>
        <v>144.43333333333334</v>
      </c>
      <c r="Q2265" t="str">
        <f t="shared" si="212"/>
        <v>games</v>
      </c>
      <c r="R2265" t="str">
        <f t="shared" si="213"/>
        <v>tabletop games</v>
      </c>
      <c r="S2265" s="11">
        <f t="shared" si="215"/>
        <v>42014.832326388889</v>
      </c>
      <c r="T2265" s="11">
        <f t="shared" si="214"/>
        <v>42035.832326388889</v>
      </c>
    </row>
    <row r="2266" spans="1:20" ht="48" x14ac:dyDescent="0.2">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5">
        <f t="shared" si="210"/>
        <v>1.8003333333333333</v>
      </c>
      <c r="P2266" s="6">
        <f t="shared" si="211"/>
        <v>24.274157303370785</v>
      </c>
      <c r="Q2266" t="str">
        <f t="shared" si="212"/>
        <v>games</v>
      </c>
      <c r="R2266" t="str">
        <f t="shared" si="213"/>
        <v>tabletop games</v>
      </c>
      <c r="S2266" s="11">
        <f t="shared" si="215"/>
        <v>42496.582337962958</v>
      </c>
      <c r="T2266" s="11">
        <f t="shared" si="214"/>
        <v>42513.125</v>
      </c>
    </row>
    <row r="2267" spans="1:20" ht="48" x14ac:dyDescent="0.2">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5">
        <f t="shared" si="210"/>
        <v>2.9849999999999999</v>
      </c>
      <c r="P2267" s="6">
        <f t="shared" si="211"/>
        <v>35.117647058823529</v>
      </c>
      <c r="Q2267" t="str">
        <f t="shared" si="212"/>
        <v>games</v>
      </c>
      <c r="R2267" t="str">
        <f t="shared" si="213"/>
        <v>tabletop games</v>
      </c>
      <c r="S2267" s="11">
        <f t="shared" si="215"/>
        <v>42689.853090277778</v>
      </c>
      <c r="T2267" s="11">
        <f t="shared" si="214"/>
        <v>42696.853090277778</v>
      </c>
    </row>
    <row r="2268" spans="1:20" ht="48" x14ac:dyDescent="0.2">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5">
        <f t="shared" si="210"/>
        <v>3.2026666666666666</v>
      </c>
      <c r="P2268" s="6">
        <f t="shared" si="211"/>
        <v>24.762886597938145</v>
      </c>
      <c r="Q2268" t="str">
        <f t="shared" si="212"/>
        <v>games</v>
      </c>
      <c r="R2268" t="str">
        <f t="shared" si="213"/>
        <v>tabletop games</v>
      </c>
      <c r="S2268" s="11">
        <f t="shared" si="215"/>
        <v>42469.874907407408</v>
      </c>
      <c r="T2268" s="11">
        <f t="shared" si="214"/>
        <v>42487.083333333328</v>
      </c>
    </row>
    <row r="2269" spans="1:20" ht="48" x14ac:dyDescent="0.2">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5">
        <f t="shared" si="210"/>
        <v>3.80525</v>
      </c>
      <c r="P2269" s="6">
        <f t="shared" si="211"/>
        <v>188.37871287128712</v>
      </c>
      <c r="Q2269" t="str">
        <f t="shared" si="212"/>
        <v>games</v>
      </c>
      <c r="R2269" t="str">
        <f t="shared" si="213"/>
        <v>tabletop games</v>
      </c>
      <c r="S2269" s="11">
        <f t="shared" si="215"/>
        <v>41968.829826388886</v>
      </c>
      <c r="T2269" s="11">
        <f t="shared" si="214"/>
        <v>41994.041666666672</v>
      </c>
    </row>
    <row r="2270" spans="1:20" ht="48" x14ac:dyDescent="0.2">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5">
        <f t="shared" si="210"/>
        <v>1.026</v>
      </c>
      <c r="P2270" s="6">
        <f t="shared" si="211"/>
        <v>148.08247422680412</v>
      </c>
      <c r="Q2270" t="str">
        <f t="shared" si="212"/>
        <v>games</v>
      </c>
      <c r="R2270" t="str">
        <f t="shared" si="213"/>
        <v>tabletop games</v>
      </c>
      <c r="S2270" s="11">
        <f t="shared" si="215"/>
        <v>42776.082349537042</v>
      </c>
      <c r="T2270" s="11">
        <f t="shared" si="214"/>
        <v>42806.082349537042</v>
      </c>
    </row>
    <row r="2271" spans="1:20" ht="48" x14ac:dyDescent="0.2">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5">
        <f t="shared" si="210"/>
        <v>18.016400000000001</v>
      </c>
      <c r="P2271" s="6">
        <f t="shared" si="211"/>
        <v>49.934589800443462</v>
      </c>
      <c r="Q2271" t="str">
        <f t="shared" si="212"/>
        <v>games</v>
      </c>
      <c r="R2271" t="str">
        <f t="shared" si="213"/>
        <v>tabletop games</v>
      </c>
      <c r="S2271" s="11">
        <f t="shared" si="215"/>
        <v>42776.704432870371</v>
      </c>
      <c r="T2271" s="11">
        <f t="shared" si="214"/>
        <v>42801.208333333328</v>
      </c>
    </row>
    <row r="2272" spans="1:20" ht="48" x14ac:dyDescent="0.2">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5">
        <f t="shared" si="210"/>
        <v>7.2024800000000004</v>
      </c>
      <c r="P2272" s="6">
        <f t="shared" si="211"/>
        <v>107.82155688622754</v>
      </c>
      <c r="Q2272" t="str">
        <f t="shared" si="212"/>
        <v>games</v>
      </c>
      <c r="R2272" t="str">
        <f t="shared" si="213"/>
        <v>tabletop games</v>
      </c>
      <c r="S2272" s="11">
        <f t="shared" si="215"/>
        <v>42725.869363425925</v>
      </c>
      <c r="T2272" s="11">
        <f t="shared" si="214"/>
        <v>42745.915972222225</v>
      </c>
    </row>
    <row r="2273" spans="1:20" ht="48" x14ac:dyDescent="0.2">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5">
        <f t="shared" si="210"/>
        <v>2.8309000000000002</v>
      </c>
      <c r="P2273" s="6">
        <f t="shared" si="211"/>
        <v>42.63403614457831</v>
      </c>
      <c r="Q2273" t="str">
        <f t="shared" si="212"/>
        <v>games</v>
      </c>
      <c r="R2273" t="str">
        <f t="shared" si="213"/>
        <v>tabletop games</v>
      </c>
      <c r="S2273" s="11">
        <f t="shared" si="215"/>
        <v>42684.000046296293</v>
      </c>
      <c r="T2273" s="11">
        <f t="shared" si="214"/>
        <v>42714.000046296293</v>
      </c>
    </row>
    <row r="2274" spans="1:20" ht="48" x14ac:dyDescent="0.2">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5">
        <f t="shared" si="210"/>
        <v>13.566000000000001</v>
      </c>
      <c r="P2274" s="6">
        <f t="shared" si="211"/>
        <v>14.370762711864407</v>
      </c>
      <c r="Q2274" t="str">
        <f t="shared" si="212"/>
        <v>games</v>
      </c>
      <c r="R2274" t="str">
        <f t="shared" si="213"/>
        <v>tabletop games</v>
      </c>
      <c r="S2274" s="11">
        <f t="shared" si="215"/>
        <v>42315.699490740742</v>
      </c>
      <c r="T2274" s="11">
        <f t="shared" si="214"/>
        <v>42345.699490740742</v>
      </c>
    </row>
    <row r="2275" spans="1:20" ht="48" x14ac:dyDescent="0.2">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5">
        <f t="shared" si="210"/>
        <v>2.2035999999999998</v>
      </c>
      <c r="P2275" s="6">
        <f t="shared" si="211"/>
        <v>37.476190476190474</v>
      </c>
      <c r="Q2275" t="str">
        <f t="shared" si="212"/>
        <v>games</v>
      </c>
      <c r="R2275" t="str">
        <f t="shared" si="213"/>
        <v>tabletop games</v>
      </c>
      <c r="S2275" s="11">
        <f t="shared" si="215"/>
        <v>42781.549097222218</v>
      </c>
      <c r="T2275" s="11">
        <f t="shared" si="214"/>
        <v>42806.507430555561</v>
      </c>
    </row>
    <row r="2276" spans="1:20" ht="48" x14ac:dyDescent="0.2">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5">
        <f t="shared" si="210"/>
        <v>1.196</v>
      </c>
      <c r="P2276" s="6">
        <f t="shared" si="211"/>
        <v>30.202020202020201</v>
      </c>
      <c r="Q2276" t="str">
        <f t="shared" si="212"/>
        <v>games</v>
      </c>
      <c r="R2276" t="str">
        <f t="shared" si="213"/>
        <v>tabletop games</v>
      </c>
      <c r="S2276" s="11">
        <f t="shared" si="215"/>
        <v>41663.500659722224</v>
      </c>
      <c r="T2276" s="11">
        <f t="shared" si="214"/>
        <v>41693.500659722224</v>
      </c>
    </row>
    <row r="2277" spans="1:20" ht="48" x14ac:dyDescent="0.2">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5">
        <f t="shared" si="210"/>
        <v>4.0776923076923079</v>
      </c>
      <c r="P2277" s="6">
        <f t="shared" si="211"/>
        <v>33.550632911392405</v>
      </c>
      <c r="Q2277" t="str">
        <f t="shared" si="212"/>
        <v>games</v>
      </c>
      <c r="R2277" t="str">
        <f t="shared" si="213"/>
        <v>tabletop games</v>
      </c>
      <c r="S2277" s="11">
        <f t="shared" si="215"/>
        <v>41965.616655092592</v>
      </c>
      <c r="T2277" s="11">
        <f t="shared" si="214"/>
        <v>41995.616655092592</v>
      </c>
    </row>
    <row r="2278" spans="1:20" ht="48" x14ac:dyDescent="0.2">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5">
        <f t="shared" si="210"/>
        <v>1.0581826105905425</v>
      </c>
      <c r="P2278" s="6">
        <f t="shared" si="211"/>
        <v>64.74666666666667</v>
      </c>
      <c r="Q2278" t="str">
        <f t="shared" si="212"/>
        <v>games</v>
      </c>
      <c r="R2278" t="str">
        <f t="shared" si="213"/>
        <v>tabletop games</v>
      </c>
      <c r="S2278" s="11">
        <f t="shared" si="215"/>
        <v>41614.651493055557</v>
      </c>
      <c r="T2278" s="11">
        <f t="shared" si="214"/>
        <v>41644.651493055557</v>
      </c>
    </row>
    <row r="2279" spans="1:20" ht="48" x14ac:dyDescent="0.2">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5">
        <f t="shared" si="210"/>
        <v>1.4108235294117648</v>
      </c>
      <c r="P2279" s="6">
        <f t="shared" si="211"/>
        <v>57.932367149758456</v>
      </c>
      <c r="Q2279" t="str">
        <f t="shared" si="212"/>
        <v>games</v>
      </c>
      <c r="R2279" t="str">
        <f t="shared" si="213"/>
        <v>tabletop games</v>
      </c>
      <c r="S2279" s="11">
        <f t="shared" si="215"/>
        <v>40936.678506944445</v>
      </c>
      <c r="T2279" s="11">
        <f t="shared" si="214"/>
        <v>40966.678506944445</v>
      </c>
    </row>
    <row r="2280" spans="1:20" ht="32" x14ac:dyDescent="0.2">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5">
        <f t="shared" si="210"/>
        <v>2.7069999999999999</v>
      </c>
      <c r="P2280" s="6">
        <f t="shared" si="211"/>
        <v>53.078431372549019</v>
      </c>
      <c r="Q2280" t="str">
        <f t="shared" si="212"/>
        <v>games</v>
      </c>
      <c r="R2280" t="str">
        <f t="shared" si="213"/>
        <v>tabletop games</v>
      </c>
      <c r="S2280" s="11">
        <f t="shared" si="215"/>
        <v>42338.709108796298</v>
      </c>
      <c r="T2280" s="11">
        <f t="shared" si="214"/>
        <v>42372.957638888889</v>
      </c>
    </row>
    <row r="2281" spans="1:20" ht="48" x14ac:dyDescent="0.2">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5">
        <f t="shared" si="210"/>
        <v>1.538</v>
      </c>
      <c r="P2281" s="6">
        <f t="shared" si="211"/>
        <v>48.0625</v>
      </c>
      <c r="Q2281" t="str">
        <f t="shared" si="212"/>
        <v>games</v>
      </c>
      <c r="R2281" t="str">
        <f t="shared" si="213"/>
        <v>tabletop games</v>
      </c>
      <c r="S2281" s="11">
        <f t="shared" si="215"/>
        <v>42020.806701388894</v>
      </c>
      <c r="T2281" s="11">
        <f t="shared" si="214"/>
        <v>42039.166666666672</v>
      </c>
    </row>
    <row r="2282" spans="1:20" ht="48" x14ac:dyDescent="0.2">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5">
        <f t="shared" si="210"/>
        <v>4.0357653061224488</v>
      </c>
      <c r="P2282" s="6">
        <f t="shared" si="211"/>
        <v>82.396874999999994</v>
      </c>
      <c r="Q2282" t="str">
        <f t="shared" si="212"/>
        <v>games</v>
      </c>
      <c r="R2282" t="str">
        <f t="shared" si="213"/>
        <v>tabletop games</v>
      </c>
      <c r="S2282" s="11">
        <f t="shared" si="215"/>
        <v>42234.624895833331</v>
      </c>
      <c r="T2282" s="11">
        <f t="shared" si="214"/>
        <v>42264.624895833331</v>
      </c>
    </row>
    <row r="2283" spans="1:20" ht="48" x14ac:dyDescent="0.2">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5">
        <f t="shared" si="210"/>
        <v>1.85</v>
      </c>
      <c r="P2283" s="6">
        <f t="shared" si="211"/>
        <v>50.454545454545453</v>
      </c>
      <c r="Q2283" t="str">
        <f t="shared" si="212"/>
        <v>music</v>
      </c>
      <c r="R2283" t="str">
        <f t="shared" si="213"/>
        <v>rock</v>
      </c>
      <c r="S2283" s="11">
        <f t="shared" si="215"/>
        <v>40687.285844907405</v>
      </c>
      <c r="T2283" s="11">
        <f t="shared" si="214"/>
        <v>40749.284722222219</v>
      </c>
    </row>
    <row r="2284" spans="1:20" ht="32" x14ac:dyDescent="0.2">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5">
        <f t="shared" si="210"/>
        <v>1.8533333333333333</v>
      </c>
      <c r="P2284" s="6">
        <f t="shared" si="211"/>
        <v>115.83333333333333</v>
      </c>
      <c r="Q2284" t="str">
        <f t="shared" si="212"/>
        <v>music</v>
      </c>
      <c r="R2284" t="str">
        <f t="shared" si="213"/>
        <v>rock</v>
      </c>
      <c r="S2284" s="11">
        <f t="shared" si="215"/>
        <v>42323.17460648148</v>
      </c>
      <c r="T2284" s="11">
        <f t="shared" si="214"/>
        <v>42383.17460648148</v>
      </c>
    </row>
    <row r="2285" spans="1:20" ht="48" x14ac:dyDescent="0.2">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5">
        <f t="shared" si="210"/>
        <v>1.0085533333333332</v>
      </c>
      <c r="P2285" s="6">
        <f t="shared" si="211"/>
        <v>63.03458333333333</v>
      </c>
      <c r="Q2285" t="str">
        <f t="shared" si="212"/>
        <v>music</v>
      </c>
      <c r="R2285" t="str">
        <f t="shared" si="213"/>
        <v>rock</v>
      </c>
      <c r="S2285" s="11">
        <f t="shared" si="215"/>
        <v>40978.125046296293</v>
      </c>
      <c r="T2285" s="11">
        <f t="shared" si="214"/>
        <v>41038.083379629628</v>
      </c>
    </row>
    <row r="2286" spans="1:20" ht="32" x14ac:dyDescent="0.2">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5">
        <f t="shared" si="210"/>
        <v>1.0622116666666668</v>
      </c>
      <c r="P2286" s="6">
        <f t="shared" si="211"/>
        <v>108.02152542372882</v>
      </c>
      <c r="Q2286" t="str">
        <f t="shared" si="212"/>
        <v>music</v>
      </c>
      <c r="R2286" t="str">
        <f t="shared" si="213"/>
        <v>rock</v>
      </c>
      <c r="S2286" s="11">
        <f t="shared" si="215"/>
        <v>40585.796817129631</v>
      </c>
      <c r="T2286" s="11">
        <f t="shared" si="214"/>
        <v>40614.166666666664</v>
      </c>
    </row>
    <row r="2287" spans="1:20" ht="48" x14ac:dyDescent="0.2">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5">
        <f t="shared" si="210"/>
        <v>1.2136666666666667</v>
      </c>
      <c r="P2287" s="6">
        <f t="shared" si="211"/>
        <v>46.088607594936711</v>
      </c>
      <c r="Q2287" t="str">
        <f t="shared" si="212"/>
        <v>music</v>
      </c>
      <c r="R2287" t="str">
        <f t="shared" si="213"/>
        <v>rock</v>
      </c>
      <c r="S2287" s="11">
        <f t="shared" si="215"/>
        <v>41059.185682870375</v>
      </c>
      <c r="T2287" s="11">
        <f t="shared" si="214"/>
        <v>41089.185682870375</v>
      </c>
    </row>
    <row r="2288" spans="1:20" ht="48" x14ac:dyDescent="0.2">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5">
        <f t="shared" si="210"/>
        <v>1.0006666666666666</v>
      </c>
      <c r="P2288" s="6">
        <f t="shared" si="211"/>
        <v>107.21428571428571</v>
      </c>
      <c r="Q2288" t="str">
        <f t="shared" si="212"/>
        <v>music</v>
      </c>
      <c r="R2288" t="str">
        <f t="shared" si="213"/>
        <v>rock</v>
      </c>
      <c r="S2288" s="11">
        <f t="shared" si="215"/>
        <v>41494.963587962964</v>
      </c>
      <c r="T2288" s="11">
        <f t="shared" si="214"/>
        <v>41523.165972222225</v>
      </c>
    </row>
    <row r="2289" spans="1:20" ht="48" x14ac:dyDescent="0.2">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5">
        <f t="shared" si="210"/>
        <v>1.1997755555555556</v>
      </c>
      <c r="P2289" s="6">
        <f t="shared" si="211"/>
        <v>50.9338679245283</v>
      </c>
      <c r="Q2289" t="str">
        <f t="shared" si="212"/>
        <v>music</v>
      </c>
      <c r="R2289" t="str">
        <f t="shared" si="213"/>
        <v>rock</v>
      </c>
      <c r="S2289" s="11">
        <f t="shared" si="215"/>
        <v>41792.667361111111</v>
      </c>
      <c r="T2289" s="11">
        <f t="shared" si="214"/>
        <v>41813.667361111111</v>
      </c>
    </row>
    <row r="2290" spans="1:20" ht="48" x14ac:dyDescent="0.2">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5">
        <f t="shared" si="210"/>
        <v>1.0009999999999999</v>
      </c>
      <c r="P2290" s="6">
        <f t="shared" si="211"/>
        <v>40.04</v>
      </c>
      <c r="Q2290" t="str">
        <f t="shared" si="212"/>
        <v>music</v>
      </c>
      <c r="R2290" t="str">
        <f t="shared" si="213"/>
        <v>rock</v>
      </c>
      <c r="S2290" s="11">
        <f t="shared" si="215"/>
        <v>41067.827418981484</v>
      </c>
      <c r="T2290" s="11">
        <f t="shared" si="214"/>
        <v>41086.75</v>
      </c>
    </row>
    <row r="2291" spans="1:20" ht="48" x14ac:dyDescent="0.2">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5">
        <f t="shared" si="210"/>
        <v>1.0740000000000001</v>
      </c>
      <c r="P2291" s="6">
        <f t="shared" si="211"/>
        <v>64.44</v>
      </c>
      <c r="Q2291" t="str">
        <f t="shared" si="212"/>
        <v>music</v>
      </c>
      <c r="R2291" t="str">
        <f t="shared" si="213"/>
        <v>rock</v>
      </c>
      <c r="S2291" s="11">
        <f t="shared" si="215"/>
        <v>41571.998379629629</v>
      </c>
      <c r="T2291" s="11">
        <f t="shared" si="214"/>
        <v>41614.973611111112</v>
      </c>
    </row>
    <row r="2292" spans="1:20" ht="48" x14ac:dyDescent="0.2">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5">
        <f t="shared" si="210"/>
        <v>1.0406666666666666</v>
      </c>
      <c r="P2292" s="6">
        <f t="shared" si="211"/>
        <v>53.827586206896555</v>
      </c>
      <c r="Q2292" t="str">
        <f t="shared" si="212"/>
        <v>music</v>
      </c>
      <c r="R2292" t="str">
        <f t="shared" si="213"/>
        <v>rock</v>
      </c>
      <c r="S2292" s="11">
        <f t="shared" si="215"/>
        <v>40070.253819444442</v>
      </c>
      <c r="T2292" s="11">
        <f t="shared" si="214"/>
        <v>40148.708333333336</v>
      </c>
    </row>
    <row r="2293" spans="1:20" ht="48" x14ac:dyDescent="0.2">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5">
        <f t="shared" si="210"/>
        <v>1.728</v>
      </c>
      <c r="P2293" s="6">
        <f t="shared" si="211"/>
        <v>100.46511627906976</v>
      </c>
      <c r="Q2293" t="str">
        <f t="shared" si="212"/>
        <v>music</v>
      </c>
      <c r="R2293" t="str">
        <f t="shared" si="213"/>
        <v>rock</v>
      </c>
      <c r="S2293" s="11">
        <f t="shared" si="215"/>
        <v>40987.977060185185</v>
      </c>
      <c r="T2293" s="11">
        <f t="shared" si="214"/>
        <v>41022.166666666664</v>
      </c>
    </row>
    <row r="2294" spans="1:20" ht="48" x14ac:dyDescent="0.2">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5">
        <f t="shared" si="210"/>
        <v>1.072505</v>
      </c>
      <c r="P2294" s="6">
        <f t="shared" si="211"/>
        <v>46.630652173913049</v>
      </c>
      <c r="Q2294" t="str">
        <f t="shared" si="212"/>
        <v>music</v>
      </c>
      <c r="R2294" t="str">
        <f t="shared" si="213"/>
        <v>rock</v>
      </c>
      <c r="S2294" s="11">
        <f t="shared" si="215"/>
        <v>40987.697638888887</v>
      </c>
      <c r="T2294" s="11">
        <f t="shared" si="214"/>
        <v>41017.697638888887</v>
      </c>
    </row>
    <row r="2295" spans="1:20" ht="32" x14ac:dyDescent="0.2">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5">
        <f t="shared" si="210"/>
        <v>1.0823529411764705</v>
      </c>
      <c r="P2295" s="6">
        <f t="shared" si="211"/>
        <v>34.074074074074076</v>
      </c>
      <c r="Q2295" t="str">
        <f t="shared" si="212"/>
        <v>music</v>
      </c>
      <c r="R2295" t="str">
        <f t="shared" si="213"/>
        <v>rock</v>
      </c>
      <c r="S2295" s="11">
        <f t="shared" si="215"/>
        <v>41151.708321759259</v>
      </c>
      <c r="T2295" s="11">
        <f t="shared" si="214"/>
        <v>41177.165972222225</v>
      </c>
    </row>
    <row r="2296" spans="1:20" ht="48" x14ac:dyDescent="0.2">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5">
        <f t="shared" si="210"/>
        <v>1.4608079999999999</v>
      </c>
      <c r="P2296" s="6">
        <f t="shared" si="211"/>
        <v>65.214642857142863</v>
      </c>
      <c r="Q2296" t="str">
        <f t="shared" si="212"/>
        <v>music</v>
      </c>
      <c r="R2296" t="str">
        <f t="shared" si="213"/>
        <v>rock</v>
      </c>
      <c r="S2296" s="11">
        <f t="shared" si="215"/>
        <v>41264.72314814815</v>
      </c>
      <c r="T2296" s="11">
        <f t="shared" si="214"/>
        <v>41294.72314814815</v>
      </c>
    </row>
    <row r="2297" spans="1:20" ht="48" x14ac:dyDescent="0.2">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5">
        <f t="shared" si="210"/>
        <v>1.2524999999999999</v>
      </c>
      <c r="P2297" s="6">
        <f t="shared" si="211"/>
        <v>44.205882352941174</v>
      </c>
      <c r="Q2297" t="str">
        <f t="shared" si="212"/>
        <v>music</v>
      </c>
      <c r="R2297" t="str">
        <f t="shared" si="213"/>
        <v>rock</v>
      </c>
      <c r="S2297" s="11">
        <f t="shared" si="215"/>
        <v>41270.954351851848</v>
      </c>
      <c r="T2297" s="11">
        <f t="shared" si="214"/>
        <v>41300.954351851848</v>
      </c>
    </row>
    <row r="2298" spans="1:20" ht="48" x14ac:dyDescent="0.2">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5">
        <f t="shared" si="210"/>
        <v>1.4907142857142857</v>
      </c>
      <c r="P2298" s="6">
        <f t="shared" si="211"/>
        <v>71.965517241379317</v>
      </c>
      <c r="Q2298" t="str">
        <f t="shared" si="212"/>
        <v>music</v>
      </c>
      <c r="R2298" t="str">
        <f t="shared" si="213"/>
        <v>rock</v>
      </c>
      <c r="S2298" s="11">
        <f t="shared" si="215"/>
        <v>40927.731782407405</v>
      </c>
      <c r="T2298" s="11">
        <f t="shared" si="214"/>
        <v>40962.731782407405</v>
      </c>
    </row>
    <row r="2299" spans="1:20" ht="32" x14ac:dyDescent="0.2">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5">
        <f t="shared" si="210"/>
        <v>1.006</v>
      </c>
      <c r="P2299" s="6">
        <f t="shared" si="211"/>
        <v>52.94736842105263</v>
      </c>
      <c r="Q2299" t="str">
        <f t="shared" si="212"/>
        <v>music</v>
      </c>
      <c r="R2299" t="str">
        <f t="shared" si="213"/>
        <v>rock</v>
      </c>
      <c r="S2299" s="11">
        <f t="shared" si="215"/>
        <v>40948.042233796295</v>
      </c>
      <c r="T2299" s="11">
        <f t="shared" si="214"/>
        <v>40982.165972222225</v>
      </c>
    </row>
    <row r="2300" spans="1:20" ht="48" x14ac:dyDescent="0.2">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5">
        <f t="shared" si="210"/>
        <v>1.0507333333333333</v>
      </c>
      <c r="P2300" s="6">
        <f t="shared" si="211"/>
        <v>109.45138888888889</v>
      </c>
      <c r="Q2300" t="str">
        <f t="shared" si="212"/>
        <v>music</v>
      </c>
      <c r="R2300" t="str">
        <f t="shared" si="213"/>
        <v>rock</v>
      </c>
      <c r="S2300" s="11">
        <f t="shared" si="215"/>
        <v>41694.84065972222</v>
      </c>
      <c r="T2300" s="11">
        <f t="shared" si="214"/>
        <v>41724.798993055556</v>
      </c>
    </row>
    <row r="2301" spans="1:20" ht="48" x14ac:dyDescent="0.2">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5">
        <f t="shared" si="210"/>
        <v>3.5016666666666665</v>
      </c>
      <c r="P2301" s="6">
        <f t="shared" si="211"/>
        <v>75.035714285714292</v>
      </c>
      <c r="Q2301" t="str">
        <f t="shared" si="212"/>
        <v>music</v>
      </c>
      <c r="R2301" t="str">
        <f t="shared" si="213"/>
        <v>rock</v>
      </c>
      <c r="S2301" s="11">
        <f t="shared" si="215"/>
        <v>40565.032511574071</v>
      </c>
      <c r="T2301" s="11">
        <f t="shared" si="214"/>
        <v>40580.032511574071</v>
      </c>
    </row>
    <row r="2302" spans="1:20" ht="48" x14ac:dyDescent="0.2">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5">
        <f t="shared" si="210"/>
        <v>1.0125</v>
      </c>
      <c r="P2302" s="6">
        <f t="shared" si="211"/>
        <v>115.71428571428571</v>
      </c>
      <c r="Q2302" t="str">
        <f t="shared" si="212"/>
        <v>music</v>
      </c>
      <c r="R2302" t="str">
        <f t="shared" si="213"/>
        <v>rock</v>
      </c>
      <c r="S2302" s="11">
        <f t="shared" si="215"/>
        <v>41074.727037037039</v>
      </c>
      <c r="T2302" s="11">
        <f t="shared" si="214"/>
        <v>41088.727037037039</v>
      </c>
    </row>
    <row r="2303" spans="1:20" ht="32" x14ac:dyDescent="0.2">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5">
        <f t="shared" si="210"/>
        <v>1.336044</v>
      </c>
      <c r="P2303" s="6">
        <f t="shared" si="211"/>
        <v>31.659810426540286</v>
      </c>
      <c r="Q2303" t="str">
        <f t="shared" si="212"/>
        <v>music</v>
      </c>
      <c r="R2303" t="str">
        <f t="shared" si="213"/>
        <v>indie rock</v>
      </c>
      <c r="S2303" s="11">
        <f t="shared" si="215"/>
        <v>41416.146944444445</v>
      </c>
      <c r="T2303" s="11">
        <f t="shared" si="214"/>
        <v>41446.146944444445</v>
      </c>
    </row>
    <row r="2304" spans="1:20" ht="48" x14ac:dyDescent="0.2">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5">
        <f t="shared" si="210"/>
        <v>1.7065217391304348</v>
      </c>
      <c r="P2304" s="6">
        <f t="shared" si="211"/>
        <v>46.176470588235297</v>
      </c>
      <c r="Q2304" t="str">
        <f t="shared" si="212"/>
        <v>music</v>
      </c>
      <c r="R2304" t="str">
        <f t="shared" si="213"/>
        <v>indie rock</v>
      </c>
      <c r="S2304" s="11">
        <f t="shared" si="215"/>
        <v>41605.868449074071</v>
      </c>
      <c r="T2304" s="11">
        <f t="shared" si="214"/>
        <v>41639.291666666664</v>
      </c>
    </row>
    <row r="2305" spans="1:20" ht="48" x14ac:dyDescent="0.2">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5">
        <f t="shared" si="210"/>
        <v>1.0935829457364341</v>
      </c>
      <c r="P2305" s="6">
        <f t="shared" si="211"/>
        <v>68.481650485436887</v>
      </c>
      <c r="Q2305" t="str">
        <f t="shared" si="212"/>
        <v>music</v>
      </c>
      <c r="R2305" t="str">
        <f t="shared" si="213"/>
        <v>indie rock</v>
      </c>
      <c r="S2305" s="11">
        <f t="shared" si="215"/>
        <v>40850.111064814817</v>
      </c>
      <c r="T2305" s="11">
        <f t="shared" si="214"/>
        <v>40890.152731481481</v>
      </c>
    </row>
    <row r="2306" spans="1:20" ht="48" x14ac:dyDescent="0.2">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5">
        <f t="shared" si="210"/>
        <v>1.0070033333333335</v>
      </c>
      <c r="P2306" s="6">
        <f t="shared" si="211"/>
        <v>53.469203539823013</v>
      </c>
      <c r="Q2306" t="str">
        <f t="shared" si="212"/>
        <v>music</v>
      </c>
      <c r="R2306" t="str">
        <f t="shared" si="213"/>
        <v>indie rock</v>
      </c>
      <c r="S2306" s="11">
        <f t="shared" si="215"/>
        <v>40502.815868055557</v>
      </c>
      <c r="T2306" s="11">
        <f t="shared" si="214"/>
        <v>40544.207638888889</v>
      </c>
    </row>
    <row r="2307" spans="1:20" ht="48" x14ac:dyDescent="0.2">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5">
        <f t="shared" ref="O2307:O2370" si="216">E2307/D2307</f>
        <v>1.0122777777777778</v>
      </c>
      <c r="P2307" s="6">
        <f t="shared" ref="P2307:P2370" si="217">IF(L2307=0,0,E2307/L2307)</f>
        <v>109.10778443113773</v>
      </c>
      <c r="Q2307" t="str">
        <f t="shared" ref="Q2307:Q2370" si="218">LEFT(N2307,FIND("/",N2307)-1)</f>
        <v>music</v>
      </c>
      <c r="R2307" t="str">
        <f t="shared" ref="R2307:R2370" si="219">RIGHT(N2307,LEN(N2307)-FIND("/",N2307))</f>
        <v>indie rock</v>
      </c>
      <c r="S2307" s="11">
        <f t="shared" si="215"/>
        <v>41834.695277777777</v>
      </c>
      <c r="T2307" s="11">
        <f t="shared" ref="T2307:T2370" si="220">I2307/86400 + DATE(1970,1,1)</f>
        <v>41859.75</v>
      </c>
    </row>
    <row r="2308" spans="1:20" ht="48" x14ac:dyDescent="0.2">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5">
        <f t="shared" si="216"/>
        <v>1.0675857142857144</v>
      </c>
      <c r="P2308" s="6">
        <f t="shared" si="217"/>
        <v>51.185616438356163</v>
      </c>
      <c r="Q2308" t="str">
        <f t="shared" si="218"/>
        <v>music</v>
      </c>
      <c r="R2308" t="str">
        <f t="shared" si="219"/>
        <v>indie rock</v>
      </c>
      <c r="S2308" s="11">
        <f t="shared" ref="S2308:S2371" si="221">J2308/86400 + DATE(1970, 1, 1)</f>
        <v>40948.16815972222</v>
      </c>
      <c r="T2308" s="11">
        <f t="shared" si="220"/>
        <v>40978.16815972222</v>
      </c>
    </row>
    <row r="2309" spans="1:20" ht="48" x14ac:dyDescent="0.2">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5">
        <f t="shared" si="216"/>
        <v>1.0665777537961894</v>
      </c>
      <c r="P2309" s="6">
        <f t="shared" si="217"/>
        <v>27.936800000000002</v>
      </c>
      <c r="Q2309" t="str">
        <f t="shared" si="218"/>
        <v>music</v>
      </c>
      <c r="R2309" t="str">
        <f t="shared" si="219"/>
        <v>indie rock</v>
      </c>
      <c r="S2309" s="11">
        <f t="shared" si="221"/>
        <v>41004.802465277782</v>
      </c>
      <c r="T2309" s="11">
        <f t="shared" si="220"/>
        <v>41034.802407407406</v>
      </c>
    </row>
    <row r="2310" spans="1:20" ht="48" x14ac:dyDescent="0.2">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5">
        <f t="shared" si="216"/>
        <v>1.0130622</v>
      </c>
      <c r="P2310" s="6">
        <f t="shared" si="217"/>
        <v>82.496921824104234</v>
      </c>
      <c r="Q2310" t="str">
        <f t="shared" si="218"/>
        <v>music</v>
      </c>
      <c r="R2310" t="str">
        <f t="shared" si="219"/>
        <v>indie rock</v>
      </c>
      <c r="S2310" s="11">
        <f t="shared" si="221"/>
        <v>41851.962916666671</v>
      </c>
      <c r="T2310" s="11">
        <f t="shared" si="220"/>
        <v>41880.041666666664</v>
      </c>
    </row>
    <row r="2311" spans="1:20" ht="48" x14ac:dyDescent="0.2">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5">
        <f t="shared" si="216"/>
        <v>1.0667450000000001</v>
      </c>
      <c r="P2311" s="6">
        <f t="shared" si="217"/>
        <v>59.817476635514019</v>
      </c>
      <c r="Q2311" t="str">
        <f t="shared" si="218"/>
        <v>music</v>
      </c>
      <c r="R2311" t="str">
        <f t="shared" si="219"/>
        <v>indie rock</v>
      </c>
      <c r="S2311" s="11">
        <f t="shared" si="221"/>
        <v>41307.987696759257</v>
      </c>
      <c r="T2311" s="11">
        <f t="shared" si="220"/>
        <v>41342.987696759257</v>
      </c>
    </row>
    <row r="2312" spans="1:20" ht="48" x14ac:dyDescent="0.2">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5">
        <f t="shared" si="216"/>
        <v>4.288397837837838</v>
      </c>
      <c r="P2312" s="6">
        <f t="shared" si="217"/>
        <v>64.816470588235291</v>
      </c>
      <c r="Q2312" t="str">
        <f t="shared" si="218"/>
        <v>music</v>
      </c>
      <c r="R2312" t="str">
        <f t="shared" si="219"/>
        <v>indie rock</v>
      </c>
      <c r="S2312" s="11">
        <f t="shared" si="221"/>
        <v>41324.79415509259</v>
      </c>
      <c r="T2312" s="11">
        <f t="shared" si="220"/>
        <v>41354.752488425926</v>
      </c>
    </row>
    <row r="2313" spans="1:20" ht="48" x14ac:dyDescent="0.2">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5">
        <f t="shared" si="216"/>
        <v>1.0411111111111111</v>
      </c>
      <c r="P2313" s="6">
        <f t="shared" si="217"/>
        <v>90.09615384615384</v>
      </c>
      <c r="Q2313" t="str">
        <f t="shared" si="218"/>
        <v>music</v>
      </c>
      <c r="R2313" t="str">
        <f t="shared" si="219"/>
        <v>indie rock</v>
      </c>
      <c r="S2313" s="11">
        <f t="shared" si="221"/>
        <v>41736.004502314812</v>
      </c>
      <c r="T2313" s="11">
        <f t="shared" si="220"/>
        <v>41766.004502314812</v>
      </c>
    </row>
    <row r="2314" spans="1:20" ht="48" x14ac:dyDescent="0.2">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5">
        <f t="shared" si="216"/>
        <v>1.0786666666666667</v>
      </c>
      <c r="P2314" s="6">
        <f t="shared" si="217"/>
        <v>40.962025316455694</v>
      </c>
      <c r="Q2314" t="str">
        <f t="shared" si="218"/>
        <v>music</v>
      </c>
      <c r="R2314" t="str">
        <f t="shared" si="219"/>
        <v>indie rock</v>
      </c>
      <c r="S2314" s="11">
        <f t="shared" si="221"/>
        <v>41716.632847222223</v>
      </c>
      <c r="T2314" s="11">
        <f t="shared" si="220"/>
        <v>41747.958333333336</v>
      </c>
    </row>
    <row r="2315" spans="1:20" ht="32" x14ac:dyDescent="0.2">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5">
        <f t="shared" si="216"/>
        <v>1.7584040000000001</v>
      </c>
      <c r="P2315" s="6">
        <f t="shared" si="217"/>
        <v>56.000127388535034</v>
      </c>
      <c r="Q2315" t="str">
        <f t="shared" si="218"/>
        <v>music</v>
      </c>
      <c r="R2315" t="str">
        <f t="shared" si="219"/>
        <v>indie rock</v>
      </c>
      <c r="S2315" s="11">
        <f t="shared" si="221"/>
        <v>41002.958634259259</v>
      </c>
      <c r="T2315" s="11">
        <f t="shared" si="220"/>
        <v>41032.958634259259</v>
      </c>
    </row>
    <row r="2316" spans="1:20" ht="48" x14ac:dyDescent="0.2">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5">
        <f t="shared" si="216"/>
        <v>1.5697000000000001</v>
      </c>
      <c r="P2316" s="6">
        <f t="shared" si="217"/>
        <v>37.672800000000002</v>
      </c>
      <c r="Q2316" t="str">
        <f t="shared" si="218"/>
        <v>music</v>
      </c>
      <c r="R2316" t="str">
        <f t="shared" si="219"/>
        <v>indie rock</v>
      </c>
      <c r="S2316" s="11">
        <f t="shared" si="221"/>
        <v>41037.551585648151</v>
      </c>
      <c r="T2316" s="11">
        <f t="shared" si="220"/>
        <v>41067.551585648151</v>
      </c>
    </row>
    <row r="2317" spans="1:20" ht="32" x14ac:dyDescent="0.2">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5">
        <f t="shared" si="216"/>
        <v>1.026</v>
      </c>
      <c r="P2317" s="6">
        <f t="shared" si="217"/>
        <v>40.078125</v>
      </c>
      <c r="Q2317" t="str">
        <f t="shared" si="218"/>
        <v>music</v>
      </c>
      <c r="R2317" t="str">
        <f t="shared" si="219"/>
        <v>indie rock</v>
      </c>
      <c r="S2317" s="11">
        <f t="shared" si="221"/>
        <v>41004.72619212963</v>
      </c>
      <c r="T2317" s="11">
        <f t="shared" si="220"/>
        <v>41034.72619212963</v>
      </c>
    </row>
    <row r="2318" spans="1:20" ht="48" x14ac:dyDescent="0.2">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5">
        <f t="shared" si="216"/>
        <v>1.0404266666666666</v>
      </c>
      <c r="P2318" s="6">
        <f t="shared" si="217"/>
        <v>78.031999999999996</v>
      </c>
      <c r="Q2318" t="str">
        <f t="shared" si="218"/>
        <v>music</v>
      </c>
      <c r="R2318" t="str">
        <f t="shared" si="219"/>
        <v>indie rock</v>
      </c>
      <c r="S2318" s="11">
        <f t="shared" si="221"/>
        <v>40079.725115740745</v>
      </c>
      <c r="T2318" s="11">
        <f t="shared" si="220"/>
        <v>40156.766666666663</v>
      </c>
    </row>
    <row r="2319" spans="1:20" ht="48" x14ac:dyDescent="0.2">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5">
        <f t="shared" si="216"/>
        <v>1.04</v>
      </c>
      <c r="P2319" s="6">
        <f t="shared" si="217"/>
        <v>18.90909090909091</v>
      </c>
      <c r="Q2319" t="str">
        <f t="shared" si="218"/>
        <v>music</v>
      </c>
      <c r="R2319" t="str">
        <f t="shared" si="219"/>
        <v>indie rock</v>
      </c>
      <c r="S2319" s="11">
        <f t="shared" si="221"/>
        <v>40192.542233796295</v>
      </c>
      <c r="T2319" s="11">
        <f t="shared" si="220"/>
        <v>40224.208333333336</v>
      </c>
    </row>
    <row r="2320" spans="1:20" ht="64" x14ac:dyDescent="0.2">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5">
        <f t="shared" si="216"/>
        <v>1.2105999999999999</v>
      </c>
      <c r="P2320" s="6">
        <f t="shared" si="217"/>
        <v>37.134969325153371</v>
      </c>
      <c r="Q2320" t="str">
        <f t="shared" si="218"/>
        <v>music</v>
      </c>
      <c r="R2320" t="str">
        <f t="shared" si="219"/>
        <v>indie rock</v>
      </c>
      <c r="S2320" s="11">
        <f t="shared" si="221"/>
        <v>40050.643680555557</v>
      </c>
      <c r="T2320" s="11">
        <f t="shared" si="220"/>
        <v>40082.165972222225</v>
      </c>
    </row>
    <row r="2321" spans="1:20" ht="48" x14ac:dyDescent="0.2">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5">
        <f t="shared" si="216"/>
        <v>1.077</v>
      </c>
      <c r="P2321" s="6">
        <f t="shared" si="217"/>
        <v>41.961038961038959</v>
      </c>
      <c r="Q2321" t="str">
        <f t="shared" si="218"/>
        <v>music</v>
      </c>
      <c r="R2321" t="str">
        <f t="shared" si="219"/>
        <v>indie rock</v>
      </c>
      <c r="S2321" s="11">
        <f t="shared" si="221"/>
        <v>41593.082002314812</v>
      </c>
      <c r="T2321" s="11">
        <f t="shared" si="220"/>
        <v>41623.082002314812</v>
      </c>
    </row>
    <row r="2322" spans="1:20" ht="48" x14ac:dyDescent="0.2">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5">
        <f t="shared" si="216"/>
        <v>1.0866</v>
      </c>
      <c r="P2322" s="6">
        <f t="shared" si="217"/>
        <v>61.044943820224717</v>
      </c>
      <c r="Q2322" t="str">
        <f t="shared" si="218"/>
        <v>music</v>
      </c>
      <c r="R2322" t="str">
        <f t="shared" si="219"/>
        <v>indie rock</v>
      </c>
      <c r="S2322" s="11">
        <f t="shared" si="221"/>
        <v>41696.817129629628</v>
      </c>
      <c r="T2322" s="11">
        <f t="shared" si="220"/>
        <v>41731.775462962964</v>
      </c>
    </row>
    <row r="2323" spans="1:20" ht="48" x14ac:dyDescent="0.2">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5">
        <f t="shared" si="216"/>
        <v>0.39120962394619685</v>
      </c>
      <c r="P2323" s="6">
        <f t="shared" si="217"/>
        <v>64.53125</v>
      </c>
      <c r="Q2323" t="str">
        <f t="shared" si="218"/>
        <v>food</v>
      </c>
      <c r="R2323" t="str">
        <f t="shared" si="219"/>
        <v>small batch</v>
      </c>
      <c r="S2323" s="11">
        <f t="shared" si="221"/>
        <v>42799.260428240741</v>
      </c>
      <c r="T2323" s="11">
        <f t="shared" si="220"/>
        <v>42829.21876157407</v>
      </c>
    </row>
    <row r="2324" spans="1:20" ht="48" x14ac:dyDescent="0.2">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5">
        <f t="shared" si="216"/>
        <v>3.1481481481481478E-2</v>
      </c>
      <c r="P2324" s="6">
        <f t="shared" si="217"/>
        <v>21.25</v>
      </c>
      <c r="Q2324" t="str">
        <f t="shared" si="218"/>
        <v>food</v>
      </c>
      <c r="R2324" t="str">
        <f t="shared" si="219"/>
        <v>small batch</v>
      </c>
      <c r="S2324" s="11">
        <f t="shared" si="221"/>
        <v>42804.895474537036</v>
      </c>
      <c r="T2324" s="11">
        <f t="shared" si="220"/>
        <v>42834.853807870371</v>
      </c>
    </row>
    <row r="2325" spans="1:20" ht="48" x14ac:dyDescent="0.2">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5">
        <f t="shared" si="216"/>
        <v>0.48</v>
      </c>
      <c r="P2325" s="6">
        <f t="shared" si="217"/>
        <v>30</v>
      </c>
      <c r="Q2325" t="str">
        <f t="shared" si="218"/>
        <v>food</v>
      </c>
      <c r="R2325" t="str">
        <f t="shared" si="219"/>
        <v>small batch</v>
      </c>
      <c r="S2325" s="11">
        <f t="shared" si="221"/>
        <v>42807.755173611113</v>
      </c>
      <c r="T2325" s="11">
        <f t="shared" si="220"/>
        <v>42814.755173611113</v>
      </c>
    </row>
    <row r="2326" spans="1:20" ht="32" x14ac:dyDescent="0.2">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5">
        <f t="shared" si="216"/>
        <v>0.20733333333333334</v>
      </c>
      <c r="P2326" s="6">
        <f t="shared" si="217"/>
        <v>25.491803278688526</v>
      </c>
      <c r="Q2326" t="str">
        <f t="shared" si="218"/>
        <v>food</v>
      </c>
      <c r="R2326" t="str">
        <f t="shared" si="219"/>
        <v>small batch</v>
      </c>
      <c r="S2326" s="11">
        <f t="shared" si="221"/>
        <v>42790.885243055556</v>
      </c>
      <c r="T2326" s="11">
        <f t="shared" si="220"/>
        <v>42820.843576388885</v>
      </c>
    </row>
    <row r="2327" spans="1:20" ht="48" x14ac:dyDescent="0.2">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5">
        <f t="shared" si="216"/>
        <v>0.08</v>
      </c>
      <c r="P2327" s="6">
        <f t="shared" si="217"/>
        <v>11.428571428571429</v>
      </c>
      <c r="Q2327" t="str">
        <f t="shared" si="218"/>
        <v>food</v>
      </c>
      <c r="R2327" t="str">
        <f t="shared" si="219"/>
        <v>small batch</v>
      </c>
      <c r="S2327" s="11">
        <f t="shared" si="221"/>
        <v>42794.022349537037</v>
      </c>
      <c r="T2327" s="11">
        <f t="shared" si="220"/>
        <v>42823.980682870373</v>
      </c>
    </row>
    <row r="2328" spans="1:20" ht="48" x14ac:dyDescent="0.2">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5">
        <f t="shared" si="216"/>
        <v>7.1999999999999998E-3</v>
      </c>
      <c r="P2328" s="6">
        <f t="shared" si="217"/>
        <v>108</v>
      </c>
      <c r="Q2328" t="str">
        <f t="shared" si="218"/>
        <v>food</v>
      </c>
      <c r="R2328" t="str">
        <f t="shared" si="219"/>
        <v>small batch</v>
      </c>
      <c r="S2328" s="11">
        <f t="shared" si="221"/>
        <v>42804.034120370372</v>
      </c>
      <c r="T2328" s="11">
        <f t="shared" si="220"/>
        <v>42855.708333333328</v>
      </c>
    </row>
    <row r="2329" spans="1:20" ht="32" x14ac:dyDescent="0.2">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5">
        <f t="shared" si="216"/>
        <v>5.2609431428571432</v>
      </c>
      <c r="P2329" s="6">
        <f t="shared" si="217"/>
        <v>54.883162444113267</v>
      </c>
      <c r="Q2329" t="str">
        <f t="shared" si="218"/>
        <v>food</v>
      </c>
      <c r="R2329" t="str">
        <f t="shared" si="219"/>
        <v>small batch</v>
      </c>
      <c r="S2329" s="11">
        <f t="shared" si="221"/>
        <v>41842.917129629626</v>
      </c>
      <c r="T2329" s="11">
        <f t="shared" si="220"/>
        <v>41877.917129629626</v>
      </c>
    </row>
    <row r="2330" spans="1:20" ht="64" x14ac:dyDescent="0.2">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5">
        <f t="shared" si="216"/>
        <v>2.5445000000000002</v>
      </c>
      <c r="P2330" s="6">
        <f t="shared" si="217"/>
        <v>47.383612662942269</v>
      </c>
      <c r="Q2330" t="str">
        <f t="shared" si="218"/>
        <v>food</v>
      </c>
      <c r="R2330" t="str">
        <f t="shared" si="219"/>
        <v>small batch</v>
      </c>
      <c r="S2330" s="11">
        <f t="shared" si="221"/>
        <v>42139.781678240739</v>
      </c>
      <c r="T2330" s="11">
        <f t="shared" si="220"/>
        <v>42169.781678240739</v>
      </c>
    </row>
    <row r="2331" spans="1:20" ht="48" x14ac:dyDescent="0.2">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5">
        <f t="shared" si="216"/>
        <v>1.0591999999999999</v>
      </c>
      <c r="P2331" s="6">
        <f t="shared" si="217"/>
        <v>211.84</v>
      </c>
      <c r="Q2331" t="str">
        <f t="shared" si="218"/>
        <v>food</v>
      </c>
      <c r="R2331" t="str">
        <f t="shared" si="219"/>
        <v>small batch</v>
      </c>
      <c r="S2331" s="11">
        <f t="shared" si="221"/>
        <v>41807.624374999999</v>
      </c>
      <c r="T2331" s="11">
        <f t="shared" si="220"/>
        <v>41837.624374999999</v>
      </c>
    </row>
    <row r="2332" spans="1:20" ht="48" x14ac:dyDescent="0.2">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5">
        <f t="shared" si="216"/>
        <v>1.0242285714285715</v>
      </c>
      <c r="P2332" s="6">
        <f t="shared" si="217"/>
        <v>219.92638036809817</v>
      </c>
      <c r="Q2332" t="str">
        <f t="shared" si="218"/>
        <v>food</v>
      </c>
      <c r="R2332" t="str">
        <f t="shared" si="219"/>
        <v>small batch</v>
      </c>
      <c r="S2332" s="11">
        <f t="shared" si="221"/>
        <v>42332.89980324074</v>
      </c>
      <c r="T2332" s="11">
        <f t="shared" si="220"/>
        <v>42363</v>
      </c>
    </row>
    <row r="2333" spans="1:20" ht="48" x14ac:dyDescent="0.2">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5">
        <f t="shared" si="216"/>
        <v>1.4431375</v>
      </c>
      <c r="P2333" s="6">
        <f t="shared" si="217"/>
        <v>40.795406360424032</v>
      </c>
      <c r="Q2333" t="str">
        <f t="shared" si="218"/>
        <v>food</v>
      </c>
      <c r="R2333" t="str">
        <f t="shared" si="219"/>
        <v>small batch</v>
      </c>
      <c r="S2333" s="11">
        <f t="shared" si="221"/>
        <v>41839.005671296298</v>
      </c>
      <c r="T2333" s="11">
        <f t="shared" si="220"/>
        <v>41869.005671296298</v>
      </c>
    </row>
    <row r="2334" spans="1:20" ht="48" x14ac:dyDescent="0.2">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5">
        <f t="shared" si="216"/>
        <v>1.06308</v>
      </c>
      <c r="P2334" s="6">
        <f t="shared" si="217"/>
        <v>75.502840909090907</v>
      </c>
      <c r="Q2334" t="str">
        <f t="shared" si="218"/>
        <v>food</v>
      </c>
      <c r="R2334" t="str">
        <f t="shared" si="219"/>
        <v>small batch</v>
      </c>
      <c r="S2334" s="11">
        <f t="shared" si="221"/>
        <v>42011.628136574072</v>
      </c>
      <c r="T2334" s="11">
        <f t="shared" si="220"/>
        <v>42041.628136574072</v>
      </c>
    </row>
    <row r="2335" spans="1:20" ht="48" x14ac:dyDescent="0.2">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5">
        <f t="shared" si="216"/>
        <v>2.1216666666666666</v>
      </c>
      <c r="P2335" s="6">
        <f t="shared" si="217"/>
        <v>13.542553191489361</v>
      </c>
      <c r="Q2335" t="str">
        <f t="shared" si="218"/>
        <v>food</v>
      </c>
      <c r="R2335" t="str">
        <f t="shared" si="219"/>
        <v>small batch</v>
      </c>
      <c r="S2335" s="11">
        <f t="shared" si="221"/>
        <v>41767.650347222225</v>
      </c>
      <c r="T2335" s="11">
        <f t="shared" si="220"/>
        <v>41788.743055555555</v>
      </c>
    </row>
    <row r="2336" spans="1:20" ht="48" x14ac:dyDescent="0.2">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5">
        <f t="shared" si="216"/>
        <v>1.0195000000000001</v>
      </c>
      <c r="P2336" s="6">
        <f t="shared" si="217"/>
        <v>60.865671641791046</v>
      </c>
      <c r="Q2336" t="str">
        <f t="shared" si="218"/>
        <v>food</v>
      </c>
      <c r="R2336" t="str">
        <f t="shared" si="219"/>
        <v>small batch</v>
      </c>
      <c r="S2336" s="11">
        <f t="shared" si="221"/>
        <v>41918.670115740737</v>
      </c>
      <c r="T2336" s="11">
        <f t="shared" si="220"/>
        <v>41948.731944444444</v>
      </c>
    </row>
    <row r="2337" spans="1:20" ht="48" x14ac:dyDescent="0.2">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5">
        <f t="shared" si="216"/>
        <v>1.0227200000000001</v>
      </c>
      <c r="P2337" s="6">
        <f t="shared" si="217"/>
        <v>115.69230769230769</v>
      </c>
      <c r="Q2337" t="str">
        <f t="shared" si="218"/>
        <v>food</v>
      </c>
      <c r="R2337" t="str">
        <f t="shared" si="219"/>
        <v>small batch</v>
      </c>
      <c r="S2337" s="11">
        <f t="shared" si="221"/>
        <v>41771.572256944448</v>
      </c>
      <c r="T2337" s="11">
        <f t="shared" si="220"/>
        <v>41801.572256944448</v>
      </c>
    </row>
    <row r="2338" spans="1:20" ht="48" x14ac:dyDescent="0.2">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5">
        <f t="shared" si="216"/>
        <v>5.2073254999999996</v>
      </c>
      <c r="P2338" s="6">
        <f t="shared" si="217"/>
        <v>48.104623556581984</v>
      </c>
      <c r="Q2338" t="str">
        <f t="shared" si="218"/>
        <v>food</v>
      </c>
      <c r="R2338" t="str">
        <f t="shared" si="219"/>
        <v>small batch</v>
      </c>
      <c r="S2338" s="11">
        <f t="shared" si="221"/>
        <v>41666.924710648149</v>
      </c>
      <c r="T2338" s="11">
        <f t="shared" si="220"/>
        <v>41706.924710648149</v>
      </c>
    </row>
    <row r="2339" spans="1:20" ht="32" x14ac:dyDescent="0.2">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5">
        <f t="shared" si="216"/>
        <v>1.1065833333333333</v>
      </c>
      <c r="P2339" s="6">
        <f t="shared" si="217"/>
        <v>74.184357541899445</v>
      </c>
      <c r="Q2339" t="str">
        <f t="shared" si="218"/>
        <v>food</v>
      </c>
      <c r="R2339" t="str">
        <f t="shared" si="219"/>
        <v>small batch</v>
      </c>
      <c r="S2339" s="11">
        <f t="shared" si="221"/>
        <v>41786.640543981484</v>
      </c>
      <c r="T2339" s="11">
        <f t="shared" si="220"/>
        <v>41816.640543981484</v>
      </c>
    </row>
    <row r="2340" spans="1:20" ht="48" x14ac:dyDescent="0.2">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5">
        <f t="shared" si="216"/>
        <v>1.0114333333333334</v>
      </c>
      <c r="P2340" s="6">
        <f t="shared" si="217"/>
        <v>123.34552845528455</v>
      </c>
      <c r="Q2340" t="str">
        <f t="shared" si="218"/>
        <v>food</v>
      </c>
      <c r="R2340" t="str">
        <f t="shared" si="219"/>
        <v>small batch</v>
      </c>
      <c r="S2340" s="11">
        <f t="shared" si="221"/>
        <v>41789.89680555556</v>
      </c>
      <c r="T2340" s="11">
        <f t="shared" si="220"/>
        <v>41819.89680555556</v>
      </c>
    </row>
    <row r="2341" spans="1:20" ht="48" x14ac:dyDescent="0.2">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5">
        <f t="shared" si="216"/>
        <v>2.9420799999999998</v>
      </c>
      <c r="P2341" s="6">
        <f t="shared" si="217"/>
        <v>66.623188405797094</v>
      </c>
      <c r="Q2341" t="str">
        <f t="shared" si="218"/>
        <v>food</v>
      </c>
      <c r="R2341" t="str">
        <f t="shared" si="219"/>
        <v>small batch</v>
      </c>
      <c r="S2341" s="11">
        <f t="shared" si="221"/>
        <v>42692.79987268518</v>
      </c>
      <c r="T2341" s="11">
        <f t="shared" si="220"/>
        <v>42723.332638888889</v>
      </c>
    </row>
    <row r="2342" spans="1:20" ht="48" x14ac:dyDescent="0.2">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5">
        <f t="shared" si="216"/>
        <v>1.0577749999999999</v>
      </c>
      <c r="P2342" s="6">
        <f t="shared" si="217"/>
        <v>104.99007444168734</v>
      </c>
      <c r="Q2342" t="str">
        <f t="shared" si="218"/>
        <v>food</v>
      </c>
      <c r="R2342" t="str">
        <f t="shared" si="219"/>
        <v>small batch</v>
      </c>
      <c r="S2342" s="11">
        <f t="shared" si="221"/>
        <v>42643.642800925925</v>
      </c>
      <c r="T2342" s="11">
        <f t="shared" si="220"/>
        <v>42673.642800925925</v>
      </c>
    </row>
    <row r="2343" spans="1:20" ht="48" x14ac:dyDescent="0.2">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5">
        <f t="shared" si="216"/>
        <v>0</v>
      </c>
      <c r="P2343" s="6">
        <f t="shared" si="217"/>
        <v>0</v>
      </c>
      <c r="Q2343" t="str">
        <f t="shared" si="218"/>
        <v>technology</v>
      </c>
      <c r="R2343" t="str">
        <f t="shared" si="219"/>
        <v>web</v>
      </c>
      <c r="S2343" s="11">
        <f t="shared" si="221"/>
        <v>42167.813703703709</v>
      </c>
      <c r="T2343" s="11">
        <f t="shared" si="220"/>
        <v>42197.813703703709</v>
      </c>
    </row>
    <row r="2344" spans="1:20" ht="48" x14ac:dyDescent="0.2">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5">
        <f t="shared" si="216"/>
        <v>0</v>
      </c>
      <c r="P2344" s="6">
        <f t="shared" si="217"/>
        <v>0</v>
      </c>
      <c r="Q2344" t="str">
        <f t="shared" si="218"/>
        <v>technology</v>
      </c>
      <c r="R2344" t="str">
        <f t="shared" si="219"/>
        <v>web</v>
      </c>
      <c r="S2344" s="11">
        <f t="shared" si="221"/>
        <v>41897.702199074076</v>
      </c>
      <c r="T2344" s="11">
        <f t="shared" si="220"/>
        <v>41918.208333333336</v>
      </c>
    </row>
    <row r="2345" spans="1:20" ht="48" x14ac:dyDescent="0.2">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5">
        <f t="shared" si="216"/>
        <v>0.03</v>
      </c>
      <c r="P2345" s="6">
        <f t="shared" si="217"/>
        <v>300</v>
      </c>
      <c r="Q2345" t="str">
        <f t="shared" si="218"/>
        <v>technology</v>
      </c>
      <c r="R2345" t="str">
        <f t="shared" si="219"/>
        <v>web</v>
      </c>
      <c r="S2345" s="11">
        <f t="shared" si="221"/>
        <v>42327.825289351851</v>
      </c>
      <c r="T2345" s="11">
        <f t="shared" si="220"/>
        <v>42377.82430555555</v>
      </c>
    </row>
    <row r="2346" spans="1:20" ht="48" x14ac:dyDescent="0.2">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5">
        <f t="shared" si="216"/>
        <v>1E-3</v>
      </c>
      <c r="P2346" s="6">
        <f t="shared" si="217"/>
        <v>1</v>
      </c>
      <c r="Q2346" t="str">
        <f t="shared" si="218"/>
        <v>technology</v>
      </c>
      <c r="R2346" t="str">
        <f t="shared" si="219"/>
        <v>web</v>
      </c>
      <c r="S2346" s="11">
        <f t="shared" si="221"/>
        <v>42515.727650462963</v>
      </c>
      <c r="T2346" s="11">
        <f t="shared" si="220"/>
        <v>42545.727650462963</v>
      </c>
    </row>
    <row r="2347" spans="1:20" ht="48" x14ac:dyDescent="0.2">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5">
        <f t="shared" si="216"/>
        <v>0</v>
      </c>
      <c r="P2347" s="6">
        <f t="shared" si="217"/>
        <v>0</v>
      </c>
      <c r="Q2347" t="str">
        <f t="shared" si="218"/>
        <v>technology</v>
      </c>
      <c r="R2347" t="str">
        <f t="shared" si="219"/>
        <v>web</v>
      </c>
      <c r="S2347" s="11">
        <f t="shared" si="221"/>
        <v>42060.001805555556</v>
      </c>
      <c r="T2347" s="11">
        <f t="shared" si="220"/>
        <v>42094.985416666663</v>
      </c>
    </row>
    <row r="2348" spans="1:20" ht="48" x14ac:dyDescent="0.2">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5">
        <f t="shared" si="216"/>
        <v>6.4999999999999997E-4</v>
      </c>
      <c r="P2348" s="6">
        <f t="shared" si="217"/>
        <v>13</v>
      </c>
      <c r="Q2348" t="str">
        <f t="shared" si="218"/>
        <v>technology</v>
      </c>
      <c r="R2348" t="str">
        <f t="shared" si="219"/>
        <v>web</v>
      </c>
      <c r="S2348" s="11">
        <f t="shared" si="221"/>
        <v>42615.79896990741</v>
      </c>
      <c r="T2348" s="11">
        <f t="shared" si="220"/>
        <v>42660.79896990741</v>
      </c>
    </row>
    <row r="2349" spans="1:20" ht="48" x14ac:dyDescent="0.2">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5">
        <f t="shared" si="216"/>
        <v>1.4999999999999999E-2</v>
      </c>
      <c r="P2349" s="6">
        <f t="shared" si="217"/>
        <v>15</v>
      </c>
      <c r="Q2349" t="str">
        <f t="shared" si="218"/>
        <v>technology</v>
      </c>
      <c r="R2349" t="str">
        <f t="shared" si="219"/>
        <v>web</v>
      </c>
      <c r="S2349" s="11">
        <f t="shared" si="221"/>
        <v>42577.607361111106</v>
      </c>
      <c r="T2349" s="11">
        <f t="shared" si="220"/>
        <v>42607.607361111106</v>
      </c>
    </row>
    <row r="2350" spans="1:20" ht="48" x14ac:dyDescent="0.2">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5">
        <f t="shared" si="216"/>
        <v>3.8571428571428572E-3</v>
      </c>
      <c r="P2350" s="6">
        <f t="shared" si="217"/>
        <v>54</v>
      </c>
      <c r="Q2350" t="str">
        <f t="shared" si="218"/>
        <v>technology</v>
      </c>
      <c r="R2350" t="str">
        <f t="shared" si="219"/>
        <v>web</v>
      </c>
      <c r="S2350" s="11">
        <f t="shared" si="221"/>
        <v>42360.932152777779</v>
      </c>
      <c r="T2350" s="11">
        <f t="shared" si="220"/>
        <v>42420.932152777779</v>
      </c>
    </row>
    <row r="2351" spans="1:20" ht="48" x14ac:dyDescent="0.2">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5">
        <f t="shared" si="216"/>
        <v>0</v>
      </c>
      <c r="P2351" s="6">
        <f t="shared" si="217"/>
        <v>0</v>
      </c>
      <c r="Q2351" t="str">
        <f t="shared" si="218"/>
        <v>technology</v>
      </c>
      <c r="R2351" t="str">
        <f t="shared" si="219"/>
        <v>web</v>
      </c>
      <c r="S2351" s="11">
        <f t="shared" si="221"/>
        <v>42198.775787037041</v>
      </c>
      <c r="T2351" s="11">
        <f t="shared" si="220"/>
        <v>42227.775787037041</v>
      </c>
    </row>
    <row r="2352" spans="1:20" ht="32" x14ac:dyDescent="0.2">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5">
        <f t="shared" si="216"/>
        <v>0</v>
      </c>
      <c r="P2352" s="6">
        <f t="shared" si="217"/>
        <v>0</v>
      </c>
      <c r="Q2352" t="str">
        <f t="shared" si="218"/>
        <v>technology</v>
      </c>
      <c r="R2352" t="str">
        <f t="shared" si="219"/>
        <v>web</v>
      </c>
      <c r="S2352" s="11">
        <f t="shared" si="221"/>
        <v>42708.842245370368</v>
      </c>
      <c r="T2352" s="11">
        <f t="shared" si="220"/>
        <v>42738.842245370368</v>
      </c>
    </row>
    <row r="2353" spans="1:20" ht="32" x14ac:dyDescent="0.2">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5">
        <f t="shared" si="216"/>
        <v>5.7142857142857143E-3</v>
      </c>
      <c r="P2353" s="6">
        <f t="shared" si="217"/>
        <v>15.428571428571429</v>
      </c>
      <c r="Q2353" t="str">
        <f t="shared" si="218"/>
        <v>technology</v>
      </c>
      <c r="R2353" t="str">
        <f t="shared" si="219"/>
        <v>web</v>
      </c>
      <c r="S2353" s="11">
        <f t="shared" si="221"/>
        <v>42094.101145833338</v>
      </c>
      <c r="T2353" s="11">
        <f t="shared" si="220"/>
        <v>42124.101145833338</v>
      </c>
    </row>
    <row r="2354" spans="1:20" ht="48" x14ac:dyDescent="0.2">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5">
        <f t="shared" si="216"/>
        <v>0</v>
      </c>
      <c r="P2354" s="6">
        <f t="shared" si="217"/>
        <v>0</v>
      </c>
      <c r="Q2354" t="str">
        <f t="shared" si="218"/>
        <v>technology</v>
      </c>
      <c r="R2354" t="str">
        <f t="shared" si="219"/>
        <v>web</v>
      </c>
      <c r="S2354" s="11">
        <f t="shared" si="221"/>
        <v>42101.633703703701</v>
      </c>
      <c r="T2354" s="11">
        <f t="shared" si="220"/>
        <v>42161.633703703701</v>
      </c>
    </row>
    <row r="2355" spans="1:20" ht="48" x14ac:dyDescent="0.2">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5">
        <f t="shared" si="216"/>
        <v>0</v>
      </c>
      <c r="P2355" s="6">
        <f t="shared" si="217"/>
        <v>0</v>
      </c>
      <c r="Q2355" t="str">
        <f t="shared" si="218"/>
        <v>technology</v>
      </c>
      <c r="R2355" t="str">
        <f t="shared" si="219"/>
        <v>web</v>
      </c>
      <c r="S2355" s="11">
        <f t="shared" si="221"/>
        <v>42103.676180555558</v>
      </c>
      <c r="T2355" s="11">
        <f t="shared" si="220"/>
        <v>42115.676180555558</v>
      </c>
    </row>
    <row r="2356" spans="1:20" ht="48" x14ac:dyDescent="0.2">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5">
        <f t="shared" si="216"/>
        <v>7.1428571428571429E-4</v>
      </c>
      <c r="P2356" s="6">
        <f t="shared" si="217"/>
        <v>25</v>
      </c>
      <c r="Q2356" t="str">
        <f t="shared" si="218"/>
        <v>technology</v>
      </c>
      <c r="R2356" t="str">
        <f t="shared" si="219"/>
        <v>web</v>
      </c>
      <c r="S2356" s="11">
        <f t="shared" si="221"/>
        <v>41954.722916666666</v>
      </c>
      <c r="T2356" s="11">
        <f t="shared" si="220"/>
        <v>42014.722916666666</v>
      </c>
    </row>
    <row r="2357" spans="1:20" ht="48" x14ac:dyDescent="0.2">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5">
        <f t="shared" si="216"/>
        <v>6.875E-3</v>
      </c>
      <c r="P2357" s="6">
        <f t="shared" si="217"/>
        <v>27.5</v>
      </c>
      <c r="Q2357" t="str">
        <f t="shared" si="218"/>
        <v>technology</v>
      </c>
      <c r="R2357" t="str">
        <f t="shared" si="219"/>
        <v>web</v>
      </c>
      <c r="S2357" s="11">
        <f t="shared" si="221"/>
        <v>42096.918240740742</v>
      </c>
      <c r="T2357" s="11">
        <f t="shared" si="220"/>
        <v>42126.918240740742</v>
      </c>
    </row>
    <row r="2358" spans="1:20" ht="32" x14ac:dyDescent="0.2">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5">
        <f t="shared" si="216"/>
        <v>0</v>
      </c>
      <c r="P2358" s="6">
        <f t="shared" si="217"/>
        <v>0</v>
      </c>
      <c r="Q2358" t="str">
        <f t="shared" si="218"/>
        <v>technology</v>
      </c>
      <c r="R2358" t="str">
        <f t="shared" si="219"/>
        <v>web</v>
      </c>
      <c r="S2358" s="11">
        <f t="shared" si="221"/>
        <v>42130.78361111111</v>
      </c>
      <c r="T2358" s="11">
        <f t="shared" si="220"/>
        <v>42160.78361111111</v>
      </c>
    </row>
    <row r="2359" spans="1:20" ht="32" x14ac:dyDescent="0.2">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5">
        <f t="shared" si="216"/>
        <v>0</v>
      </c>
      <c r="P2359" s="6">
        <f t="shared" si="217"/>
        <v>0</v>
      </c>
      <c r="Q2359" t="str">
        <f t="shared" si="218"/>
        <v>technology</v>
      </c>
      <c r="R2359" t="str">
        <f t="shared" si="219"/>
        <v>web</v>
      </c>
      <c r="S2359" s="11">
        <f t="shared" si="221"/>
        <v>42264.620115740741</v>
      </c>
      <c r="T2359" s="11">
        <f t="shared" si="220"/>
        <v>42294.620115740741</v>
      </c>
    </row>
    <row r="2360" spans="1:20" ht="48" x14ac:dyDescent="0.2">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5">
        <f t="shared" si="216"/>
        <v>0</v>
      </c>
      <c r="P2360" s="6">
        <f t="shared" si="217"/>
        <v>0</v>
      </c>
      <c r="Q2360" t="str">
        <f t="shared" si="218"/>
        <v>technology</v>
      </c>
      <c r="R2360" t="str">
        <f t="shared" si="219"/>
        <v>web</v>
      </c>
      <c r="S2360" s="11">
        <f t="shared" si="221"/>
        <v>41978.930972222224</v>
      </c>
      <c r="T2360" s="11">
        <f t="shared" si="220"/>
        <v>42035.027083333334</v>
      </c>
    </row>
    <row r="2361" spans="1:20" ht="48" x14ac:dyDescent="0.2">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5">
        <f t="shared" si="216"/>
        <v>0.14680000000000001</v>
      </c>
      <c r="P2361" s="6">
        <f t="shared" si="217"/>
        <v>367</v>
      </c>
      <c r="Q2361" t="str">
        <f t="shared" si="218"/>
        <v>technology</v>
      </c>
      <c r="R2361" t="str">
        <f t="shared" si="219"/>
        <v>web</v>
      </c>
      <c r="S2361" s="11">
        <f t="shared" si="221"/>
        <v>42159.649583333332</v>
      </c>
      <c r="T2361" s="11">
        <f t="shared" si="220"/>
        <v>42219.649583333332</v>
      </c>
    </row>
    <row r="2362" spans="1:20" ht="48" x14ac:dyDescent="0.2">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5">
        <f t="shared" si="216"/>
        <v>4.0000000000000002E-4</v>
      </c>
      <c r="P2362" s="6">
        <f t="shared" si="217"/>
        <v>2</v>
      </c>
      <c r="Q2362" t="str">
        <f t="shared" si="218"/>
        <v>technology</v>
      </c>
      <c r="R2362" t="str">
        <f t="shared" si="219"/>
        <v>web</v>
      </c>
      <c r="S2362" s="11">
        <f t="shared" si="221"/>
        <v>42377.70694444445</v>
      </c>
      <c r="T2362" s="11">
        <f t="shared" si="220"/>
        <v>42407.70694444445</v>
      </c>
    </row>
    <row r="2363" spans="1:20" ht="48" x14ac:dyDescent="0.2">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5">
        <f t="shared" si="216"/>
        <v>0</v>
      </c>
      <c r="P2363" s="6">
        <f t="shared" si="217"/>
        <v>0</v>
      </c>
      <c r="Q2363" t="str">
        <f t="shared" si="218"/>
        <v>technology</v>
      </c>
      <c r="R2363" t="str">
        <f t="shared" si="219"/>
        <v>web</v>
      </c>
      <c r="S2363" s="11">
        <f t="shared" si="221"/>
        <v>42466.858888888892</v>
      </c>
      <c r="T2363" s="11">
        <f t="shared" si="220"/>
        <v>42490.916666666672</v>
      </c>
    </row>
    <row r="2364" spans="1:20" ht="32" x14ac:dyDescent="0.2">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5">
        <f t="shared" si="216"/>
        <v>0.2857142857142857</v>
      </c>
      <c r="P2364" s="6">
        <f t="shared" si="217"/>
        <v>60</v>
      </c>
      <c r="Q2364" t="str">
        <f t="shared" si="218"/>
        <v>technology</v>
      </c>
      <c r="R2364" t="str">
        <f t="shared" si="219"/>
        <v>web</v>
      </c>
      <c r="S2364" s="11">
        <f t="shared" si="221"/>
        <v>41954.688310185185</v>
      </c>
      <c r="T2364" s="11">
        <f t="shared" si="220"/>
        <v>41984.688310185185</v>
      </c>
    </row>
    <row r="2365" spans="1:20" ht="48" x14ac:dyDescent="0.2">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5">
        <f t="shared" si="216"/>
        <v>0</v>
      </c>
      <c r="P2365" s="6">
        <f t="shared" si="217"/>
        <v>0</v>
      </c>
      <c r="Q2365" t="str">
        <f t="shared" si="218"/>
        <v>technology</v>
      </c>
      <c r="R2365" t="str">
        <f t="shared" si="219"/>
        <v>web</v>
      </c>
      <c r="S2365" s="11">
        <f t="shared" si="221"/>
        <v>42322.011574074073</v>
      </c>
      <c r="T2365" s="11">
        <f t="shared" si="220"/>
        <v>42367.011574074073</v>
      </c>
    </row>
    <row r="2366" spans="1:20" ht="32" x14ac:dyDescent="0.2">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5">
        <f t="shared" si="216"/>
        <v>0</v>
      </c>
      <c r="P2366" s="6">
        <f t="shared" si="217"/>
        <v>0</v>
      </c>
      <c r="Q2366" t="str">
        <f t="shared" si="218"/>
        <v>technology</v>
      </c>
      <c r="R2366" t="str">
        <f t="shared" si="219"/>
        <v>web</v>
      </c>
      <c r="S2366" s="11">
        <f t="shared" si="221"/>
        <v>42248.934675925921</v>
      </c>
      <c r="T2366" s="11">
        <f t="shared" si="220"/>
        <v>42303.934675925921</v>
      </c>
    </row>
    <row r="2367" spans="1:20" ht="48" x14ac:dyDescent="0.2">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5">
        <f t="shared" si="216"/>
        <v>0</v>
      </c>
      <c r="P2367" s="6">
        <f t="shared" si="217"/>
        <v>0</v>
      </c>
      <c r="Q2367" t="str">
        <f t="shared" si="218"/>
        <v>technology</v>
      </c>
      <c r="R2367" t="str">
        <f t="shared" si="219"/>
        <v>web</v>
      </c>
      <c r="S2367" s="11">
        <f t="shared" si="221"/>
        <v>42346.736400462964</v>
      </c>
      <c r="T2367" s="11">
        <f t="shared" si="220"/>
        <v>42386.958333333328</v>
      </c>
    </row>
    <row r="2368" spans="1:20" ht="48" x14ac:dyDescent="0.2">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5">
        <f t="shared" si="216"/>
        <v>0.1052</v>
      </c>
      <c r="P2368" s="6">
        <f t="shared" si="217"/>
        <v>97.407407407407405</v>
      </c>
      <c r="Q2368" t="str">
        <f t="shared" si="218"/>
        <v>technology</v>
      </c>
      <c r="R2368" t="str">
        <f t="shared" si="219"/>
        <v>web</v>
      </c>
      <c r="S2368" s="11">
        <f t="shared" si="221"/>
        <v>42268.531631944439</v>
      </c>
      <c r="T2368" s="11">
        <f t="shared" si="220"/>
        <v>42298.531631944439</v>
      </c>
    </row>
    <row r="2369" spans="1:20" ht="48" x14ac:dyDescent="0.2">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5">
        <f t="shared" si="216"/>
        <v>1.34E-2</v>
      </c>
      <c r="P2369" s="6">
        <f t="shared" si="217"/>
        <v>47.857142857142854</v>
      </c>
      <c r="Q2369" t="str">
        <f t="shared" si="218"/>
        <v>technology</v>
      </c>
      <c r="R2369" t="str">
        <f t="shared" si="219"/>
        <v>web</v>
      </c>
      <c r="S2369" s="11">
        <f t="shared" si="221"/>
        <v>42425.970092592594</v>
      </c>
      <c r="T2369" s="11">
        <f t="shared" si="220"/>
        <v>42485.928425925929</v>
      </c>
    </row>
    <row r="2370" spans="1:20" ht="48" x14ac:dyDescent="0.2">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5">
        <f t="shared" si="216"/>
        <v>2.5000000000000001E-3</v>
      </c>
      <c r="P2370" s="6">
        <f t="shared" si="217"/>
        <v>50</v>
      </c>
      <c r="Q2370" t="str">
        <f t="shared" si="218"/>
        <v>technology</v>
      </c>
      <c r="R2370" t="str">
        <f t="shared" si="219"/>
        <v>web</v>
      </c>
      <c r="S2370" s="11">
        <f t="shared" si="221"/>
        <v>42063.721817129626</v>
      </c>
      <c r="T2370" s="11">
        <f t="shared" si="220"/>
        <v>42108.680150462962</v>
      </c>
    </row>
    <row r="2371" spans="1:20" ht="48" x14ac:dyDescent="0.2">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5">
        <f t="shared" ref="O2371:O2434" si="222">E2371/D2371</f>
        <v>0</v>
      </c>
      <c r="P2371" s="6">
        <f t="shared" ref="P2371:P2434" si="223">IF(L2371=0,0,E2371/L2371)</f>
        <v>0</v>
      </c>
      <c r="Q2371" t="str">
        <f t="shared" ref="Q2371:Q2434" si="224">LEFT(N2371,FIND("/",N2371)-1)</f>
        <v>technology</v>
      </c>
      <c r="R2371" t="str">
        <f t="shared" ref="R2371:R2434" si="225">RIGHT(N2371,LEN(N2371)-FIND("/",N2371))</f>
        <v>web</v>
      </c>
      <c r="S2371" s="11">
        <f t="shared" si="221"/>
        <v>42380.812627314815</v>
      </c>
      <c r="T2371" s="11">
        <f t="shared" ref="T2371:T2434" si="226">I2371/86400 + DATE(1970,1,1)</f>
        <v>42410.812627314815</v>
      </c>
    </row>
    <row r="2372" spans="1:20" ht="48" x14ac:dyDescent="0.2">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5">
        <f t="shared" si="222"/>
        <v>3.2799999999999999E-3</v>
      </c>
      <c r="P2372" s="6">
        <f t="shared" si="223"/>
        <v>20.5</v>
      </c>
      <c r="Q2372" t="str">
        <f t="shared" si="224"/>
        <v>technology</v>
      </c>
      <c r="R2372" t="str">
        <f t="shared" si="225"/>
        <v>web</v>
      </c>
      <c r="S2372" s="11">
        <f t="shared" ref="S2372:S2435" si="227">J2372/86400 + DATE(1970, 1, 1)</f>
        <v>41961.18913194444</v>
      </c>
      <c r="T2372" s="11">
        <f t="shared" si="226"/>
        <v>41991.18913194444</v>
      </c>
    </row>
    <row r="2373" spans="1:20" ht="48" x14ac:dyDescent="0.2">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5">
        <f t="shared" si="222"/>
        <v>0</v>
      </c>
      <c r="P2373" s="6">
        <f t="shared" si="223"/>
        <v>0</v>
      </c>
      <c r="Q2373" t="str">
        <f t="shared" si="224"/>
        <v>technology</v>
      </c>
      <c r="R2373" t="str">
        <f t="shared" si="225"/>
        <v>web</v>
      </c>
      <c r="S2373" s="11">
        <f t="shared" si="227"/>
        <v>42150.777731481481</v>
      </c>
      <c r="T2373" s="11">
        <f t="shared" si="226"/>
        <v>42180.777731481481</v>
      </c>
    </row>
    <row r="2374" spans="1:20" ht="48" x14ac:dyDescent="0.2">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5">
        <f t="shared" si="222"/>
        <v>3.272727272727273E-2</v>
      </c>
      <c r="P2374" s="6">
        <f t="shared" si="223"/>
        <v>30</v>
      </c>
      <c r="Q2374" t="str">
        <f t="shared" si="224"/>
        <v>technology</v>
      </c>
      <c r="R2374" t="str">
        <f t="shared" si="225"/>
        <v>web</v>
      </c>
      <c r="S2374" s="11">
        <f t="shared" si="227"/>
        <v>42088.069108796291</v>
      </c>
      <c r="T2374" s="11">
        <f t="shared" si="226"/>
        <v>42118.069108796291</v>
      </c>
    </row>
    <row r="2375" spans="1:20" ht="32" x14ac:dyDescent="0.2">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5">
        <f t="shared" si="222"/>
        <v>5.8823529411764708E-5</v>
      </c>
      <c r="P2375" s="6">
        <f t="shared" si="223"/>
        <v>50</v>
      </c>
      <c r="Q2375" t="str">
        <f t="shared" si="224"/>
        <v>technology</v>
      </c>
      <c r="R2375" t="str">
        <f t="shared" si="225"/>
        <v>web</v>
      </c>
      <c r="S2375" s="11">
        <f t="shared" si="227"/>
        <v>42215.662314814814</v>
      </c>
      <c r="T2375" s="11">
        <f t="shared" si="226"/>
        <v>42245.662314814814</v>
      </c>
    </row>
    <row r="2376" spans="1:20" ht="48" x14ac:dyDescent="0.2">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5">
        <f t="shared" si="222"/>
        <v>4.5454545454545455E-4</v>
      </c>
      <c r="P2376" s="6">
        <f t="shared" si="223"/>
        <v>10</v>
      </c>
      <c r="Q2376" t="str">
        <f t="shared" si="224"/>
        <v>technology</v>
      </c>
      <c r="R2376" t="str">
        <f t="shared" si="225"/>
        <v>web</v>
      </c>
      <c r="S2376" s="11">
        <f t="shared" si="227"/>
        <v>42017.843287037038</v>
      </c>
      <c r="T2376" s="11">
        <f t="shared" si="226"/>
        <v>42047.843287037038</v>
      </c>
    </row>
    <row r="2377" spans="1:20" ht="48" x14ac:dyDescent="0.2">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5">
        <f t="shared" si="222"/>
        <v>0</v>
      </c>
      <c r="P2377" s="6">
        <f t="shared" si="223"/>
        <v>0</v>
      </c>
      <c r="Q2377" t="str">
        <f t="shared" si="224"/>
        <v>technology</v>
      </c>
      <c r="R2377" t="str">
        <f t="shared" si="225"/>
        <v>web</v>
      </c>
      <c r="S2377" s="11">
        <f t="shared" si="227"/>
        <v>42592.836076388892</v>
      </c>
      <c r="T2377" s="11">
        <f t="shared" si="226"/>
        <v>42622.836076388892</v>
      </c>
    </row>
    <row r="2378" spans="1:20" ht="48" x14ac:dyDescent="0.2">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5">
        <f t="shared" si="222"/>
        <v>0.10877666666666666</v>
      </c>
      <c r="P2378" s="6">
        <f t="shared" si="223"/>
        <v>81.582499999999996</v>
      </c>
      <c r="Q2378" t="str">
        <f t="shared" si="224"/>
        <v>technology</v>
      </c>
      <c r="R2378" t="str">
        <f t="shared" si="225"/>
        <v>web</v>
      </c>
      <c r="S2378" s="11">
        <f t="shared" si="227"/>
        <v>42318.925532407404</v>
      </c>
      <c r="T2378" s="11">
        <f t="shared" si="226"/>
        <v>42348.925532407404</v>
      </c>
    </row>
    <row r="2379" spans="1:20" ht="48" x14ac:dyDescent="0.2">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5">
        <f t="shared" si="222"/>
        <v>0</v>
      </c>
      <c r="P2379" s="6">
        <f t="shared" si="223"/>
        <v>0</v>
      </c>
      <c r="Q2379" t="str">
        <f t="shared" si="224"/>
        <v>technology</v>
      </c>
      <c r="R2379" t="str">
        <f t="shared" si="225"/>
        <v>web</v>
      </c>
      <c r="S2379" s="11">
        <f t="shared" si="227"/>
        <v>42669.870173611111</v>
      </c>
      <c r="T2379" s="11">
        <f t="shared" si="226"/>
        <v>42699.911840277782</v>
      </c>
    </row>
    <row r="2380" spans="1:20" ht="32" x14ac:dyDescent="0.2">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5">
        <f t="shared" si="222"/>
        <v>0</v>
      </c>
      <c r="P2380" s="6">
        <f t="shared" si="223"/>
        <v>0</v>
      </c>
      <c r="Q2380" t="str">
        <f t="shared" si="224"/>
        <v>technology</v>
      </c>
      <c r="R2380" t="str">
        <f t="shared" si="225"/>
        <v>web</v>
      </c>
      <c r="S2380" s="11">
        <f t="shared" si="227"/>
        <v>42213.013078703705</v>
      </c>
      <c r="T2380" s="11">
        <f t="shared" si="226"/>
        <v>42242.013078703705</v>
      </c>
    </row>
    <row r="2381" spans="1:20" ht="32" x14ac:dyDescent="0.2">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5">
        <f t="shared" si="222"/>
        <v>0</v>
      </c>
      <c r="P2381" s="6">
        <f t="shared" si="223"/>
        <v>0</v>
      </c>
      <c r="Q2381" t="str">
        <f t="shared" si="224"/>
        <v>technology</v>
      </c>
      <c r="R2381" t="str">
        <f t="shared" si="225"/>
        <v>web</v>
      </c>
      <c r="S2381" s="11">
        <f t="shared" si="227"/>
        <v>42237.016388888893</v>
      </c>
      <c r="T2381" s="11">
        <f t="shared" si="226"/>
        <v>42282.016388888893</v>
      </c>
    </row>
    <row r="2382" spans="1:20" ht="48" x14ac:dyDescent="0.2">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5">
        <f t="shared" si="222"/>
        <v>3.6666666666666666E-3</v>
      </c>
      <c r="P2382" s="6">
        <f t="shared" si="223"/>
        <v>18.333333333333332</v>
      </c>
      <c r="Q2382" t="str">
        <f t="shared" si="224"/>
        <v>technology</v>
      </c>
      <c r="R2382" t="str">
        <f t="shared" si="225"/>
        <v>web</v>
      </c>
      <c r="S2382" s="11">
        <f t="shared" si="227"/>
        <v>42248.793310185181</v>
      </c>
      <c r="T2382" s="11">
        <f t="shared" si="226"/>
        <v>42278.793310185181</v>
      </c>
    </row>
    <row r="2383" spans="1:20" ht="48" x14ac:dyDescent="0.2">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5">
        <f t="shared" si="222"/>
        <v>1.8193398957730169E-2</v>
      </c>
      <c r="P2383" s="6">
        <f t="shared" si="223"/>
        <v>224.42857142857142</v>
      </c>
      <c r="Q2383" t="str">
        <f t="shared" si="224"/>
        <v>technology</v>
      </c>
      <c r="R2383" t="str">
        <f t="shared" si="225"/>
        <v>web</v>
      </c>
      <c r="S2383" s="11">
        <f t="shared" si="227"/>
        <v>42074.935740740737</v>
      </c>
      <c r="T2383" s="11">
        <f t="shared" si="226"/>
        <v>42104.935740740737</v>
      </c>
    </row>
    <row r="2384" spans="1:20" ht="64" x14ac:dyDescent="0.2">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5">
        <f t="shared" si="222"/>
        <v>2.5000000000000001E-2</v>
      </c>
      <c r="P2384" s="6">
        <f t="shared" si="223"/>
        <v>37.5</v>
      </c>
      <c r="Q2384" t="str">
        <f t="shared" si="224"/>
        <v>technology</v>
      </c>
      <c r="R2384" t="str">
        <f t="shared" si="225"/>
        <v>web</v>
      </c>
      <c r="S2384" s="11">
        <f t="shared" si="227"/>
        <v>42195.187534722223</v>
      </c>
      <c r="T2384" s="11">
        <f t="shared" si="226"/>
        <v>42220.187534722223</v>
      </c>
    </row>
    <row r="2385" spans="1:20" ht="48" x14ac:dyDescent="0.2">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5">
        <f t="shared" si="222"/>
        <v>4.3499999999999997E-2</v>
      </c>
      <c r="P2385" s="6">
        <f t="shared" si="223"/>
        <v>145</v>
      </c>
      <c r="Q2385" t="str">
        <f t="shared" si="224"/>
        <v>technology</v>
      </c>
      <c r="R2385" t="str">
        <f t="shared" si="225"/>
        <v>web</v>
      </c>
      <c r="S2385" s="11">
        <f t="shared" si="227"/>
        <v>42027.056793981479</v>
      </c>
      <c r="T2385" s="11">
        <f t="shared" si="226"/>
        <v>42057.056793981479</v>
      </c>
    </row>
    <row r="2386" spans="1:20" ht="48" x14ac:dyDescent="0.2">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5">
        <f t="shared" si="222"/>
        <v>8.0000000000000002E-3</v>
      </c>
      <c r="P2386" s="6">
        <f t="shared" si="223"/>
        <v>1</v>
      </c>
      <c r="Q2386" t="str">
        <f t="shared" si="224"/>
        <v>technology</v>
      </c>
      <c r="R2386" t="str">
        <f t="shared" si="225"/>
        <v>web</v>
      </c>
      <c r="S2386" s="11">
        <f t="shared" si="227"/>
        <v>41927.067627314813</v>
      </c>
      <c r="T2386" s="11">
        <f t="shared" si="226"/>
        <v>41957.109293981484</v>
      </c>
    </row>
    <row r="2387" spans="1:20" ht="48" x14ac:dyDescent="0.2">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5">
        <f t="shared" si="222"/>
        <v>1.2123076923076924E-2</v>
      </c>
      <c r="P2387" s="6">
        <f t="shared" si="223"/>
        <v>112.57142857142857</v>
      </c>
      <c r="Q2387" t="str">
        <f t="shared" si="224"/>
        <v>technology</v>
      </c>
      <c r="R2387" t="str">
        <f t="shared" si="225"/>
        <v>web</v>
      </c>
      <c r="S2387" s="11">
        <f t="shared" si="227"/>
        <v>42191.70175925926</v>
      </c>
      <c r="T2387" s="11">
        <f t="shared" si="226"/>
        <v>42221.70175925926</v>
      </c>
    </row>
    <row r="2388" spans="1:20" ht="48" x14ac:dyDescent="0.2">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5">
        <f t="shared" si="222"/>
        <v>0</v>
      </c>
      <c r="P2388" s="6">
        <f t="shared" si="223"/>
        <v>0</v>
      </c>
      <c r="Q2388" t="str">
        <f t="shared" si="224"/>
        <v>technology</v>
      </c>
      <c r="R2388" t="str">
        <f t="shared" si="225"/>
        <v>web</v>
      </c>
      <c r="S2388" s="11">
        <f t="shared" si="227"/>
        <v>41954.838240740741</v>
      </c>
      <c r="T2388" s="11">
        <f t="shared" si="226"/>
        <v>42014.838240740741</v>
      </c>
    </row>
    <row r="2389" spans="1:20" ht="48" x14ac:dyDescent="0.2">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5">
        <f t="shared" si="222"/>
        <v>6.8399999999999997E-3</v>
      </c>
      <c r="P2389" s="6">
        <f t="shared" si="223"/>
        <v>342</v>
      </c>
      <c r="Q2389" t="str">
        <f t="shared" si="224"/>
        <v>technology</v>
      </c>
      <c r="R2389" t="str">
        <f t="shared" si="225"/>
        <v>web</v>
      </c>
      <c r="S2389" s="11">
        <f t="shared" si="227"/>
        <v>42528.626620370371</v>
      </c>
      <c r="T2389" s="11">
        <f t="shared" si="226"/>
        <v>42573.626620370371</v>
      </c>
    </row>
    <row r="2390" spans="1:20" ht="48" x14ac:dyDescent="0.2">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5">
        <f t="shared" si="222"/>
        <v>1.2513513513513513E-2</v>
      </c>
      <c r="P2390" s="6">
        <f t="shared" si="223"/>
        <v>57.875</v>
      </c>
      <c r="Q2390" t="str">
        <f t="shared" si="224"/>
        <v>technology</v>
      </c>
      <c r="R2390" t="str">
        <f t="shared" si="225"/>
        <v>web</v>
      </c>
      <c r="S2390" s="11">
        <f t="shared" si="227"/>
        <v>41989.853692129633</v>
      </c>
      <c r="T2390" s="11">
        <f t="shared" si="226"/>
        <v>42019.811805555553</v>
      </c>
    </row>
    <row r="2391" spans="1:20" ht="48" x14ac:dyDescent="0.2">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5">
        <f t="shared" si="222"/>
        <v>1.8749999999999999E-3</v>
      </c>
      <c r="P2391" s="6">
        <f t="shared" si="223"/>
        <v>30</v>
      </c>
      <c r="Q2391" t="str">
        <f t="shared" si="224"/>
        <v>technology</v>
      </c>
      <c r="R2391" t="str">
        <f t="shared" si="225"/>
        <v>web</v>
      </c>
      <c r="S2391" s="11">
        <f t="shared" si="227"/>
        <v>42179.653379629628</v>
      </c>
      <c r="T2391" s="11">
        <f t="shared" si="226"/>
        <v>42210.915972222225</v>
      </c>
    </row>
    <row r="2392" spans="1:20" ht="48" x14ac:dyDescent="0.2">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5">
        <f t="shared" si="222"/>
        <v>0</v>
      </c>
      <c r="P2392" s="6">
        <f t="shared" si="223"/>
        <v>0</v>
      </c>
      <c r="Q2392" t="str">
        <f t="shared" si="224"/>
        <v>technology</v>
      </c>
      <c r="R2392" t="str">
        <f t="shared" si="225"/>
        <v>web</v>
      </c>
      <c r="S2392" s="11">
        <f t="shared" si="227"/>
        <v>41968.262314814812</v>
      </c>
      <c r="T2392" s="11">
        <f t="shared" si="226"/>
        <v>42008.262314814812</v>
      </c>
    </row>
    <row r="2393" spans="1:20" ht="32" x14ac:dyDescent="0.2">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5">
        <f t="shared" si="222"/>
        <v>1.25E-3</v>
      </c>
      <c r="P2393" s="6">
        <f t="shared" si="223"/>
        <v>25</v>
      </c>
      <c r="Q2393" t="str">
        <f t="shared" si="224"/>
        <v>technology</v>
      </c>
      <c r="R2393" t="str">
        <f t="shared" si="225"/>
        <v>web</v>
      </c>
      <c r="S2393" s="11">
        <f t="shared" si="227"/>
        <v>42064.794490740736</v>
      </c>
      <c r="T2393" s="11">
        <f t="shared" si="226"/>
        <v>42094.752824074079</v>
      </c>
    </row>
    <row r="2394" spans="1:20" ht="48" x14ac:dyDescent="0.2">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5">
        <f t="shared" si="222"/>
        <v>0</v>
      </c>
      <c r="P2394" s="6">
        <f t="shared" si="223"/>
        <v>0</v>
      </c>
      <c r="Q2394" t="str">
        <f t="shared" si="224"/>
        <v>technology</v>
      </c>
      <c r="R2394" t="str">
        <f t="shared" si="225"/>
        <v>web</v>
      </c>
      <c r="S2394" s="11">
        <f t="shared" si="227"/>
        <v>42276.120636574073</v>
      </c>
      <c r="T2394" s="11">
        <f t="shared" si="226"/>
        <v>42306.120636574073</v>
      </c>
    </row>
    <row r="2395" spans="1:20" ht="48" x14ac:dyDescent="0.2">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5">
        <f t="shared" si="222"/>
        <v>5.0000000000000001E-4</v>
      </c>
      <c r="P2395" s="6">
        <f t="shared" si="223"/>
        <v>50</v>
      </c>
      <c r="Q2395" t="str">
        <f t="shared" si="224"/>
        <v>technology</v>
      </c>
      <c r="R2395" t="str">
        <f t="shared" si="225"/>
        <v>web</v>
      </c>
      <c r="S2395" s="11">
        <f t="shared" si="227"/>
        <v>42194.648344907408</v>
      </c>
      <c r="T2395" s="11">
        <f t="shared" si="226"/>
        <v>42224.648344907408</v>
      </c>
    </row>
    <row r="2396" spans="1:20" ht="48" x14ac:dyDescent="0.2">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5">
        <f t="shared" si="222"/>
        <v>5.9999999999999995E-4</v>
      </c>
      <c r="P2396" s="6">
        <f t="shared" si="223"/>
        <v>1.5</v>
      </c>
      <c r="Q2396" t="str">
        <f t="shared" si="224"/>
        <v>technology</v>
      </c>
      <c r="R2396" t="str">
        <f t="shared" si="225"/>
        <v>web</v>
      </c>
      <c r="S2396" s="11">
        <f t="shared" si="227"/>
        <v>42031.362187499995</v>
      </c>
      <c r="T2396" s="11">
        <f t="shared" si="226"/>
        <v>42061.362187499995</v>
      </c>
    </row>
    <row r="2397" spans="1:20" ht="48" x14ac:dyDescent="0.2">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5">
        <f t="shared" si="222"/>
        <v>0</v>
      </c>
      <c r="P2397" s="6">
        <f t="shared" si="223"/>
        <v>0</v>
      </c>
      <c r="Q2397" t="str">
        <f t="shared" si="224"/>
        <v>technology</v>
      </c>
      <c r="R2397" t="str">
        <f t="shared" si="225"/>
        <v>web</v>
      </c>
      <c r="S2397" s="11">
        <f t="shared" si="227"/>
        <v>42717.121377314819</v>
      </c>
      <c r="T2397" s="11">
        <f t="shared" si="226"/>
        <v>42745.372916666667</v>
      </c>
    </row>
    <row r="2398" spans="1:20" ht="48" x14ac:dyDescent="0.2">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5">
        <f t="shared" si="222"/>
        <v>2E-3</v>
      </c>
      <c r="P2398" s="6">
        <f t="shared" si="223"/>
        <v>10</v>
      </c>
      <c r="Q2398" t="str">
        <f t="shared" si="224"/>
        <v>technology</v>
      </c>
      <c r="R2398" t="str">
        <f t="shared" si="225"/>
        <v>web</v>
      </c>
      <c r="S2398" s="11">
        <f t="shared" si="227"/>
        <v>42262.849050925928</v>
      </c>
      <c r="T2398" s="11">
        <f t="shared" si="226"/>
        <v>42292.849050925928</v>
      </c>
    </row>
    <row r="2399" spans="1:20" ht="48" x14ac:dyDescent="0.2">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5">
        <f t="shared" si="222"/>
        <v>0</v>
      </c>
      <c r="P2399" s="6">
        <f t="shared" si="223"/>
        <v>0</v>
      </c>
      <c r="Q2399" t="str">
        <f t="shared" si="224"/>
        <v>technology</v>
      </c>
      <c r="R2399" t="str">
        <f t="shared" si="225"/>
        <v>web</v>
      </c>
      <c r="S2399" s="11">
        <f t="shared" si="227"/>
        <v>41976.88490740741</v>
      </c>
      <c r="T2399" s="11">
        <f t="shared" si="226"/>
        <v>42006.88490740741</v>
      </c>
    </row>
    <row r="2400" spans="1:20" ht="48" x14ac:dyDescent="0.2">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5">
        <f t="shared" si="222"/>
        <v>0</v>
      </c>
      <c r="P2400" s="6">
        <f t="shared" si="223"/>
        <v>0</v>
      </c>
      <c r="Q2400" t="str">
        <f t="shared" si="224"/>
        <v>technology</v>
      </c>
      <c r="R2400" t="str">
        <f t="shared" si="225"/>
        <v>web</v>
      </c>
      <c r="S2400" s="11">
        <f t="shared" si="227"/>
        <v>42157.916481481487</v>
      </c>
      <c r="T2400" s="11">
        <f t="shared" si="226"/>
        <v>42187.916481481487</v>
      </c>
    </row>
    <row r="2401" spans="1:20" ht="48" x14ac:dyDescent="0.2">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5">
        <f t="shared" si="222"/>
        <v>0</v>
      </c>
      <c r="P2401" s="6">
        <f t="shared" si="223"/>
        <v>0</v>
      </c>
      <c r="Q2401" t="str">
        <f t="shared" si="224"/>
        <v>technology</v>
      </c>
      <c r="R2401" t="str">
        <f t="shared" si="225"/>
        <v>web</v>
      </c>
      <c r="S2401" s="11">
        <f t="shared" si="227"/>
        <v>41956.853078703702</v>
      </c>
      <c r="T2401" s="11">
        <f t="shared" si="226"/>
        <v>41991.853078703702</v>
      </c>
    </row>
    <row r="2402" spans="1:20" ht="48" x14ac:dyDescent="0.2">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5">
        <f t="shared" si="222"/>
        <v>0</v>
      </c>
      <c r="P2402" s="6">
        <f t="shared" si="223"/>
        <v>0</v>
      </c>
      <c r="Q2402" t="str">
        <f t="shared" si="224"/>
        <v>technology</v>
      </c>
      <c r="R2402" t="str">
        <f t="shared" si="225"/>
        <v>web</v>
      </c>
      <c r="S2402" s="11">
        <f t="shared" si="227"/>
        <v>42444.268101851849</v>
      </c>
      <c r="T2402" s="11">
        <f t="shared" si="226"/>
        <v>42474.268101851849</v>
      </c>
    </row>
    <row r="2403" spans="1:20" ht="48" x14ac:dyDescent="0.2">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5">
        <f t="shared" si="222"/>
        <v>7.1785714285714283E-3</v>
      </c>
      <c r="P2403" s="6">
        <f t="shared" si="223"/>
        <v>22.333333333333332</v>
      </c>
      <c r="Q2403" t="str">
        <f t="shared" si="224"/>
        <v>food</v>
      </c>
      <c r="R2403" t="str">
        <f t="shared" si="225"/>
        <v>food trucks</v>
      </c>
      <c r="S2403" s="11">
        <f t="shared" si="227"/>
        <v>42374.822870370372</v>
      </c>
      <c r="T2403" s="11">
        <f t="shared" si="226"/>
        <v>42434.822870370372</v>
      </c>
    </row>
    <row r="2404" spans="1:20" ht="16" x14ac:dyDescent="0.2">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5">
        <f t="shared" si="222"/>
        <v>4.3333333333333331E-3</v>
      </c>
      <c r="P2404" s="6">
        <f t="shared" si="223"/>
        <v>52</v>
      </c>
      <c r="Q2404" t="str">
        <f t="shared" si="224"/>
        <v>food</v>
      </c>
      <c r="R2404" t="str">
        <f t="shared" si="225"/>
        <v>food trucks</v>
      </c>
      <c r="S2404" s="11">
        <f t="shared" si="227"/>
        <v>42107.679756944446</v>
      </c>
      <c r="T2404" s="11">
        <f t="shared" si="226"/>
        <v>42137.679756944446</v>
      </c>
    </row>
    <row r="2405" spans="1:20" ht="48" x14ac:dyDescent="0.2">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5">
        <f t="shared" si="222"/>
        <v>0.16833333333333333</v>
      </c>
      <c r="P2405" s="6">
        <f t="shared" si="223"/>
        <v>16.833333333333332</v>
      </c>
      <c r="Q2405" t="str">
        <f t="shared" si="224"/>
        <v>food</v>
      </c>
      <c r="R2405" t="str">
        <f t="shared" si="225"/>
        <v>food trucks</v>
      </c>
      <c r="S2405" s="11">
        <f t="shared" si="227"/>
        <v>42399.882615740746</v>
      </c>
      <c r="T2405" s="11">
        <f t="shared" si="226"/>
        <v>42459.840949074074</v>
      </c>
    </row>
    <row r="2406" spans="1:20" ht="48" x14ac:dyDescent="0.2">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5">
        <f t="shared" si="222"/>
        <v>0</v>
      </c>
      <c r="P2406" s="6">
        <f t="shared" si="223"/>
        <v>0</v>
      </c>
      <c r="Q2406" t="str">
        <f t="shared" si="224"/>
        <v>food</v>
      </c>
      <c r="R2406" t="str">
        <f t="shared" si="225"/>
        <v>food trucks</v>
      </c>
      <c r="S2406" s="11">
        <f t="shared" si="227"/>
        <v>42342.03943287037</v>
      </c>
      <c r="T2406" s="11">
        <f t="shared" si="226"/>
        <v>42372.03943287037</v>
      </c>
    </row>
    <row r="2407" spans="1:20" ht="32" x14ac:dyDescent="0.2">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5">
        <f t="shared" si="222"/>
        <v>0.22520000000000001</v>
      </c>
      <c r="P2407" s="6">
        <f t="shared" si="223"/>
        <v>56.3</v>
      </c>
      <c r="Q2407" t="str">
        <f t="shared" si="224"/>
        <v>food</v>
      </c>
      <c r="R2407" t="str">
        <f t="shared" si="225"/>
        <v>food trucks</v>
      </c>
      <c r="S2407" s="11">
        <f t="shared" si="227"/>
        <v>42595.585358796292</v>
      </c>
      <c r="T2407" s="11">
        <f t="shared" si="226"/>
        <v>42616.585358796292</v>
      </c>
    </row>
    <row r="2408" spans="1:20" ht="48" x14ac:dyDescent="0.2">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5">
        <f t="shared" si="222"/>
        <v>0.41384615384615386</v>
      </c>
      <c r="P2408" s="6">
        <f t="shared" si="223"/>
        <v>84.0625</v>
      </c>
      <c r="Q2408" t="str">
        <f t="shared" si="224"/>
        <v>food</v>
      </c>
      <c r="R2408" t="str">
        <f t="shared" si="225"/>
        <v>food trucks</v>
      </c>
      <c r="S2408" s="11">
        <f t="shared" si="227"/>
        <v>41983.110995370371</v>
      </c>
      <c r="T2408" s="11">
        <f t="shared" si="226"/>
        <v>42023.110995370371</v>
      </c>
    </row>
    <row r="2409" spans="1:20" ht="64" x14ac:dyDescent="0.2">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5">
        <f t="shared" si="222"/>
        <v>0.25259090909090909</v>
      </c>
      <c r="P2409" s="6">
        <f t="shared" si="223"/>
        <v>168.39393939393941</v>
      </c>
      <c r="Q2409" t="str">
        <f t="shared" si="224"/>
        <v>food</v>
      </c>
      <c r="R2409" t="str">
        <f t="shared" si="225"/>
        <v>food trucks</v>
      </c>
      <c r="S2409" s="11">
        <f t="shared" si="227"/>
        <v>42082.575555555552</v>
      </c>
      <c r="T2409" s="11">
        <f t="shared" si="226"/>
        <v>42105.25</v>
      </c>
    </row>
    <row r="2410" spans="1:20" ht="32" x14ac:dyDescent="0.2">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5">
        <f t="shared" si="222"/>
        <v>2E-3</v>
      </c>
      <c r="P2410" s="6">
        <f t="shared" si="223"/>
        <v>15</v>
      </c>
      <c r="Q2410" t="str">
        <f t="shared" si="224"/>
        <v>food</v>
      </c>
      <c r="R2410" t="str">
        <f t="shared" si="225"/>
        <v>food trucks</v>
      </c>
      <c r="S2410" s="11">
        <f t="shared" si="227"/>
        <v>41919.140706018516</v>
      </c>
      <c r="T2410" s="11">
        <f t="shared" si="226"/>
        <v>41949.182372685187</v>
      </c>
    </row>
    <row r="2411" spans="1:20" ht="32" x14ac:dyDescent="0.2">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5">
        <f t="shared" si="222"/>
        <v>1.84E-2</v>
      </c>
      <c r="P2411" s="6">
        <f t="shared" si="223"/>
        <v>76.666666666666671</v>
      </c>
      <c r="Q2411" t="str">
        <f t="shared" si="224"/>
        <v>food</v>
      </c>
      <c r="R2411" t="str">
        <f t="shared" si="225"/>
        <v>food trucks</v>
      </c>
      <c r="S2411" s="11">
        <f t="shared" si="227"/>
        <v>42204.875868055555</v>
      </c>
      <c r="T2411" s="11">
        <f t="shared" si="226"/>
        <v>42234.875868055555</v>
      </c>
    </row>
    <row r="2412" spans="1:20" ht="64" x14ac:dyDescent="0.2">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5">
        <f t="shared" si="222"/>
        <v>0</v>
      </c>
      <c r="P2412" s="6">
        <f t="shared" si="223"/>
        <v>0</v>
      </c>
      <c r="Q2412" t="str">
        <f t="shared" si="224"/>
        <v>food</v>
      </c>
      <c r="R2412" t="str">
        <f t="shared" si="225"/>
        <v>food trucks</v>
      </c>
      <c r="S2412" s="11">
        <f t="shared" si="227"/>
        <v>42224.408275462964</v>
      </c>
      <c r="T2412" s="11">
        <f t="shared" si="226"/>
        <v>42254.408275462964</v>
      </c>
    </row>
    <row r="2413" spans="1:20" ht="48" x14ac:dyDescent="0.2">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5">
        <f t="shared" si="222"/>
        <v>6.0400000000000002E-3</v>
      </c>
      <c r="P2413" s="6">
        <f t="shared" si="223"/>
        <v>50.333333333333336</v>
      </c>
      <c r="Q2413" t="str">
        <f t="shared" si="224"/>
        <v>food</v>
      </c>
      <c r="R2413" t="str">
        <f t="shared" si="225"/>
        <v>food trucks</v>
      </c>
      <c r="S2413" s="11">
        <f t="shared" si="227"/>
        <v>42211.732430555552</v>
      </c>
      <c r="T2413" s="11">
        <f t="shared" si="226"/>
        <v>42241.732430555552</v>
      </c>
    </row>
    <row r="2414" spans="1:20" ht="48" x14ac:dyDescent="0.2">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5">
        <f t="shared" si="222"/>
        <v>0</v>
      </c>
      <c r="P2414" s="6">
        <f t="shared" si="223"/>
        <v>0</v>
      </c>
      <c r="Q2414" t="str">
        <f t="shared" si="224"/>
        <v>food</v>
      </c>
      <c r="R2414" t="str">
        <f t="shared" si="225"/>
        <v>food trucks</v>
      </c>
      <c r="S2414" s="11">
        <f t="shared" si="227"/>
        <v>42655.736956018518</v>
      </c>
      <c r="T2414" s="11">
        <f t="shared" si="226"/>
        <v>42700.778622685189</v>
      </c>
    </row>
    <row r="2415" spans="1:20" ht="48" x14ac:dyDescent="0.2">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5">
        <f t="shared" si="222"/>
        <v>8.3333333333333332E-3</v>
      </c>
      <c r="P2415" s="6">
        <f t="shared" si="223"/>
        <v>8.3333333333333339</v>
      </c>
      <c r="Q2415" t="str">
        <f t="shared" si="224"/>
        <v>food</v>
      </c>
      <c r="R2415" t="str">
        <f t="shared" si="225"/>
        <v>food trucks</v>
      </c>
      <c r="S2415" s="11">
        <f t="shared" si="227"/>
        <v>41760.10974537037</v>
      </c>
      <c r="T2415" s="11">
        <f t="shared" si="226"/>
        <v>41790.979166666664</v>
      </c>
    </row>
    <row r="2416" spans="1:20" ht="48" x14ac:dyDescent="0.2">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5">
        <f t="shared" si="222"/>
        <v>3.0666666666666665E-2</v>
      </c>
      <c r="P2416" s="6">
        <f t="shared" si="223"/>
        <v>35.384615384615387</v>
      </c>
      <c r="Q2416" t="str">
        <f t="shared" si="224"/>
        <v>food</v>
      </c>
      <c r="R2416" t="str">
        <f t="shared" si="225"/>
        <v>food trucks</v>
      </c>
      <c r="S2416" s="11">
        <f t="shared" si="227"/>
        <v>42198.695138888885</v>
      </c>
      <c r="T2416" s="11">
        <f t="shared" si="226"/>
        <v>42238.165972222225</v>
      </c>
    </row>
    <row r="2417" spans="1:20" ht="48" x14ac:dyDescent="0.2">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5">
        <f t="shared" si="222"/>
        <v>5.5833333333333334E-3</v>
      </c>
      <c r="P2417" s="6">
        <f t="shared" si="223"/>
        <v>55.833333333333336</v>
      </c>
      <c r="Q2417" t="str">
        <f t="shared" si="224"/>
        <v>food</v>
      </c>
      <c r="R2417" t="str">
        <f t="shared" si="225"/>
        <v>food trucks</v>
      </c>
      <c r="S2417" s="11">
        <f t="shared" si="227"/>
        <v>42536.862800925926</v>
      </c>
      <c r="T2417" s="11">
        <f t="shared" si="226"/>
        <v>42566.862800925926</v>
      </c>
    </row>
    <row r="2418" spans="1:20" ht="48" x14ac:dyDescent="0.2">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5">
        <f t="shared" si="222"/>
        <v>2.5000000000000001E-4</v>
      </c>
      <c r="P2418" s="6">
        <f t="shared" si="223"/>
        <v>5</v>
      </c>
      <c r="Q2418" t="str">
        <f t="shared" si="224"/>
        <v>food</v>
      </c>
      <c r="R2418" t="str">
        <f t="shared" si="225"/>
        <v>food trucks</v>
      </c>
      <c r="S2418" s="11">
        <f t="shared" si="227"/>
        <v>42019.737766203703</v>
      </c>
      <c r="T2418" s="11">
        <f t="shared" si="226"/>
        <v>42077.625</v>
      </c>
    </row>
    <row r="2419" spans="1:20" ht="48" x14ac:dyDescent="0.2">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5">
        <f t="shared" si="222"/>
        <v>0</v>
      </c>
      <c r="P2419" s="6">
        <f t="shared" si="223"/>
        <v>0</v>
      </c>
      <c r="Q2419" t="str">
        <f t="shared" si="224"/>
        <v>food</v>
      </c>
      <c r="R2419" t="str">
        <f t="shared" si="225"/>
        <v>food trucks</v>
      </c>
      <c r="S2419" s="11">
        <f t="shared" si="227"/>
        <v>41831.884108796294</v>
      </c>
      <c r="T2419" s="11">
        <f t="shared" si="226"/>
        <v>41861.884108796294</v>
      </c>
    </row>
    <row r="2420" spans="1:20" ht="16" x14ac:dyDescent="0.2">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5">
        <f t="shared" si="222"/>
        <v>2.0000000000000001E-4</v>
      </c>
      <c r="P2420" s="6">
        <f t="shared" si="223"/>
        <v>1</v>
      </c>
      <c r="Q2420" t="str">
        <f t="shared" si="224"/>
        <v>food</v>
      </c>
      <c r="R2420" t="str">
        <f t="shared" si="225"/>
        <v>food trucks</v>
      </c>
      <c r="S2420" s="11">
        <f t="shared" si="227"/>
        <v>42027.856990740736</v>
      </c>
      <c r="T2420" s="11">
        <f t="shared" si="226"/>
        <v>42087.815324074079</v>
      </c>
    </row>
    <row r="2421" spans="1:20" ht="48" x14ac:dyDescent="0.2">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5">
        <f t="shared" si="222"/>
        <v>0</v>
      </c>
      <c r="P2421" s="6">
        <f t="shared" si="223"/>
        <v>0</v>
      </c>
      <c r="Q2421" t="str">
        <f t="shared" si="224"/>
        <v>food</v>
      </c>
      <c r="R2421" t="str">
        <f t="shared" si="225"/>
        <v>food trucks</v>
      </c>
      <c r="S2421" s="11">
        <f t="shared" si="227"/>
        <v>41993.738298611112</v>
      </c>
      <c r="T2421" s="11">
        <f t="shared" si="226"/>
        <v>42053.738298611112</v>
      </c>
    </row>
    <row r="2422" spans="1:20" ht="48" x14ac:dyDescent="0.2">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5">
        <f t="shared" si="222"/>
        <v>0.14825133372851215</v>
      </c>
      <c r="P2422" s="6">
        <f t="shared" si="223"/>
        <v>69.472222222222229</v>
      </c>
      <c r="Q2422" t="str">
        <f t="shared" si="224"/>
        <v>food</v>
      </c>
      <c r="R2422" t="str">
        <f t="shared" si="225"/>
        <v>food trucks</v>
      </c>
      <c r="S2422" s="11">
        <f t="shared" si="227"/>
        <v>41893.028877314813</v>
      </c>
      <c r="T2422" s="11">
        <f t="shared" si="226"/>
        <v>41953.070543981477</v>
      </c>
    </row>
    <row r="2423" spans="1:20" ht="32" x14ac:dyDescent="0.2">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5">
        <f t="shared" si="222"/>
        <v>1.6666666666666666E-4</v>
      </c>
      <c r="P2423" s="6">
        <f t="shared" si="223"/>
        <v>1</v>
      </c>
      <c r="Q2423" t="str">
        <f t="shared" si="224"/>
        <v>food</v>
      </c>
      <c r="R2423" t="str">
        <f t="shared" si="225"/>
        <v>food trucks</v>
      </c>
      <c r="S2423" s="11">
        <f t="shared" si="227"/>
        <v>42026.687453703707</v>
      </c>
      <c r="T2423" s="11">
        <f t="shared" si="226"/>
        <v>42056.687453703707</v>
      </c>
    </row>
    <row r="2424" spans="1:20" ht="32" x14ac:dyDescent="0.2">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5">
        <f t="shared" si="222"/>
        <v>2E-3</v>
      </c>
      <c r="P2424" s="6">
        <f t="shared" si="223"/>
        <v>1</v>
      </c>
      <c r="Q2424" t="str">
        <f t="shared" si="224"/>
        <v>food</v>
      </c>
      <c r="R2424" t="str">
        <f t="shared" si="225"/>
        <v>food trucks</v>
      </c>
      <c r="S2424" s="11">
        <f t="shared" si="227"/>
        <v>42044.724953703699</v>
      </c>
      <c r="T2424" s="11">
        <f t="shared" si="226"/>
        <v>42074.683287037042</v>
      </c>
    </row>
    <row r="2425" spans="1:20" ht="48" x14ac:dyDescent="0.2">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5">
        <f t="shared" si="222"/>
        <v>1.3333333333333334E-4</v>
      </c>
      <c r="P2425" s="6">
        <f t="shared" si="223"/>
        <v>8</v>
      </c>
      <c r="Q2425" t="str">
        <f t="shared" si="224"/>
        <v>food</v>
      </c>
      <c r="R2425" t="str">
        <f t="shared" si="225"/>
        <v>food trucks</v>
      </c>
      <c r="S2425" s="11">
        <f t="shared" si="227"/>
        <v>41974.704745370371</v>
      </c>
      <c r="T2425" s="11">
        <f t="shared" si="226"/>
        <v>42004.704745370371</v>
      </c>
    </row>
    <row r="2426" spans="1:20" ht="32" x14ac:dyDescent="0.2">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5">
        <f t="shared" si="222"/>
        <v>1.24E-2</v>
      </c>
      <c r="P2426" s="6">
        <f t="shared" si="223"/>
        <v>34.444444444444443</v>
      </c>
      <c r="Q2426" t="str">
        <f t="shared" si="224"/>
        <v>food</v>
      </c>
      <c r="R2426" t="str">
        <f t="shared" si="225"/>
        <v>food trucks</v>
      </c>
      <c r="S2426" s="11">
        <f t="shared" si="227"/>
        <v>41909.892453703702</v>
      </c>
      <c r="T2426" s="11">
        <f t="shared" si="226"/>
        <v>41939.892453703702</v>
      </c>
    </row>
    <row r="2427" spans="1:20" ht="48" x14ac:dyDescent="0.2">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5">
        <f t="shared" si="222"/>
        <v>2.8571428571428574E-4</v>
      </c>
      <c r="P2427" s="6">
        <f t="shared" si="223"/>
        <v>1</v>
      </c>
      <c r="Q2427" t="str">
        <f t="shared" si="224"/>
        <v>food</v>
      </c>
      <c r="R2427" t="str">
        <f t="shared" si="225"/>
        <v>food trucks</v>
      </c>
      <c r="S2427" s="11">
        <f t="shared" si="227"/>
        <v>42502.913761574076</v>
      </c>
      <c r="T2427" s="11">
        <f t="shared" si="226"/>
        <v>42517.919444444444</v>
      </c>
    </row>
    <row r="2428" spans="1:20" ht="48" x14ac:dyDescent="0.2">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5">
        <f t="shared" si="222"/>
        <v>0</v>
      </c>
      <c r="P2428" s="6">
        <f t="shared" si="223"/>
        <v>0</v>
      </c>
      <c r="Q2428" t="str">
        <f t="shared" si="224"/>
        <v>food</v>
      </c>
      <c r="R2428" t="str">
        <f t="shared" si="225"/>
        <v>food trucks</v>
      </c>
      <c r="S2428" s="11">
        <f t="shared" si="227"/>
        <v>42164.170046296298</v>
      </c>
      <c r="T2428" s="11">
        <f t="shared" si="226"/>
        <v>42224.170046296298</v>
      </c>
    </row>
    <row r="2429" spans="1:20" ht="32" x14ac:dyDescent="0.2">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5">
        <f t="shared" si="222"/>
        <v>2.0000000000000002E-5</v>
      </c>
      <c r="P2429" s="6">
        <f t="shared" si="223"/>
        <v>1</v>
      </c>
      <c r="Q2429" t="str">
        <f t="shared" si="224"/>
        <v>food</v>
      </c>
      <c r="R2429" t="str">
        <f t="shared" si="225"/>
        <v>food trucks</v>
      </c>
      <c r="S2429" s="11">
        <f t="shared" si="227"/>
        <v>42412.318668981483</v>
      </c>
      <c r="T2429" s="11">
        <f t="shared" si="226"/>
        <v>42452.277002314819</v>
      </c>
    </row>
    <row r="2430" spans="1:20" ht="32" x14ac:dyDescent="0.2">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5">
        <f t="shared" si="222"/>
        <v>2.8571428571428571E-5</v>
      </c>
      <c r="P2430" s="6">
        <f t="shared" si="223"/>
        <v>1</v>
      </c>
      <c r="Q2430" t="str">
        <f t="shared" si="224"/>
        <v>food</v>
      </c>
      <c r="R2430" t="str">
        <f t="shared" si="225"/>
        <v>food trucks</v>
      </c>
      <c r="S2430" s="11">
        <f t="shared" si="227"/>
        <v>42045.784155092595</v>
      </c>
      <c r="T2430" s="11">
        <f t="shared" si="226"/>
        <v>42075.742488425924</v>
      </c>
    </row>
    <row r="2431" spans="1:20" ht="48" x14ac:dyDescent="0.2">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5">
        <f t="shared" si="222"/>
        <v>1.4321428571428572E-2</v>
      </c>
      <c r="P2431" s="6">
        <f t="shared" si="223"/>
        <v>501.25</v>
      </c>
      <c r="Q2431" t="str">
        <f t="shared" si="224"/>
        <v>food</v>
      </c>
      <c r="R2431" t="str">
        <f t="shared" si="225"/>
        <v>food trucks</v>
      </c>
      <c r="S2431" s="11">
        <f t="shared" si="227"/>
        <v>42734.879236111112</v>
      </c>
      <c r="T2431" s="11">
        <f t="shared" si="226"/>
        <v>42771.697222222225</v>
      </c>
    </row>
    <row r="2432" spans="1:20" ht="48" x14ac:dyDescent="0.2">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5">
        <f t="shared" si="222"/>
        <v>7.0000000000000001E-3</v>
      </c>
      <c r="P2432" s="6">
        <f t="shared" si="223"/>
        <v>10.5</v>
      </c>
      <c r="Q2432" t="str">
        <f t="shared" si="224"/>
        <v>food</v>
      </c>
      <c r="R2432" t="str">
        <f t="shared" si="225"/>
        <v>food trucks</v>
      </c>
      <c r="S2432" s="11">
        <f t="shared" si="227"/>
        <v>42382.130833333329</v>
      </c>
      <c r="T2432" s="11">
        <f t="shared" si="226"/>
        <v>42412.130833333329</v>
      </c>
    </row>
    <row r="2433" spans="1:20" ht="32" x14ac:dyDescent="0.2">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5">
        <f t="shared" si="222"/>
        <v>2.0000000000000002E-5</v>
      </c>
      <c r="P2433" s="6">
        <f t="shared" si="223"/>
        <v>1</v>
      </c>
      <c r="Q2433" t="str">
        <f t="shared" si="224"/>
        <v>food</v>
      </c>
      <c r="R2433" t="str">
        <f t="shared" si="225"/>
        <v>food trucks</v>
      </c>
      <c r="S2433" s="11">
        <f t="shared" si="227"/>
        <v>42489.099687499998</v>
      </c>
      <c r="T2433" s="11">
        <f t="shared" si="226"/>
        <v>42549.099687499998</v>
      </c>
    </row>
    <row r="2434" spans="1:20" ht="48" x14ac:dyDescent="0.2">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5">
        <f t="shared" si="222"/>
        <v>1.4285714285714287E-4</v>
      </c>
      <c r="P2434" s="6">
        <f t="shared" si="223"/>
        <v>1</v>
      </c>
      <c r="Q2434" t="str">
        <f t="shared" si="224"/>
        <v>food</v>
      </c>
      <c r="R2434" t="str">
        <f t="shared" si="225"/>
        <v>food trucks</v>
      </c>
      <c r="S2434" s="11">
        <f t="shared" si="227"/>
        <v>42041.218715277777</v>
      </c>
      <c r="T2434" s="11">
        <f t="shared" si="226"/>
        <v>42071.218715277777</v>
      </c>
    </row>
    <row r="2435" spans="1:20" ht="48" x14ac:dyDescent="0.2">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5">
        <f t="shared" ref="O2435:O2498" si="228">E2435/D2435</f>
        <v>0</v>
      </c>
      <c r="P2435" s="6">
        <f t="shared" ref="P2435:P2498" si="229">IF(L2435=0,0,E2435/L2435)</f>
        <v>0</v>
      </c>
      <c r="Q2435" t="str">
        <f t="shared" ref="Q2435:Q2498" si="230">LEFT(N2435,FIND("/",N2435)-1)</f>
        <v>food</v>
      </c>
      <c r="R2435" t="str">
        <f t="shared" ref="R2435:R2498" si="231">RIGHT(N2435,LEN(N2435)-FIND("/",N2435))</f>
        <v>food trucks</v>
      </c>
      <c r="S2435" s="11">
        <f t="shared" si="227"/>
        <v>42397.89980324074</v>
      </c>
      <c r="T2435" s="11">
        <f t="shared" ref="T2435:T2498" si="232">I2435/86400 + DATE(1970,1,1)</f>
        <v>42427.89980324074</v>
      </c>
    </row>
    <row r="2436" spans="1:20" ht="48" x14ac:dyDescent="0.2">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5">
        <f t="shared" si="228"/>
        <v>1.2999999999999999E-3</v>
      </c>
      <c r="P2436" s="6">
        <f t="shared" si="229"/>
        <v>13</v>
      </c>
      <c r="Q2436" t="str">
        <f t="shared" si="230"/>
        <v>food</v>
      </c>
      <c r="R2436" t="str">
        <f t="shared" si="231"/>
        <v>food trucks</v>
      </c>
      <c r="S2436" s="11">
        <f t="shared" ref="S2436:S2499" si="233">J2436/86400 + DATE(1970, 1, 1)</f>
        <v>42180.186041666668</v>
      </c>
      <c r="T2436" s="11">
        <f t="shared" si="232"/>
        <v>42220.186041666668</v>
      </c>
    </row>
    <row r="2437" spans="1:20" ht="48" x14ac:dyDescent="0.2">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5">
        <f t="shared" si="228"/>
        <v>4.8960000000000002E-3</v>
      </c>
      <c r="P2437" s="6">
        <f t="shared" si="229"/>
        <v>306</v>
      </c>
      <c r="Q2437" t="str">
        <f t="shared" si="230"/>
        <v>food</v>
      </c>
      <c r="R2437" t="str">
        <f t="shared" si="231"/>
        <v>food trucks</v>
      </c>
      <c r="S2437" s="11">
        <f t="shared" si="233"/>
        <v>42252.277615740742</v>
      </c>
      <c r="T2437" s="11">
        <f t="shared" si="232"/>
        <v>42282.277615740742</v>
      </c>
    </row>
    <row r="2438" spans="1:20" ht="48" x14ac:dyDescent="0.2">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5">
        <f t="shared" si="228"/>
        <v>3.8461538461538462E-4</v>
      </c>
      <c r="P2438" s="6">
        <f t="shared" si="229"/>
        <v>22.5</v>
      </c>
      <c r="Q2438" t="str">
        <f t="shared" si="230"/>
        <v>food</v>
      </c>
      <c r="R2438" t="str">
        <f t="shared" si="231"/>
        <v>food trucks</v>
      </c>
      <c r="S2438" s="11">
        <f t="shared" si="233"/>
        <v>42338.615393518514</v>
      </c>
      <c r="T2438" s="11">
        <f t="shared" si="232"/>
        <v>42398.615393518514</v>
      </c>
    </row>
    <row r="2439" spans="1:20" ht="48" x14ac:dyDescent="0.2">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5">
        <f t="shared" si="228"/>
        <v>0</v>
      </c>
      <c r="P2439" s="6">
        <f t="shared" si="229"/>
        <v>0</v>
      </c>
      <c r="Q2439" t="str">
        <f t="shared" si="230"/>
        <v>food</v>
      </c>
      <c r="R2439" t="str">
        <f t="shared" si="231"/>
        <v>food trucks</v>
      </c>
      <c r="S2439" s="11">
        <f t="shared" si="233"/>
        <v>42031.965138888889</v>
      </c>
      <c r="T2439" s="11">
        <f t="shared" si="232"/>
        <v>42080.75</v>
      </c>
    </row>
    <row r="2440" spans="1:20" ht="48" x14ac:dyDescent="0.2">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5">
        <f t="shared" si="228"/>
        <v>3.3333333333333335E-3</v>
      </c>
      <c r="P2440" s="6">
        <f t="shared" si="229"/>
        <v>50</v>
      </c>
      <c r="Q2440" t="str">
        <f t="shared" si="230"/>
        <v>food</v>
      </c>
      <c r="R2440" t="str">
        <f t="shared" si="231"/>
        <v>food trucks</v>
      </c>
      <c r="S2440" s="11">
        <f t="shared" si="233"/>
        <v>42285.91506944444</v>
      </c>
      <c r="T2440" s="11">
        <f t="shared" si="232"/>
        <v>42345.956736111111</v>
      </c>
    </row>
    <row r="2441" spans="1:20" ht="48" x14ac:dyDescent="0.2">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5">
        <f t="shared" si="228"/>
        <v>0</v>
      </c>
      <c r="P2441" s="6">
        <f t="shared" si="229"/>
        <v>0</v>
      </c>
      <c r="Q2441" t="str">
        <f t="shared" si="230"/>
        <v>food</v>
      </c>
      <c r="R2441" t="str">
        <f t="shared" si="231"/>
        <v>food trucks</v>
      </c>
      <c r="S2441" s="11">
        <f t="shared" si="233"/>
        <v>42265.818622685183</v>
      </c>
      <c r="T2441" s="11">
        <f t="shared" si="232"/>
        <v>42295.818622685183</v>
      </c>
    </row>
    <row r="2442" spans="1:20" ht="32" x14ac:dyDescent="0.2">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5">
        <f t="shared" si="228"/>
        <v>2E-3</v>
      </c>
      <c r="P2442" s="6">
        <f t="shared" si="229"/>
        <v>5</v>
      </c>
      <c r="Q2442" t="str">
        <f t="shared" si="230"/>
        <v>food</v>
      </c>
      <c r="R2442" t="str">
        <f t="shared" si="231"/>
        <v>food trucks</v>
      </c>
      <c r="S2442" s="11">
        <f t="shared" si="233"/>
        <v>42383.899456018524</v>
      </c>
      <c r="T2442" s="11">
        <f t="shared" si="232"/>
        <v>42413.899456018524</v>
      </c>
    </row>
    <row r="2443" spans="1:20" ht="32" x14ac:dyDescent="0.2">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5">
        <f t="shared" si="228"/>
        <v>1.0788</v>
      </c>
      <c r="P2443" s="6">
        <f t="shared" si="229"/>
        <v>74.22935779816514</v>
      </c>
      <c r="Q2443" t="str">
        <f t="shared" si="230"/>
        <v>food</v>
      </c>
      <c r="R2443" t="str">
        <f t="shared" si="231"/>
        <v>small batch</v>
      </c>
      <c r="S2443" s="11">
        <f t="shared" si="233"/>
        <v>42187.125625000001</v>
      </c>
      <c r="T2443" s="11">
        <f t="shared" si="232"/>
        <v>42208.207638888889</v>
      </c>
    </row>
    <row r="2444" spans="1:20" ht="32" x14ac:dyDescent="0.2">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5">
        <f t="shared" si="228"/>
        <v>1.2594166666666666</v>
      </c>
      <c r="P2444" s="6">
        <f t="shared" si="229"/>
        <v>81.252688172043008</v>
      </c>
      <c r="Q2444" t="str">
        <f t="shared" si="230"/>
        <v>food</v>
      </c>
      <c r="R2444" t="str">
        <f t="shared" si="231"/>
        <v>small batch</v>
      </c>
      <c r="S2444" s="11">
        <f t="shared" si="233"/>
        <v>42052.666990740741</v>
      </c>
      <c r="T2444" s="11">
        <f t="shared" si="232"/>
        <v>42082.625324074077</v>
      </c>
    </row>
    <row r="2445" spans="1:20" ht="48" x14ac:dyDescent="0.2">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5">
        <f t="shared" si="228"/>
        <v>2.0251494999999999</v>
      </c>
      <c r="P2445" s="6">
        <f t="shared" si="229"/>
        <v>130.23469453376205</v>
      </c>
      <c r="Q2445" t="str">
        <f t="shared" si="230"/>
        <v>food</v>
      </c>
      <c r="R2445" t="str">
        <f t="shared" si="231"/>
        <v>small batch</v>
      </c>
      <c r="S2445" s="11">
        <f t="shared" si="233"/>
        <v>41836.625254629631</v>
      </c>
      <c r="T2445" s="11">
        <f t="shared" si="232"/>
        <v>41866.625254629631</v>
      </c>
    </row>
    <row r="2446" spans="1:20" ht="48" x14ac:dyDescent="0.2">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5">
        <f t="shared" si="228"/>
        <v>1.0860000000000001</v>
      </c>
      <c r="P2446" s="6">
        <f t="shared" si="229"/>
        <v>53.409836065573771</v>
      </c>
      <c r="Q2446" t="str">
        <f t="shared" si="230"/>
        <v>food</v>
      </c>
      <c r="R2446" t="str">
        <f t="shared" si="231"/>
        <v>small batch</v>
      </c>
      <c r="S2446" s="11">
        <f t="shared" si="233"/>
        <v>42485.754525462966</v>
      </c>
      <c r="T2446" s="11">
        <f t="shared" si="232"/>
        <v>42515.754525462966</v>
      </c>
    </row>
    <row r="2447" spans="1:20" ht="64" x14ac:dyDescent="0.2">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5">
        <f t="shared" si="228"/>
        <v>1.728</v>
      </c>
      <c r="P2447" s="6">
        <f t="shared" si="229"/>
        <v>75.130434782608702</v>
      </c>
      <c r="Q2447" t="str">
        <f t="shared" si="230"/>
        <v>food</v>
      </c>
      <c r="R2447" t="str">
        <f t="shared" si="231"/>
        <v>small batch</v>
      </c>
      <c r="S2447" s="11">
        <f t="shared" si="233"/>
        <v>42243.190057870372</v>
      </c>
      <c r="T2447" s="11">
        <f t="shared" si="232"/>
        <v>42273.190057870372</v>
      </c>
    </row>
    <row r="2448" spans="1:20" ht="48" x14ac:dyDescent="0.2">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5">
        <f t="shared" si="228"/>
        <v>1.6798</v>
      </c>
      <c r="P2448" s="6">
        <f t="shared" si="229"/>
        <v>75.666666666666671</v>
      </c>
      <c r="Q2448" t="str">
        <f t="shared" si="230"/>
        <v>food</v>
      </c>
      <c r="R2448" t="str">
        <f t="shared" si="231"/>
        <v>small batch</v>
      </c>
      <c r="S2448" s="11">
        <f t="shared" si="233"/>
        <v>42670.602673611109</v>
      </c>
      <c r="T2448" s="11">
        <f t="shared" si="232"/>
        <v>42700.64434027778</v>
      </c>
    </row>
    <row r="2449" spans="1:20" ht="48" x14ac:dyDescent="0.2">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5">
        <f t="shared" si="228"/>
        <v>4.2720000000000002</v>
      </c>
      <c r="P2449" s="6">
        <f t="shared" si="229"/>
        <v>31.691394658753708</v>
      </c>
      <c r="Q2449" t="str">
        <f t="shared" si="230"/>
        <v>food</v>
      </c>
      <c r="R2449" t="str">
        <f t="shared" si="231"/>
        <v>small batch</v>
      </c>
      <c r="S2449" s="11">
        <f t="shared" si="233"/>
        <v>42654.469826388886</v>
      </c>
      <c r="T2449" s="11">
        <f t="shared" si="232"/>
        <v>42686.166666666672</v>
      </c>
    </row>
    <row r="2450" spans="1:20" ht="48" x14ac:dyDescent="0.2">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5">
        <f t="shared" si="228"/>
        <v>1.075</v>
      </c>
      <c r="P2450" s="6">
        <f t="shared" si="229"/>
        <v>47.777777777777779</v>
      </c>
      <c r="Q2450" t="str">
        <f t="shared" si="230"/>
        <v>food</v>
      </c>
      <c r="R2450" t="str">
        <f t="shared" si="231"/>
        <v>small batch</v>
      </c>
      <c r="S2450" s="11">
        <f t="shared" si="233"/>
        <v>42607.316122685181</v>
      </c>
      <c r="T2450" s="11">
        <f t="shared" si="232"/>
        <v>42613.233333333337</v>
      </c>
    </row>
    <row r="2451" spans="1:20" ht="48" x14ac:dyDescent="0.2">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5">
        <f t="shared" si="228"/>
        <v>1.08</v>
      </c>
      <c r="P2451" s="6">
        <f t="shared" si="229"/>
        <v>90</v>
      </c>
      <c r="Q2451" t="str">
        <f t="shared" si="230"/>
        <v>food</v>
      </c>
      <c r="R2451" t="str">
        <f t="shared" si="231"/>
        <v>small batch</v>
      </c>
      <c r="S2451" s="11">
        <f t="shared" si="233"/>
        <v>41943.142534722225</v>
      </c>
      <c r="T2451" s="11">
        <f t="shared" si="232"/>
        <v>41973.184201388889</v>
      </c>
    </row>
    <row r="2452" spans="1:20" ht="48" x14ac:dyDescent="0.2">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5">
        <f t="shared" si="228"/>
        <v>1.0153353333333335</v>
      </c>
      <c r="P2452" s="6">
        <f t="shared" si="229"/>
        <v>149.31401960784314</v>
      </c>
      <c r="Q2452" t="str">
        <f t="shared" si="230"/>
        <v>food</v>
      </c>
      <c r="R2452" t="str">
        <f t="shared" si="231"/>
        <v>small batch</v>
      </c>
      <c r="S2452" s="11">
        <f t="shared" si="233"/>
        <v>41902.07240740741</v>
      </c>
      <c r="T2452" s="11">
        <f t="shared" si="232"/>
        <v>41940.132638888885</v>
      </c>
    </row>
    <row r="2453" spans="1:20" ht="48" x14ac:dyDescent="0.2">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5">
        <f t="shared" si="228"/>
        <v>1.1545000000000001</v>
      </c>
      <c r="P2453" s="6">
        <f t="shared" si="229"/>
        <v>62.06989247311828</v>
      </c>
      <c r="Q2453" t="str">
        <f t="shared" si="230"/>
        <v>food</v>
      </c>
      <c r="R2453" t="str">
        <f t="shared" si="231"/>
        <v>small batch</v>
      </c>
      <c r="S2453" s="11">
        <f t="shared" si="233"/>
        <v>42779.908449074079</v>
      </c>
      <c r="T2453" s="11">
        <f t="shared" si="232"/>
        <v>42799.908449074079</v>
      </c>
    </row>
    <row r="2454" spans="1:20" ht="48" x14ac:dyDescent="0.2">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5">
        <f t="shared" si="228"/>
        <v>1.335</v>
      </c>
      <c r="P2454" s="6">
        <f t="shared" si="229"/>
        <v>53.4</v>
      </c>
      <c r="Q2454" t="str">
        <f t="shared" si="230"/>
        <v>food</v>
      </c>
      <c r="R2454" t="str">
        <f t="shared" si="231"/>
        <v>small batch</v>
      </c>
      <c r="S2454" s="11">
        <f t="shared" si="233"/>
        <v>42338.84375</v>
      </c>
      <c r="T2454" s="11">
        <f t="shared" si="232"/>
        <v>42367.958333333328</v>
      </c>
    </row>
    <row r="2455" spans="1:20" ht="48" x14ac:dyDescent="0.2">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5">
        <f t="shared" si="228"/>
        <v>1.5469999999999999</v>
      </c>
      <c r="P2455" s="6">
        <f t="shared" si="229"/>
        <v>69.268656716417908</v>
      </c>
      <c r="Q2455" t="str">
        <f t="shared" si="230"/>
        <v>food</v>
      </c>
      <c r="R2455" t="str">
        <f t="shared" si="231"/>
        <v>small batch</v>
      </c>
      <c r="S2455" s="11">
        <f t="shared" si="233"/>
        <v>42738.692233796297</v>
      </c>
      <c r="T2455" s="11">
        <f t="shared" si="232"/>
        <v>42768.692233796297</v>
      </c>
    </row>
    <row r="2456" spans="1:20" ht="48" x14ac:dyDescent="0.2">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5">
        <f t="shared" si="228"/>
        <v>1.0084571428571429</v>
      </c>
      <c r="P2456" s="6">
        <f t="shared" si="229"/>
        <v>271.50769230769231</v>
      </c>
      <c r="Q2456" t="str">
        <f t="shared" si="230"/>
        <v>food</v>
      </c>
      <c r="R2456" t="str">
        <f t="shared" si="231"/>
        <v>small batch</v>
      </c>
      <c r="S2456" s="11">
        <f t="shared" si="233"/>
        <v>42770.201481481483</v>
      </c>
      <c r="T2456" s="11">
        <f t="shared" si="232"/>
        <v>42805.201481481483</v>
      </c>
    </row>
    <row r="2457" spans="1:20" ht="48" x14ac:dyDescent="0.2">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5">
        <f t="shared" si="228"/>
        <v>1.82</v>
      </c>
      <c r="P2457" s="6">
        <f t="shared" si="229"/>
        <v>34.125</v>
      </c>
      <c r="Q2457" t="str">
        <f t="shared" si="230"/>
        <v>food</v>
      </c>
      <c r="R2457" t="str">
        <f t="shared" si="231"/>
        <v>small batch</v>
      </c>
      <c r="S2457" s="11">
        <f t="shared" si="233"/>
        <v>42452.781828703708</v>
      </c>
      <c r="T2457" s="11">
        <f t="shared" si="232"/>
        <v>42480.781828703708</v>
      </c>
    </row>
    <row r="2458" spans="1:20" ht="48" x14ac:dyDescent="0.2">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5">
        <f t="shared" si="228"/>
        <v>1.8086666666666666</v>
      </c>
      <c r="P2458" s="6">
        <f t="shared" si="229"/>
        <v>40.492537313432834</v>
      </c>
      <c r="Q2458" t="str">
        <f t="shared" si="230"/>
        <v>food</v>
      </c>
      <c r="R2458" t="str">
        <f t="shared" si="231"/>
        <v>small batch</v>
      </c>
      <c r="S2458" s="11">
        <f t="shared" si="233"/>
        <v>42761.961099537039</v>
      </c>
      <c r="T2458" s="11">
        <f t="shared" si="232"/>
        <v>42791.961099537039</v>
      </c>
    </row>
    <row r="2459" spans="1:20" ht="48" x14ac:dyDescent="0.2">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5">
        <f t="shared" si="228"/>
        <v>1.0230434782608695</v>
      </c>
      <c r="P2459" s="6">
        <f t="shared" si="229"/>
        <v>189.75806451612902</v>
      </c>
      <c r="Q2459" t="str">
        <f t="shared" si="230"/>
        <v>food</v>
      </c>
      <c r="R2459" t="str">
        <f t="shared" si="231"/>
        <v>small batch</v>
      </c>
      <c r="S2459" s="11">
        <f t="shared" si="233"/>
        <v>42423.602500000001</v>
      </c>
      <c r="T2459" s="11">
        <f t="shared" si="232"/>
        <v>42453.560833333337</v>
      </c>
    </row>
    <row r="2460" spans="1:20" ht="48" x14ac:dyDescent="0.2">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5">
        <f t="shared" si="228"/>
        <v>1.1017999999999999</v>
      </c>
      <c r="P2460" s="6">
        <f t="shared" si="229"/>
        <v>68.862499999999997</v>
      </c>
      <c r="Q2460" t="str">
        <f t="shared" si="230"/>
        <v>food</v>
      </c>
      <c r="R2460" t="str">
        <f t="shared" si="231"/>
        <v>small batch</v>
      </c>
      <c r="S2460" s="11">
        <f t="shared" si="233"/>
        <v>42495.871736111112</v>
      </c>
      <c r="T2460" s="11">
        <f t="shared" si="232"/>
        <v>42530.791666666672</v>
      </c>
    </row>
    <row r="2461" spans="1:20" ht="48" x14ac:dyDescent="0.2">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5">
        <f t="shared" si="228"/>
        <v>1.0225</v>
      </c>
      <c r="P2461" s="6">
        <f t="shared" si="229"/>
        <v>108.77659574468085</v>
      </c>
      <c r="Q2461" t="str">
        <f t="shared" si="230"/>
        <v>food</v>
      </c>
      <c r="R2461" t="str">
        <f t="shared" si="231"/>
        <v>small batch</v>
      </c>
      <c r="S2461" s="11">
        <f t="shared" si="233"/>
        <v>42407.637557870374</v>
      </c>
      <c r="T2461" s="11">
        <f t="shared" si="232"/>
        <v>42452.595891203702</v>
      </c>
    </row>
    <row r="2462" spans="1:20" ht="48" x14ac:dyDescent="0.2">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5">
        <f t="shared" si="228"/>
        <v>1.0078823529411765</v>
      </c>
      <c r="P2462" s="6">
        <f t="shared" si="229"/>
        <v>125.98529411764706</v>
      </c>
      <c r="Q2462" t="str">
        <f t="shared" si="230"/>
        <v>food</v>
      </c>
      <c r="R2462" t="str">
        <f t="shared" si="231"/>
        <v>small batch</v>
      </c>
      <c r="S2462" s="11">
        <f t="shared" si="233"/>
        <v>42704.187118055561</v>
      </c>
      <c r="T2462" s="11">
        <f t="shared" si="232"/>
        <v>42738.178472222222</v>
      </c>
    </row>
    <row r="2463" spans="1:20" ht="48" x14ac:dyDescent="0.2">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5">
        <f t="shared" si="228"/>
        <v>1.038</v>
      </c>
      <c r="P2463" s="6">
        <f t="shared" si="229"/>
        <v>90.523255813953483</v>
      </c>
      <c r="Q2463" t="str">
        <f t="shared" si="230"/>
        <v>music</v>
      </c>
      <c r="R2463" t="str">
        <f t="shared" si="231"/>
        <v>indie rock</v>
      </c>
      <c r="S2463" s="11">
        <f t="shared" si="233"/>
        <v>40784.012696759259</v>
      </c>
      <c r="T2463" s="11">
        <f t="shared" si="232"/>
        <v>40817.125</v>
      </c>
    </row>
    <row r="2464" spans="1:20" ht="48" x14ac:dyDescent="0.2">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5">
        <f t="shared" si="228"/>
        <v>1.1070833333333334</v>
      </c>
      <c r="P2464" s="6">
        <f t="shared" si="229"/>
        <v>28.880434782608695</v>
      </c>
      <c r="Q2464" t="str">
        <f t="shared" si="230"/>
        <v>music</v>
      </c>
      <c r="R2464" t="str">
        <f t="shared" si="231"/>
        <v>indie rock</v>
      </c>
      <c r="S2464" s="11">
        <f t="shared" si="233"/>
        <v>41089.186296296299</v>
      </c>
      <c r="T2464" s="11">
        <f t="shared" si="232"/>
        <v>41109.186296296299</v>
      </c>
    </row>
    <row r="2465" spans="1:20" ht="16" x14ac:dyDescent="0.2">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5">
        <f t="shared" si="228"/>
        <v>1.1625000000000001</v>
      </c>
      <c r="P2465" s="6">
        <f t="shared" si="229"/>
        <v>31</v>
      </c>
      <c r="Q2465" t="str">
        <f t="shared" si="230"/>
        <v>music</v>
      </c>
      <c r="R2465" t="str">
        <f t="shared" si="231"/>
        <v>indie rock</v>
      </c>
      <c r="S2465" s="11">
        <f t="shared" si="233"/>
        <v>41341.111400462964</v>
      </c>
      <c r="T2465" s="11">
        <f t="shared" si="232"/>
        <v>41380.791666666664</v>
      </c>
    </row>
    <row r="2466" spans="1:20" ht="48" x14ac:dyDescent="0.2">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5">
        <f t="shared" si="228"/>
        <v>1.111</v>
      </c>
      <c r="P2466" s="6">
        <f t="shared" si="229"/>
        <v>51.674418604651166</v>
      </c>
      <c r="Q2466" t="str">
        <f t="shared" si="230"/>
        <v>music</v>
      </c>
      <c r="R2466" t="str">
        <f t="shared" si="231"/>
        <v>indie rock</v>
      </c>
      <c r="S2466" s="11">
        <f t="shared" si="233"/>
        <v>42248.90042824074</v>
      </c>
      <c r="T2466" s="11">
        <f t="shared" si="232"/>
        <v>42277.811805555553</v>
      </c>
    </row>
    <row r="2467" spans="1:20" ht="32" x14ac:dyDescent="0.2">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5">
        <f t="shared" si="228"/>
        <v>1.8014285714285714</v>
      </c>
      <c r="P2467" s="6">
        <f t="shared" si="229"/>
        <v>26.270833333333332</v>
      </c>
      <c r="Q2467" t="str">
        <f t="shared" si="230"/>
        <v>music</v>
      </c>
      <c r="R2467" t="str">
        <f t="shared" si="231"/>
        <v>indie rock</v>
      </c>
      <c r="S2467" s="11">
        <f t="shared" si="233"/>
        <v>41145.719305555554</v>
      </c>
      <c r="T2467" s="11">
        <f t="shared" si="232"/>
        <v>41175.719305555554</v>
      </c>
    </row>
    <row r="2468" spans="1:20" ht="48" x14ac:dyDescent="0.2">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5">
        <f t="shared" si="228"/>
        <v>1</v>
      </c>
      <c r="P2468" s="6">
        <f t="shared" si="229"/>
        <v>48.07692307692308</v>
      </c>
      <c r="Q2468" t="str">
        <f t="shared" si="230"/>
        <v>music</v>
      </c>
      <c r="R2468" t="str">
        <f t="shared" si="231"/>
        <v>indie rock</v>
      </c>
      <c r="S2468" s="11">
        <f t="shared" si="233"/>
        <v>41373.102465277778</v>
      </c>
      <c r="T2468" s="11">
        <f t="shared" si="232"/>
        <v>41403.102465277778</v>
      </c>
    </row>
    <row r="2469" spans="1:20" ht="48" x14ac:dyDescent="0.2">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5">
        <f t="shared" si="228"/>
        <v>1.1850000000000001</v>
      </c>
      <c r="P2469" s="6">
        <f t="shared" si="229"/>
        <v>27.558139534883722</v>
      </c>
      <c r="Q2469" t="str">
        <f t="shared" si="230"/>
        <v>music</v>
      </c>
      <c r="R2469" t="str">
        <f t="shared" si="231"/>
        <v>indie rock</v>
      </c>
      <c r="S2469" s="11">
        <f t="shared" si="233"/>
        <v>41025.874201388891</v>
      </c>
      <c r="T2469" s="11">
        <f t="shared" si="232"/>
        <v>41039.708333333336</v>
      </c>
    </row>
    <row r="2470" spans="1:20" ht="32" x14ac:dyDescent="0.2">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5">
        <f t="shared" si="228"/>
        <v>1.0721700000000001</v>
      </c>
      <c r="P2470" s="6">
        <f t="shared" si="229"/>
        <v>36.97137931034483</v>
      </c>
      <c r="Q2470" t="str">
        <f t="shared" si="230"/>
        <v>music</v>
      </c>
      <c r="R2470" t="str">
        <f t="shared" si="231"/>
        <v>indie rock</v>
      </c>
      <c r="S2470" s="11">
        <f t="shared" si="233"/>
        <v>41174.154178240744</v>
      </c>
      <c r="T2470" s="11">
        <f t="shared" si="232"/>
        <v>41210.208333333336</v>
      </c>
    </row>
    <row r="2471" spans="1:20" ht="48" x14ac:dyDescent="0.2">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5">
        <f t="shared" si="228"/>
        <v>1.1366666666666667</v>
      </c>
      <c r="P2471" s="6">
        <f t="shared" si="229"/>
        <v>29.021276595744681</v>
      </c>
      <c r="Q2471" t="str">
        <f t="shared" si="230"/>
        <v>music</v>
      </c>
      <c r="R2471" t="str">
        <f t="shared" si="231"/>
        <v>indie rock</v>
      </c>
      <c r="S2471" s="11">
        <f t="shared" si="233"/>
        <v>40557.429733796293</v>
      </c>
      <c r="T2471" s="11">
        <f t="shared" si="232"/>
        <v>40582.429733796293</v>
      </c>
    </row>
    <row r="2472" spans="1:20" ht="48" x14ac:dyDescent="0.2">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5">
        <f t="shared" si="228"/>
        <v>1.0316400000000001</v>
      </c>
      <c r="P2472" s="6">
        <f t="shared" si="229"/>
        <v>28.65666666666667</v>
      </c>
      <c r="Q2472" t="str">
        <f t="shared" si="230"/>
        <v>music</v>
      </c>
      <c r="R2472" t="str">
        <f t="shared" si="231"/>
        <v>indie rock</v>
      </c>
      <c r="S2472" s="11">
        <f t="shared" si="233"/>
        <v>41023.07471064815</v>
      </c>
      <c r="T2472" s="11">
        <f t="shared" si="232"/>
        <v>41053.07471064815</v>
      </c>
    </row>
    <row r="2473" spans="1:20" ht="48" x14ac:dyDescent="0.2">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5">
        <f t="shared" si="228"/>
        <v>1.28</v>
      </c>
      <c r="P2473" s="6">
        <f t="shared" si="229"/>
        <v>37.647058823529413</v>
      </c>
      <c r="Q2473" t="str">
        <f t="shared" si="230"/>
        <v>music</v>
      </c>
      <c r="R2473" t="str">
        <f t="shared" si="231"/>
        <v>indie rock</v>
      </c>
      <c r="S2473" s="11">
        <f t="shared" si="233"/>
        <v>40893.992962962962</v>
      </c>
      <c r="T2473" s="11">
        <f t="shared" si="232"/>
        <v>40933.992962962962</v>
      </c>
    </row>
    <row r="2474" spans="1:20" ht="48" x14ac:dyDescent="0.2">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5">
        <f t="shared" si="228"/>
        <v>1.3576026666666667</v>
      </c>
      <c r="P2474" s="6">
        <f t="shared" si="229"/>
        <v>97.904038461538462</v>
      </c>
      <c r="Q2474" t="str">
        <f t="shared" si="230"/>
        <v>music</v>
      </c>
      <c r="R2474" t="str">
        <f t="shared" si="231"/>
        <v>indie rock</v>
      </c>
      <c r="S2474" s="11">
        <f t="shared" si="233"/>
        <v>40354.11550925926</v>
      </c>
      <c r="T2474" s="11">
        <f t="shared" si="232"/>
        <v>40425.043749999997</v>
      </c>
    </row>
    <row r="2475" spans="1:20" ht="48" x14ac:dyDescent="0.2">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5">
        <f t="shared" si="228"/>
        <v>1</v>
      </c>
      <c r="P2475" s="6">
        <f t="shared" si="229"/>
        <v>42.553191489361701</v>
      </c>
      <c r="Q2475" t="str">
        <f t="shared" si="230"/>
        <v>music</v>
      </c>
      <c r="R2475" t="str">
        <f t="shared" si="231"/>
        <v>indie rock</v>
      </c>
      <c r="S2475" s="11">
        <f t="shared" si="233"/>
        <v>41193.748483796298</v>
      </c>
      <c r="T2475" s="11">
        <f t="shared" si="232"/>
        <v>41223.790150462963</v>
      </c>
    </row>
    <row r="2476" spans="1:20" ht="48" x14ac:dyDescent="0.2">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5">
        <f t="shared" si="228"/>
        <v>1.0000360000000001</v>
      </c>
      <c r="P2476" s="6">
        <f t="shared" si="229"/>
        <v>131.58368421052631</v>
      </c>
      <c r="Q2476" t="str">
        <f t="shared" si="230"/>
        <v>music</v>
      </c>
      <c r="R2476" t="str">
        <f t="shared" si="231"/>
        <v>indie rock</v>
      </c>
      <c r="S2476" s="11">
        <f t="shared" si="233"/>
        <v>40417.011296296296</v>
      </c>
      <c r="T2476" s="11">
        <f t="shared" si="232"/>
        <v>40462.011296296296</v>
      </c>
    </row>
    <row r="2477" spans="1:20" ht="32" x14ac:dyDescent="0.2">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5">
        <f t="shared" si="228"/>
        <v>1.0471999999999999</v>
      </c>
      <c r="P2477" s="6">
        <f t="shared" si="229"/>
        <v>32.320987654320987</v>
      </c>
      <c r="Q2477" t="str">
        <f t="shared" si="230"/>
        <v>music</v>
      </c>
      <c r="R2477" t="str">
        <f t="shared" si="231"/>
        <v>indie rock</v>
      </c>
      <c r="S2477" s="11">
        <f t="shared" si="233"/>
        <v>40310.287673611107</v>
      </c>
      <c r="T2477" s="11">
        <f t="shared" si="232"/>
        <v>40369.916666666664</v>
      </c>
    </row>
    <row r="2478" spans="1:20" ht="48" x14ac:dyDescent="0.2">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5">
        <f t="shared" si="228"/>
        <v>1.050225</v>
      </c>
      <c r="P2478" s="6">
        <f t="shared" si="229"/>
        <v>61.103999999999999</v>
      </c>
      <c r="Q2478" t="str">
        <f t="shared" si="230"/>
        <v>music</v>
      </c>
      <c r="R2478" t="str">
        <f t="shared" si="231"/>
        <v>indie rock</v>
      </c>
      <c r="S2478" s="11">
        <f t="shared" si="233"/>
        <v>41913.328356481477</v>
      </c>
      <c r="T2478" s="11">
        <f t="shared" si="232"/>
        <v>41946.370023148149</v>
      </c>
    </row>
    <row r="2479" spans="1:20" ht="32" x14ac:dyDescent="0.2">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5">
        <f t="shared" si="228"/>
        <v>1.7133333333333334</v>
      </c>
      <c r="P2479" s="6">
        <f t="shared" si="229"/>
        <v>31.341463414634145</v>
      </c>
      <c r="Q2479" t="str">
        <f t="shared" si="230"/>
        <v>music</v>
      </c>
      <c r="R2479" t="str">
        <f t="shared" si="231"/>
        <v>indie rock</v>
      </c>
      <c r="S2479" s="11">
        <f t="shared" si="233"/>
        <v>41088.691493055558</v>
      </c>
      <c r="T2479" s="11">
        <f t="shared" si="232"/>
        <v>41133.691493055558</v>
      </c>
    </row>
    <row r="2480" spans="1:20" ht="48" x14ac:dyDescent="0.2">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5">
        <f t="shared" si="228"/>
        <v>1.2749999999999999</v>
      </c>
      <c r="P2480" s="6">
        <f t="shared" si="229"/>
        <v>129.1139240506329</v>
      </c>
      <c r="Q2480" t="str">
        <f t="shared" si="230"/>
        <v>music</v>
      </c>
      <c r="R2480" t="str">
        <f t="shared" si="231"/>
        <v>indie rock</v>
      </c>
      <c r="S2480" s="11">
        <f t="shared" si="233"/>
        <v>41257.950381944444</v>
      </c>
      <c r="T2480" s="11">
        <f t="shared" si="232"/>
        <v>41287.950381944444</v>
      </c>
    </row>
    <row r="2481" spans="1:20" ht="32" x14ac:dyDescent="0.2">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5">
        <f t="shared" si="228"/>
        <v>1.3344333333333334</v>
      </c>
      <c r="P2481" s="6">
        <f t="shared" si="229"/>
        <v>25.020624999999999</v>
      </c>
      <c r="Q2481" t="str">
        <f t="shared" si="230"/>
        <v>music</v>
      </c>
      <c r="R2481" t="str">
        <f t="shared" si="231"/>
        <v>indie rock</v>
      </c>
      <c r="S2481" s="11">
        <f t="shared" si="233"/>
        <v>41107.726782407408</v>
      </c>
      <c r="T2481" s="11">
        <f t="shared" si="232"/>
        <v>41118.083333333336</v>
      </c>
    </row>
    <row r="2482" spans="1:20" ht="48" x14ac:dyDescent="0.2">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5">
        <f t="shared" si="228"/>
        <v>1</v>
      </c>
      <c r="P2482" s="6">
        <f t="shared" si="229"/>
        <v>250</v>
      </c>
      <c r="Q2482" t="str">
        <f t="shared" si="230"/>
        <v>music</v>
      </c>
      <c r="R2482" t="str">
        <f t="shared" si="231"/>
        <v>indie rock</v>
      </c>
      <c r="S2482" s="11">
        <f t="shared" si="233"/>
        <v>42227.936157407406</v>
      </c>
      <c r="T2482" s="11">
        <f t="shared" si="232"/>
        <v>42287.936157407406</v>
      </c>
    </row>
    <row r="2483" spans="1:20" ht="48" x14ac:dyDescent="0.2">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5">
        <f t="shared" si="228"/>
        <v>1.1291099999999998</v>
      </c>
      <c r="P2483" s="6">
        <f t="shared" si="229"/>
        <v>47.541473684210523</v>
      </c>
      <c r="Q2483" t="str">
        <f t="shared" si="230"/>
        <v>music</v>
      </c>
      <c r="R2483" t="str">
        <f t="shared" si="231"/>
        <v>indie rock</v>
      </c>
      <c r="S2483" s="11">
        <f t="shared" si="233"/>
        <v>40999.645925925928</v>
      </c>
      <c r="T2483" s="11">
        <f t="shared" si="232"/>
        <v>41029.645925925928</v>
      </c>
    </row>
    <row r="2484" spans="1:20" ht="48" x14ac:dyDescent="0.2">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5">
        <f t="shared" si="228"/>
        <v>1.0009999999999999</v>
      </c>
      <c r="P2484" s="6">
        <f t="shared" si="229"/>
        <v>40.04</v>
      </c>
      <c r="Q2484" t="str">
        <f t="shared" si="230"/>
        <v>music</v>
      </c>
      <c r="R2484" t="str">
        <f t="shared" si="231"/>
        <v>indie rock</v>
      </c>
      <c r="S2484" s="11">
        <f t="shared" si="233"/>
        <v>40711.782210648147</v>
      </c>
      <c r="T2484" s="11">
        <f t="shared" si="232"/>
        <v>40756.782210648147</v>
      </c>
    </row>
    <row r="2485" spans="1:20" ht="32" x14ac:dyDescent="0.2">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5">
        <f t="shared" si="228"/>
        <v>1.1372727272727272</v>
      </c>
      <c r="P2485" s="6">
        <f t="shared" si="229"/>
        <v>65.84210526315789</v>
      </c>
      <c r="Q2485" t="str">
        <f t="shared" si="230"/>
        <v>music</v>
      </c>
      <c r="R2485" t="str">
        <f t="shared" si="231"/>
        <v>indie rock</v>
      </c>
      <c r="S2485" s="11">
        <f t="shared" si="233"/>
        <v>40970.750034722223</v>
      </c>
      <c r="T2485" s="11">
        <f t="shared" si="232"/>
        <v>41030.708368055552</v>
      </c>
    </row>
    <row r="2486" spans="1:20" ht="48" x14ac:dyDescent="0.2">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5">
        <f t="shared" si="228"/>
        <v>1.1931742857142855</v>
      </c>
      <c r="P2486" s="6">
        <f t="shared" si="229"/>
        <v>46.401222222222216</v>
      </c>
      <c r="Q2486" t="str">
        <f t="shared" si="230"/>
        <v>music</v>
      </c>
      <c r="R2486" t="str">
        <f t="shared" si="231"/>
        <v>indie rock</v>
      </c>
      <c r="S2486" s="11">
        <f t="shared" si="233"/>
        <v>40771.916701388887</v>
      </c>
      <c r="T2486" s="11">
        <f t="shared" si="232"/>
        <v>40801.916701388887</v>
      </c>
    </row>
    <row r="2487" spans="1:20" ht="48" x14ac:dyDescent="0.2">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5">
        <f t="shared" si="228"/>
        <v>1.0325</v>
      </c>
      <c r="P2487" s="6">
        <f t="shared" si="229"/>
        <v>50.365853658536587</v>
      </c>
      <c r="Q2487" t="str">
        <f t="shared" si="230"/>
        <v>music</v>
      </c>
      <c r="R2487" t="str">
        <f t="shared" si="231"/>
        <v>indie rock</v>
      </c>
      <c r="S2487" s="11">
        <f t="shared" si="233"/>
        <v>40793.998599537037</v>
      </c>
      <c r="T2487" s="11">
        <f t="shared" si="232"/>
        <v>40828.998599537037</v>
      </c>
    </row>
    <row r="2488" spans="1:20" ht="48" x14ac:dyDescent="0.2">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5">
        <f t="shared" si="228"/>
        <v>2.6566666666666667</v>
      </c>
      <c r="P2488" s="6">
        <f t="shared" si="229"/>
        <v>26.566666666666666</v>
      </c>
      <c r="Q2488" t="str">
        <f t="shared" si="230"/>
        <v>music</v>
      </c>
      <c r="R2488" t="str">
        <f t="shared" si="231"/>
        <v>indie rock</v>
      </c>
      <c r="S2488" s="11">
        <f t="shared" si="233"/>
        <v>40991.708055555559</v>
      </c>
      <c r="T2488" s="11">
        <f t="shared" si="232"/>
        <v>41021.708055555559</v>
      </c>
    </row>
    <row r="2489" spans="1:20" ht="48" x14ac:dyDescent="0.2">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5">
        <f t="shared" si="228"/>
        <v>1.0005066666666667</v>
      </c>
      <c r="P2489" s="6">
        <f t="shared" si="229"/>
        <v>39.493684210526318</v>
      </c>
      <c r="Q2489" t="str">
        <f t="shared" si="230"/>
        <v>music</v>
      </c>
      <c r="R2489" t="str">
        <f t="shared" si="231"/>
        <v>indie rock</v>
      </c>
      <c r="S2489" s="11">
        <f t="shared" si="233"/>
        <v>41026.083298611113</v>
      </c>
      <c r="T2489" s="11">
        <f t="shared" si="232"/>
        <v>41056.083298611113</v>
      </c>
    </row>
    <row r="2490" spans="1:20" ht="48" x14ac:dyDescent="0.2">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5">
        <f t="shared" si="228"/>
        <v>1.0669999999999999</v>
      </c>
      <c r="P2490" s="6">
        <f t="shared" si="229"/>
        <v>49.246153846153845</v>
      </c>
      <c r="Q2490" t="str">
        <f t="shared" si="230"/>
        <v>music</v>
      </c>
      <c r="R2490" t="str">
        <f t="shared" si="231"/>
        <v>indie rock</v>
      </c>
      <c r="S2490" s="11">
        <f t="shared" si="233"/>
        <v>40833.633194444446</v>
      </c>
      <c r="T2490" s="11">
        <f t="shared" si="232"/>
        <v>40863.674861111111</v>
      </c>
    </row>
    <row r="2491" spans="1:20" ht="48" x14ac:dyDescent="0.2">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5">
        <f t="shared" si="228"/>
        <v>1.3367142857142857</v>
      </c>
      <c r="P2491" s="6">
        <f t="shared" si="229"/>
        <v>62.38</v>
      </c>
      <c r="Q2491" t="str">
        <f t="shared" si="230"/>
        <v>music</v>
      </c>
      <c r="R2491" t="str">
        <f t="shared" si="231"/>
        <v>indie rock</v>
      </c>
      <c r="S2491" s="11">
        <f t="shared" si="233"/>
        <v>41373.690266203703</v>
      </c>
      <c r="T2491" s="11">
        <f t="shared" si="232"/>
        <v>41403.690266203703</v>
      </c>
    </row>
    <row r="2492" spans="1:20" ht="48" x14ac:dyDescent="0.2">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5">
        <f t="shared" si="228"/>
        <v>1.214</v>
      </c>
      <c r="P2492" s="6">
        <f t="shared" si="229"/>
        <v>37.9375</v>
      </c>
      <c r="Q2492" t="str">
        <f t="shared" si="230"/>
        <v>music</v>
      </c>
      <c r="R2492" t="str">
        <f t="shared" si="231"/>
        <v>indie rock</v>
      </c>
      <c r="S2492" s="11">
        <f t="shared" si="233"/>
        <v>41023.227731481486</v>
      </c>
      <c r="T2492" s="11">
        <f t="shared" si="232"/>
        <v>41083.227731481486</v>
      </c>
    </row>
    <row r="2493" spans="1:20" ht="48" x14ac:dyDescent="0.2">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5">
        <f t="shared" si="228"/>
        <v>1.032</v>
      </c>
      <c r="P2493" s="6">
        <f t="shared" si="229"/>
        <v>51.6</v>
      </c>
      <c r="Q2493" t="str">
        <f t="shared" si="230"/>
        <v>music</v>
      </c>
      <c r="R2493" t="str">
        <f t="shared" si="231"/>
        <v>indie rock</v>
      </c>
      <c r="S2493" s="11">
        <f t="shared" si="233"/>
        <v>40542.839282407411</v>
      </c>
      <c r="T2493" s="11">
        <f t="shared" si="232"/>
        <v>40559.077083333337</v>
      </c>
    </row>
    <row r="2494" spans="1:20" ht="32" x14ac:dyDescent="0.2">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5">
        <f t="shared" si="228"/>
        <v>1.25</v>
      </c>
      <c r="P2494" s="6">
        <f t="shared" si="229"/>
        <v>27.777777777777779</v>
      </c>
      <c r="Q2494" t="str">
        <f t="shared" si="230"/>
        <v>music</v>
      </c>
      <c r="R2494" t="str">
        <f t="shared" si="231"/>
        <v>indie rock</v>
      </c>
      <c r="S2494" s="11">
        <f t="shared" si="233"/>
        <v>41024.985972222225</v>
      </c>
      <c r="T2494" s="11">
        <f t="shared" si="232"/>
        <v>41076.415972222225</v>
      </c>
    </row>
    <row r="2495" spans="1:20" ht="48" x14ac:dyDescent="0.2">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5">
        <f t="shared" si="228"/>
        <v>1.2869999999999999</v>
      </c>
      <c r="P2495" s="6">
        <f t="shared" si="229"/>
        <v>99.382239382239376</v>
      </c>
      <c r="Q2495" t="str">
        <f t="shared" si="230"/>
        <v>music</v>
      </c>
      <c r="R2495" t="str">
        <f t="shared" si="231"/>
        <v>indie rock</v>
      </c>
      <c r="S2495" s="11">
        <f t="shared" si="233"/>
        <v>41348.168287037035</v>
      </c>
      <c r="T2495" s="11">
        <f t="shared" si="232"/>
        <v>41393.168287037035</v>
      </c>
    </row>
    <row r="2496" spans="1:20" ht="48" x14ac:dyDescent="0.2">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5">
        <f t="shared" si="228"/>
        <v>1.0100533333333332</v>
      </c>
      <c r="P2496" s="6">
        <f t="shared" si="229"/>
        <v>38.848205128205123</v>
      </c>
      <c r="Q2496" t="str">
        <f t="shared" si="230"/>
        <v>music</v>
      </c>
      <c r="R2496" t="str">
        <f t="shared" si="231"/>
        <v>indie rock</v>
      </c>
      <c r="S2496" s="11">
        <f t="shared" si="233"/>
        <v>41022.645185185189</v>
      </c>
      <c r="T2496" s="11">
        <f t="shared" si="232"/>
        <v>41052.645185185189</v>
      </c>
    </row>
    <row r="2497" spans="1:20" ht="48" x14ac:dyDescent="0.2">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5">
        <f t="shared" si="228"/>
        <v>1.2753666666666665</v>
      </c>
      <c r="P2497" s="6">
        <f t="shared" si="229"/>
        <v>45.548809523809524</v>
      </c>
      <c r="Q2497" t="str">
        <f t="shared" si="230"/>
        <v>music</v>
      </c>
      <c r="R2497" t="str">
        <f t="shared" si="231"/>
        <v>indie rock</v>
      </c>
      <c r="S2497" s="11">
        <f t="shared" si="233"/>
        <v>41036.946469907409</v>
      </c>
      <c r="T2497" s="11">
        <f t="shared" si="232"/>
        <v>41066.946469907409</v>
      </c>
    </row>
    <row r="2498" spans="1:20" ht="32" x14ac:dyDescent="0.2">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5">
        <f t="shared" si="228"/>
        <v>1</v>
      </c>
      <c r="P2498" s="6">
        <f t="shared" si="229"/>
        <v>600</v>
      </c>
      <c r="Q2498" t="str">
        <f t="shared" si="230"/>
        <v>music</v>
      </c>
      <c r="R2498" t="str">
        <f t="shared" si="231"/>
        <v>indie rock</v>
      </c>
      <c r="S2498" s="11">
        <f t="shared" si="233"/>
        <v>41327.996435185181</v>
      </c>
      <c r="T2498" s="11">
        <f t="shared" si="232"/>
        <v>41362.954768518517</v>
      </c>
    </row>
    <row r="2499" spans="1:20" ht="48" x14ac:dyDescent="0.2">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5">
        <f t="shared" ref="O2499:O2562" si="234">E2499/D2499</f>
        <v>1.127715</v>
      </c>
      <c r="P2499" s="6">
        <f t="shared" ref="P2499:P2562" si="235">IF(L2499=0,0,E2499/L2499)</f>
        <v>80.551071428571419</v>
      </c>
      <c r="Q2499" t="str">
        <f t="shared" ref="Q2499:Q2562" si="236">LEFT(N2499,FIND("/",N2499)-1)</f>
        <v>music</v>
      </c>
      <c r="R2499" t="str">
        <f t="shared" ref="R2499:R2562" si="237">RIGHT(N2499,LEN(N2499)-FIND("/",N2499))</f>
        <v>indie rock</v>
      </c>
      <c r="S2499" s="11">
        <f t="shared" si="233"/>
        <v>40730.878912037035</v>
      </c>
      <c r="T2499" s="11">
        <f t="shared" ref="T2499:T2562" si="238">I2499/86400 + DATE(1970,1,1)</f>
        <v>40760.878912037035</v>
      </c>
    </row>
    <row r="2500" spans="1:20" ht="48" x14ac:dyDescent="0.2">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5">
        <f t="shared" si="234"/>
        <v>1.056</v>
      </c>
      <c r="P2500" s="6">
        <f t="shared" si="235"/>
        <v>52.8</v>
      </c>
      <c r="Q2500" t="str">
        <f t="shared" si="236"/>
        <v>music</v>
      </c>
      <c r="R2500" t="str">
        <f t="shared" si="237"/>
        <v>indie rock</v>
      </c>
      <c r="S2500" s="11">
        <f t="shared" ref="S2500:S2563" si="239">J2500/86400 + DATE(1970, 1, 1)</f>
        <v>42017.967442129629</v>
      </c>
      <c r="T2500" s="11">
        <f t="shared" si="238"/>
        <v>42031.967442129629</v>
      </c>
    </row>
    <row r="2501" spans="1:20" ht="48" x14ac:dyDescent="0.2">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5">
        <f t="shared" si="234"/>
        <v>2.0262500000000001</v>
      </c>
      <c r="P2501" s="6">
        <f t="shared" si="235"/>
        <v>47.676470588235297</v>
      </c>
      <c r="Q2501" t="str">
        <f t="shared" si="236"/>
        <v>music</v>
      </c>
      <c r="R2501" t="str">
        <f t="shared" si="237"/>
        <v>indie rock</v>
      </c>
      <c r="S2501" s="11">
        <f t="shared" si="239"/>
        <v>41226.648576388892</v>
      </c>
      <c r="T2501" s="11">
        <f t="shared" si="238"/>
        <v>41274.75</v>
      </c>
    </row>
    <row r="2502" spans="1:20" ht="48" x14ac:dyDescent="0.2">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5">
        <f t="shared" si="234"/>
        <v>1.1333333333333333</v>
      </c>
      <c r="P2502" s="6">
        <f t="shared" si="235"/>
        <v>23.448275862068964</v>
      </c>
      <c r="Q2502" t="str">
        <f t="shared" si="236"/>
        <v>music</v>
      </c>
      <c r="R2502" t="str">
        <f t="shared" si="237"/>
        <v>indie rock</v>
      </c>
      <c r="S2502" s="11">
        <f t="shared" si="239"/>
        <v>41053.772858796292</v>
      </c>
      <c r="T2502" s="11">
        <f t="shared" si="238"/>
        <v>41083.772858796292</v>
      </c>
    </row>
    <row r="2503" spans="1:20" ht="48" x14ac:dyDescent="0.2">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5">
        <f t="shared" si="234"/>
        <v>2.5545454545454545E-2</v>
      </c>
      <c r="P2503" s="6">
        <f t="shared" si="235"/>
        <v>40.142857142857146</v>
      </c>
      <c r="Q2503" t="str">
        <f t="shared" si="236"/>
        <v>food</v>
      </c>
      <c r="R2503" t="str">
        <f t="shared" si="237"/>
        <v>restaurants</v>
      </c>
      <c r="S2503" s="11">
        <f t="shared" si="239"/>
        <v>42244.776666666672</v>
      </c>
      <c r="T2503" s="11">
        <f t="shared" si="238"/>
        <v>42274.776666666672</v>
      </c>
    </row>
    <row r="2504" spans="1:20" ht="48" x14ac:dyDescent="0.2">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5">
        <f t="shared" si="234"/>
        <v>7.8181818181818181E-4</v>
      </c>
      <c r="P2504" s="6">
        <f t="shared" si="235"/>
        <v>17.2</v>
      </c>
      <c r="Q2504" t="str">
        <f t="shared" si="236"/>
        <v>food</v>
      </c>
      <c r="R2504" t="str">
        <f t="shared" si="237"/>
        <v>restaurants</v>
      </c>
      <c r="S2504" s="11">
        <f t="shared" si="239"/>
        <v>41858.825439814813</v>
      </c>
      <c r="T2504" s="11">
        <f t="shared" si="238"/>
        <v>41903.825439814813</v>
      </c>
    </row>
    <row r="2505" spans="1:20" ht="48" x14ac:dyDescent="0.2">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5">
        <f t="shared" si="234"/>
        <v>0</v>
      </c>
      <c r="P2505" s="6">
        <f t="shared" si="235"/>
        <v>0</v>
      </c>
      <c r="Q2505" t="str">
        <f t="shared" si="236"/>
        <v>food</v>
      </c>
      <c r="R2505" t="str">
        <f t="shared" si="237"/>
        <v>restaurants</v>
      </c>
      <c r="S2505" s="11">
        <f t="shared" si="239"/>
        <v>42498.899398148147</v>
      </c>
      <c r="T2505" s="11">
        <f t="shared" si="238"/>
        <v>42528.879166666666</v>
      </c>
    </row>
    <row r="2506" spans="1:20" ht="32" x14ac:dyDescent="0.2">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5">
        <f t="shared" si="234"/>
        <v>0</v>
      </c>
      <c r="P2506" s="6">
        <f t="shared" si="235"/>
        <v>0</v>
      </c>
      <c r="Q2506" t="str">
        <f t="shared" si="236"/>
        <v>food</v>
      </c>
      <c r="R2506" t="str">
        <f t="shared" si="237"/>
        <v>restaurants</v>
      </c>
      <c r="S2506" s="11">
        <f t="shared" si="239"/>
        <v>41928.015439814815</v>
      </c>
      <c r="T2506" s="11">
        <f t="shared" si="238"/>
        <v>41958.057106481487</v>
      </c>
    </row>
    <row r="2507" spans="1:20" ht="64" x14ac:dyDescent="0.2">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5">
        <f t="shared" si="234"/>
        <v>0</v>
      </c>
      <c r="P2507" s="6">
        <f t="shared" si="235"/>
        <v>0</v>
      </c>
      <c r="Q2507" t="str">
        <f t="shared" si="236"/>
        <v>food</v>
      </c>
      <c r="R2507" t="str">
        <f t="shared" si="237"/>
        <v>restaurants</v>
      </c>
      <c r="S2507" s="11">
        <f t="shared" si="239"/>
        <v>42047.05574074074</v>
      </c>
      <c r="T2507" s="11">
        <f t="shared" si="238"/>
        <v>42077.014074074075</v>
      </c>
    </row>
    <row r="2508" spans="1:20" ht="48" x14ac:dyDescent="0.2">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5">
        <f t="shared" si="234"/>
        <v>6.0000000000000001E-3</v>
      </c>
      <c r="P2508" s="6">
        <f t="shared" si="235"/>
        <v>15</v>
      </c>
      <c r="Q2508" t="str">
        <f t="shared" si="236"/>
        <v>food</v>
      </c>
      <c r="R2508" t="str">
        <f t="shared" si="237"/>
        <v>restaurants</v>
      </c>
      <c r="S2508" s="11">
        <f t="shared" si="239"/>
        <v>42258.297094907408</v>
      </c>
      <c r="T2508" s="11">
        <f t="shared" si="238"/>
        <v>42280.875</v>
      </c>
    </row>
    <row r="2509" spans="1:20" ht="16" x14ac:dyDescent="0.2">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5">
        <f t="shared" si="234"/>
        <v>0</v>
      </c>
      <c r="P2509" s="6">
        <f t="shared" si="235"/>
        <v>0</v>
      </c>
      <c r="Q2509" t="str">
        <f t="shared" si="236"/>
        <v>food</v>
      </c>
      <c r="R2509" t="str">
        <f t="shared" si="237"/>
        <v>restaurants</v>
      </c>
      <c r="S2509" s="11">
        <f t="shared" si="239"/>
        <v>42105.072962962964</v>
      </c>
      <c r="T2509" s="11">
        <f t="shared" si="238"/>
        <v>42135.072962962964</v>
      </c>
    </row>
    <row r="2510" spans="1:20" ht="48" x14ac:dyDescent="0.2">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5">
        <f t="shared" si="234"/>
        <v>0</v>
      </c>
      <c r="P2510" s="6">
        <f t="shared" si="235"/>
        <v>0</v>
      </c>
      <c r="Q2510" t="str">
        <f t="shared" si="236"/>
        <v>food</v>
      </c>
      <c r="R2510" t="str">
        <f t="shared" si="237"/>
        <v>restaurants</v>
      </c>
      <c r="S2510" s="11">
        <f t="shared" si="239"/>
        <v>41835.951782407406</v>
      </c>
      <c r="T2510" s="11">
        <f t="shared" si="238"/>
        <v>41865.951782407406</v>
      </c>
    </row>
    <row r="2511" spans="1:20" ht="48" x14ac:dyDescent="0.2">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5">
        <f t="shared" si="234"/>
        <v>1.0526315789473684E-2</v>
      </c>
      <c r="P2511" s="6">
        <f t="shared" si="235"/>
        <v>35.714285714285715</v>
      </c>
      <c r="Q2511" t="str">
        <f t="shared" si="236"/>
        <v>food</v>
      </c>
      <c r="R2511" t="str">
        <f t="shared" si="237"/>
        <v>restaurants</v>
      </c>
      <c r="S2511" s="11">
        <f t="shared" si="239"/>
        <v>42058.809594907405</v>
      </c>
      <c r="T2511" s="11">
        <f t="shared" si="238"/>
        <v>42114.767928240741</v>
      </c>
    </row>
    <row r="2512" spans="1:20" ht="48" x14ac:dyDescent="0.2">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5">
        <f t="shared" si="234"/>
        <v>1.5E-3</v>
      </c>
      <c r="P2512" s="6">
        <f t="shared" si="235"/>
        <v>37.5</v>
      </c>
      <c r="Q2512" t="str">
        <f t="shared" si="236"/>
        <v>food</v>
      </c>
      <c r="R2512" t="str">
        <f t="shared" si="237"/>
        <v>restaurants</v>
      </c>
      <c r="S2512" s="11">
        <f t="shared" si="239"/>
        <v>42078.997361111113</v>
      </c>
      <c r="T2512" s="11">
        <f t="shared" si="238"/>
        <v>42138.997361111113</v>
      </c>
    </row>
    <row r="2513" spans="1:20" ht="48" x14ac:dyDescent="0.2">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5">
        <f t="shared" si="234"/>
        <v>0</v>
      </c>
      <c r="P2513" s="6">
        <f t="shared" si="235"/>
        <v>0</v>
      </c>
      <c r="Q2513" t="str">
        <f t="shared" si="236"/>
        <v>food</v>
      </c>
      <c r="R2513" t="str">
        <f t="shared" si="237"/>
        <v>restaurants</v>
      </c>
      <c r="S2513" s="11">
        <f t="shared" si="239"/>
        <v>42371.446909722217</v>
      </c>
      <c r="T2513" s="11">
        <f t="shared" si="238"/>
        <v>42401.446909722217</v>
      </c>
    </row>
    <row r="2514" spans="1:20" ht="48" x14ac:dyDescent="0.2">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5">
        <f t="shared" si="234"/>
        <v>0</v>
      </c>
      <c r="P2514" s="6">
        <f t="shared" si="235"/>
        <v>0</v>
      </c>
      <c r="Q2514" t="str">
        <f t="shared" si="236"/>
        <v>food</v>
      </c>
      <c r="R2514" t="str">
        <f t="shared" si="237"/>
        <v>restaurants</v>
      </c>
      <c r="S2514" s="11">
        <f t="shared" si="239"/>
        <v>41971.876863425925</v>
      </c>
      <c r="T2514" s="11">
        <f t="shared" si="238"/>
        <v>41986.876863425925</v>
      </c>
    </row>
    <row r="2515" spans="1:20" ht="48" x14ac:dyDescent="0.2">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5">
        <f t="shared" si="234"/>
        <v>0</v>
      </c>
      <c r="P2515" s="6">
        <f t="shared" si="235"/>
        <v>0</v>
      </c>
      <c r="Q2515" t="str">
        <f t="shared" si="236"/>
        <v>food</v>
      </c>
      <c r="R2515" t="str">
        <f t="shared" si="237"/>
        <v>restaurants</v>
      </c>
      <c r="S2515" s="11">
        <f t="shared" si="239"/>
        <v>42732.00681712963</v>
      </c>
      <c r="T2515" s="11">
        <f t="shared" si="238"/>
        <v>42792.00681712963</v>
      </c>
    </row>
    <row r="2516" spans="1:20" ht="48" x14ac:dyDescent="0.2">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5">
        <f t="shared" si="234"/>
        <v>1.7500000000000002E-2</v>
      </c>
      <c r="P2516" s="6">
        <f t="shared" si="235"/>
        <v>52.5</v>
      </c>
      <c r="Q2516" t="str">
        <f t="shared" si="236"/>
        <v>food</v>
      </c>
      <c r="R2516" t="str">
        <f t="shared" si="237"/>
        <v>restaurants</v>
      </c>
      <c r="S2516" s="11">
        <f t="shared" si="239"/>
        <v>41854.389780092592</v>
      </c>
      <c r="T2516" s="11">
        <f t="shared" si="238"/>
        <v>41871.389780092592</v>
      </c>
    </row>
    <row r="2517" spans="1:20" ht="48" x14ac:dyDescent="0.2">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5">
        <f t="shared" si="234"/>
        <v>0.186</v>
      </c>
      <c r="P2517" s="6">
        <f t="shared" si="235"/>
        <v>77.5</v>
      </c>
      <c r="Q2517" t="str">
        <f t="shared" si="236"/>
        <v>food</v>
      </c>
      <c r="R2517" t="str">
        <f t="shared" si="237"/>
        <v>restaurants</v>
      </c>
      <c r="S2517" s="11">
        <f t="shared" si="239"/>
        <v>42027.839733796296</v>
      </c>
      <c r="T2517" s="11">
        <f t="shared" si="238"/>
        <v>42057.839733796296</v>
      </c>
    </row>
    <row r="2518" spans="1:20" ht="48" x14ac:dyDescent="0.2">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5">
        <f t="shared" si="234"/>
        <v>0</v>
      </c>
      <c r="P2518" s="6">
        <f t="shared" si="235"/>
        <v>0</v>
      </c>
      <c r="Q2518" t="str">
        <f t="shared" si="236"/>
        <v>food</v>
      </c>
      <c r="R2518" t="str">
        <f t="shared" si="237"/>
        <v>restaurants</v>
      </c>
      <c r="S2518" s="11">
        <f t="shared" si="239"/>
        <v>41942.653379629628</v>
      </c>
      <c r="T2518" s="11">
        <f t="shared" si="238"/>
        <v>41972.6950462963</v>
      </c>
    </row>
    <row r="2519" spans="1:20" ht="48" x14ac:dyDescent="0.2">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5">
        <f t="shared" si="234"/>
        <v>9.8166666666666666E-2</v>
      </c>
      <c r="P2519" s="6">
        <f t="shared" si="235"/>
        <v>53.545454545454547</v>
      </c>
      <c r="Q2519" t="str">
        <f t="shared" si="236"/>
        <v>food</v>
      </c>
      <c r="R2519" t="str">
        <f t="shared" si="237"/>
        <v>restaurants</v>
      </c>
      <c r="S2519" s="11">
        <f t="shared" si="239"/>
        <v>42052.802430555559</v>
      </c>
      <c r="T2519" s="11">
        <f t="shared" si="238"/>
        <v>42082.760763888888</v>
      </c>
    </row>
    <row r="2520" spans="1:20" ht="48" x14ac:dyDescent="0.2">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5">
        <f t="shared" si="234"/>
        <v>0</v>
      </c>
      <c r="P2520" s="6">
        <f t="shared" si="235"/>
        <v>0</v>
      </c>
      <c r="Q2520" t="str">
        <f t="shared" si="236"/>
        <v>food</v>
      </c>
      <c r="R2520" t="str">
        <f t="shared" si="237"/>
        <v>restaurants</v>
      </c>
      <c r="S2520" s="11">
        <f t="shared" si="239"/>
        <v>41926.680879629632</v>
      </c>
      <c r="T2520" s="11">
        <f t="shared" si="238"/>
        <v>41956.722546296296</v>
      </c>
    </row>
    <row r="2521" spans="1:20" ht="32" x14ac:dyDescent="0.2">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5">
        <f t="shared" si="234"/>
        <v>4.3333333333333331E-4</v>
      </c>
      <c r="P2521" s="6">
        <f t="shared" si="235"/>
        <v>16.25</v>
      </c>
      <c r="Q2521" t="str">
        <f t="shared" si="236"/>
        <v>food</v>
      </c>
      <c r="R2521" t="str">
        <f t="shared" si="237"/>
        <v>restaurants</v>
      </c>
      <c r="S2521" s="11">
        <f t="shared" si="239"/>
        <v>41809.155138888891</v>
      </c>
      <c r="T2521" s="11">
        <f t="shared" si="238"/>
        <v>41839.155138888891</v>
      </c>
    </row>
    <row r="2522" spans="1:20" ht="48" x14ac:dyDescent="0.2">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5">
        <f t="shared" si="234"/>
        <v>0</v>
      </c>
      <c r="P2522" s="6">
        <f t="shared" si="235"/>
        <v>0</v>
      </c>
      <c r="Q2522" t="str">
        <f t="shared" si="236"/>
        <v>food</v>
      </c>
      <c r="R2522" t="str">
        <f t="shared" si="237"/>
        <v>restaurants</v>
      </c>
      <c r="S2522" s="11">
        <f t="shared" si="239"/>
        <v>42612.600520833337</v>
      </c>
      <c r="T2522" s="11">
        <f t="shared" si="238"/>
        <v>42658.806250000001</v>
      </c>
    </row>
    <row r="2523" spans="1:20" ht="48" x14ac:dyDescent="0.2">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5">
        <f t="shared" si="234"/>
        <v>1.0948792000000001</v>
      </c>
      <c r="P2523" s="6">
        <f t="shared" si="235"/>
        <v>103.68174242424243</v>
      </c>
      <c r="Q2523" t="str">
        <f t="shared" si="236"/>
        <v>music</v>
      </c>
      <c r="R2523" t="str">
        <f t="shared" si="237"/>
        <v>classical music</v>
      </c>
      <c r="S2523" s="11">
        <f t="shared" si="239"/>
        <v>42269.967835648145</v>
      </c>
      <c r="T2523" s="11">
        <f t="shared" si="238"/>
        <v>42290.967835648145</v>
      </c>
    </row>
    <row r="2524" spans="1:20" ht="48" x14ac:dyDescent="0.2">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5">
        <f t="shared" si="234"/>
        <v>1</v>
      </c>
      <c r="P2524" s="6">
        <f t="shared" si="235"/>
        <v>185.18518518518519</v>
      </c>
      <c r="Q2524" t="str">
        <f t="shared" si="236"/>
        <v>music</v>
      </c>
      <c r="R2524" t="str">
        <f t="shared" si="237"/>
        <v>classical music</v>
      </c>
      <c r="S2524" s="11">
        <f t="shared" si="239"/>
        <v>42460.573611111111</v>
      </c>
      <c r="T2524" s="11">
        <f t="shared" si="238"/>
        <v>42482.619444444441</v>
      </c>
    </row>
    <row r="2525" spans="1:20" ht="48" x14ac:dyDescent="0.2">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5">
        <f t="shared" si="234"/>
        <v>1.5644444444444445</v>
      </c>
      <c r="P2525" s="6">
        <f t="shared" si="235"/>
        <v>54.153846153846153</v>
      </c>
      <c r="Q2525" t="str">
        <f t="shared" si="236"/>
        <v>music</v>
      </c>
      <c r="R2525" t="str">
        <f t="shared" si="237"/>
        <v>classical music</v>
      </c>
      <c r="S2525" s="11">
        <f t="shared" si="239"/>
        <v>41930.975601851853</v>
      </c>
      <c r="T2525" s="11">
        <f t="shared" si="238"/>
        <v>41961.017268518517</v>
      </c>
    </row>
    <row r="2526" spans="1:20" ht="32" x14ac:dyDescent="0.2">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5">
        <f t="shared" si="234"/>
        <v>1.016</v>
      </c>
      <c r="P2526" s="6">
        <f t="shared" si="235"/>
        <v>177.2093023255814</v>
      </c>
      <c r="Q2526" t="str">
        <f t="shared" si="236"/>
        <v>music</v>
      </c>
      <c r="R2526" t="str">
        <f t="shared" si="237"/>
        <v>classical music</v>
      </c>
      <c r="S2526" s="11">
        <f t="shared" si="239"/>
        <v>41961.807372685187</v>
      </c>
      <c r="T2526" s="11">
        <f t="shared" si="238"/>
        <v>41994.1875</v>
      </c>
    </row>
    <row r="2527" spans="1:20" ht="48" x14ac:dyDescent="0.2">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5">
        <f t="shared" si="234"/>
        <v>1.00325</v>
      </c>
      <c r="P2527" s="6">
        <f t="shared" si="235"/>
        <v>100.325</v>
      </c>
      <c r="Q2527" t="str">
        <f t="shared" si="236"/>
        <v>music</v>
      </c>
      <c r="R2527" t="str">
        <f t="shared" si="237"/>
        <v>classical music</v>
      </c>
      <c r="S2527" s="11">
        <f t="shared" si="239"/>
        <v>41058.844571759255</v>
      </c>
      <c r="T2527" s="11">
        <f t="shared" si="238"/>
        <v>41088.844571759255</v>
      </c>
    </row>
    <row r="2528" spans="1:20" ht="48" x14ac:dyDescent="0.2">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5">
        <f t="shared" si="234"/>
        <v>1.1294999999999999</v>
      </c>
      <c r="P2528" s="6">
        <f t="shared" si="235"/>
        <v>136.90909090909091</v>
      </c>
      <c r="Q2528" t="str">
        <f t="shared" si="236"/>
        <v>music</v>
      </c>
      <c r="R2528" t="str">
        <f t="shared" si="237"/>
        <v>classical music</v>
      </c>
      <c r="S2528" s="11">
        <f t="shared" si="239"/>
        <v>41953.091134259259</v>
      </c>
      <c r="T2528" s="11">
        <f t="shared" si="238"/>
        <v>41981.207638888889</v>
      </c>
    </row>
    <row r="2529" spans="1:20" ht="48" x14ac:dyDescent="0.2">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5">
        <f t="shared" si="234"/>
        <v>1.02125</v>
      </c>
      <c r="P2529" s="6">
        <f t="shared" si="235"/>
        <v>57.535211267605632</v>
      </c>
      <c r="Q2529" t="str">
        <f t="shared" si="236"/>
        <v>music</v>
      </c>
      <c r="R2529" t="str">
        <f t="shared" si="237"/>
        <v>classical music</v>
      </c>
      <c r="S2529" s="11">
        <f t="shared" si="239"/>
        <v>41546.75105324074</v>
      </c>
      <c r="T2529" s="11">
        <f t="shared" si="238"/>
        <v>41565.165972222225</v>
      </c>
    </row>
    <row r="2530" spans="1:20" ht="48" x14ac:dyDescent="0.2">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5">
        <f t="shared" si="234"/>
        <v>1.0724974999999999</v>
      </c>
      <c r="P2530" s="6">
        <f t="shared" si="235"/>
        <v>52.962839506172834</v>
      </c>
      <c r="Q2530" t="str">
        <f t="shared" si="236"/>
        <v>music</v>
      </c>
      <c r="R2530" t="str">
        <f t="shared" si="237"/>
        <v>classical music</v>
      </c>
      <c r="S2530" s="11">
        <f t="shared" si="239"/>
        <v>42217.834525462968</v>
      </c>
      <c r="T2530" s="11">
        <f t="shared" si="238"/>
        <v>42236.458333333328</v>
      </c>
    </row>
    <row r="2531" spans="1:20" ht="32" x14ac:dyDescent="0.2">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5">
        <f t="shared" si="234"/>
        <v>1.0428333333333333</v>
      </c>
      <c r="P2531" s="6">
        <f t="shared" si="235"/>
        <v>82.328947368421055</v>
      </c>
      <c r="Q2531" t="str">
        <f t="shared" si="236"/>
        <v>music</v>
      </c>
      <c r="R2531" t="str">
        <f t="shared" si="237"/>
        <v>classical music</v>
      </c>
      <c r="S2531" s="11">
        <f t="shared" si="239"/>
        <v>40948.080729166664</v>
      </c>
      <c r="T2531" s="11">
        <f t="shared" si="238"/>
        <v>40993.0390625</v>
      </c>
    </row>
    <row r="2532" spans="1:20" ht="48" x14ac:dyDescent="0.2">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5">
        <f t="shared" si="234"/>
        <v>1</v>
      </c>
      <c r="P2532" s="6">
        <f t="shared" si="235"/>
        <v>135.41666666666666</v>
      </c>
      <c r="Q2532" t="str">
        <f t="shared" si="236"/>
        <v>music</v>
      </c>
      <c r="R2532" t="str">
        <f t="shared" si="237"/>
        <v>classical music</v>
      </c>
      <c r="S2532" s="11">
        <f t="shared" si="239"/>
        <v>42081.864641203705</v>
      </c>
      <c r="T2532" s="11">
        <f t="shared" si="238"/>
        <v>42114.201388888891</v>
      </c>
    </row>
    <row r="2533" spans="1:20" ht="48" x14ac:dyDescent="0.2">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5">
        <f t="shared" si="234"/>
        <v>1.004</v>
      </c>
      <c r="P2533" s="6">
        <f t="shared" si="235"/>
        <v>74.06557377049181</v>
      </c>
      <c r="Q2533" t="str">
        <f t="shared" si="236"/>
        <v>music</v>
      </c>
      <c r="R2533" t="str">
        <f t="shared" si="237"/>
        <v>classical music</v>
      </c>
      <c r="S2533" s="11">
        <f t="shared" si="239"/>
        <v>42208.680023148147</v>
      </c>
      <c r="T2533" s="11">
        <f t="shared" si="238"/>
        <v>42231.165972222225</v>
      </c>
    </row>
    <row r="2534" spans="1:20" ht="48" x14ac:dyDescent="0.2">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5">
        <f t="shared" si="234"/>
        <v>1.26125</v>
      </c>
      <c r="P2534" s="6">
        <f t="shared" si="235"/>
        <v>84.083333333333329</v>
      </c>
      <c r="Q2534" t="str">
        <f t="shared" si="236"/>
        <v>music</v>
      </c>
      <c r="R2534" t="str">
        <f t="shared" si="237"/>
        <v>classical music</v>
      </c>
      <c r="S2534" s="11">
        <f t="shared" si="239"/>
        <v>41107.849143518521</v>
      </c>
      <c r="T2534" s="11">
        <f t="shared" si="238"/>
        <v>41137.849143518521</v>
      </c>
    </row>
    <row r="2535" spans="1:20" ht="48" x14ac:dyDescent="0.2">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5">
        <f t="shared" si="234"/>
        <v>1.1066666666666667</v>
      </c>
      <c r="P2535" s="6">
        <f t="shared" si="235"/>
        <v>61.029411764705884</v>
      </c>
      <c r="Q2535" t="str">
        <f t="shared" si="236"/>
        <v>music</v>
      </c>
      <c r="R2535" t="str">
        <f t="shared" si="237"/>
        <v>classical music</v>
      </c>
      <c r="S2535" s="11">
        <f t="shared" si="239"/>
        <v>41304.751284722224</v>
      </c>
      <c r="T2535" s="11">
        <f t="shared" si="238"/>
        <v>41334.750787037039</v>
      </c>
    </row>
    <row r="2536" spans="1:20" ht="64" x14ac:dyDescent="0.2">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5">
        <f t="shared" si="234"/>
        <v>1.05</v>
      </c>
      <c r="P2536" s="6">
        <f t="shared" si="235"/>
        <v>150</v>
      </c>
      <c r="Q2536" t="str">
        <f t="shared" si="236"/>
        <v>music</v>
      </c>
      <c r="R2536" t="str">
        <f t="shared" si="237"/>
        <v>classical music</v>
      </c>
      <c r="S2536" s="11">
        <f t="shared" si="239"/>
        <v>40127.700370370367</v>
      </c>
      <c r="T2536" s="11">
        <f t="shared" si="238"/>
        <v>40179.25</v>
      </c>
    </row>
    <row r="2537" spans="1:20" ht="16" x14ac:dyDescent="0.2">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5">
        <f t="shared" si="234"/>
        <v>1.03775</v>
      </c>
      <c r="P2537" s="6">
        <f t="shared" si="235"/>
        <v>266.08974358974359</v>
      </c>
      <c r="Q2537" t="str">
        <f t="shared" si="236"/>
        <v>music</v>
      </c>
      <c r="R2537" t="str">
        <f t="shared" si="237"/>
        <v>classical music</v>
      </c>
      <c r="S2537" s="11">
        <f t="shared" si="239"/>
        <v>41943.791030092594</v>
      </c>
      <c r="T2537" s="11">
        <f t="shared" si="238"/>
        <v>41974.832696759258</v>
      </c>
    </row>
    <row r="2538" spans="1:20" ht="48" x14ac:dyDescent="0.2">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5">
        <f t="shared" si="234"/>
        <v>1.1599999999999999</v>
      </c>
      <c r="P2538" s="6">
        <f t="shared" si="235"/>
        <v>7.25</v>
      </c>
      <c r="Q2538" t="str">
        <f t="shared" si="236"/>
        <v>music</v>
      </c>
      <c r="R2538" t="str">
        <f t="shared" si="237"/>
        <v>classical music</v>
      </c>
      <c r="S2538" s="11">
        <f t="shared" si="239"/>
        <v>41464.106087962966</v>
      </c>
      <c r="T2538" s="11">
        <f t="shared" si="238"/>
        <v>41485.106087962966</v>
      </c>
    </row>
    <row r="2539" spans="1:20" ht="48" x14ac:dyDescent="0.2">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5">
        <f t="shared" si="234"/>
        <v>1.1000000000000001</v>
      </c>
      <c r="P2539" s="6">
        <f t="shared" si="235"/>
        <v>100</v>
      </c>
      <c r="Q2539" t="str">
        <f t="shared" si="236"/>
        <v>music</v>
      </c>
      <c r="R2539" t="str">
        <f t="shared" si="237"/>
        <v>classical music</v>
      </c>
      <c r="S2539" s="11">
        <f t="shared" si="239"/>
        <v>40696.648784722223</v>
      </c>
      <c r="T2539" s="11">
        <f t="shared" si="238"/>
        <v>40756.648784722223</v>
      </c>
    </row>
    <row r="2540" spans="1:20" ht="32" x14ac:dyDescent="0.2">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5">
        <f t="shared" si="234"/>
        <v>1.130176111111111</v>
      </c>
      <c r="P2540" s="6">
        <f t="shared" si="235"/>
        <v>109.96308108108107</v>
      </c>
      <c r="Q2540" t="str">
        <f t="shared" si="236"/>
        <v>music</v>
      </c>
      <c r="R2540" t="str">
        <f t="shared" si="237"/>
        <v>classical music</v>
      </c>
      <c r="S2540" s="11">
        <f t="shared" si="239"/>
        <v>41298.509965277779</v>
      </c>
      <c r="T2540" s="11">
        <f t="shared" si="238"/>
        <v>41329.207638888889</v>
      </c>
    </row>
    <row r="2541" spans="1:20" ht="48" x14ac:dyDescent="0.2">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5">
        <f t="shared" si="234"/>
        <v>1.0024999999999999</v>
      </c>
      <c r="P2541" s="6">
        <f t="shared" si="235"/>
        <v>169.91525423728814</v>
      </c>
      <c r="Q2541" t="str">
        <f t="shared" si="236"/>
        <v>music</v>
      </c>
      <c r="R2541" t="str">
        <f t="shared" si="237"/>
        <v>classical music</v>
      </c>
      <c r="S2541" s="11">
        <f t="shared" si="239"/>
        <v>41977.902222222227</v>
      </c>
      <c r="T2541" s="11">
        <f t="shared" si="238"/>
        <v>42037.902222222227</v>
      </c>
    </row>
    <row r="2542" spans="1:20" ht="48" x14ac:dyDescent="0.2">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5">
        <f t="shared" si="234"/>
        <v>1.034</v>
      </c>
      <c r="P2542" s="6">
        <f t="shared" si="235"/>
        <v>95.740740740740748</v>
      </c>
      <c r="Q2542" t="str">
        <f t="shared" si="236"/>
        <v>music</v>
      </c>
      <c r="R2542" t="str">
        <f t="shared" si="237"/>
        <v>classical music</v>
      </c>
      <c r="S2542" s="11">
        <f t="shared" si="239"/>
        <v>40785.675011574072</v>
      </c>
      <c r="T2542" s="11">
        <f t="shared" si="238"/>
        <v>40845.675011574072</v>
      </c>
    </row>
    <row r="2543" spans="1:20" ht="48" x14ac:dyDescent="0.2">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5">
        <f t="shared" si="234"/>
        <v>1.0702857142857143</v>
      </c>
      <c r="P2543" s="6">
        <f t="shared" si="235"/>
        <v>59.460317460317462</v>
      </c>
      <c r="Q2543" t="str">
        <f t="shared" si="236"/>
        <v>music</v>
      </c>
      <c r="R2543" t="str">
        <f t="shared" si="237"/>
        <v>classical music</v>
      </c>
      <c r="S2543" s="11">
        <f t="shared" si="239"/>
        <v>41483.449282407411</v>
      </c>
      <c r="T2543" s="11">
        <f t="shared" si="238"/>
        <v>41543.449282407411</v>
      </c>
    </row>
    <row r="2544" spans="1:20" ht="48" x14ac:dyDescent="0.2">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5">
        <f t="shared" si="234"/>
        <v>1.0357142857142858</v>
      </c>
      <c r="P2544" s="6">
        <f t="shared" si="235"/>
        <v>55.769230769230766</v>
      </c>
      <c r="Q2544" t="str">
        <f t="shared" si="236"/>
        <v>music</v>
      </c>
      <c r="R2544" t="str">
        <f t="shared" si="237"/>
        <v>classical music</v>
      </c>
      <c r="S2544" s="11">
        <f t="shared" si="239"/>
        <v>41509.426585648151</v>
      </c>
      <c r="T2544" s="11">
        <f t="shared" si="238"/>
        <v>41548.165972222225</v>
      </c>
    </row>
    <row r="2545" spans="1:20" ht="48" x14ac:dyDescent="0.2">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5">
        <f t="shared" si="234"/>
        <v>1.5640000000000001</v>
      </c>
      <c r="P2545" s="6">
        <f t="shared" si="235"/>
        <v>30.076923076923077</v>
      </c>
      <c r="Q2545" t="str">
        <f t="shared" si="236"/>
        <v>music</v>
      </c>
      <c r="R2545" t="str">
        <f t="shared" si="237"/>
        <v>classical music</v>
      </c>
      <c r="S2545" s="11">
        <f t="shared" si="239"/>
        <v>40514.107615740737</v>
      </c>
      <c r="T2545" s="11">
        <f t="shared" si="238"/>
        <v>40545.125</v>
      </c>
    </row>
    <row r="2546" spans="1:20" ht="48" x14ac:dyDescent="0.2">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5">
        <f t="shared" si="234"/>
        <v>1.0082</v>
      </c>
      <c r="P2546" s="6">
        <f t="shared" si="235"/>
        <v>88.438596491228068</v>
      </c>
      <c r="Q2546" t="str">
        <f t="shared" si="236"/>
        <v>music</v>
      </c>
      <c r="R2546" t="str">
        <f t="shared" si="237"/>
        <v>classical music</v>
      </c>
      <c r="S2546" s="11">
        <f t="shared" si="239"/>
        <v>41068.520474537036</v>
      </c>
      <c r="T2546" s="11">
        <f t="shared" si="238"/>
        <v>41098.520474537036</v>
      </c>
    </row>
    <row r="2547" spans="1:20" ht="48" x14ac:dyDescent="0.2">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5">
        <f t="shared" si="234"/>
        <v>1.9530000000000001</v>
      </c>
      <c r="P2547" s="6">
        <f t="shared" si="235"/>
        <v>64.032786885245898</v>
      </c>
      <c r="Q2547" t="str">
        <f t="shared" si="236"/>
        <v>music</v>
      </c>
      <c r="R2547" t="str">
        <f t="shared" si="237"/>
        <v>classical music</v>
      </c>
      <c r="S2547" s="11">
        <f t="shared" si="239"/>
        <v>42027.138171296298</v>
      </c>
      <c r="T2547" s="11">
        <f t="shared" si="238"/>
        <v>42062.020833333328</v>
      </c>
    </row>
    <row r="2548" spans="1:20" ht="48" x14ac:dyDescent="0.2">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5">
        <f t="shared" si="234"/>
        <v>1.1171428571428572</v>
      </c>
      <c r="P2548" s="6">
        <f t="shared" si="235"/>
        <v>60.153846153846153</v>
      </c>
      <c r="Q2548" t="str">
        <f t="shared" si="236"/>
        <v>music</v>
      </c>
      <c r="R2548" t="str">
        <f t="shared" si="237"/>
        <v>classical music</v>
      </c>
      <c r="S2548" s="11">
        <f t="shared" si="239"/>
        <v>41524.858553240745</v>
      </c>
      <c r="T2548" s="11">
        <f t="shared" si="238"/>
        <v>41552.208333333336</v>
      </c>
    </row>
    <row r="2549" spans="1:20" ht="48" x14ac:dyDescent="0.2">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5">
        <f t="shared" si="234"/>
        <v>1.1985454545454546</v>
      </c>
      <c r="P2549" s="6">
        <f t="shared" si="235"/>
        <v>49.194029850746269</v>
      </c>
      <c r="Q2549" t="str">
        <f t="shared" si="236"/>
        <v>music</v>
      </c>
      <c r="R2549" t="str">
        <f t="shared" si="237"/>
        <v>classical music</v>
      </c>
      <c r="S2549" s="11">
        <f t="shared" si="239"/>
        <v>40973.773182870369</v>
      </c>
      <c r="T2549" s="11">
        <f t="shared" si="238"/>
        <v>41003.731516203705</v>
      </c>
    </row>
    <row r="2550" spans="1:20" ht="48" x14ac:dyDescent="0.2">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5">
        <f t="shared" si="234"/>
        <v>1.0185</v>
      </c>
      <c r="P2550" s="6">
        <f t="shared" si="235"/>
        <v>165.16216216216216</v>
      </c>
      <c r="Q2550" t="str">
        <f t="shared" si="236"/>
        <v>music</v>
      </c>
      <c r="R2550" t="str">
        <f t="shared" si="237"/>
        <v>classical music</v>
      </c>
      <c r="S2550" s="11">
        <f t="shared" si="239"/>
        <v>42618.625428240739</v>
      </c>
      <c r="T2550" s="11">
        <f t="shared" si="238"/>
        <v>42643.185416666667</v>
      </c>
    </row>
    <row r="2551" spans="1:20" ht="48" x14ac:dyDescent="0.2">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5">
        <f t="shared" si="234"/>
        <v>1.0280254777070064</v>
      </c>
      <c r="P2551" s="6">
        <f t="shared" si="235"/>
        <v>43.621621621621621</v>
      </c>
      <c r="Q2551" t="str">
        <f t="shared" si="236"/>
        <v>music</v>
      </c>
      <c r="R2551" t="str">
        <f t="shared" si="237"/>
        <v>classical music</v>
      </c>
      <c r="S2551" s="11">
        <f t="shared" si="239"/>
        <v>41390.757754629631</v>
      </c>
      <c r="T2551" s="11">
        <f t="shared" si="238"/>
        <v>41425.708333333336</v>
      </c>
    </row>
    <row r="2552" spans="1:20" ht="48" x14ac:dyDescent="0.2">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5">
        <f t="shared" si="234"/>
        <v>1.0084615384615385</v>
      </c>
      <c r="P2552" s="6">
        <f t="shared" si="235"/>
        <v>43.7</v>
      </c>
      <c r="Q2552" t="str">
        <f t="shared" si="236"/>
        <v>music</v>
      </c>
      <c r="R2552" t="str">
        <f t="shared" si="237"/>
        <v>classical music</v>
      </c>
      <c r="S2552" s="11">
        <f t="shared" si="239"/>
        <v>42228.634328703702</v>
      </c>
      <c r="T2552" s="11">
        <f t="shared" si="238"/>
        <v>42285.165972222225</v>
      </c>
    </row>
    <row r="2553" spans="1:20" ht="48" x14ac:dyDescent="0.2">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5">
        <f t="shared" si="234"/>
        <v>1.0273469387755103</v>
      </c>
      <c r="P2553" s="6">
        <f t="shared" si="235"/>
        <v>67.419642857142861</v>
      </c>
      <c r="Q2553" t="str">
        <f t="shared" si="236"/>
        <v>music</v>
      </c>
      <c r="R2553" t="str">
        <f t="shared" si="237"/>
        <v>classical music</v>
      </c>
      <c r="S2553" s="11">
        <f t="shared" si="239"/>
        <v>40961.252141203702</v>
      </c>
      <c r="T2553" s="11">
        <f t="shared" si="238"/>
        <v>40989.866666666669</v>
      </c>
    </row>
    <row r="2554" spans="1:20" ht="48" x14ac:dyDescent="0.2">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5">
        <f t="shared" si="234"/>
        <v>1.0649999999999999</v>
      </c>
      <c r="P2554" s="6">
        <f t="shared" si="235"/>
        <v>177.5</v>
      </c>
      <c r="Q2554" t="str">
        <f t="shared" si="236"/>
        <v>music</v>
      </c>
      <c r="R2554" t="str">
        <f t="shared" si="237"/>
        <v>classical music</v>
      </c>
      <c r="S2554" s="11">
        <f t="shared" si="239"/>
        <v>42769.809965277775</v>
      </c>
      <c r="T2554" s="11">
        <f t="shared" si="238"/>
        <v>42799.809965277775</v>
      </c>
    </row>
    <row r="2555" spans="1:20" ht="48" x14ac:dyDescent="0.2">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5">
        <f t="shared" si="234"/>
        <v>1.5553333333333332</v>
      </c>
      <c r="P2555" s="6">
        <f t="shared" si="235"/>
        <v>38.883333333333333</v>
      </c>
      <c r="Q2555" t="str">
        <f t="shared" si="236"/>
        <v>music</v>
      </c>
      <c r="R2555" t="str">
        <f t="shared" si="237"/>
        <v>classical music</v>
      </c>
      <c r="S2555" s="11">
        <f t="shared" si="239"/>
        <v>41113.199155092589</v>
      </c>
      <c r="T2555" s="11">
        <f t="shared" si="238"/>
        <v>41173.199155092589</v>
      </c>
    </row>
    <row r="2556" spans="1:20" ht="48" x14ac:dyDescent="0.2">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5">
        <f t="shared" si="234"/>
        <v>1.228</v>
      </c>
      <c r="P2556" s="6">
        <f t="shared" si="235"/>
        <v>54.985074626865675</v>
      </c>
      <c r="Q2556" t="str">
        <f t="shared" si="236"/>
        <v>music</v>
      </c>
      <c r="R2556" t="str">
        <f t="shared" si="237"/>
        <v>classical music</v>
      </c>
      <c r="S2556" s="11">
        <f t="shared" si="239"/>
        <v>42125.078275462962</v>
      </c>
      <c r="T2556" s="11">
        <f t="shared" si="238"/>
        <v>42156.165972222225</v>
      </c>
    </row>
    <row r="2557" spans="1:20" ht="48" x14ac:dyDescent="0.2">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5">
        <f t="shared" si="234"/>
        <v>1.0734999999999999</v>
      </c>
      <c r="P2557" s="6">
        <f t="shared" si="235"/>
        <v>61.342857142857142</v>
      </c>
      <c r="Q2557" t="str">
        <f t="shared" si="236"/>
        <v>music</v>
      </c>
      <c r="R2557" t="str">
        <f t="shared" si="237"/>
        <v>classical music</v>
      </c>
      <c r="S2557" s="11">
        <f t="shared" si="239"/>
        <v>41026.655011574076</v>
      </c>
      <c r="T2557" s="11">
        <f t="shared" si="238"/>
        <v>41057.655011574076</v>
      </c>
    </row>
    <row r="2558" spans="1:20" ht="48" x14ac:dyDescent="0.2">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5">
        <f t="shared" si="234"/>
        <v>1.0550335570469798</v>
      </c>
      <c r="P2558" s="6">
        <f t="shared" si="235"/>
        <v>23.117647058823529</v>
      </c>
      <c r="Q2558" t="str">
        <f t="shared" si="236"/>
        <v>music</v>
      </c>
      <c r="R2558" t="str">
        <f t="shared" si="237"/>
        <v>classical music</v>
      </c>
      <c r="S2558" s="11">
        <f t="shared" si="239"/>
        <v>41222.991400462961</v>
      </c>
      <c r="T2558" s="11">
        <f t="shared" si="238"/>
        <v>41267.991400462961</v>
      </c>
    </row>
    <row r="2559" spans="1:20" ht="32" x14ac:dyDescent="0.2">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5">
        <f t="shared" si="234"/>
        <v>1.1844444444444444</v>
      </c>
      <c r="P2559" s="6">
        <f t="shared" si="235"/>
        <v>29.611111111111111</v>
      </c>
      <c r="Q2559" t="str">
        <f t="shared" si="236"/>
        <v>music</v>
      </c>
      <c r="R2559" t="str">
        <f t="shared" si="237"/>
        <v>classical music</v>
      </c>
      <c r="S2559" s="11">
        <f t="shared" si="239"/>
        <v>41744.745208333334</v>
      </c>
      <c r="T2559" s="11">
        <f t="shared" si="238"/>
        <v>41774.745208333334</v>
      </c>
    </row>
    <row r="2560" spans="1:20" ht="32" x14ac:dyDescent="0.2">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5">
        <f t="shared" si="234"/>
        <v>1.0888</v>
      </c>
      <c r="P2560" s="6">
        <f t="shared" si="235"/>
        <v>75.611111111111114</v>
      </c>
      <c r="Q2560" t="str">
        <f t="shared" si="236"/>
        <v>music</v>
      </c>
      <c r="R2560" t="str">
        <f t="shared" si="237"/>
        <v>classical music</v>
      </c>
      <c r="S2560" s="11">
        <f t="shared" si="239"/>
        <v>42093.860023148147</v>
      </c>
      <c r="T2560" s="11">
        <f t="shared" si="238"/>
        <v>42125.582638888889</v>
      </c>
    </row>
    <row r="2561" spans="1:20" ht="48" x14ac:dyDescent="0.2">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5">
        <f t="shared" si="234"/>
        <v>1.1125</v>
      </c>
      <c r="P2561" s="6">
        <f t="shared" si="235"/>
        <v>35.6</v>
      </c>
      <c r="Q2561" t="str">
        <f t="shared" si="236"/>
        <v>music</v>
      </c>
      <c r="R2561" t="str">
        <f t="shared" si="237"/>
        <v>classical music</v>
      </c>
      <c r="S2561" s="11">
        <f t="shared" si="239"/>
        <v>40829.873657407406</v>
      </c>
      <c r="T2561" s="11">
        <f t="shared" si="238"/>
        <v>40862.817361111112</v>
      </c>
    </row>
    <row r="2562" spans="1:20" ht="48" x14ac:dyDescent="0.2">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5">
        <f t="shared" si="234"/>
        <v>1.0009999999999999</v>
      </c>
      <c r="P2562" s="6">
        <f t="shared" si="235"/>
        <v>143</v>
      </c>
      <c r="Q2562" t="str">
        <f t="shared" si="236"/>
        <v>music</v>
      </c>
      <c r="R2562" t="str">
        <f t="shared" si="237"/>
        <v>classical music</v>
      </c>
      <c r="S2562" s="11">
        <f t="shared" si="239"/>
        <v>42039.951087962967</v>
      </c>
      <c r="T2562" s="11">
        <f t="shared" si="238"/>
        <v>42069.951087962967</v>
      </c>
    </row>
    <row r="2563" spans="1:20" ht="48" x14ac:dyDescent="0.2">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5">
        <f t="shared" ref="O2563:O2626" si="240">E2563/D2563</f>
        <v>0</v>
      </c>
      <c r="P2563" s="6">
        <f t="shared" ref="P2563:P2626" si="241">IF(L2563=0,0,E2563/L2563)</f>
        <v>0</v>
      </c>
      <c r="Q2563" t="str">
        <f t="shared" ref="Q2563:Q2626" si="242">LEFT(N2563,FIND("/",N2563)-1)</f>
        <v>food</v>
      </c>
      <c r="R2563" t="str">
        <f t="shared" ref="R2563:R2626" si="243">RIGHT(N2563,LEN(N2563)-FIND("/",N2563))</f>
        <v>food trucks</v>
      </c>
      <c r="S2563" s="11">
        <f t="shared" si="239"/>
        <v>42260.528807870374</v>
      </c>
      <c r="T2563" s="11">
        <f t="shared" ref="T2563:T2626" si="244">I2563/86400 + DATE(1970,1,1)</f>
        <v>42290.528807870374</v>
      </c>
    </row>
    <row r="2564" spans="1:20" ht="48" x14ac:dyDescent="0.2">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5">
        <f t="shared" si="240"/>
        <v>7.4999999999999997E-3</v>
      </c>
      <c r="P2564" s="6">
        <f t="shared" si="241"/>
        <v>25</v>
      </c>
      <c r="Q2564" t="str">
        <f t="shared" si="242"/>
        <v>food</v>
      </c>
      <c r="R2564" t="str">
        <f t="shared" si="243"/>
        <v>food trucks</v>
      </c>
      <c r="S2564" s="11">
        <f t="shared" ref="S2564:S2627" si="245">J2564/86400 + DATE(1970, 1, 1)</f>
        <v>42594.524756944447</v>
      </c>
      <c r="T2564" s="11">
        <f t="shared" si="244"/>
        <v>42654.524756944447</v>
      </c>
    </row>
    <row r="2565" spans="1:20" ht="32" x14ac:dyDescent="0.2">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5">
        <f t="shared" si="240"/>
        <v>0</v>
      </c>
      <c r="P2565" s="6">
        <f t="shared" si="241"/>
        <v>0</v>
      </c>
      <c r="Q2565" t="str">
        <f t="shared" si="242"/>
        <v>food</v>
      </c>
      <c r="R2565" t="str">
        <f t="shared" si="243"/>
        <v>food trucks</v>
      </c>
      <c r="S2565" s="11">
        <f t="shared" si="245"/>
        <v>42155.139479166668</v>
      </c>
      <c r="T2565" s="11">
        <f t="shared" si="244"/>
        <v>42215.139479166668</v>
      </c>
    </row>
    <row r="2566" spans="1:20" ht="48" x14ac:dyDescent="0.2">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5">
        <f t="shared" si="240"/>
        <v>0</v>
      </c>
      <c r="P2566" s="6">
        <f t="shared" si="241"/>
        <v>0</v>
      </c>
      <c r="Q2566" t="str">
        <f t="shared" si="242"/>
        <v>food</v>
      </c>
      <c r="R2566" t="str">
        <f t="shared" si="243"/>
        <v>food trucks</v>
      </c>
      <c r="S2566" s="11">
        <f t="shared" si="245"/>
        <v>41822.040497685186</v>
      </c>
      <c r="T2566" s="11">
        <f t="shared" si="244"/>
        <v>41852.040497685186</v>
      </c>
    </row>
    <row r="2567" spans="1:20" ht="48" x14ac:dyDescent="0.2">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5">
        <f t="shared" si="240"/>
        <v>0.01</v>
      </c>
      <c r="P2567" s="6">
        <f t="shared" si="241"/>
        <v>100</v>
      </c>
      <c r="Q2567" t="str">
        <f t="shared" si="242"/>
        <v>food</v>
      </c>
      <c r="R2567" t="str">
        <f t="shared" si="243"/>
        <v>food trucks</v>
      </c>
      <c r="S2567" s="11">
        <f t="shared" si="245"/>
        <v>42440.650335648148</v>
      </c>
      <c r="T2567" s="11">
        <f t="shared" si="244"/>
        <v>42499.868055555555</v>
      </c>
    </row>
    <row r="2568" spans="1:20" ht="48" x14ac:dyDescent="0.2">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5">
        <f t="shared" si="240"/>
        <v>0</v>
      </c>
      <c r="P2568" s="6">
        <f t="shared" si="241"/>
        <v>0</v>
      </c>
      <c r="Q2568" t="str">
        <f t="shared" si="242"/>
        <v>food</v>
      </c>
      <c r="R2568" t="str">
        <f t="shared" si="243"/>
        <v>food trucks</v>
      </c>
      <c r="S2568" s="11">
        <f t="shared" si="245"/>
        <v>41842.980879629627</v>
      </c>
      <c r="T2568" s="11">
        <f t="shared" si="244"/>
        <v>41872.980879629627</v>
      </c>
    </row>
    <row r="2569" spans="1:20" ht="48" x14ac:dyDescent="0.2">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5">
        <f t="shared" si="240"/>
        <v>2.6666666666666666E-3</v>
      </c>
      <c r="P2569" s="6">
        <f t="shared" si="241"/>
        <v>60</v>
      </c>
      <c r="Q2569" t="str">
        <f t="shared" si="242"/>
        <v>food</v>
      </c>
      <c r="R2569" t="str">
        <f t="shared" si="243"/>
        <v>food trucks</v>
      </c>
      <c r="S2569" s="11">
        <f t="shared" si="245"/>
        <v>42087.878912037035</v>
      </c>
      <c r="T2569" s="11">
        <f t="shared" si="244"/>
        <v>42117.878912037035</v>
      </c>
    </row>
    <row r="2570" spans="1:20" ht="48" x14ac:dyDescent="0.2">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5">
        <f t="shared" si="240"/>
        <v>5.0000000000000001E-3</v>
      </c>
      <c r="P2570" s="6">
        <f t="shared" si="241"/>
        <v>50</v>
      </c>
      <c r="Q2570" t="str">
        <f t="shared" si="242"/>
        <v>food</v>
      </c>
      <c r="R2570" t="str">
        <f t="shared" si="243"/>
        <v>food trucks</v>
      </c>
      <c r="S2570" s="11">
        <f t="shared" si="245"/>
        <v>42584.666597222225</v>
      </c>
      <c r="T2570" s="11">
        <f t="shared" si="244"/>
        <v>42614.666597222225</v>
      </c>
    </row>
    <row r="2571" spans="1:20" ht="48" x14ac:dyDescent="0.2">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5">
        <f t="shared" si="240"/>
        <v>2.2307692307692306E-2</v>
      </c>
      <c r="P2571" s="6">
        <f t="shared" si="241"/>
        <v>72.5</v>
      </c>
      <c r="Q2571" t="str">
        <f t="shared" si="242"/>
        <v>food</v>
      </c>
      <c r="R2571" t="str">
        <f t="shared" si="243"/>
        <v>food trucks</v>
      </c>
      <c r="S2571" s="11">
        <f t="shared" si="245"/>
        <v>42234.105462962965</v>
      </c>
      <c r="T2571" s="11">
        <f t="shared" si="244"/>
        <v>42264.105462962965</v>
      </c>
    </row>
    <row r="2572" spans="1:20" ht="48" x14ac:dyDescent="0.2">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5">
        <f t="shared" si="240"/>
        <v>8.4285714285714294E-3</v>
      </c>
      <c r="P2572" s="6">
        <f t="shared" si="241"/>
        <v>29.5</v>
      </c>
      <c r="Q2572" t="str">
        <f t="shared" si="242"/>
        <v>food</v>
      </c>
      <c r="R2572" t="str">
        <f t="shared" si="243"/>
        <v>food trucks</v>
      </c>
      <c r="S2572" s="11">
        <f t="shared" si="245"/>
        <v>42744.903182870374</v>
      </c>
      <c r="T2572" s="11">
        <f t="shared" si="244"/>
        <v>42774.903182870374</v>
      </c>
    </row>
    <row r="2573" spans="1:20" ht="48" x14ac:dyDescent="0.2">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5">
        <f t="shared" si="240"/>
        <v>2.5000000000000001E-3</v>
      </c>
      <c r="P2573" s="6">
        <f t="shared" si="241"/>
        <v>62.5</v>
      </c>
      <c r="Q2573" t="str">
        <f t="shared" si="242"/>
        <v>food</v>
      </c>
      <c r="R2573" t="str">
        <f t="shared" si="243"/>
        <v>food trucks</v>
      </c>
      <c r="S2573" s="11">
        <f t="shared" si="245"/>
        <v>42449.341678240744</v>
      </c>
      <c r="T2573" s="11">
        <f t="shared" si="244"/>
        <v>42509.341678240744</v>
      </c>
    </row>
    <row r="2574" spans="1:20" ht="48" x14ac:dyDescent="0.2">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5">
        <f t="shared" si="240"/>
        <v>0</v>
      </c>
      <c r="P2574" s="6">
        <f t="shared" si="241"/>
        <v>0</v>
      </c>
      <c r="Q2574" t="str">
        <f t="shared" si="242"/>
        <v>food</v>
      </c>
      <c r="R2574" t="str">
        <f t="shared" si="243"/>
        <v>food trucks</v>
      </c>
      <c r="S2574" s="11">
        <f t="shared" si="245"/>
        <v>42077.119409722218</v>
      </c>
      <c r="T2574" s="11">
        <f t="shared" si="244"/>
        <v>42107.119409722218</v>
      </c>
    </row>
    <row r="2575" spans="1:20" ht="48" x14ac:dyDescent="0.2">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5">
        <f t="shared" si="240"/>
        <v>0</v>
      </c>
      <c r="P2575" s="6">
        <f t="shared" si="241"/>
        <v>0</v>
      </c>
      <c r="Q2575" t="str">
        <f t="shared" si="242"/>
        <v>food</v>
      </c>
      <c r="R2575" t="str">
        <f t="shared" si="243"/>
        <v>food trucks</v>
      </c>
      <c r="S2575" s="11">
        <f t="shared" si="245"/>
        <v>41829.592002314814</v>
      </c>
      <c r="T2575" s="11">
        <f t="shared" si="244"/>
        <v>41874.592002314814</v>
      </c>
    </row>
    <row r="2576" spans="1:20" ht="48" x14ac:dyDescent="0.2">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5">
        <f t="shared" si="240"/>
        <v>0</v>
      </c>
      <c r="P2576" s="6">
        <f t="shared" si="241"/>
        <v>0</v>
      </c>
      <c r="Q2576" t="str">
        <f t="shared" si="242"/>
        <v>food</v>
      </c>
      <c r="R2576" t="str">
        <f t="shared" si="243"/>
        <v>food trucks</v>
      </c>
      <c r="S2576" s="11">
        <f t="shared" si="245"/>
        <v>42487.825752314813</v>
      </c>
      <c r="T2576" s="11">
        <f t="shared" si="244"/>
        <v>42508.825752314813</v>
      </c>
    </row>
    <row r="2577" spans="1:20" ht="48" x14ac:dyDescent="0.2">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5">
        <f t="shared" si="240"/>
        <v>0</v>
      </c>
      <c r="P2577" s="6">
        <f t="shared" si="241"/>
        <v>0</v>
      </c>
      <c r="Q2577" t="str">
        <f t="shared" si="242"/>
        <v>food</v>
      </c>
      <c r="R2577" t="str">
        <f t="shared" si="243"/>
        <v>food trucks</v>
      </c>
      <c r="S2577" s="11">
        <f t="shared" si="245"/>
        <v>41986.108726851853</v>
      </c>
      <c r="T2577" s="11">
        <f t="shared" si="244"/>
        <v>42016.108726851853</v>
      </c>
    </row>
    <row r="2578" spans="1:20" ht="32" x14ac:dyDescent="0.2">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5">
        <f t="shared" si="240"/>
        <v>0</v>
      </c>
      <c r="P2578" s="6">
        <f t="shared" si="241"/>
        <v>0</v>
      </c>
      <c r="Q2578" t="str">
        <f t="shared" si="242"/>
        <v>food</v>
      </c>
      <c r="R2578" t="str">
        <f t="shared" si="243"/>
        <v>food trucks</v>
      </c>
      <c r="S2578" s="11">
        <f t="shared" si="245"/>
        <v>42060.00980324074</v>
      </c>
      <c r="T2578" s="11">
        <f t="shared" si="244"/>
        <v>42104.968136574069</v>
      </c>
    </row>
    <row r="2579" spans="1:20" ht="48" x14ac:dyDescent="0.2">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5">
        <f t="shared" si="240"/>
        <v>0</v>
      </c>
      <c r="P2579" s="6">
        <f t="shared" si="241"/>
        <v>0</v>
      </c>
      <c r="Q2579" t="str">
        <f t="shared" si="242"/>
        <v>food</v>
      </c>
      <c r="R2579" t="str">
        <f t="shared" si="243"/>
        <v>food trucks</v>
      </c>
      <c r="S2579" s="11">
        <f t="shared" si="245"/>
        <v>41830.820567129631</v>
      </c>
      <c r="T2579" s="11">
        <f t="shared" si="244"/>
        <v>41855.820567129631</v>
      </c>
    </row>
    <row r="2580" spans="1:20" ht="48" x14ac:dyDescent="0.2">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5">
        <f t="shared" si="240"/>
        <v>0</v>
      </c>
      <c r="P2580" s="6">
        <f t="shared" si="241"/>
        <v>0</v>
      </c>
      <c r="Q2580" t="str">
        <f t="shared" si="242"/>
        <v>food</v>
      </c>
      <c r="R2580" t="str">
        <f t="shared" si="243"/>
        <v>food trucks</v>
      </c>
      <c r="S2580" s="11">
        <f t="shared" si="245"/>
        <v>42238.022905092592</v>
      </c>
      <c r="T2580" s="11">
        <f t="shared" si="244"/>
        <v>42286.708333333328</v>
      </c>
    </row>
    <row r="2581" spans="1:20" ht="48" x14ac:dyDescent="0.2">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5">
        <f t="shared" si="240"/>
        <v>1.3849999999999999E-3</v>
      </c>
      <c r="P2581" s="6">
        <f t="shared" si="241"/>
        <v>23.083333333333332</v>
      </c>
      <c r="Q2581" t="str">
        <f t="shared" si="242"/>
        <v>food</v>
      </c>
      <c r="R2581" t="str">
        <f t="shared" si="243"/>
        <v>food trucks</v>
      </c>
      <c r="S2581" s="11">
        <f t="shared" si="245"/>
        <v>41837.829895833333</v>
      </c>
      <c r="T2581" s="11">
        <f t="shared" si="244"/>
        <v>41897.829895833333</v>
      </c>
    </row>
    <row r="2582" spans="1:20" ht="48" x14ac:dyDescent="0.2">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5">
        <f t="shared" si="240"/>
        <v>6.0000000000000001E-3</v>
      </c>
      <c r="P2582" s="6">
        <f t="shared" si="241"/>
        <v>25.5</v>
      </c>
      <c r="Q2582" t="str">
        <f t="shared" si="242"/>
        <v>food</v>
      </c>
      <c r="R2582" t="str">
        <f t="shared" si="243"/>
        <v>food trucks</v>
      </c>
      <c r="S2582" s="11">
        <f t="shared" si="245"/>
        <v>42110.326423611114</v>
      </c>
      <c r="T2582" s="11">
        <f t="shared" si="244"/>
        <v>42140.125</v>
      </c>
    </row>
    <row r="2583" spans="1:20" ht="48" x14ac:dyDescent="0.2">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5">
        <f t="shared" si="240"/>
        <v>0.106</v>
      </c>
      <c r="P2583" s="6">
        <f t="shared" si="241"/>
        <v>48.18181818181818</v>
      </c>
      <c r="Q2583" t="str">
        <f t="shared" si="242"/>
        <v>food</v>
      </c>
      <c r="R2583" t="str">
        <f t="shared" si="243"/>
        <v>food trucks</v>
      </c>
      <c r="S2583" s="11">
        <f t="shared" si="245"/>
        <v>42294.628449074073</v>
      </c>
      <c r="T2583" s="11">
        <f t="shared" si="244"/>
        <v>42324.670115740737</v>
      </c>
    </row>
    <row r="2584" spans="1:20" ht="32" x14ac:dyDescent="0.2">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5">
        <f t="shared" si="240"/>
        <v>1.1111111111111112E-5</v>
      </c>
      <c r="P2584" s="6">
        <f t="shared" si="241"/>
        <v>1</v>
      </c>
      <c r="Q2584" t="str">
        <f t="shared" si="242"/>
        <v>food</v>
      </c>
      <c r="R2584" t="str">
        <f t="shared" si="243"/>
        <v>food trucks</v>
      </c>
      <c r="S2584" s="11">
        <f t="shared" si="245"/>
        <v>42642.988819444443</v>
      </c>
      <c r="T2584" s="11">
        <f t="shared" si="244"/>
        <v>42672.988819444443</v>
      </c>
    </row>
    <row r="2585" spans="1:20" ht="32" x14ac:dyDescent="0.2">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5">
        <f t="shared" si="240"/>
        <v>5.0000000000000001E-3</v>
      </c>
      <c r="P2585" s="6">
        <f t="shared" si="241"/>
        <v>1</v>
      </c>
      <c r="Q2585" t="str">
        <f t="shared" si="242"/>
        <v>food</v>
      </c>
      <c r="R2585" t="str">
        <f t="shared" si="243"/>
        <v>food trucks</v>
      </c>
      <c r="S2585" s="11">
        <f t="shared" si="245"/>
        <v>42019.76944444445</v>
      </c>
      <c r="T2585" s="11">
        <f t="shared" si="244"/>
        <v>42079.727777777778</v>
      </c>
    </row>
    <row r="2586" spans="1:20" ht="32" x14ac:dyDescent="0.2">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5">
        <f t="shared" si="240"/>
        <v>0</v>
      </c>
      <c r="P2586" s="6">
        <f t="shared" si="241"/>
        <v>0</v>
      </c>
      <c r="Q2586" t="str">
        <f t="shared" si="242"/>
        <v>food</v>
      </c>
      <c r="R2586" t="str">
        <f t="shared" si="243"/>
        <v>food trucks</v>
      </c>
      <c r="S2586" s="11">
        <f t="shared" si="245"/>
        <v>42140.173252314809</v>
      </c>
      <c r="T2586" s="11">
        <f t="shared" si="244"/>
        <v>42170.173252314809</v>
      </c>
    </row>
    <row r="2587" spans="1:20" ht="48" x14ac:dyDescent="0.2">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5">
        <f t="shared" si="240"/>
        <v>1.6666666666666668E-3</v>
      </c>
      <c r="P2587" s="6">
        <f t="shared" si="241"/>
        <v>50</v>
      </c>
      <c r="Q2587" t="str">
        <f t="shared" si="242"/>
        <v>food</v>
      </c>
      <c r="R2587" t="str">
        <f t="shared" si="243"/>
        <v>food trucks</v>
      </c>
      <c r="S2587" s="11">
        <f t="shared" si="245"/>
        <v>41795.963333333333</v>
      </c>
      <c r="T2587" s="11">
        <f t="shared" si="244"/>
        <v>41825.963333333333</v>
      </c>
    </row>
    <row r="2588" spans="1:20" ht="32" x14ac:dyDescent="0.2">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5">
        <f t="shared" si="240"/>
        <v>1.6666666666666668E-3</v>
      </c>
      <c r="P2588" s="6">
        <f t="shared" si="241"/>
        <v>5</v>
      </c>
      <c r="Q2588" t="str">
        <f t="shared" si="242"/>
        <v>food</v>
      </c>
      <c r="R2588" t="str">
        <f t="shared" si="243"/>
        <v>food trucks</v>
      </c>
      <c r="S2588" s="11">
        <f t="shared" si="245"/>
        <v>42333.330277777779</v>
      </c>
      <c r="T2588" s="11">
        <f t="shared" si="244"/>
        <v>42363.330277777779</v>
      </c>
    </row>
    <row r="2589" spans="1:20" ht="48" x14ac:dyDescent="0.2">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5">
        <f t="shared" si="240"/>
        <v>2.4340000000000001E-2</v>
      </c>
      <c r="P2589" s="6">
        <f t="shared" si="241"/>
        <v>202.83333333333334</v>
      </c>
      <c r="Q2589" t="str">
        <f t="shared" si="242"/>
        <v>food</v>
      </c>
      <c r="R2589" t="str">
        <f t="shared" si="243"/>
        <v>food trucks</v>
      </c>
      <c r="S2589" s="11">
        <f t="shared" si="245"/>
        <v>42338.675381944442</v>
      </c>
      <c r="T2589" s="11">
        <f t="shared" si="244"/>
        <v>42368.675381944442</v>
      </c>
    </row>
    <row r="2590" spans="1:20" ht="48" x14ac:dyDescent="0.2">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5">
        <f t="shared" si="240"/>
        <v>3.8833333333333331E-2</v>
      </c>
      <c r="P2590" s="6">
        <f t="shared" si="241"/>
        <v>29.125</v>
      </c>
      <c r="Q2590" t="str">
        <f t="shared" si="242"/>
        <v>food</v>
      </c>
      <c r="R2590" t="str">
        <f t="shared" si="243"/>
        <v>food trucks</v>
      </c>
      <c r="S2590" s="11">
        <f t="shared" si="245"/>
        <v>42042.676226851851</v>
      </c>
      <c r="T2590" s="11">
        <f t="shared" si="244"/>
        <v>42094.551388888889</v>
      </c>
    </row>
    <row r="2591" spans="1:20" ht="48" x14ac:dyDescent="0.2">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5">
        <f t="shared" si="240"/>
        <v>1E-4</v>
      </c>
      <c r="P2591" s="6">
        <f t="shared" si="241"/>
        <v>5</v>
      </c>
      <c r="Q2591" t="str">
        <f t="shared" si="242"/>
        <v>food</v>
      </c>
      <c r="R2591" t="str">
        <f t="shared" si="243"/>
        <v>food trucks</v>
      </c>
      <c r="S2591" s="11">
        <f t="shared" si="245"/>
        <v>42422.536192129628</v>
      </c>
      <c r="T2591" s="11">
        <f t="shared" si="244"/>
        <v>42452.494525462964</v>
      </c>
    </row>
    <row r="2592" spans="1:20" ht="48" x14ac:dyDescent="0.2">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5">
        <f t="shared" si="240"/>
        <v>0</v>
      </c>
      <c r="P2592" s="6">
        <f t="shared" si="241"/>
        <v>0</v>
      </c>
      <c r="Q2592" t="str">
        <f t="shared" si="242"/>
        <v>food</v>
      </c>
      <c r="R2592" t="str">
        <f t="shared" si="243"/>
        <v>food trucks</v>
      </c>
      <c r="S2592" s="11">
        <f t="shared" si="245"/>
        <v>42388.589085648149</v>
      </c>
      <c r="T2592" s="11">
        <f t="shared" si="244"/>
        <v>42395.589085648149</v>
      </c>
    </row>
    <row r="2593" spans="1:20" ht="48" x14ac:dyDescent="0.2">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5">
        <f t="shared" si="240"/>
        <v>1.7333333333333333E-2</v>
      </c>
      <c r="P2593" s="6">
        <f t="shared" si="241"/>
        <v>13</v>
      </c>
      <c r="Q2593" t="str">
        <f t="shared" si="242"/>
        <v>food</v>
      </c>
      <c r="R2593" t="str">
        <f t="shared" si="243"/>
        <v>food trucks</v>
      </c>
      <c r="S2593" s="11">
        <f t="shared" si="245"/>
        <v>42382.906527777777</v>
      </c>
      <c r="T2593" s="11">
        <f t="shared" si="244"/>
        <v>42442.864861111113</v>
      </c>
    </row>
    <row r="2594" spans="1:20" ht="48" x14ac:dyDescent="0.2">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5">
        <f t="shared" si="240"/>
        <v>1.6666666666666668E-3</v>
      </c>
      <c r="P2594" s="6">
        <f t="shared" si="241"/>
        <v>50</v>
      </c>
      <c r="Q2594" t="str">
        <f t="shared" si="242"/>
        <v>food</v>
      </c>
      <c r="R2594" t="str">
        <f t="shared" si="243"/>
        <v>food trucks</v>
      </c>
      <c r="S2594" s="11">
        <f t="shared" si="245"/>
        <v>41887.801168981481</v>
      </c>
      <c r="T2594" s="11">
        <f t="shared" si="244"/>
        <v>41917.801168981481</v>
      </c>
    </row>
    <row r="2595" spans="1:20" ht="48" x14ac:dyDescent="0.2">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5">
        <f t="shared" si="240"/>
        <v>0</v>
      </c>
      <c r="P2595" s="6">
        <f t="shared" si="241"/>
        <v>0</v>
      </c>
      <c r="Q2595" t="str">
        <f t="shared" si="242"/>
        <v>food</v>
      </c>
      <c r="R2595" t="str">
        <f t="shared" si="243"/>
        <v>food trucks</v>
      </c>
      <c r="S2595" s="11">
        <f t="shared" si="245"/>
        <v>42089.845208333332</v>
      </c>
      <c r="T2595" s="11">
        <f t="shared" si="244"/>
        <v>42119.845208333332</v>
      </c>
    </row>
    <row r="2596" spans="1:20" ht="48" x14ac:dyDescent="0.2">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5">
        <f t="shared" si="240"/>
        <v>1.2500000000000001E-5</v>
      </c>
      <c r="P2596" s="6">
        <f t="shared" si="241"/>
        <v>1</v>
      </c>
      <c r="Q2596" t="str">
        <f t="shared" si="242"/>
        <v>food</v>
      </c>
      <c r="R2596" t="str">
        <f t="shared" si="243"/>
        <v>food trucks</v>
      </c>
      <c r="S2596" s="11">
        <f t="shared" si="245"/>
        <v>41828.967916666668</v>
      </c>
      <c r="T2596" s="11">
        <f t="shared" si="244"/>
        <v>41858.967916666668</v>
      </c>
    </row>
    <row r="2597" spans="1:20" ht="32" x14ac:dyDescent="0.2">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5">
        <f t="shared" si="240"/>
        <v>0.12166666666666667</v>
      </c>
      <c r="P2597" s="6">
        <f t="shared" si="241"/>
        <v>96.05263157894737</v>
      </c>
      <c r="Q2597" t="str">
        <f t="shared" si="242"/>
        <v>food</v>
      </c>
      <c r="R2597" t="str">
        <f t="shared" si="243"/>
        <v>food trucks</v>
      </c>
      <c r="S2597" s="11">
        <f t="shared" si="245"/>
        <v>42760.244212962964</v>
      </c>
      <c r="T2597" s="11">
        <f t="shared" si="244"/>
        <v>42790.244212962964</v>
      </c>
    </row>
    <row r="2598" spans="1:20" ht="48" x14ac:dyDescent="0.2">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5">
        <f t="shared" si="240"/>
        <v>0.23588571428571428</v>
      </c>
      <c r="P2598" s="6">
        <f t="shared" si="241"/>
        <v>305.77777777777777</v>
      </c>
      <c r="Q2598" t="str">
        <f t="shared" si="242"/>
        <v>food</v>
      </c>
      <c r="R2598" t="str">
        <f t="shared" si="243"/>
        <v>food trucks</v>
      </c>
      <c r="S2598" s="11">
        <f t="shared" si="245"/>
        <v>41828.664456018516</v>
      </c>
      <c r="T2598" s="11">
        <f t="shared" si="244"/>
        <v>41858.664456018516</v>
      </c>
    </row>
    <row r="2599" spans="1:20" ht="48" x14ac:dyDescent="0.2">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5">
        <f t="shared" si="240"/>
        <v>5.6666666666666664E-2</v>
      </c>
      <c r="P2599" s="6">
        <f t="shared" si="241"/>
        <v>12.142857142857142</v>
      </c>
      <c r="Q2599" t="str">
        <f t="shared" si="242"/>
        <v>food</v>
      </c>
      <c r="R2599" t="str">
        <f t="shared" si="243"/>
        <v>food trucks</v>
      </c>
      <c r="S2599" s="11">
        <f t="shared" si="245"/>
        <v>42510.341631944444</v>
      </c>
      <c r="T2599" s="11">
        <f t="shared" si="244"/>
        <v>42540.341631944444</v>
      </c>
    </row>
    <row r="2600" spans="1:20" ht="32" x14ac:dyDescent="0.2">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5">
        <f t="shared" si="240"/>
        <v>0.39</v>
      </c>
      <c r="P2600" s="6">
        <f t="shared" si="241"/>
        <v>83.571428571428569</v>
      </c>
      <c r="Q2600" t="str">
        <f t="shared" si="242"/>
        <v>food</v>
      </c>
      <c r="R2600" t="str">
        <f t="shared" si="243"/>
        <v>food trucks</v>
      </c>
      <c r="S2600" s="11">
        <f t="shared" si="245"/>
        <v>42240.840289351851</v>
      </c>
      <c r="T2600" s="11">
        <f t="shared" si="244"/>
        <v>42270.840289351851</v>
      </c>
    </row>
    <row r="2601" spans="1:20" ht="32" x14ac:dyDescent="0.2">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5">
        <f t="shared" si="240"/>
        <v>9.9546510341776348E-3</v>
      </c>
      <c r="P2601" s="6">
        <f t="shared" si="241"/>
        <v>18</v>
      </c>
      <c r="Q2601" t="str">
        <f t="shared" si="242"/>
        <v>food</v>
      </c>
      <c r="R2601" t="str">
        <f t="shared" si="243"/>
        <v>food trucks</v>
      </c>
      <c r="S2601" s="11">
        <f t="shared" si="245"/>
        <v>41809.754016203704</v>
      </c>
      <c r="T2601" s="11">
        <f t="shared" si="244"/>
        <v>41854.754016203704</v>
      </c>
    </row>
    <row r="2602" spans="1:20" ht="32" x14ac:dyDescent="0.2">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5">
        <f t="shared" si="240"/>
        <v>6.9320000000000007E-2</v>
      </c>
      <c r="P2602" s="6">
        <f t="shared" si="241"/>
        <v>115.53333333333333</v>
      </c>
      <c r="Q2602" t="str">
        <f t="shared" si="242"/>
        <v>food</v>
      </c>
      <c r="R2602" t="str">
        <f t="shared" si="243"/>
        <v>food trucks</v>
      </c>
      <c r="S2602" s="11">
        <f t="shared" si="245"/>
        <v>42394.900462962964</v>
      </c>
      <c r="T2602" s="11">
        <f t="shared" si="244"/>
        <v>42454.858796296292</v>
      </c>
    </row>
    <row r="2603" spans="1:20" ht="48" x14ac:dyDescent="0.2">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5">
        <f t="shared" si="240"/>
        <v>6.6139999999999999</v>
      </c>
      <c r="P2603" s="6">
        <f t="shared" si="241"/>
        <v>21.900662251655628</v>
      </c>
      <c r="Q2603" t="str">
        <f t="shared" si="242"/>
        <v>technology</v>
      </c>
      <c r="R2603" t="str">
        <f t="shared" si="243"/>
        <v>space exploration</v>
      </c>
      <c r="S2603" s="11">
        <f t="shared" si="245"/>
        <v>41150.902187500003</v>
      </c>
      <c r="T2603" s="11">
        <f t="shared" si="244"/>
        <v>41165.165972222225</v>
      </c>
    </row>
    <row r="2604" spans="1:20" ht="48" x14ac:dyDescent="0.2">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5">
        <f t="shared" si="240"/>
        <v>3.2609166666666667</v>
      </c>
      <c r="P2604" s="6">
        <f t="shared" si="241"/>
        <v>80.022494887525568</v>
      </c>
      <c r="Q2604" t="str">
        <f t="shared" si="242"/>
        <v>technology</v>
      </c>
      <c r="R2604" t="str">
        <f t="shared" si="243"/>
        <v>space exploration</v>
      </c>
      <c r="S2604" s="11">
        <f t="shared" si="245"/>
        <v>41915.747314814813</v>
      </c>
      <c r="T2604" s="11">
        <f t="shared" si="244"/>
        <v>41955.888888888891</v>
      </c>
    </row>
    <row r="2605" spans="1:20" ht="32" x14ac:dyDescent="0.2">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5">
        <f t="shared" si="240"/>
        <v>1.0148571428571429</v>
      </c>
      <c r="P2605" s="6">
        <f t="shared" si="241"/>
        <v>35.520000000000003</v>
      </c>
      <c r="Q2605" t="str">
        <f t="shared" si="242"/>
        <v>technology</v>
      </c>
      <c r="R2605" t="str">
        <f t="shared" si="243"/>
        <v>space exploration</v>
      </c>
      <c r="S2605" s="11">
        <f t="shared" si="245"/>
        <v>41617.912662037037</v>
      </c>
      <c r="T2605" s="11">
        <f t="shared" si="244"/>
        <v>41631.912662037037</v>
      </c>
    </row>
    <row r="2606" spans="1:20" ht="48" x14ac:dyDescent="0.2">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5">
        <f t="shared" si="240"/>
        <v>1.0421799999999999</v>
      </c>
      <c r="P2606" s="6">
        <f t="shared" si="241"/>
        <v>64.933333333333323</v>
      </c>
      <c r="Q2606" t="str">
        <f t="shared" si="242"/>
        <v>technology</v>
      </c>
      <c r="R2606" t="str">
        <f t="shared" si="243"/>
        <v>space exploration</v>
      </c>
      <c r="S2606" s="11">
        <f t="shared" si="245"/>
        <v>40998.051192129627</v>
      </c>
      <c r="T2606" s="11">
        <f t="shared" si="244"/>
        <v>41028.051192129627</v>
      </c>
    </row>
    <row r="2607" spans="1:20" ht="48" x14ac:dyDescent="0.2">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5">
        <f t="shared" si="240"/>
        <v>1.0742157000000001</v>
      </c>
      <c r="P2607" s="6">
        <f t="shared" si="241"/>
        <v>60.965703745743475</v>
      </c>
      <c r="Q2607" t="str">
        <f t="shared" si="242"/>
        <v>technology</v>
      </c>
      <c r="R2607" t="str">
        <f t="shared" si="243"/>
        <v>space exploration</v>
      </c>
      <c r="S2607" s="11">
        <f t="shared" si="245"/>
        <v>42508.541550925926</v>
      </c>
      <c r="T2607" s="11">
        <f t="shared" si="244"/>
        <v>42538.541550925926</v>
      </c>
    </row>
    <row r="2608" spans="1:20" ht="64" x14ac:dyDescent="0.2">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5">
        <f t="shared" si="240"/>
        <v>1.1005454545454545</v>
      </c>
      <c r="P2608" s="6">
        <f t="shared" si="241"/>
        <v>31.444155844155844</v>
      </c>
      <c r="Q2608" t="str">
        <f t="shared" si="242"/>
        <v>technology</v>
      </c>
      <c r="R2608" t="str">
        <f t="shared" si="243"/>
        <v>space exploration</v>
      </c>
      <c r="S2608" s="11">
        <f t="shared" si="245"/>
        <v>41726.712754629625</v>
      </c>
      <c r="T2608" s="11">
        <f t="shared" si="244"/>
        <v>41758.712754629625</v>
      </c>
    </row>
    <row r="2609" spans="1:20" ht="48" x14ac:dyDescent="0.2">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5">
        <f t="shared" si="240"/>
        <v>4.077</v>
      </c>
      <c r="P2609" s="6">
        <f t="shared" si="241"/>
        <v>81.949748743718587</v>
      </c>
      <c r="Q2609" t="str">
        <f t="shared" si="242"/>
        <v>technology</v>
      </c>
      <c r="R2609" t="str">
        <f t="shared" si="243"/>
        <v>space exploration</v>
      </c>
      <c r="S2609" s="11">
        <f t="shared" si="245"/>
        <v>42184.874675925923</v>
      </c>
      <c r="T2609" s="11">
        <f t="shared" si="244"/>
        <v>42228.083333333328</v>
      </c>
    </row>
    <row r="2610" spans="1:20" ht="48" x14ac:dyDescent="0.2">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5">
        <f t="shared" si="240"/>
        <v>2.2392500000000002</v>
      </c>
      <c r="P2610" s="6">
        <f t="shared" si="241"/>
        <v>58.92763157894737</v>
      </c>
      <c r="Q2610" t="str">
        <f t="shared" si="242"/>
        <v>technology</v>
      </c>
      <c r="R2610" t="str">
        <f t="shared" si="243"/>
        <v>space exploration</v>
      </c>
      <c r="S2610" s="11">
        <f t="shared" si="245"/>
        <v>42767.801712962959</v>
      </c>
      <c r="T2610" s="11">
        <f t="shared" si="244"/>
        <v>42809</v>
      </c>
    </row>
    <row r="2611" spans="1:20" ht="48" x14ac:dyDescent="0.2">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5">
        <f t="shared" si="240"/>
        <v>3.038011142857143</v>
      </c>
      <c r="P2611" s="6">
        <f t="shared" si="241"/>
        <v>157.29347633136095</v>
      </c>
      <c r="Q2611" t="str">
        <f t="shared" si="242"/>
        <v>technology</v>
      </c>
      <c r="R2611" t="str">
        <f t="shared" si="243"/>
        <v>space exploration</v>
      </c>
      <c r="S2611" s="11">
        <f t="shared" si="245"/>
        <v>41075.237858796296</v>
      </c>
      <c r="T2611" s="11">
        <f t="shared" si="244"/>
        <v>41105.237858796296</v>
      </c>
    </row>
    <row r="2612" spans="1:20" ht="32" x14ac:dyDescent="0.2">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5">
        <f t="shared" si="240"/>
        <v>1.4132510432681749</v>
      </c>
      <c r="P2612" s="6">
        <f t="shared" si="241"/>
        <v>55.758509532062391</v>
      </c>
      <c r="Q2612" t="str">
        <f t="shared" si="242"/>
        <v>technology</v>
      </c>
      <c r="R2612" t="str">
        <f t="shared" si="243"/>
        <v>space exploration</v>
      </c>
      <c r="S2612" s="11">
        <f t="shared" si="245"/>
        <v>42564.881076388891</v>
      </c>
      <c r="T2612" s="11">
        <f t="shared" si="244"/>
        <v>42604.290972222225</v>
      </c>
    </row>
    <row r="2613" spans="1:20" ht="48" x14ac:dyDescent="0.2">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5">
        <f t="shared" si="240"/>
        <v>27.906363636363636</v>
      </c>
      <c r="P2613" s="6">
        <f t="shared" si="241"/>
        <v>83.802893802893806</v>
      </c>
      <c r="Q2613" t="str">
        <f t="shared" si="242"/>
        <v>technology</v>
      </c>
      <c r="R2613" t="str">
        <f t="shared" si="243"/>
        <v>space exploration</v>
      </c>
      <c r="S2613" s="11">
        <f t="shared" si="245"/>
        <v>42704.335810185185</v>
      </c>
      <c r="T2613" s="11">
        <f t="shared" si="244"/>
        <v>42737.957638888889</v>
      </c>
    </row>
    <row r="2614" spans="1:20" ht="48" x14ac:dyDescent="0.2">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5">
        <f t="shared" si="240"/>
        <v>1.7176130000000001</v>
      </c>
      <c r="P2614" s="6">
        <f t="shared" si="241"/>
        <v>58.422210884353746</v>
      </c>
      <c r="Q2614" t="str">
        <f t="shared" si="242"/>
        <v>technology</v>
      </c>
      <c r="R2614" t="str">
        <f t="shared" si="243"/>
        <v>space exploration</v>
      </c>
      <c r="S2614" s="11">
        <f t="shared" si="245"/>
        <v>41982.143171296295</v>
      </c>
      <c r="T2614" s="11">
        <f t="shared" si="244"/>
        <v>42013.143171296295</v>
      </c>
    </row>
    <row r="2615" spans="1:20" ht="48" x14ac:dyDescent="0.2">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5">
        <f t="shared" si="240"/>
        <v>1.0101333333333333</v>
      </c>
      <c r="P2615" s="6">
        <f t="shared" si="241"/>
        <v>270.57142857142856</v>
      </c>
      <c r="Q2615" t="str">
        <f t="shared" si="242"/>
        <v>technology</v>
      </c>
      <c r="R2615" t="str">
        <f t="shared" si="243"/>
        <v>space exploration</v>
      </c>
      <c r="S2615" s="11">
        <f t="shared" si="245"/>
        <v>41143.81821759259</v>
      </c>
      <c r="T2615" s="11">
        <f t="shared" si="244"/>
        <v>41173.81821759259</v>
      </c>
    </row>
    <row r="2616" spans="1:20" ht="48" x14ac:dyDescent="0.2">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5">
        <f t="shared" si="240"/>
        <v>1.02</v>
      </c>
      <c r="P2616" s="6">
        <f t="shared" si="241"/>
        <v>107.1</v>
      </c>
      <c r="Q2616" t="str">
        <f t="shared" si="242"/>
        <v>technology</v>
      </c>
      <c r="R2616" t="str">
        <f t="shared" si="243"/>
        <v>space exploration</v>
      </c>
      <c r="S2616" s="11">
        <f t="shared" si="245"/>
        <v>41730.708472222221</v>
      </c>
      <c r="T2616" s="11">
        <f t="shared" si="244"/>
        <v>41759.208333333336</v>
      </c>
    </row>
    <row r="2617" spans="1:20" ht="48" x14ac:dyDescent="0.2">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5">
        <f t="shared" si="240"/>
        <v>1.6976511744127936</v>
      </c>
      <c r="P2617" s="6">
        <f t="shared" si="241"/>
        <v>47.180555555555557</v>
      </c>
      <c r="Q2617" t="str">
        <f t="shared" si="242"/>
        <v>technology</v>
      </c>
      <c r="R2617" t="str">
        <f t="shared" si="243"/>
        <v>space exploration</v>
      </c>
      <c r="S2617" s="11">
        <f t="shared" si="245"/>
        <v>42453.49726851852</v>
      </c>
      <c r="T2617" s="11">
        <f t="shared" si="244"/>
        <v>42490.5</v>
      </c>
    </row>
    <row r="2618" spans="1:20" ht="48" x14ac:dyDescent="0.2">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5">
        <f t="shared" si="240"/>
        <v>1.14534</v>
      </c>
      <c r="P2618" s="6">
        <f t="shared" si="241"/>
        <v>120.30882352941177</v>
      </c>
      <c r="Q2618" t="str">
        <f t="shared" si="242"/>
        <v>technology</v>
      </c>
      <c r="R2618" t="str">
        <f t="shared" si="243"/>
        <v>space exploration</v>
      </c>
      <c r="S2618" s="11">
        <f t="shared" si="245"/>
        <v>42211.99454861111</v>
      </c>
      <c r="T2618" s="11">
        <f t="shared" si="244"/>
        <v>42241.99454861111</v>
      </c>
    </row>
    <row r="2619" spans="1:20" ht="48" x14ac:dyDescent="0.2">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5">
        <f t="shared" si="240"/>
        <v>8.7759999999999998</v>
      </c>
      <c r="P2619" s="6">
        <f t="shared" si="241"/>
        <v>27.59748427672956</v>
      </c>
      <c r="Q2619" t="str">
        <f t="shared" si="242"/>
        <v>technology</v>
      </c>
      <c r="R2619" t="str">
        <f t="shared" si="243"/>
        <v>space exploration</v>
      </c>
      <c r="S2619" s="11">
        <f t="shared" si="245"/>
        <v>41902.874432870369</v>
      </c>
      <c r="T2619" s="11">
        <f t="shared" si="244"/>
        <v>41932.874432870369</v>
      </c>
    </row>
    <row r="2620" spans="1:20" ht="32" x14ac:dyDescent="0.2">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5">
        <f t="shared" si="240"/>
        <v>1.0538666666666667</v>
      </c>
      <c r="P2620" s="6">
        <f t="shared" si="241"/>
        <v>205.2987012987013</v>
      </c>
      <c r="Q2620" t="str">
        <f t="shared" si="242"/>
        <v>technology</v>
      </c>
      <c r="R2620" t="str">
        <f t="shared" si="243"/>
        <v>space exploration</v>
      </c>
      <c r="S2620" s="11">
        <f t="shared" si="245"/>
        <v>42279.792372685188</v>
      </c>
      <c r="T2620" s="11">
        <f t="shared" si="244"/>
        <v>42339.834039351852</v>
      </c>
    </row>
    <row r="2621" spans="1:20" ht="48" x14ac:dyDescent="0.2">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5">
        <f t="shared" si="240"/>
        <v>1.8839999999999999</v>
      </c>
      <c r="P2621" s="6">
        <f t="shared" si="241"/>
        <v>35.547169811320757</v>
      </c>
      <c r="Q2621" t="str">
        <f t="shared" si="242"/>
        <v>technology</v>
      </c>
      <c r="R2621" t="str">
        <f t="shared" si="243"/>
        <v>space exploration</v>
      </c>
      <c r="S2621" s="11">
        <f t="shared" si="245"/>
        <v>42273.884305555555</v>
      </c>
      <c r="T2621" s="11">
        <f t="shared" si="244"/>
        <v>42300.458333333328</v>
      </c>
    </row>
    <row r="2622" spans="1:20" ht="48" x14ac:dyDescent="0.2">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5">
        <f t="shared" si="240"/>
        <v>1.436523076923077</v>
      </c>
      <c r="P2622" s="6">
        <f t="shared" si="241"/>
        <v>74.639488409272587</v>
      </c>
      <c r="Q2622" t="str">
        <f t="shared" si="242"/>
        <v>technology</v>
      </c>
      <c r="R2622" t="str">
        <f t="shared" si="243"/>
        <v>space exploration</v>
      </c>
      <c r="S2622" s="11">
        <f t="shared" si="245"/>
        <v>42251.16715277778</v>
      </c>
      <c r="T2622" s="11">
        <f t="shared" si="244"/>
        <v>42288.041666666672</v>
      </c>
    </row>
    <row r="2623" spans="1:20" ht="48" x14ac:dyDescent="0.2">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5">
        <f t="shared" si="240"/>
        <v>1.4588000000000001</v>
      </c>
      <c r="P2623" s="6">
        <f t="shared" si="241"/>
        <v>47.058064516129029</v>
      </c>
      <c r="Q2623" t="str">
        <f t="shared" si="242"/>
        <v>technology</v>
      </c>
      <c r="R2623" t="str">
        <f t="shared" si="243"/>
        <v>space exploration</v>
      </c>
      <c r="S2623" s="11">
        <f t="shared" si="245"/>
        <v>42115.747546296298</v>
      </c>
      <c r="T2623" s="11">
        <f t="shared" si="244"/>
        <v>42145.747546296298</v>
      </c>
    </row>
    <row r="2624" spans="1:20" ht="48" x14ac:dyDescent="0.2">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5">
        <f t="shared" si="240"/>
        <v>1.3118399999999999</v>
      </c>
      <c r="P2624" s="6">
        <f t="shared" si="241"/>
        <v>26.591351351351353</v>
      </c>
      <c r="Q2624" t="str">
        <f t="shared" si="242"/>
        <v>technology</v>
      </c>
      <c r="R2624" t="str">
        <f t="shared" si="243"/>
        <v>space exploration</v>
      </c>
      <c r="S2624" s="11">
        <f t="shared" si="245"/>
        <v>42689.74324074074</v>
      </c>
      <c r="T2624" s="11">
        <f t="shared" si="244"/>
        <v>42734.74324074074</v>
      </c>
    </row>
    <row r="2625" spans="1:20" ht="48" x14ac:dyDescent="0.2">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5">
        <f t="shared" si="240"/>
        <v>1.1399999999999999</v>
      </c>
      <c r="P2625" s="6">
        <f t="shared" si="241"/>
        <v>36.774193548387096</v>
      </c>
      <c r="Q2625" t="str">
        <f t="shared" si="242"/>
        <v>technology</v>
      </c>
      <c r="R2625" t="str">
        <f t="shared" si="243"/>
        <v>space exploration</v>
      </c>
      <c r="S2625" s="11">
        <f t="shared" si="245"/>
        <v>42692.256550925929</v>
      </c>
      <c r="T2625" s="11">
        <f t="shared" si="244"/>
        <v>42706.256550925929</v>
      </c>
    </row>
    <row r="2626" spans="1:20" ht="48" x14ac:dyDescent="0.2">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5">
        <f t="shared" si="240"/>
        <v>13.794206249999998</v>
      </c>
      <c r="P2626" s="6">
        <f t="shared" si="241"/>
        <v>31.820544982698959</v>
      </c>
      <c r="Q2626" t="str">
        <f t="shared" si="242"/>
        <v>technology</v>
      </c>
      <c r="R2626" t="str">
        <f t="shared" si="243"/>
        <v>space exploration</v>
      </c>
      <c r="S2626" s="11">
        <f t="shared" si="245"/>
        <v>41144.421550925923</v>
      </c>
      <c r="T2626" s="11">
        <f t="shared" si="244"/>
        <v>41165.421550925923</v>
      </c>
    </row>
    <row r="2627" spans="1:20" ht="48" x14ac:dyDescent="0.2">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5">
        <f t="shared" ref="O2627:O2690" si="246">E2627/D2627</f>
        <v>9.56</v>
      </c>
      <c r="P2627" s="6">
        <f t="shared" ref="P2627:P2690" si="247">IF(L2627=0,0,E2627/L2627)</f>
        <v>27.576923076923077</v>
      </c>
      <c r="Q2627" t="str">
        <f t="shared" ref="Q2627:Q2690" si="248">LEFT(N2627,FIND("/",N2627)-1)</f>
        <v>technology</v>
      </c>
      <c r="R2627" t="str">
        <f t="shared" ref="R2627:R2690" si="249">RIGHT(N2627,LEN(N2627)-FIND("/",N2627))</f>
        <v>space exploration</v>
      </c>
      <c r="S2627" s="11">
        <f t="shared" si="245"/>
        <v>42658.810277777782</v>
      </c>
      <c r="T2627" s="11">
        <f t="shared" ref="T2627:T2690" si="250">I2627/86400 + DATE(1970,1,1)</f>
        <v>42683.851944444439</v>
      </c>
    </row>
    <row r="2628" spans="1:20" ht="48" x14ac:dyDescent="0.2">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5">
        <f t="shared" si="246"/>
        <v>1.1200000000000001</v>
      </c>
      <c r="P2628" s="6">
        <f t="shared" si="247"/>
        <v>56</v>
      </c>
      <c r="Q2628" t="str">
        <f t="shared" si="248"/>
        <v>technology</v>
      </c>
      <c r="R2628" t="str">
        <f t="shared" si="249"/>
        <v>space exploration</v>
      </c>
      <c r="S2628" s="11">
        <f t="shared" ref="S2628:S2691" si="251">J2628/86400 + DATE(1970, 1, 1)</f>
        <v>42128.628113425926</v>
      </c>
      <c r="T2628" s="11">
        <f t="shared" si="250"/>
        <v>42158.628113425926</v>
      </c>
    </row>
    <row r="2629" spans="1:20" ht="48" x14ac:dyDescent="0.2">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5">
        <f t="shared" si="246"/>
        <v>6.4666666666666668</v>
      </c>
      <c r="P2629" s="6">
        <f t="shared" si="247"/>
        <v>21.555555555555557</v>
      </c>
      <c r="Q2629" t="str">
        <f t="shared" si="248"/>
        <v>technology</v>
      </c>
      <c r="R2629" t="str">
        <f t="shared" si="249"/>
        <v>space exploration</v>
      </c>
      <c r="S2629" s="11">
        <f t="shared" si="251"/>
        <v>42304.829409722224</v>
      </c>
      <c r="T2629" s="11">
        <f t="shared" si="250"/>
        <v>42334.871076388888</v>
      </c>
    </row>
    <row r="2630" spans="1:20" ht="32" x14ac:dyDescent="0.2">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5">
        <f t="shared" si="246"/>
        <v>1.1036948748510131</v>
      </c>
      <c r="P2630" s="6">
        <f t="shared" si="247"/>
        <v>44.095238095238095</v>
      </c>
      <c r="Q2630" t="str">
        <f t="shared" si="248"/>
        <v>technology</v>
      </c>
      <c r="R2630" t="str">
        <f t="shared" si="249"/>
        <v>space exploration</v>
      </c>
      <c r="S2630" s="11">
        <f t="shared" si="251"/>
        <v>41953.966053240743</v>
      </c>
      <c r="T2630" s="11">
        <f t="shared" si="250"/>
        <v>41973.966053240743</v>
      </c>
    </row>
    <row r="2631" spans="1:20" ht="32" x14ac:dyDescent="0.2">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5">
        <f t="shared" si="246"/>
        <v>1.2774000000000001</v>
      </c>
      <c r="P2631" s="6">
        <f t="shared" si="247"/>
        <v>63.87</v>
      </c>
      <c r="Q2631" t="str">
        <f t="shared" si="248"/>
        <v>technology</v>
      </c>
      <c r="R2631" t="str">
        <f t="shared" si="249"/>
        <v>space exploration</v>
      </c>
      <c r="S2631" s="11">
        <f t="shared" si="251"/>
        <v>42108.538449074069</v>
      </c>
      <c r="T2631" s="11">
        <f t="shared" si="250"/>
        <v>42138.538449074069</v>
      </c>
    </row>
    <row r="2632" spans="1:20" ht="48" x14ac:dyDescent="0.2">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5">
        <f t="shared" si="246"/>
        <v>1.579</v>
      </c>
      <c r="P2632" s="6">
        <f t="shared" si="247"/>
        <v>38.987654320987652</v>
      </c>
      <c r="Q2632" t="str">
        <f t="shared" si="248"/>
        <v>technology</v>
      </c>
      <c r="R2632" t="str">
        <f t="shared" si="249"/>
        <v>space exploration</v>
      </c>
      <c r="S2632" s="11">
        <f t="shared" si="251"/>
        <v>42524.105462962965</v>
      </c>
      <c r="T2632" s="11">
        <f t="shared" si="250"/>
        <v>42551.416666666672</v>
      </c>
    </row>
    <row r="2633" spans="1:20" ht="48" x14ac:dyDescent="0.2">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5">
        <f t="shared" si="246"/>
        <v>1.1466525000000001</v>
      </c>
      <c r="P2633" s="6">
        <f t="shared" si="247"/>
        <v>80.185489510489504</v>
      </c>
      <c r="Q2633" t="str">
        <f t="shared" si="248"/>
        <v>technology</v>
      </c>
      <c r="R2633" t="str">
        <f t="shared" si="249"/>
        <v>space exploration</v>
      </c>
      <c r="S2633" s="11">
        <f t="shared" si="251"/>
        <v>42218.169293981482</v>
      </c>
      <c r="T2633" s="11">
        <f t="shared" si="250"/>
        <v>42246.169293981482</v>
      </c>
    </row>
    <row r="2634" spans="1:20" ht="48" x14ac:dyDescent="0.2">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5">
        <f t="shared" si="246"/>
        <v>1.3700934579439252</v>
      </c>
      <c r="P2634" s="6">
        <f t="shared" si="247"/>
        <v>34.904761904761905</v>
      </c>
      <c r="Q2634" t="str">
        <f t="shared" si="248"/>
        <v>technology</v>
      </c>
      <c r="R2634" t="str">
        <f t="shared" si="249"/>
        <v>space exploration</v>
      </c>
      <c r="S2634" s="11">
        <f t="shared" si="251"/>
        <v>42494.061793981484</v>
      </c>
      <c r="T2634" s="11">
        <f t="shared" si="250"/>
        <v>42519.061793981484</v>
      </c>
    </row>
    <row r="2635" spans="1:20" ht="48" x14ac:dyDescent="0.2">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5">
        <f t="shared" si="246"/>
        <v>3.5461999999999998</v>
      </c>
      <c r="P2635" s="6">
        <f t="shared" si="247"/>
        <v>89.100502512562812</v>
      </c>
      <c r="Q2635" t="str">
        <f t="shared" si="248"/>
        <v>technology</v>
      </c>
      <c r="R2635" t="str">
        <f t="shared" si="249"/>
        <v>space exploration</v>
      </c>
      <c r="S2635" s="11">
        <f t="shared" si="251"/>
        <v>41667.823287037041</v>
      </c>
      <c r="T2635" s="11">
        <f t="shared" si="250"/>
        <v>41697.958333333336</v>
      </c>
    </row>
    <row r="2636" spans="1:20" ht="48" x14ac:dyDescent="0.2">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5">
        <f t="shared" si="246"/>
        <v>1.0602150537634409</v>
      </c>
      <c r="P2636" s="6">
        <f t="shared" si="247"/>
        <v>39.44</v>
      </c>
      <c r="Q2636" t="str">
        <f t="shared" si="248"/>
        <v>technology</v>
      </c>
      <c r="R2636" t="str">
        <f t="shared" si="249"/>
        <v>space exploration</v>
      </c>
      <c r="S2636" s="11">
        <f t="shared" si="251"/>
        <v>42612.656493055554</v>
      </c>
      <c r="T2636" s="11">
        <f t="shared" si="250"/>
        <v>42642.656493055554</v>
      </c>
    </row>
    <row r="2637" spans="1:20" ht="48" x14ac:dyDescent="0.2">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5">
        <f t="shared" si="246"/>
        <v>1</v>
      </c>
      <c r="P2637" s="6">
        <f t="shared" si="247"/>
        <v>136.9047619047619</v>
      </c>
      <c r="Q2637" t="str">
        <f t="shared" si="248"/>
        <v>technology</v>
      </c>
      <c r="R2637" t="str">
        <f t="shared" si="249"/>
        <v>space exploration</v>
      </c>
      <c r="S2637" s="11">
        <f t="shared" si="251"/>
        <v>42037.950937500005</v>
      </c>
      <c r="T2637" s="11">
        <f t="shared" si="250"/>
        <v>42072.909270833334</v>
      </c>
    </row>
    <row r="2638" spans="1:20" ht="48" x14ac:dyDescent="0.2">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5">
        <f t="shared" si="246"/>
        <v>1.873</v>
      </c>
      <c r="P2638" s="6">
        <f t="shared" si="247"/>
        <v>37.46</v>
      </c>
      <c r="Q2638" t="str">
        <f t="shared" si="248"/>
        <v>technology</v>
      </c>
      <c r="R2638" t="str">
        <f t="shared" si="249"/>
        <v>space exploration</v>
      </c>
      <c r="S2638" s="11">
        <f t="shared" si="251"/>
        <v>42636.614745370374</v>
      </c>
      <c r="T2638" s="11">
        <f t="shared" si="250"/>
        <v>42659.041666666672</v>
      </c>
    </row>
    <row r="2639" spans="1:20" ht="32" x14ac:dyDescent="0.2">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5">
        <f t="shared" si="246"/>
        <v>1.6619999999999999</v>
      </c>
      <c r="P2639" s="6">
        <f t="shared" si="247"/>
        <v>31.96153846153846</v>
      </c>
      <c r="Q2639" t="str">
        <f t="shared" si="248"/>
        <v>technology</v>
      </c>
      <c r="R2639" t="str">
        <f t="shared" si="249"/>
        <v>space exploration</v>
      </c>
      <c r="S2639" s="11">
        <f t="shared" si="251"/>
        <v>42639.549479166672</v>
      </c>
      <c r="T2639" s="11">
        <f t="shared" si="250"/>
        <v>42655.549479166672</v>
      </c>
    </row>
    <row r="2640" spans="1:20" ht="48" x14ac:dyDescent="0.2">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5">
        <f t="shared" si="246"/>
        <v>1.0172910662824208</v>
      </c>
      <c r="P2640" s="6">
        <f t="shared" si="247"/>
        <v>25.214285714285715</v>
      </c>
      <c r="Q2640" t="str">
        <f t="shared" si="248"/>
        <v>technology</v>
      </c>
      <c r="R2640" t="str">
        <f t="shared" si="249"/>
        <v>space exploration</v>
      </c>
      <c r="S2640" s="11">
        <f t="shared" si="251"/>
        <v>41989.913136574076</v>
      </c>
      <c r="T2640" s="11">
        <f t="shared" si="250"/>
        <v>42019.913136574076</v>
      </c>
    </row>
    <row r="2641" spans="1:20" ht="48" x14ac:dyDescent="0.2">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5">
        <f t="shared" si="246"/>
        <v>1.64</v>
      </c>
      <c r="P2641" s="6">
        <f t="shared" si="247"/>
        <v>10.040816326530612</v>
      </c>
      <c r="Q2641" t="str">
        <f t="shared" si="248"/>
        <v>technology</v>
      </c>
      <c r="R2641" t="str">
        <f t="shared" si="249"/>
        <v>space exploration</v>
      </c>
      <c r="S2641" s="11">
        <f t="shared" si="251"/>
        <v>42024.86513888889</v>
      </c>
      <c r="T2641" s="11">
        <f t="shared" si="250"/>
        <v>42054.86513888889</v>
      </c>
    </row>
    <row r="2642" spans="1:20" ht="64" x14ac:dyDescent="0.2">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5">
        <f t="shared" si="246"/>
        <v>1.0566666666666666</v>
      </c>
      <c r="P2642" s="6">
        <f t="shared" si="247"/>
        <v>45.94202898550725</v>
      </c>
      <c r="Q2642" t="str">
        <f t="shared" si="248"/>
        <v>technology</v>
      </c>
      <c r="R2642" t="str">
        <f t="shared" si="249"/>
        <v>space exploration</v>
      </c>
      <c r="S2642" s="11">
        <f t="shared" si="251"/>
        <v>42103.160578703704</v>
      </c>
      <c r="T2642" s="11">
        <f t="shared" si="250"/>
        <v>42163.160578703704</v>
      </c>
    </row>
    <row r="2643" spans="1:20" ht="32" x14ac:dyDescent="0.2">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5">
        <f t="shared" si="246"/>
        <v>0.01</v>
      </c>
      <c r="P2643" s="6">
        <f t="shared" si="247"/>
        <v>15</v>
      </c>
      <c r="Q2643" t="str">
        <f t="shared" si="248"/>
        <v>technology</v>
      </c>
      <c r="R2643" t="str">
        <f t="shared" si="249"/>
        <v>space exploration</v>
      </c>
      <c r="S2643" s="11">
        <f t="shared" si="251"/>
        <v>41880.827118055553</v>
      </c>
      <c r="T2643" s="11">
        <f t="shared" si="250"/>
        <v>41897.839583333334</v>
      </c>
    </row>
    <row r="2644" spans="1:20" ht="64" x14ac:dyDescent="0.2">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5">
        <f t="shared" si="246"/>
        <v>0</v>
      </c>
      <c r="P2644" s="6">
        <f t="shared" si="247"/>
        <v>0</v>
      </c>
      <c r="Q2644" t="str">
        <f t="shared" si="248"/>
        <v>technology</v>
      </c>
      <c r="R2644" t="str">
        <f t="shared" si="249"/>
        <v>space exploration</v>
      </c>
      <c r="S2644" s="11">
        <f t="shared" si="251"/>
        <v>42536.246620370366</v>
      </c>
      <c r="T2644" s="11">
        <f t="shared" si="250"/>
        <v>42566.289583333331</v>
      </c>
    </row>
    <row r="2645" spans="1:20" ht="48" x14ac:dyDescent="0.2">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5">
        <f t="shared" si="246"/>
        <v>0.33559730999999998</v>
      </c>
      <c r="P2645" s="6">
        <f t="shared" si="247"/>
        <v>223.58248500999335</v>
      </c>
      <c r="Q2645" t="str">
        <f t="shared" si="248"/>
        <v>technology</v>
      </c>
      <c r="R2645" t="str">
        <f t="shared" si="249"/>
        <v>space exploration</v>
      </c>
      <c r="S2645" s="11">
        <f t="shared" si="251"/>
        <v>42689.582349537042</v>
      </c>
      <c r="T2645" s="11">
        <f t="shared" si="250"/>
        <v>42725.332638888889</v>
      </c>
    </row>
    <row r="2646" spans="1:20" ht="48" x14ac:dyDescent="0.2">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5">
        <f t="shared" si="246"/>
        <v>2.053E-2</v>
      </c>
      <c r="P2646" s="6">
        <f t="shared" si="247"/>
        <v>39.480769230769234</v>
      </c>
      <c r="Q2646" t="str">
        <f t="shared" si="248"/>
        <v>technology</v>
      </c>
      <c r="R2646" t="str">
        <f t="shared" si="249"/>
        <v>space exploration</v>
      </c>
      <c r="S2646" s="11">
        <f t="shared" si="251"/>
        <v>42774.792071759264</v>
      </c>
      <c r="T2646" s="11">
        <f t="shared" si="250"/>
        <v>42804.792071759264</v>
      </c>
    </row>
    <row r="2647" spans="1:20" ht="48" x14ac:dyDescent="0.2">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5">
        <f t="shared" si="246"/>
        <v>0.105</v>
      </c>
      <c r="P2647" s="6">
        <f t="shared" si="247"/>
        <v>91.304347826086953</v>
      </c>
      <c r="Q2647" t="str">
        <f t="shared" si="248"/>
        <v>technology</v>
      </c>
      <c r="R2647" t="str">
        <f t="shared" si="249"/>
        <v>space exploration</v>
      </c>
      <c r="S2647" s="11">
        <f t="shared" si="251"/>
        <v>41921.842627314814</v>
      </c>
      <c r="T2647" s="11">
        <f t="shared" si="250"/>
        <v>41951.884293981479</v>
      </c>
    </row>
    <row r="2648" spans="1:20" ht="48" x14ac:dyDescent="0.2">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5">
        <f t="shared" si="246"/>
        <v>8.4172839999999999E-2</v>
      </c>
      <c r="P2648" s="6">
        <f t="shared" si="247"/>
        <v>78.666205607476627</v>
      </c>
      <c r="Q2648" t="str">
        <f t="shared" si="248"/>
        <v>technology</v>
      </c>
      <c r="R2648" t="str">
        <f t="shared" si="249"/>
        <v>space exploration</v>
      </c>
      <c r="S2648" s="11">
        <f t="shared" si="251"/>
        <v>42226.313298611116</v>
      </c>
      <c r="T2648" s="11">
        <f t="shared" si="250"/>
        <v>42256.313298611116</v>
      </c>
    </row>
    <row r="2649" spans="1:20" ht="48" x14ac:dyDescent="0.2">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5">
        <f t="shared" si="246"/>
        <v>1.44E-2</v>
      </c>
      <c r="P2649" s="6">
        <f t="shared" si="247"/>
        <v>12</v>
      </c>
      <c r="Q2649" t="str">
        <f t="shared" si="248"/>
        <v>technology</v>
      </c>
      <c r="R2649" t="str">
        <f t="shared" si="249"/>
        <v>space exploration</v>
      </c>
      <c r="S2649" s="11">
        <f t="shared" si="251"/>
        <v>42200.261793981481</v>
      </c>
      <c r="T2649" s="11">
        <f t="shared" si="250"/>
        <v>42230.261793981481</v>
      </c>
    </row>
    <row r="2650" spans="1:20" ht="48" x14ac:dyDescent="0.2">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5">
        <f t="shared" si="246"/>
        <v>8.8333333333333337E-3</v>
      </c>
      <c r="P2650" s="6">
        <f t="shared" si="247"/>
        <v>17.666666666666668</v>
      </c>
      <c r="Q2650" t="str">
        <f t="shared" si="248"/>
        <v>technology</v>
      </c>
      <c r="R2650" t="str">
        <f t="shared" si="249"/>
        <v>space exploration</v>
      </c>
      <c r="S2650" s="11">
        <f t="shared" si="251"/>
        <v>42408.714814814812</v>
      </c>
      <c r="T2650" s="11">
        <f t="shared" si="250"/>
        <v>42438.714814814812</v>
      </c>
    </row>
    <row r="2651" spans="1:20" ht="16" x14ac:dyDescent="0.2">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5">
        <f t="shared" si="246"/>
        <v>9.9200000000000004E-4</v>
      </c>
      <c r="P2651" s="6">
        <f t="shared" si="247"/>
        <v>41.333333333333336</v>
      </c>
      <c r="Q2651" t="str">
        <f t="shared" si="248"/>
        <v>technology</v>
      </c>
      <c r="R2651" t="str">
        <f t="shared" si="249"/>
        <v>space exploration</v>
      </c>
      <c r="S2651" s="11">
        <f t="shared" si="251"/>
        <v>42341.99700231482</v>
      </c>
      <c r="T2651" s="11">
        <f t="shared" si="250"/>
        <v>42401.99700231482</v>
      </c>
    </row>
    <row r="2652" spans="1:20" ht="48" x14ac:dyDescent="0.2">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5">
        <f t="shared" si="246"/>
        <v>5.966666666666667E-3</v>
      </c>
      <c r="P2652" s="6">
        <f t="shared" si="247"/>
        <v>71.599999999999994</v>
      </c>
      <c r="Q2652" t="str">
        <f t="shared" si="248"/>
        <v>technology</v>
      </c>
      <c r="R2652" t="str">
        <f t="shared" si="249"/>
        <v>space exploration</v>
      </c>
      <c r="S2652" s="11">
        <f t="shared" si="251"/>
        <v>42695.624340277776</v>
      </c>
      <c r="T2652" s="11">
        <f t="shared" si="250"/>
        <v>42725.624340277776</v>
      </c>
    </row>
    <row r="2653" spans="1:20" ht="48" x14ac:dyDescent="0.2">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5">
        <f t="shared" si="246"/>
        <v>1.8689285714285714E-2</v>
      </c>
      <c r="P2653" s="6">
        <f t="shared" si="247"/>
        <v>307.8235294117647</v>
      </c>
      <c r="Q2653" t="str">
        <f t="shared" si="248"/>
        <v>technology</v>
      </c>
      <c r="R2653" t="str">
        <f t="shared" si="249"/>
        <v>space exploration</v>
      </c>
      <c r="S2653" s="11">
        <f t="shared" si="251"/>
        <v>42327.805659722224</v>
      </c>
      <c r="T2653" s="11">
        <f t="shared" si="250"/>
        <v>42355.805659722224</v>
      </c>
    </row>
    <row r="2654" spans="1:20" ht="48" x14ac:dyDescent="0.2">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5">
        <f t="shared" si="246"/>
        <v>8.8500000000000002E-3</v>
      </c>
      <c r="P2654" s="6">
        <f t="shared" si="247"/>
        <v>80.454545454545453</v>
      </c>
      <c r="Q2654" t="str">
        <f t="shared" si="248"/>
        <v>technology</v>
      </c>
      <c r="R2654" t="str">
        <f t="shared" si="249"/>
        <v>space exploration</v>
      </c>
      <c r="S2654" s="11">
        <f t="shared" si="251"/>
        <v>41953.158854166672</v>
      </c>
      <c r="T2654" s="11">
        <f t="shared" si="250"/>
        <v>41983.158854166672</v>
      </c>
    </row>
    <row r="2655" spans="1:20" ht="48" x14ac:dyDescent="0.2">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5">
        <f t="shared" si="246"/>
        <v>0.1152156862745098</v>
      </c>
      <c r="P2655" s="6">
        <f t="shared" si="247"/>
        <v>83.942857142857136</v>
      </c>
      <c r="Q2655" t="str">
        <f t="shared" si="248"/>
        <v>technology</v>
      </c>
      <c r="R2655" t="str">
        <f t="shared" si="249"/>
        <v>space exploration</v>
      </c>
      <c r="S2655" s="11">
        <f t="shared" si="251"/>
        <v>41771.651932870373</v>
      </c>
      <c r="T2655" s="11">
        <f t="shared" si="250"/>
        <v>41803.166666666664</v>
      </c>
    </row>
    <row r="2656" spans="1:20" ht="48" x14ac:dyDescent="0.2">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5">
        <f t="shared" si="246"/>
        <v>5.1000000000000004E-4</v>
      </c>
      <c r="P2656" s="6">
        <f t="shared" si="247"/>
        <v>8.5</v>
      </c>
      <c r="Q2656" t="str">
        <f t="shared" si="248"/>
        <v>technology</v>
      </c>
      <c r="R2656" t="str">
        <f t="shared" si="249"/>
        <v>space exploration</v>
      </c>
      <c r="S2656" s="11">
        <f t="shared" si="251"/>
        <v>42055.600995370369</v>
      </c>
      <c r="T2656" s="11">
        <f t="shared" si="250"/>
        <v>42115.559328703705</v>
      </c>
    </row>
    <row r="2657" spans="1:20" ht="16" x14ac:dyDescent="0.2">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5">
        <f t="shared" si="246"/>
        <v>0.21033333333333334</v>
      </c>
      <c r="P2657" s="6">
        <f t="shared" si="247"/>
        <v>73.372093023255815</v>
      </c>
      <c r="Q2657" t="str">
        <f t="shared" si="248"/>
        <v>technology</v>
      </c>
      <c r="R2657" t="str">
        <f t="shared" si="249"/>
        <v>space exploration</v>
      </c>
      <c r="S2657" s="11">
        <f t="shared" si="251"/>
        <v>42381.866284722222</v>
      </c>
      <c r="T2657" s="11">
        <f t="shared" si="250"/>
        <v>42409.833333333328</v>
      </c>
    </row>
    <row r="2658" spans="1:20" ht="32" x14ac:dyDescent="0.2">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5">
        <f t="shared" si="246"/>
        <v>0.11436666666666667</v>
      </c>
      <c r="P2658" s="6">
        <f t="shared" si="247"/>
        <v>112.86184210526316</v>
      </c>
      <c r="Q2658" t="str">
        <f t="shared" si="248"/>
        <v>technology</v>
      </c>
      <c r="R2658" t="str">
        <f t="shared" si="249"/>
        <v>space exploration</v>
      </c>
      <c r="S2658" s="11">
        <f t="shared" si="251"/>
        <v>42767.688518518524</v>
      </c>
      <c r="T2658" s="11">
        <f t="shared" si="250"/>
        <v>42806.791666666672</v>
      </c>
    </row>
    <row r="2659" spans="1:20" ht="48" x14ac:dyDescent="0.2">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5">
        <f t="shared" si="246"/>
        <v>0.18737933333333334</v>
      </c>
      <c r="P2659" s="6">
        <f t="shared" si="247"/>
        <v>95.277627118644077</v>
      </c>
      <c r="Q2659" t="str">
        <f t="shared" si="248"/>
        <v>technology</v>
      </c>
      <c r="R2659" t="str">
        <f t="shared" si="249"/>
        <v>space exploration</v>
      </c>
      <c r="S2659" s="11">
        <f t="shared" si="251"/>
        <v>42551.928854166668</v>
      </c>
      <c r="T2659" s="11">
        <f t="shared" si="250"/>
        <v>42585.0625</v>
      </c>
    </row>
    <row r="2660" spans="1:20" ht="48" x14ac:dyDescent="0.2">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5">
        <f t="shared" si="246"/>
        <v>9.2857142857142856E-4</v>
      </c>
      <c r="P2660" s="6">
        <f t="shared" si="247"/>
        <v>22.75</v>
      </c>
      <c r="Q2660" t="str">
        <f t="shared" si="248"/>
        <v>technology</v>
      </c>
      <c r="R2660" t="str">
        <f t="shared" si="249"/>
        <v>space exploration</v>
      </c>
      <c r="S2660" s="11">
        <f t="shared" si="251"/>
        <v>42551.884189814809</v>
      </c>
      <c r="T2660" s="11">
        <f t="shared" si="250"/>
        <v>42581.884189814809</v>
      </c>
    </row>
    <row r="2661" spans="1:20" ht="16" x14ac:dyDescent="0.2">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5">
        <f t="shared" si="246"/>
        <v>2.720408163265306E-2</v>
      </c>
      <c r="P2661" s="6">
        <f t="shared" si="247"/>
        <v>133.30000000000001</v>
      </c>
      <c r="Q2661" t="str">
        <f t="shared" si="248"/>
        <v>technology</v>
      </c>
      <c r="R2661" t="str">
        <f t="shared" si="249"/>
        <v>space exploration</v>
      </c>
      <c r="S2661" s="11">
        <f t="shared" si="251"/>
        <v>42082.069560185184</v>
      </c>
      <c r="T2661" s="11">
        <f t="shared" si="250"/>
        <v>42112.069560185184</v>
      </c>
    </row>
    <row r="2662" spans="1:20" ht="48" x14ac:dyDescent="0.2">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5">
        <f t="shared" si="246"/>
        <v>9.5E-4</v>
      </c>
      <c r="P2662" s="6">
        <f t="shared" si="247"/>
        <v>3.8</v>
      </c>
      <c r="Q2662" t="str">
        <f t="shared" si="248"/>
        <v>technology</v>
      </c>
      <c r="R2662" t="str">
        <f t="shared" si="249"/>
        <v>space exploration</v>
      </c>
      <c r="S2662" s="11">
        <f t="shared" si="251"/>
        <v>42272.713171296295</v>
      </c>
      <c r="T2662" s="11">
        <f t="shared" si="250"/>
        <v>42332.754837962959</v>
      </c>
    </row>
    <row r="2663" spans="1:20" ht="48" x14ac:dyDescent="0.2">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5">
        <f t="shared" si="246"/>
        <v>1.0289999999999999</v>
      </c>
      <c r="P2663" s="6">
        <f t="shared" si="247"/>
        <v>85.75</v>
      </c>
      <c r="Q2663" t="str">
        <f t="shared" si="248"/>
        <v>technology</v>
      </c>
      <c r="R2663" t="str">
        <f t="shared" si="249"/>
        <v>makerspaces</v>
      </c>
      <c r="S2663" s="11">
        <f t="shared" si="251"/>
        <v>41542.958449074074</v>
      </c>
      <c r="T2663" s="11">
        <f t="shared" si="250"/>
        <v>41572.958449074074</v>
      </c>
    </row>
    <row r="2664" spans="1:20" ht="48" x14ac:dyDescent="0.2">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5">
        <f t="shared" si="246"/>
        <v>1.0680000000000001</v>
      </c>
      <c r="P2664" s="6">
        <f t="shared" si="247"/>
        <v>267</v>
      </c>
      <c r="Q2664" t="str">
        <f t="shared" si="248"/>
        <v>technology</v>
      </c>
      <c r="R2664" t="str">
        <f t="shared" si="249"/>
        <v>makerspaces</v>
      </c>
      <c r="S2664" s="11">
        <f t="shared" si="251"/>
        <v>42207.746678240743</v>
      </c>
      <c r="T2664" s="11">
        <f t="shared" si="250"/>
        <v>42237.746678240743</v>
      </c>
    </row>
    <row r="2665" spans="1:20" ht="48" x14ac:dyDescent="0.2">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5">
        <f t="shared" si="246"/>
        <v>1.0459624999999999</v>
      </c>
      <c r="P2665" s="6">
        <f t="shared" si="247"/>
        <v>373.55803571428572</v>
      </c>
      <c r="Q2665" t="str">
        <f t="shared" si="248"/>
        <v>technology</v>
      </c>
      <c r="R2665" t="str">
        <f t="shared" si="249"/>
        <v>makerspaces</v>
      </c>
      <c r="S2665" s="11">
        <f t="shared" si="251"/>
        <v>42222.622766203705</v>
      </c>
      <c r="T2665" s="11">
        <f t="shared" si="250"/>
        <v>42251.625</v>
      </c>
    </row>
    <row r="2666" spans="1:20" ht="48" x14ac:dyDescent="0.2">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5">
        <f t="shared" si="246"/>
        <v>1.0342857142857143</v>
      </c>
      <c r="P2666" s="6">
        <f t="shared" si="247"/>
        <v>174.03846153846155</v>
      </c>
      <c r="Q2666" t="str">
        <f t="shared" si="248"/>
        <v>technology</v>
      </c>
      <c r="R2666" t="str">
        <f t="shared" si="249"/>
        <v>makerspaces</v>
      </c>
      <c r="S2666" s="11">
        <f t="shared" si="251"/>
        <v>42313.02542824074</v>
      </c>
      <c r="T2666" s="11">
        <f t="shared" si="250"/>
        <v>42347.290972222225</v>
      </c>
    </row>
    <row r="2667" spans="1:20" ht="48" x14ac:dyDescent="0.2">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5">
        <f t="shared" si="246"/>
        <v>1.2314285714285715</v>
      </c>
      <c r="P2667" s="6">
        <f t="shared" si="247"/>
        <v>93.695652173913047</v>
      </c>
      <c r="Q2667" t="str">
        <f t="shared" si="248"/>
        <v>technology</v>
      </c>
      <c r="R2667" t="str">
        <f t="shared" si="249"/>
        <v>makerspaces</v>
      </c>
      <c r="S2667" s="11">
        <f t="shared" si="251"/>
        <v>42083.895532407405</v>
      </c>
      <c r="T2667" s="11">
        <f t="shared" si="250"/>
        <v>42128.895532407405</v>
      </c>
    </row>
    <row r="2668" spans="1:20" ht="48" x14ac:dyDescent="0.2">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5">
        <f t="shared" si="246"/>
        <v>1.592951</v>
      </c>
      <c r="P2668" s="6">
        <f t="shared" si="247"/>
        <v>77.327718446601949</v>
      </c>
      <c r="Q2668" t="str">
        <f t="shared" si="248"/>
        <v>technology</v>
      </c>
      <c r="R2668" t="str">
        <f t="shared" si="249"/>
        <v>makerspaces</v>
      </c>
      <c r="S2668" s="11">
        <f t="shared" si="251"/>
        <v>42235.764340277776</v>
      </c>
      <c r="T2668" s="11">
        <f t="shared" si="250"/>
        <v>42272.875</v>
      </c>
    </row>
    <row r="2669" spans="1:20" ht="48" x14ac:dyDescent="0.2">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5">
        <f t="shared" si="246"/>
        <v>1.1066666666666667</v>
      </c>
      <c r="P2669" s="6">
        <f t="shared" si="247"/>
        <v>92.222222222222229</v>
      </c>
      <c r="Q2669" t="str">
        <f t="shared" si="248"/>
        <v>technology</v>
      </c>
      <c r="R2669" t="str">
        <f t="shared" si="249"/>
        <v>makerspaces</v>
      </c>
      <c r="S2669" s="11">
        <f t="shared" si="251"/>
        <v>42380.926111111112</v>
      </c>
      <c r="T2669" s="11">
        <f t="shared" si="250"/>
        <v>42410.926111111112</v>
      </c>
    </row>
    <row r="2670" spans="1:20" ht="32" x14ac:dyDescent="0.2">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5">
        <f t="shared" si="246"/>
        <v>1.7070000000000001</v>
      </c>
      <c r="P2670" s="6">
        <f t="shared" si="247"/>
        <v>60.964285714285715</v>
      </c>
      <c r="Q2670" t="str">
        <f t="shared" si="248"/>
        <v>technology</v>
      </c>
      <c r="R2670" t="str">
        <f t="shared" si="249"/>
        <v>makerspaces</v>
      </c>
      <c r="S2670" s="11">
        <f t="shared" si="251"/>
        <v>42275.58871527778</v>
      </c>
      <c r="T2670" s="11">
        <f t="shared" si="250"/>
        <v>42317.60555555555</v>
      </c>
    </row>
    <row r="2671" spans="1:20" ht="48" x14ac:dyDescent="0.2">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5">
        <f t="shared" si="246"/>
        <v>1.25125</v>
      </c>
      <c r="P2671" s="6">
        <f t="shared" si="247"/>
        <v>91</v>
      </c>
      <c r="Q2671" t="str">
        <f t="shared" si="248"/>
        <v>technology</v>
      </c>
      <c r="R2671" t="str">
        <f t="shared" si="249"/>
        <v>makerspaces</v>
      </c>
      <c r="S2671" s="11">
        <f t="shared" si="251"/>
        <v>42319.035833333328</v>
      </c>
      <c r="T2671" s="11">
        <f t="shared" si="250"/>
        <v>42379.035833333328</v>
      </c>
    </row>
    <row r="2672" spans="1:20" ht="48" x14ac:dyDescent="0.2">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5">
        <f t="shared" si="246"/>
        <v>6.4158609339642042E-2</v>
      </c>
      <c r="P2672" s="6">
        <f t="shared" si="247"/>
        <v>41.583333333333336</v>
      </c>
      <c r="Q2672" t="str">
        <f t="shared" si="248"/>
        <v>technology</v>
      </c>
      <c r="R2672" t="str">
        <f t="shared" si="249"/>
        <v>makerspaces</v>
      </c>
      <c r="S2672" s="11">
        <f t="shared" si="251"/>
        <v>41821.020601851851</v>
      </c>
      <c r="T2672" s="11">
        <f t="shared" si="250"/>
        <v>41849.020601851851</v>
      </c>
    </row>
    <row r="2673" spans="1:20" ht="48" x14ac:dyDescent="0.2">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5">
        <f t="shared" si="246"/>
        <v>0.11344</v>
      </c>
      <c r="P2673" s="6">
        <f t="shared" si="247"/>
        <v>33.761904761904759</v>
      </c>
      <c r="Q2673" t="str">
        <f t="shared" si="248"/>
        <v>technology</v>
      </c>
      <c r="R2673" t="str">
        <f t="shared" si="249"/>
        <v>makerspaces</v>
      </c>
      <c r="S2673" s="11">
        <f t="shared" si="251"/>
        <v>41962.749027777776</v>
      </c>
      <c r="T2673" s="11">
        <f t="shared" si="250"/>
        <v>41992.818055555559</v>
      </c>
    </row>
    <row r="2674" spans="1:20" ht="48" x14ac:dyDescent="0.2">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5">
        <f t="shared" si="246"/>
        <v>0.33189999999999997</v>
      </c>
      <c r="P2674" s="6">
        <f t="shared" si="247"/>
        <v>70.61702127659575</v>
      </c>
      <c r="Q2674" t="str">
        <f t="shared" si="248"/>
        <v>technology</v>
      </c>
      <c r="R2674" t="str">
        <f t="shared" si="249"/>
        <v>makerspaces</v>
      </c>
      <c r="S2674" s="11">
        <f t="shared" si="251"/>
        <v>42344.884143518517</v>
      </c>
      <c r="T2674" s="11">
        <f t="shared" si="250"/>
        <v>42366.25</v>
      </c>
    </row>
    <row r="2675" spans="1:20" ht="48" x14ac:dyDescent="0.2">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5">
        <f t="shared" si="246"/>
        <v>0.27579999999999999</v>
      </c>
      <c r="P2675" s="6">
        <f t="shared" si="247"/>
        <v>167.15151515151516</v>
      </c>
      <c r="Q2675" t="str">
        <f t="shared" si="248"/>
        <v>technology</v>
      </c>
      <c r="R2675" t="str">
        <f t="shared" si="249"/>
        <v>makerspaces</v>
      </c>
      <c r="S2675" s="11">
        <f t="shared" si="251"/>
        <v>41912.541655092595</v>
      </c>
      <c r="T2675" s="11">
        <f t="shared" si="250"/>
        <v>41941.947916666664</v>
      </c>
    </row>
    <row r="2676" spans="1:20" ht="64" x14ac:dyDescent="0.2">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5">
        <f t="shared" si="246"/>
        <v>0.62839999999999996</v>
      </c>
      <c r="P2676" s="6">
        <f t="shared" si="247"/>
        <v>128.61988304093566</v>
      </c>
      <c r="Q2676" t="str">
        <f t="shared" si="248"/>
        <v>technology</v>
      </c>
      <c r="R2676" t="str">
        <f t="shared" si="249"/>
        <v>makerspaces</v>
      </c>
      <c r="S2676" s="11">
        <f t="shared" si="251"/>
        <v>42529.632754629631</v>
      </c>
      <c r="T2676" s="11">
        <f t="shared" si="250"/>
        <v>42556.207638888889</v>
      </c>
    </row>
    <row r="2677" spans="1:20" ht="48" x14ac:dyDescent="0.2">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5">
        <f t="shared" si="246"/>
        <v>7.5880000000000003E-2</v>
      </c>
      <c r="P2677" s="6">
        <f t="shared" si="247"/>
        <v>65.41379310344827</v>
      </c>
      <c r="Q2677" t="str">
        <f t="shared" si="248"/>
        <v>technology</v>
      </c>
      <c r="R2677" t="str">
        <f t="shared" si="249"/>
        <v>makerspaces</v>
      </c>
      <c r="S2677" s="11">
        <f t="shared" si="251"/>
        <v>41923.857511574075</v>
      </c>
      <c r="T2677" s="11">
        <f t="shared" si="250"/>
        <v>41953.899178240739</v>
      </c>
    </row>
    <row r="2678" spans="1:20" ht="48" x14ac:dyDescent="0.2">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5">
        <f t="shared" si="246"/>
        <v>0.50380952380952382</v>
      </c>
      <c r="P2678" s="6">
        <f t="shared" si="247"/>
        <v>117.55555555555556</v>
      </c>
      <c r="Q2678" t="str">
        <f t="shared" si="248"/>
        <v>technology</v>
      </c>
      <c r="R2678" t="str">
        <f t="shared" si="249"/>
        <v>makerspaces</v>
      </c>
      <c r="S2678" s="11">
        <f t="shared" si="251"/>
        <v>42482.624699074076</v>
      </c>
      <c r="T2678" s="11">
        <f t="shared" si="250"/>
        <v>42512.624699074076</v>
      </c>
    </row>
    <row r="2679" spans="1:20" ht="48" x14ac:dyDescent="0.2">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5">
        <f t="shared" si="246"/>
        <v>0.17512820512820512</v>
      </c>
      <c r="P2679" s="6">
        <f t="shared" si="247"/>
        <v>126.48148148148148</v>
      </c>
      <c r="Q2679" t="str">
        <f t="shared" si="248"/>
        <v>technology</v>
      </c>
      <c r="R2679" t="str">
        <f t="shared" si="249"/>
        <v>makerspaces</v>
      </c>
      <c r="S2679" s="11">
        <f t="shared" si="251"/>
        <v>41793.029432870375</v>
      </c>
      <c r="T2679" s="11">
        <f t="shared" si="250"/>
        <v>41823.029432870375</v>
      </c>
    </row>
    <row r="2680" spans="1:20" ht="48" x14ac:dyDescent="0.2">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5">
        <f t="shared" si="246"/>
        <v>1.3750000000000001E-4</v>
      </c>
      <c r="P2680" s="6">
        <f t="shared" si="247"/>
        <v>550</v>
      </c>
      <c r="Q2680" t="str">
        <f t="shared" si="248"/>
        <v>technology</v>
      </c>
      <c r="R2680" t="str">
        <f t="shared" si="249"/>
        <v>makerspaces</v>
      </c>
      <c r="S2680" s="11">
        <f t="shared" si="251"/>
        <v>42241.798206018517</v>
      </c>
      <c r="T2680" s="11">
        <f t="shared" si="250"/>
        <v>42271.798206018517</v>
      </c>
    </row>
    <row r="2681" spans="1:20" ht="48" x14ac:dyDescent="0.2">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5">
        <f t="shared" si="246"/>
        <v>3.3E-3</v>
      </c>
      <c r="P2681" s="6">
        <f t="shared" si="247"/>
        <v>44</v>
      </c>
      <c r="Q2681" t="str">
        <f t="shared" si="248"/>
        <v>technology</v>
      </c>
      <c r="R2681" t="str">
        <f t="shared" si="249"/>
        <v>makerspaces</v>
      </c>
      <c r="S2681" s="11">
        <f t="shared" si="251"/>
        <v>42033.001087962963</v>
      </c>
      <c r="T2681" s="11">
        <f t="shared" si="250"/>
        <v>42063.001087962963</v>
      </c>
    </row>
    <row r="2682" spans="1:20" ht="16" x14ac:dyDescent="0.2">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5">
        <f t="shared" si="246"/>
        <v>8.6250000000000007E-3</v>
      </c>
      <c r="P2682" s="6">
        <f t="shared" si="247"/>
        <v>69</v>
      </c>
      <c r="Q2682" t="str">
        <f t="shared" si="248"/>
        <v>technology</v>
      </c>
      <c r="R2682" t="str">
        <f t="shared" si="249"/>
        <v>makerspaces</v>
      </c>
      <c r="S2682" s="11">
        <f t="shared" si="251"/>
        <v>42436.211701388893</v>
      </c>
      <c r="T2682" s="11">
        <f t="shared" si="250"/>
        <v>42466.170034722221</v>
      </c>
    </row>
    <row r="2683" spans="1:20" ht="48" x14ac:dyDescent="0.2">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5">
        <f t="shared" si="246"/>
        <v>6.875E-3</v>
      </c>
      <c r="P2683" s="6">
        <f t="shared" si="247"/>
        <v>27.5</v>
      </c>
      <c r="Q2683" t="str">
        <f t="shared" si="248"/>
        <v>food</v>
      </c>
      <c r="R2683" t="str">
        <f t="shared" si="249"/>
        <v>food trucks</v>
      </c>
      <c r="S2683" s="11">
        <f t="shared" si="251"/>
        <v>41805.895254629628</v>
      </c>
      <c r="T2683" s="11">
        <f t="shared" si="250"/>
        <v>41830.895254629628</v>
      </c>
    </row>
    <row r="2684" spans="1:20" ht="48" x14ac:dyDescent="0.2">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5">
        <f t="shared" si="246"/>
        <v>0.28299999999999997</v>
      </c>
      <c r="P2684" s="6">
        <f t="shared" si="247"/>
        <v>84.9</v>
      </c>
      <c r="Q2684" t="str">
        <f t="shared" si="248"/>
        <v>food</v>
      </c>
      <c r="R2684" t="str">
        <f t="shared" si="249"/>
        <v>food trucks</v>
      </c>
      <c r="S2684" s="11">
        <f t="shared" si="251"/>
        <v>41932.871990740743</v>
      </c>
      <c r="T2684" s="11">
        <f t="shared" si="250"/>
        <v>41965.249305555553</v>
      </c>
    </row>
    <row r="2685" spans="1:20" ht="48" x14ac:dyDescent="0.2">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5">
        <f t="shared" si="246"/>
        <v>2.3999999999999998E-3</v>
      </c>
      <c r="P2685" s="6">
        <f t="shared" si="247"/>
        <v>12</v>
      </c>
      <c r="Q2685" t="str">
        <f t="shared" si="248"/>
        <v>food</v>
      </c>
      <c r="R2685" t="str">
        <f t="shared" si="249"/>
        <v>food trucks</v>
      </c>
      <c r="S2685" s="11">
        <f t="shared" si="251"/>
        <v>42034.75509259259</v>
      </c>
      <c r="T2685" s="11">
        <f t="shared" si="250"/>
        <v>42064.75509259259</v>
      </c>
    </row>
    <row r="2686" spans="1:20" ht="48" x14ac:dyDescent="0.2">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5">
        <f t="shared" si="246"/>
        <v>1.1428571428571429E-2</v>
      </c>
      <c r="P2686" s="6">
        <f t="shared" si="247"/>
        <v>200</v>
      </c>
      <c r="Q2686" t="str">
        <f t="shared" si="248"/>
        <v>food</v>
      </c>
      <c r="R2686" t="str">
        <f t="shared" si="249"/>
        <v>food trucks</v>
      </c>
      <c r="S2686" s="11">
        <f t="shared" si="251"/>
        <v>41820.914641203708</v>
      </c>
      <c r="T2686" s="11">
        <f t="shared" si="250"/>
        <v>41860.914641203708</v>
      </c>
    </row>
    <row r="2687" spans="1:20" ht="48" x14ac:dyDescent="0.2">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5">
        <f t="shared" si="246"/>
        <v>2.0000000000000001E-4</v>
      </c>
      <c r="P2687" s="6">
        <f t="shared" si="247"/>
        <v>10</v>
      </c>
      <c r="Q2687" t="str">
        <f t="shared" si="248"/>
        <v>food</v>
      </c>
      <c r="R2687" t="str">
        <f t="shared" si="249"/>
        <v>food trucks</v>
      </c>
      <c r="S2687" s="11">
        <f t="shared" si="251"/>
        <v>42061.69594907407</v>
      </c>
      <c r="T2687" s="11">
        <f t="shared" si="250"/>
        <v>42121.654282407406</v>
      </c>
    </row>
    <row r="2688" spans="1:20" ht="48" x14ac:dyDescent="0.2">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5">
        <f t="shared" si="246"/>
        <v>0</v>
      </c>
      <c r="P2688" s="6">
        <f t="shared" si="247"/>
        <v>0</v>
      </c>
      <c r="Q2688" t="str">
        <f t="shared" si="248"/>
        <v>food</v>
      </c>
      <c r="R2688" t="str">
        <f t="shared" si="249"/>
        <v>food trucks</v>
      </c>
      <c r="S2688" s="11">
        <f t="shared" si="251"/>
        <v>41892.974803240737</v>
      </c>
      <c r="T2688" s="11">
        <f t="shared" si="250"/>
        <v>41912.974803240737</v>
      </c>
    </row>
    <row r="2689" spans="1:20" ht="48" x14ac:dyDescent="0.2">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5">
        <f t="shared" si="246"/>
        <v>0</v>
      </c>
      <c r="P2689" s="6">
        <f t="shared" si="247"/>
        <v>0</v>
      </c>
      <c r="Q2689" t="str">
        <f t="shared" si="248"/>
        <v>food</v>
      </c>
      <c r="R2689" t="str">
        <f t="shared" si="249"/>
        <v>food trucks</v>
      </c>
      <c r="S2689" s="11">
        <f t="shared" si="251"/>
        <v>42154.64025462963</v>
      </c>
      <c r="T2689" s="11">
        <f t="shared" si="250"/>
        <v>42184.64025462963</v>
      </c>
    </row>
    <row r="2690" spans="1:20" ht="32" x14ac:dyDescent="0.2">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5">
        <f t="shared" si="246"/>
        <v>1.48E-3</v>
      </c>
      <c r="P2690" s="6">
        <f t="shared" si="247"/>
        <v>5.2857142857142856</v>
      </c>
      <c r="Q2690" t="str">
        <f t="shared" si="248"/>
        <v>food</v>
      </c>
      <c r="R2690" t="str">
        <f t="shared" si="249"/>
        <v>food trucks</v>
      </c>
      <c r="S2690" s="11">
        <f t="shared" si="251"/>
        <v>42028.11886574074</v>
      </c>
      <c r="T2690" s="11">
        <f t="shared" si="250"/>
        <v>42059.125</v>
      </c>
    </row>
    <row r="2691" spans="1:20" ht="48" x14ac:dyDescent="0.2">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5">
        <f t="shared" ref="O2691:O2754" si="252">E2691/D2691</f>
        <v>2.8571428571428571E-5</v>
      </c>
      <c r="P2691" s="6">
        <f t="shared" ref="P2691:P2754" si="253">IF(L2691=0,0,E2691/L2691)</f>
        <v>1</v>
      </c>
      <c r="Q2691" t="str">
        <f t="shared" ref="Q2691:Q2754" si="254">LEFT(N2691,FIND("/",N2691)-1)</f>
        <v>food</v>
      </c>
      <c r="R2691" t="str">
        <f t="shared" ref="R2691:R2754" si="255">RIGHT(N2691,LEN(N2691)-FIND("/",N2691))</f>
        <v>food trucks</v>
      </c>
      <c r="S2691" s="11">
        <f t="shared" si="251"/>
        <v>42551.961689814816</v>
      </c>
      <c r="T2691" s="11">
        <f t="shared" ref="T2691:T2754" si="256">I2691/86400 + DATE(1970,1,1)</f>
        <v>42581.961689814816</v>
      </c>
    </row>
    <row r="2692" spans="1:20" ht="48" x14ac:dyDescent="0.2">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5">
        <f t="shared" si="252"/>
        <v>0.107325</v>
      </c>
      <c r="P2692" s="6">
        <f t="shared" si="253"/>
        <v>72.762711864406782</v>
      </c>
      <c r="Q2692" t="str">
        <f t="shared" si="254"/>
        <v>food</v>
      </c>
      <c r="R2692" t="str">
        <f t="shared" si="255"/>
        <v>food trucks</v>
      </c>
      <c r="S2692" s="11">
        <f t="shared" ref="S2692:S2755" si="257">J2692/86400 + DATE(1970, 1, 1)</f>
        <v>42113.105046296296</v>
      </c>
      <c r="T2692" s="11">
        <f t="shared" si="256"/>
        <v>42158.105046296296</v>
      </c>
    </row>
    <row r="2693" spans="1:20" ht="32" x14ac:dyDescent="0.2">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5">
        <f t="shared" si="252"/>
        <v>5.3846153846153844E-4</v>
      </c>
      <c r="P2693" s="6">
        <f t="shared" si="253"/>
        <v>17.5</v>
      </c>
      <c r="Q2693" t="str">
        <f t="shared" si="254"/>
        <v>food</v>
      </c>
      <c r="R2693" t="str">
        <f t="shared" si="255"/>
        <v>food trucks</v>
      </c>
      <c r="S2693" s="11">
        <f t="shared" si="257"/>
        <v>42089.724039351851</v>
      </c>
      <c r="T2693" s="11">
        <f t="shared" si="256"/>
        <v>42134.724039351851</v>
      </c>
    </row>
    <row r="2694" spans="1:20" ht="48" x14ac:dyDescent="0.2">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5">
        <f t="shared" si="252"/>
        <v>7.1428571428571426E-3</v>
      </c>
      <c r="P2694" s="6">
        <f t="shared" si="253"/>
        <v>25</v>
      </c>
      <c r="Q2694" t="str">
        <f t="shared" si="254"/>
        <v>food</v>
      </c>
      <c r="R2694" t="str">
        <f t="shared" si="255"/>
        <v>food trucks</v>
      </c>
      <c r="S2694" s="11">
        <f t="shared" si="257"/>
        <v>42058.334027777775</v>
      </c>
      <c r="T2694" s="11">
        <f t="shared" si="256"/>
        <v>42088.292361111111</v>
      </c>
    </row>
    <row r="2695" spans="1:20" ht="48" x14ac:dyDescent="0.2">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5">
        <f t="shared" si="252"/>
        <v>8.0000000000000002E-3</v>
      </c>
      <c r="P2695" s="6">
        <f t="shared" si="253"/>
        <v>13.333333333333334</v>
      </c>
      <c r="Q2695" t="str">
        <f t="shared" si="254"/>
        <v>food</v>
      </c>
      <c r="R2695" t="str">
        <f t="shared" si="255"/>
        <v>food trucks</v>
      </c>
      <c r="S2695" s="11">
        <f t="shared" si="257"/>
        <v>41834.138495370367</v>
      </c>
      <c r="T2695" s="11">
        <f t="shared" si="256"/>
        <v>41864.138495370367</v>
      </c>
    </row>
    <row r="2696" spans="1:20" ht="48" x14ac:dyDescent="0.2">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5">
        <f t="shared" si="252"/>
        <v>3.3333333333333335E-5</v>
      </c>
      <c r="P2696" s="6">
        <f t="shared" si="253"/>
        <v>1</v>
      </c>
      <c r="Q2696" t="str">
        <f t="shared" si="254"/>
        <v>food</v>
      </c>
      <c r="R2696" t="str">
        <f t="shared" si="255"/>
        <v>food trucks</v>
      </c>
      <c r="S2696" s="11">
        <f t="shared" si="257"/>
        <v>41878.140497685185</v>
      </c>
      <c r="T2696" s="11">
        <f t="shared" si="256"/>
        <v>41908.140497685185</v>
      </c>
    </row>
    <row r="2697" spans="1:20" ht="32" x14ac:dyDescent="0.2">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5">
        <f t="shared" si="252"/>
        <v>4.7333333333333333E-3</v>
      </c>
      <c r="P2697" s="6">
        <f t="shared" si="253"/>
        <v>23.666666666666668</v>
      </c>
      <c r="Q2697" t="str">
        <f t="shared" si="254"/>
        <v>food</v>
      </c>
      <c r="R2697" t="str">
        <f t="shared" si="255"/>
        <v>food trucks</v>
      </c>
      <c r="S2697" s="11">
        <f t="shared" si="257"/>
        <v>42048.181921296295</v>
      </c>
      <c r="T2697" s="11">
        <f t="shared" si="256"/>
        <v>42108.14025462963</v>
      </c>
    </row>
    <row r="2698" spans="1:20" ht="48" x14ac:dyDescent="0.2">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5">
        <f t="shared" si="252"/>
        <v>5.6500000000000002E-2</v>
      </c>
      <c r="P2698" s="6">
        <f t="shared" si="253"/>
        <v>89.21052631578948</v>
      </c>
      <c r="Q2698" t="str">
        <f t="shared" si="254"/>
        <v>food</v>
      </c>
      <c r="R2698" t="str">
        <f t="shared" si="255"/>
        <v>food trucks</v>
      </c>
      <c r="S2698" s="11">
        <f t="shared" si="257"/>
        <v>41964.844444444447</v>
      </c>
      <c r="T2698" s="11">
        <f t="shared" si="256"/>
        <v>41998.844444444447</v>
      </c>
    </row>
    <row r="2699" spans="1:20" ht="48" x14ac:dyDescent="0.2">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5">
        <f t="shared" si="252"/>
        <v>0.26352173913043481</v>
      </c>
      <c r="P2699" s="6">
        <f t="shared" si="253"/>
        <v>116.55769230769231</v>
      </c>
      <c r="Q2699" t="str">
        <f t="shared" si="254"/>
        <v>food</v>
      </c>
      <c r="R2699" t="str">
        <f t="shared" si="255"/>
        <v>food trucks</v>
      </c>
      <c r="S2699" s="11">
        <f t="shared" si="257"/>
        <v>42187.940081018518</v>
      </c>
      <c r="T2699" s="11">
        <f t="shared" si="256"/>
        <v>42218.916666666672</v>
      </c>
    </row>
    <row r="2700" spans="1:20" ht="48" x14ac:dyDescent="0.2">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5">
        <f t="shared" si="252"/>
        <v>3.2512500000000002E-3</v>
      </c>
      <c r="P2700" s="6">
        <f t="shared" si="253"/>
        <v>13.005000000000001</v>
      </c>
      <c r="Q2700" t="str">
        <f t="shared" si="254"/>
        <v>food</v>
      </c>
      <c r="R2700" t="str">
        <f t="shared" si="255"/>
        <v>food trucks</v>
      </c>
      <c r="S2700" s="11">
        <f t="shared" si="257"/>
        <v>41787.898240740738</v>
      </c>
      <c r="T2700" s="11">
        <f t="shared" si="256"/>
        <v>41817.898240740738</v>
      </c>
    </row>
    <row r="2701" spans="1:20" ht="48" x14ac:dyDescent="0.2">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5">
        <f t="shared" si="252"/>
        <v>0</v>
      </c>
      <c r="P2701" s="6">
        <f t="shared" si="253"/>
        <v>0</v>
      </c>
      <c r="Q2701" t="str">
        <f t="shared" si="254"/>
        <v>food</v>
      </c>
      <c r="R2701" t="str">
        <f t="shared" si="255"/>
        <v>food trucks</v>
      </c>
      <c r="S2701" s="11">
        <f t="shared" si="257"/>
        <v>41829.896562499998</v>
      </c>
      <c r="T2701" s="11">
        <f t="shared" si="256"/>
        <v>41859.896562499998</v>
      </c>
    </row>
    <row r="2702" spans="1:20" ht="48" x14ac:dyDescent="0.2">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5">
        <f t="shared" si="252"/>
        <v>7.0007000700070005E-3</v>
      </c>
      <c r="P2702" s="6">
        <f t="shared" si="253"/>
        <v>17.5</v>
      </c>
      <c r="Q2702" t="str">
        <f t="shared" si="254"/>
        <v>food</v>
      </c>
      <c r="R2702" t="str">
        <f t="shared" si="255"/>
        <v>food trucks</v>
      </c>
      <c r="S2702" s="11">
        <f t="shared" si="257"/>
        <v>41870.874675925923</v>
      </c>
      <c r="T2702" s="11">
        <f t="shared" si="256"/>
        <v>41900.874675925923</v>
      </c>
    </row>
    <row r="2703" spans="1:20" ht="48" x14ac:dyDescent="0.2">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5">
        <f t="shared" si="252"/>
        <v>0.46176470588235297</v>
      </c>
      <c r="P2703" s="6">
        <f t="shared" si="253"/>
        <v>34.130434782608695</v>
      </c>
      <c r="Q2703" t="str">
        <f t="shared" si="254"/>
        <v>theater</v>
      </c>
      <c r="R2703" t="str">
        <f t="shared" si="255"/>
        <v>spaces</v>
      </c>
      <c r="S2703" s="11">
        <f t="shared" si="257"/>
        <v>42801.774699074071</v>
      </c>
      <c r="T2703" s="11">
        <f t="shared" si="256"/>
        <v>42832.733032407406</v>
      </c>
    </row>
    <row r="2704" spans="1:20" ht="48" x14ac:dyDescent="0.2">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5">
        <f t="shared" si="252"/>
        <v>0.34410000000000002</v>
      </c>
      <c r="P2704" s="6">
        <f t="shared" si="253"/>
        <v>132.34615384615384</v>
      </c>
      <c r="Q2704" t="str">
        <f t="shared" si="254"/>
        <v>theater</v>
      </c>
      <c r="R2704" t="str">
        <f t="shared" si="255"/>
        <v>spaces</v>
      </c>
      <c r="S2704" s="11">
        <f t="shared" si="257"/>
        <v>42800.801817129628</v>
      </c>
      <c r="T2704" s="11">
        <f t="shared" si="256"/>
        <v>42830.760150462964</v>
      </c>
    </row>
    <row r="2705" spans="1:20" ht="32" x14ac:dyDescent="0.2">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5">
        <f t="shared" si="252"/>
        <v>1.0375000000000001</v>
      </c>
      <c r="P2705" s="6">
        <f t="shared" si="253"/>
        <v>922.22222222222217</v>
      </c>
      <c r="Q2705" t="str">
        <f t="shared" si="254"/>
        <v>theater</v>
      </c>
      <c r="R2705" t="str">
        <f t="shared" si="255"/>
        <v>spaces</v>
      </c>
      <c r="S2705" s="11">
        <f t="shared" si="257"/>
        <v>42756.690162037034</v>
      </c>
      <c r="T2705" s="11">
        <f t="shared" si="256"/>
        <v>42816.648495370369</v>
      </c>
    </row>
    <row r="2706" spans="1:20" ht="48" x14ac:dyDescent="0.2">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5">
        <f t="shared" si="252"/>
        <v>6.0263157894736845E-2</v>
      </c>
      <c r="P2706" s="6">
        <f t="shared" si="253"/>
        <v>163.57142857142858</v>
      </c>
      <c r="Q2706" t="str">
        <f t="shared" si="254"/>
        <v>theater</v>
      </c>
      <c r="R2706" t="str">
        <f t="shared" si="255"/>
        <v>spaces</v>
      </c>
      <c r="S2706" s="11">
        <f t="shared" si="257"/>
        <v>42787.862430555557</v>
      </c>
      <c r="T2706" s="11">
        <f t="shared" si="256"/>
        <v>42830.820763888885</v>
      </c>
    </row>
    <row r="2707" spans="1:20" ht="32" x14ac:dyDescent="0.2">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5">
        <f t="shared" si="252"/>
        <v>0.10539393939393939</v>
      </c>
      <c r="P2707" s="6">
        <f t="shared" si="253"/>
        <v>217.375</v>
      </c>
      <c r="Q2707" t="str">
        <f t="shared" si="254"/>
        <v>theater</v>
      </c>
      <c r="R2707" t="str">
        <f t="shared" si="255"/>
        <v>spaces</v>
      </c>
      <c r="S2707" s="11">
        <f t="shared" si="257"/>
        <v>42773.916180555556</v>
      </c>
      <c r="T2707" s="11">
        <f t="shared" si="256"/>
        <v>42818.874513888892</v>
      </c>
    </row>
    <row r="2708" spans="1:20" ht="48" x14ac:dyDescent="0.2">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5">
        <f t="shared" si="252"/>
        <v>1.1229714285714285</v>
      </c>
      <c r="P2708" s="6">
        <f t="shared" si="253"/>
        <v>149.44486692015209</v>
      </c>
      <c r="Q2708" t="str">
        <f t="shared" si="254"/>
        <v>theater</v>
      </c>
      <c r="R2708" t="str">
        <f t="shared" si="255"/>
        <v>spaces</v>
      </c>
      <c r="S2708" s="11">
        <f t="shared" si="257"/>
        <v>41899.294942129629</v>
      </c>
      <c r="T2708" s="11">
        <f t="shared" si="256"/>
        <v>41928.290972222225</v>
      </c>
    </row>
    <row r="2709" spans="1:20" ht="48" x14ac:dyDescent="0.2">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5">
        <f t="shared" si="252"/>
        <v>3.50844625</v>
      </c>
      <c r="P2709" s="6">
        <f t="shared" si="253"/>
        <v>71.237487309644663</v>
      </c>
      <c r="Q2709" t="str">
        <f t="shared" si="254"/>
        <v>theater</v>
      </c>
      <c r="R2709" t="str">
        <f t="shared" si="255"/>
        <v>spaces</v>
      </c>
      <c r="S2709" s="11">
        <f t="shared" si="257"/>
        <v>41391.782905092594</v>
      </c>
      <c r="T2709" s="11">
        <f t="shared" si="256"/>
        <v>41421.290972222225</v>
      </c>
    </row>
    <row r="2710" spans="1:20" ht="48" x14ac:dyDescent="0.2">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5">
        <f t="shared" si="252"/>
        <v>2.3321535</v>
      </c>
      <c r="P2710" s="6">
        <f t="shared" si="253"/>
        <v>44.464318398474738</v>
      </c>
      <c r="Q2710" t="str">
        <f t="shared" si="254"/>
        <v>theater</v>
      </c>
      <c r="R2710" t="str">
        <f t="shared" si="255"/>
        <v>spaces</v>
      </c>
      <c r="S2710" s="11">
        <f t="shared" si="257"/>
        <v>42512.698217592595</v>
      </c>
      <c r="T2710" s="11">
        <f t="shared" si="256"/>
        <v>42572.698217592595</v>
      </c>
    </row>
    <row r="2711" spans="1:20" ht="48" x14ac:dyDescent="0.2">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5">
        <f t="shared" si="252"/>
        <v>1.01606</v>
      </c>
      <c r="P2711" s="6">
        <f t="shared" si="253"/>
        <v>164.94480519480518</v>
      </c>
      <c r="Q2711" t="str">
        <f t="shared" si="254"/>
        <v>theater</v>
      </c>
      <c r="R2711" t="str">
        <f t="shared" si="255"/>
        <v>spaces</v>
      </c>
      <c r="S2711" s="11">
        <f t="shared" si="257"/>
        <v>42612.149780092594</v>
      </c>
      <c r="T2711" s="11">
        <f t="shared" si="256"/>
        <v>42647.165972222225</v>
      </c>
    </row>
    <row r="2712" spans="1:20" ht="32" x14ac:dyDescent="0.2">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5">
        <f t="shared" si="252"/>
        <v>1.5390035000000002</v>
      </c>
      <c r="P2712" s="6">
        <f t="shared" si="253"/>
        <v>84.871516544117654</v>
      </c>
      <c r="Q2712" t="str">
        <f t="shared" si="254"/>
        <v>theater</v>
      </c>
      <c r="R2712" t="str">
        <f t="shared" si="255"/>
        <v>spaces</v>
      </c>
      <c r="S2712" s="11">
        <f t="shared" si="257"/>
        <v>41828.229490740741</v>
      </c>
      <c r="T2712" s="11">
        <f t="shared" si="256"/>
        <v>41860.083333333336</v>
      </c>
    </row>
    <row r="2713" spans="1:20" ht="48" x14ac:dyDescent="0.2">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5">
        <f t="shared" si="252"/>
        <v>1.007161125319693</v>
      </c>
      <c r="P2713" s="6">
        <f t="shared" si="253"/>
        <v>53.945205479452056</v>
      </c>
      <c r="Q2713" t="str">
        <f t="shared" si="254"/>
        <v>theater</v>
      </c>
      <c r="R2713" t="str">
        <f t="shared" si="255"/>
        <v>spaces</v>
      </c>
      <c r="S2713" s="11">
        <f t="shared" si="257"/>
        <v>41780.745254629626</v>
      </c>
      <c r="T2713" s="11">
        <f t="shared" si="256"/>
        <v>41810.917361111111</v>
      </c>
    </row>
    <row r="2714" spans="1:20" ht="48" x14ac:dyDescent="0.2">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5">
        <f t="shared" si="252"/>
        <v>1.3138181818181818</v>
      </c>
      <c r="P2714" s="6">
        <f t="shared" si="253"/>
        <v>50.531468531468533</v>
      </c>
      <c r="Q2714" t="str">
        <f t="shared" si="254"/>
        <v>theater</v>
      </c>
      <c r="R2714" t="str">
        <f t="shared" si="255"/>
        <v>spaces</v>
      </c>
      <c r="S2714" s="11">
        <f t="shared" si="257"/>
        <v>41432.062037037038</v>
      </c>
      <c r="T2714" s="11">
        <f t="shared" si="256"/>
        <v>41468.75</v>
      </c>
    </row>
    <row r="2715" spans="1:20" ht="48" x14ac:dyDescent="0.2">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5">
        <f t="shared" si="252"/>
        <v>1.0224133333333334</v>
      </c>
      <c r="P2715" s="6">
        <f t="shared" si="253"/>
        <v>108.00140845070422</v>
      </c>
      <c r="Q2715" t="str">
        <f t="shared" si="254"/>
        <v>theater</v>
      </c>
      <c r="R2715" t="str">
        <f t="shared" si="255"/>
        <v>spaces</v>
      </c>
      <c r="S2715" s="11">
        <f t="shared" si="257"/>
        <v>42322.653749999998</v>
      </c>
      <c r="T2715" s="11">
        <f t="shared" si="256"/>
        <v>42362.653749999998</v>
      </c>
    </row>
    <row r="2716" spans="1:20" ht="32" x14ac:dyDescent="0.2">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5">
        <f t="shared" si="252"/>
        <v>1.1635599999999999</v>
      </c>
      <c r="P2716" s="6">
        <f t="shared" si="253"/>
        <v>95.373770491803285</v>
      </c>
      <c r="Q2716" t="str">
        <f t="shared" si="254"/>
        <v>theater</v>
      </c>
      <c r="R2716" t="str">
        <f t="shared" si="255"/>
        <v>spaces</v>
      </c>
      <c r="S2716" s="11">
        <f t="shared" si="257"/>
        <v>42629.655046296291</v>
      </c>
      <c r="T2716" s="11">
        <f t="shared" si="256"/>
        <v>42657.958333333328</v>
      </c>
    </row>
    <row r="2717" spans="1:20" ht="48" x14ac:dyDescent="0.2">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5">
        <f t="shared" si="252"/>
        <v>2.6462241666666664</v>
      </c>
      <c r="P2717" s="6">
        <f t="shared" si="253"/>
        <v>57.631016333938291</v>
      </c>
      <c r="Q2717" t="str">
        <f t="shared" si="254"/>
        <v>theater</v>
      </c>
      <c r="R2717" t="str">
        <f t="shared" si="255"/>
        <v>spaces</v>
      </c>
      <c r="S2717" s="11">
        <f t="shared" si="257"/>
        <v>42387.398472222223</v>
      </c>
      <c r="T2717" s="11">
        <f t="shared" si="256"/>
        <v>42421.398472222223</v>
      </c>
    </row>
    <row r="2718" spans="1:20" ht="64" x14ac:dyDescent="0.2">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5">
        <f t="shared" si="252"/>
        <v>1.1998010000000001</v>
      </c>
      <c r="P2718" s="6">
        <f t="shared" si="253"/>
        <v>64.160481283422456</v>
      </c>
      <c r="Q2718" t="str">
        <f t="shared" si="254"/>
        <v>theater</v>
      </c>
      <c r="R2718" t="str">
        <f t="shared" si="255"/>
        <v>spaces</v>
      </c>
      <c r="S2718" s="11">
        <f t="shared" si="257"/>
        <v>42255.333252314813</v>
      </c>
      <c r="T2718" s="11">
        <f t="shared" si="256"/>
        <v>42285.333252314813</v>
      </c>
    </row>
    <row r="2719" spans="1:20" ht="48" x14ac:dyDescent="0.2">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5">
        <f t="shared" si="252"/>
        <v>1.2010400000000001</v>
      </c>
      <c r="P2719" s="6">
        <f t="shared" si="253"/>
        <v>92.387692307692305</v>
      </c>
      <c r="Q2719" t="str">
        <f t="shared" si="254"/>
        <v>theater</v>
      </c>
      <c r="R2719" t="str">
        <f t="shared" si="255"/>
        <v>spaces</v>
      </c>
      <c r="S2719" s="11">
        <f t="shared" si="257"/>
        <v>41934.914918981478</v>
      </c>
      <c r="T2719" s="11">
        <f t="shared" si="256"/>
        <v>41979.956585648149</v>
      </c>
    </row>
    <row r="2720" spans="1:20" ht="48" x14ac:dyDescent="0.2">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5">
        <f t="shared" si="252"/>
        <v>1.0358333333333334</v>
      </c>
      <c r="P2720" s="6">
        <f t="shared" si="253"/>
        <v>125.97972972972973</v>
      </c>
      <c r="Q2720" t="str">
        <f t="shared" si="254"/>
        <v>theater</v>
      </c>
      <c r="R2720" t="str">
        <f t="shared" si="255"/>
        <v>spaces</v>
      </c>
      <c r="S2720" s="11">
        <f t="shared" si="257"/>
        <v>42465.596585648149</v>
      </c>
      <c r="T2720" s="11">
        <f t="shared" si="256"/>
        <v>42493.958333333328</v>
      </c>
    </row>
    <row r="2721" spans="1:20" ht="48" x14ac:dyDescent="0.2">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5">
        <f t="shared" si="252"/>
        <v>1.0883333333333334</v>
      </c>
      <c r="P2721" s="6">
        <f t="shared" si="253"/>
        <v>94.637681159420296</v>
      </c>
      <c r="Q2721" t="str">
        <f t="shared" si="254"/>
        <v>theater</v>
      </c>
      <c r="R2721" t="str">
        <f t="shared" si="255"/>
        <v>spaces</v>
      </c>
      <c r="S2721" s="11">
        <f t="shared" si="257"/>
        <v>42418.031180555554</v>
      </c>
      <c r="T2721" s="11">
        <f t="shared" si="256"/>
        <v>42477.98951388889</v>
      </c>
    </row>
    <row r="2722" spans="1:20" ht="48" x14ac:dyDescent="0.2">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5">
        <f t="shared" si="252"/>
        <v>1.1812400000000001</v>
      </c>
      <c r="P2722" s="6">
        <f t="shared" si="253"/>
        <v>170.69942196531792</v>
      </c>
      <c r="Q2722" t="str">
        <f t="shared" si="254"/>
        <v>theater</v>
      </c>
      <c r="R2722" t="str">
        <f t="shared" si="255"/>
        <v>spaces</v>
      </c>
      <c r="S2722" s="11">
        <f t="shared" si="257"/>
        <v>42655.465891203705</v>
      </c>
      <c r="T2722" s="11">
        <f t="shared" si="256"/>
        <v>42685.507557870369</v>
      </c>
    </row>
    <row r="2723" spans="1:20" ht="48" x14ac:dyDescent="0.2">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5">
        <f t="shared" si="252"/>
        <v>14.62</v>
      </c>
      <c r="P2723" s="6">
        <f t="shared" si="253"/>
        <v>40.762081784386616</v>
      </c>
      <c r="Q2723" t="str">
        <f t="shared" si="254"/>
        <v>technology</v>
      </c>
      <c r="R2723" t="str">
        <f t="shared" si="255"/>
        <v>hardware</v>
      </c>
      <c r="S2723" s="11">
        <f t="shared" si="257"/>
        <v>41493.543958333335</v>
      </c>
      <c r="T2723" s="11">
        <f t="shared" si="256"/>
        <v>41523.791666666664</v>
      </c>
    </row>
    <row r="2724" spans="1:20" ht="48" x14ac:dyDescent="0.2">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5">
        <f t="shared" si="252"/>
        <v>2.5253999999999999</v>
      </c>
      <c r="P2724" s="6">
        <f t="shared" si="253"/>
        <v>68.254054054054052</v>
      </c>
      <c r="Q2724" t="str">
        <f t="shared" si="254"/>
        <v>technology</v>
      </c>
      <c r="R2724" t="str">
        <f t="shared" si="255"/>
        <v>hardware</v>
      </c>
      <c r="S2724" s="11">
        <f t="shared" si="257"/>
        <v>42704.857094907406</v>
      </c>
      <c r="T2724" s="11">
        <f t="shared" si="256"/>
        <v>42764.857094907406</v>
      </c>
    </row>
    <row r="2725" spans="1:20" ht="48" x14ac:dyDescent="0.2">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5">
        <f t="shared" si="252"/>
        <v>1.4005000000000001</v>
      </c>
      <c r="P2725" s="6">
        <f t="shared" si="253"/>
        <v>95.48863636363636</v>
      </c>
      <c r="Q2725" t="str">
        <f t="shared" si="254"/>
        <v>technology</v>
      </c>
      <c r="R2725" t="str">
        <f t="shared" si="255"/>
        <v>hardware</v>
      </c>
      <c r="S2725" s="11">
        <f t="shared" si="257"/>
        <v>41944.83898148148</v>
      </c>
      <c r="T2725" s="11">
        <f t="shared" si="256"/>
        <v>42004.880648148144</v>
      </c>
    </row>
    <row r="2726" spans="1:20" ht="48" x14ac:dyDescent="0.2">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5">
        <f t="shared" si="252"/>
        <v>2.9687520259319289</v>
      </c>
      <c r="P2726" s="6">
        <f t="shared" si="253"/>
        <v>7.1902649656526005</v>
      </c>
      <c r="Q2726" t="str">
        <f t="shared" si="254"/>
        <v>technology</v>
      </c>
      <c r="R2726" t="str">
        <f t="shared" si="255"/>
        <v>hardware</v>
      </c>
      <c r="S2726" s="11">
        <f t="shared" si="257"/>
        <v>42199.32707175926</v>
      </c>
      <c r="T2726" s="11">
        <f t="shared" si="256"/>
        <v>42231.32707175926</v>
      </c>
    </row>
    <row r="2727" spans="1:20" ht="32" x14ac:dyDescent="0.2">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5">
        <f t="shared" si="252"/>
        <v>1.445425</v>
      </c>
      <c r="P2727" s="6">
        <f t="shared" si="253"/>
        <v>511.65486725663715</v>
      </c>
      <c r="Q2727" t="str">
        <f t="shared" si="254"/>
        <v>technology</v>
      </c>
      <c r="R2727" t="str">
        <f t="shared" si="255"/>
        <v>hardware</v>
      </c>
      <c r="S2727" s="11">
        <f t="shared" si="257"/>
        <v>42745.744618055556</v>
      </c>
      <c r="T2727" s="11">
        <f t="shared" si="256"/>
        <v>42795.744618055556</v>
      </c>
    </row>
    <row r="2728" spans="1:20" ht="16" x14ac:dyDescent="0.2">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5">
        <f t="shared" si="252"/>
        <v>1.05745</v>
      </c>
      <c r="P2728" s="6">
        <f t="shared" si="253"/>
        <v>261.74504950495049</v>
      </c>
      <c r="Q2728" t="str">
        <f t="shared" si="254"/>
        <v>technology</v>
      </c>
      <c r="R2728" t="str">
        <f t="shared" si="255"/>
        <v>hardware</v>
      </c>
      <c r="S2728" s="11">
        <f t="shared" si="257"/>
        <v>42452.579988425925</v>
      </c>
      <c r="T2728" s="11">
        <f t="shared" si="256"/>
        <v>42482.579988425925</v>
      </c>
    </row>
    <row r="2729" spans="1:20" ht="48" x14ac:dyDescent="0.2">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5">
        <f t="shared" si="252"/>
        <v>4.9321000000000002</v>
      </c>
      <c r="P2729" s="6">
        <f t="shared" si="253"/>
        <v>69.760961810466767</v>
      </c>
      <c r="Q2729" t="str">
        <f t="shared" si="254"/>
        <v>technology</v>
      </c>
      <c r="R2729" t="str">
        <f t="shared" si="255"/>
        <v>hardware</v>
      </c>
      <c r="S2729" s="11">
        <f t="shared" si="257"/>
        <v>42198.676655092597</v>
      </c>
      <c r="T2729" s="11">
        <f t="shared" si="256"/>
        <v>42223.676655092597</v>
      </c>
    </row>
    <row r="2730" spans="1:20" ht="32" x14ac:dyDescent="0.2">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5">
        <f t="shared" si="252"/>
        <v>2.0182666666666669</v>
      </c>
      <c r="P2730" s="6">
        <f t="shared" si="253"/>
        <v>77.229591836734699</v>
      </c>
      <c r="Q2730" t="str">
        <f t="shared" si="254"/>
        <v>technology</v>
      </c>
      <c r="R2730" t="str">
        <f t="shared" si="255"/>
        <v>hardware</v>
      </c>
      <c r="S2730" s="11">
        <f t="shared" si="257"/>
        <v>42333.59993055556</v>
      </c>
      <c r="T2730" s="11">
        <f t="shared" si="256"/>
        <v>42368.59993055556</v>
      </c>
    </row>
    <row r="2731" spans="1:20" ht="32" x14ac:dyDescent="0.2">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5">
        <f t="shared" si="252"/>
        <v>1.0444</v>
      </c>
      <c r="P2731" s="6">
        <f t="shared" si="253"/>
        <v>340.56521739130437</v>
      </c>
      <c r="Q2731" t="str">
        <f t="shared" si="254"/>
        <v>technology</v>
      </c>
      <c r="R2731" t="str">
        <f t="shared" si="255"/>
        <v>hardware</v>
      </c>
      <c r="S2731" s="11">
        <f t="shared" si="257"/>
        <v>42095.240706018521</v>
      </c>
      <c r="T2731" s="11">
        <f t="shared" si="256"/>
        <v>42125.240706018521</v>
      </c>
    </row>
    <row r="2732" spans="1:20" ht="32" x14ac:dyDescent="0.2">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5">
        <f t="shared" si="252"/>
        <v>1.7029262962962963</v>
      </c>
      <c r="P2732" s="6">
        <f t="shared" si="253"/>
        <v>67.417903225806455</v>
      </c>
      <c r="Q2732" t="str">
        <f t="shared" si="254"/>
        <v>technology</v>
      </c>
      <c r="R2732" t="str">
        <f t="shared" si="255"/>
        <v>hardware</v>
      </c>
      <c r="S2732" s="11">
        <f t="shared" si="257"/>
        <v>41351.541377314818</v>
      </c>
      <c r="T2732" s="11">
        <f t="shared" si="256"/>
        <v>41386.541377314818</v>
      </c>
    </row>
    <row r="2733" spans="1:20" ht="48" x14ac:dyDescent="0.2">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5">
        <f t="shared" si="252"/>
        <v>1.0430333333333333</v>
      </c>
      <c r="P2733" s="6">
        <f t="shared" si="253"/>
        <v>845.70270270270271</v>
      </c>
      <c r="Q2733" t="str">
        <f t="shared" si="254"/>
        <v>technology</v>
      </c>
      <c r="R2733" t="str">
        <f t="shared" si="255"/>
        <v>hardware</v>
      </c>
      <c r="S2733" s="11">
        <f t="shared" si="257"/>
        <v>41872.525717592594</v>
      </c>
      <c r="T2733" s="11">
        <f t="shared" si="256"/>
        <v>41930.166666666664</v>
      </c>
    </row>
    <row r="2734" spans="1:20" ht="48" x14ac:dyDescent="0.2">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5">
        <f t="shared" si="252"/>
        <v>1.1825000000000001</v>
      </c>
      <c r="P2734" s="6">
        <f t="shared" si="253"/>
        <v>97.191780821917803</v>
      </c>
      <c r="Q2734" t="str">
        <f t="shared" si="254"/>
        <v>technology</v>
      </c>
      <c r="R2734" t="str">
        <f t="shared" si="255"/>
        <v>hardware</v>
      </c>
      <c r="S2734" s="11">
        <f t="shared" si="257"/>
        <v>41389.808194444442</v>
      </c>
      <c r="T2734" s="11">
        <f t="shared" si="256"/>
        <v>41422</v>
      </c>
    </row>
    <row r="2735" spans="1:20" ht="48" x14ac:dyDescent="0.2">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5">
        <f t="shared" si="252"/>
        <v>1.07538</v>
      </c>
      <c r="P2735" s="6">
        <f t="shared" si="253"/>
        <v>451.84033613445376</v>
      </c>
      <c r="Q2735" t="str">
        <f t="shared" si="254"/>
        <v>technology</v>
      </c>
      <c r="R2735" t="str">
        <f t="shared" si="255"/>
        <v>hardware</v>
      </c>
      <c r="S2735" s="11">
        <f t="shared" si="257"/>
        <v>42044.272847222222</v>
      </c>
      <c r="T2735" s="11">
        <f t="shared" si="256"/>
        <v>42104.231180555551</v>
      </c>
    </row>
    <row r="2736" spans="1:20" ht="48" x14ac:dyDescent="0.2">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5">
        <f t="shared" si="252"/>
        <v>22603</v>
      </c>
      <c r="P2736" s="6">
        <f t="shared" si="253"/>
        <v>138.66871165644173</v>
      </c>
      <c r="Q2736" t="str">
        <f t="shared" si="254"/>
        <v>technology</v>
      </c>
      <c r="R2736" t="str">
        <f t="shared" si="255"/>
        <v>hardware</v>
      </c>
      <c r="S2736" s="11">
        <f t="shared" si="257"/>
        <v>42626.668888888889</v>
      </c>
      <c r="T2736" s="11">
        <f t="shared" si="256"/>
        <v>42656.915972222225</v>
      </c>
    </row>
    <row r="2737" spans="1:20" ht="48" x14ac:dyDescent="0.2">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5">
        <f t="shared" si="252"/>
        <v>9.7813466666666677</v>
      </c>
      <c r="P2737" s="6">
        <f t="shared" si="253"/>
        <v>21.640147492625371</v>
      </c>
      <c r="Q2737" t="str">
        <f t="shared" si="254"/>
        <v>technology</v>
      </c>
      <c r="R2737" t="str">
        <f t="shared" si="255"/>
        <v>hardware</v>
      </c>
      <c r="S2737" s="11">
        <f t="shared" si="257"/>
        <v>41316.120949074073</v>
      </c>
      <c r="T2737" s="11">
        <f t="shared" si="256"/>
        <v>41346.833333333336</v>
      </c>
    </row>
    <row r="2738" spans="1:20" ht="64" x14ac:dyDescent="0.2">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5">
        <f t="shared" si="252"/>
        <v>1.2290000000000001</v>
      </c>
      <c r="P2738" s="6">
        <f t="shared" si="253"/>
        <v>169.51724137931035</v>
      </c>
      <c r="Q2738" t="str">
        <f t="shared" si="254"/>
        <v>technology</v>
      </c>
      <c r="R2738" t="str">
        <f t="shared" si="255"/>
        <v>hardware</v>
      </c>
      <c r="S2738" s="11">
        <f t="shared" si="257"/>
        <v>41722.666354166664</v>
      </c>
      <c r="T2738" s="11">
        <f t="shared" si="256"/>
        <v>41752.666354166664</v>
      </c>
    </row>
    <row r="2739" spans="1:20" ht="48" x14ac:dyDescent="0.2">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5">
        <f t="shared" si="252"/>
        <v>2.4606080000000001</v>
      </c>
      <c r="P2739" s="6">
        <f t="shared" si="253"/>
        <v>161.88210526315791</v>
      </c>
      <c r="Q2739" t="str">
        <f t="shared" si="254"/>
        <v>technology</v>
      </c>
      <c r="R2739" t="str">
        <f t="shared" si="255"/>
        <v>hardware</v>
      </c>
      <c r="S2739" s="11">
        <f t="shared" si="257"/>
        <v>41611.917673611111</v>
      </c>
      <c r="T2739" s="11">
        <f t="shared" si="256"/>
        <v>41654.791666666664</v>
      </c>
    </row>
    <row r="2740" spans="1:20" ht="48" x14ac:dyDescent="0.2">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5">
        <f t="shared" si="252"/>
        <v>1.4794</v>
      </c>
      <c r="P2740" s="6">
        <f t="shared" si="253"/>
        <v>493.13333333333333</v>
      </c>
      <c r="Q2740" t="str">
        <f t="shared" si="254"/>
        <v>technology</v>
      </c>
      <c r="R2740" t="str">
        <f t="shared" si="255"/>
        <v>hardware</v>
      </c>
      <c r="S2740" s="11">
        <f t="shared" si="257"/>
        <v>42620.143564814818</v>
      </c>
      <c r="T2740" s="11">
        <f t="shared" si="256"/>
        <v>42680.143564814818</v>
      </c>
    </row>
    <row r="2741" spans="1:20" ht="48" x14ac:dyDescent="0.2">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5">
        <f t="shared" si="252"/>
        <v>3.8409090909090908</v>
      </c>
      <c r="P2741" s="6">
        <f t="shared" si="253"/>
        <v>22.120418848167539</v>
      </c>
      <c r="Q2741" t="str">
        <f t="shared" si="254"/>
        <v>technology</v>
      </c>
      <c r="R2741" t="str">
        <f t="shared" si="255"/>
        <v>hardware</v>
      </c>
      <c r="S2741" s="11">
        <f t="shared" si="257"/>
        <v>41719.887928240743</v>
      </c>
      <c r="T2741" s="11">
        <f t="shared" si="256"/>
        <v>41764.887928240743</v>
      </c>
    </row>
    <row r="2742" spans="1:20" ht="32" x14ac:dyDescent="0.2">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5">
        <f t="shared" si="252"/>
        <v>1.0333333333333334</v>
      </c>
      <c r="P2742" s="6">
        <f t="shared" si="253"/>
        <v>18.235294117647058</v>
      </c>
      <c r="Q2742" t="str">
        <f t="shared" si="254"/>
        <v>technology</v>
      </c>
      <c r="R2742" t="str">
        <f t="shared" si="255"/>
        <v>hardware</v>
      </c>
      <c r="S2742" s="11">
        <f t="shared" si="257"/>
        <v>42045.031851851847</v>
      </c>
      <c r="T2742" s="11">
        <f t="shared" si="256"/>
        <v>42074.99018518519</v>
      </c>
    </row>
    <row r="2743" spans="1:20" ht="32" x14ac:dyDescent="0.2">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5">
        <f t="shared" si="252"/>
        <v>4.3750000000000004E-3</v>
      </c>
      <c r="P2743" s="6">
        <f t="shared" si="253"/>
        <v>8.75</v>
      </c>
      <c r="Q2743" t="str">
        <f t="shared" si="254"/>
        <v>publishing</v>
      </c>
      <c r="R2743" t="str">
        <f t="shared" si="255"/>
        <v>children's books</v>
      </c>
      <c r="S2743" s="11">
        <f t="shared" si="257"/>
        <v>41911.657430555555</v>
      </c>
      <c r="T2743" s="11">
        <f t="shared" si="256"/>
        <v>41932.088194444441</v>
      </c>
    </row>
    <row r="2744" spans="1:20" ht="48" x14ac:dyDescent="0.2">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5">
        <f t="shared" si="252"/>
        <v>0.29239999999999999</v>
      </c>
      <c r="P2744" s="6">
        <f t="shared" si="253"/>
        <v>40.611111111111114</v>
      </c>
      <c r="Q2744" t="str">
        <f t="shared" si="254"/>
        <v>publishing</v>
      </c>
      <c r="R2744" t="str">
        <f t="shared" si="255"/>
        <v>children's books</v>
      </c>
      <c r="S2744" s="11">
        <f t="shared" si="257"/>
        <v>41030.719756944447</v>
      </c>
      <c r="T2744" s="11">
        <f t="shared" si="256"/>
        <v>41044.719756944447</v>
      </c>
    </row>
    <row r="2745" spans="1:20" ht="64" x14ac:dyDescent="0.2">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5">
        <f t="shared" si="252"/>
        <v>0</v>
      </c>
      <c r="P2745" s="6">
        <f t="shared" si="253"/>
        <v>0</v>
      </c>
      <c r="Q2745" t="str">
        <f t="shared" si="254"/>
        <v>publishing</v>
      </c>
      <c r="R2745" t="str">
        <f t="shared" si="255"/>
        <v>children's books</v>
      </c>
      <c r="S2745" s="11">
        <f t="shared" si="257"/>
        <v>42632.328784722224</v>
      </c>
      <c r="T2745" s="11">
        <f t="shared" si="256"/>
        <v>42662.328784722224</v>
      </c>
    </row>
    <row r="2746" spans="1:20" ht="48" x14ac:dyDescent="0.2">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5">
        <f t="shared" si="252"/>
        <v>5.2187499999999998E-2</v>
      </c>
      <c r="P2746" s="6">
        <f t="shared" si="253"/>
        <v>37.954545454545453</v>
      </c>
      <c r="Q2746" t="str">
        <f t="shared" si="254"/>
        <v>publishing</v>
      </c>
      <c r="R2746" t="str">
        <f t="shared" si="255"/>
        <v>children's books</v>
      </c>
      <c r="S2746" s="11">
        <f t="shared" si="257"/>
        <v>40938.062476851854</v>
      </c>
      <c r="T2746" s="11">
        <f t="shared" si="256"/>
        <v>40968.062476851854</v>
      </c>
    </row>
    <row r="2747" spans="1:20" ht="48" x14ac:dyDescent="0.2">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5">
        <f t="shared" si="252"/>
        <v>0.21887499999999999</v>
      </c>
      <c r="P2747" s="6">
        <f t="shared" si="253"/>
        <v>35.734693877551024</v>
      </c>
      <c r="Q2747" t="str">
        <f t="shared" si="254"/>
        <v>publishing</v>
      </c>
      <c r="R2747" t="str">
        <f t="shared" si="255"/>
        <v>children's books</v>
      </c>
      <c r="S2747" s="11">
        <f t="shared" si="257"/>
        <v>41044.988055555557</v>
      </c>
      <c r="T2747" s="11">
        <f t="shared" si="256"/>
        <v>41104.988055555557</v>
      </c>
    </row>
    <row r="2748" spans="1:20" ht="48" x14ac:dyDescent="0.2">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5">
        <f t="shared" si="252"/>
        <v>0.26700000000000002</v>
      </c>
      <c r="P2748" s="6">
        <f t="shared" si="253"/>
        <v>42.157894736842103</v>
      </c>
      <c r="Q2748" t="str">
        <f t="shared" si="254"/>
        <v>publishing</v>
      </c>
      <c r="R2748" t="str">
        <f t="shared" si="255"/>
        <v>children's books</v>
      </c>
      <c r="S2748" s="11">
        <f t="shared" si="257"/>
        <v>41850.781377314815</v>
      </c>
      <c r="T2748" s="11">
        <f t="shared" si="256"/>
        <v>41880.781377314815</v>
      </c>
    </row>
    <row r="2749" spans="1:20" ht="48" x14ac:dyDescent="0.2">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5">
        <f t="shared" si="252"/>
        <v>0.28000000000000003</v>
      </c>
      <c r="P2749" s="6">
        <f t="shared" si="253"/>
        <v>35</v>
      </c>
      <c r="Q2749" t="str">
        <f t="shared" si="254"/>
        <v>publishing</v>
      </c>
      <c r="R2749" t="str">
        <f t="shared" si="255"/>
        <v>children's books</v>
      </c>
      <c r="S2749" s="11">
        <f t="shared" si="257"/>
        <v>41044.648113425923</v>
      </c>
      <c r="T2749" s="11">
        <f t="shared" si="256"/>
        <v>41076.131944444445</v>
      </c>
    </row>
    <row r="2750" spans="1:20" ht="32" x14ac:dyDescent="0.2">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5">
        <f t="shared" si="252"/>
        <v>1.06E-2</v>
      </c>
      <c r="P2750" s="6">
        <f t="shared" si="253"/>
        <v>13.25</v>
      </c>
      <c r="Q2750" t="str">
        <f t="shared" si="254"/>
        <v>publishing</v>
      </c>
      <c r="R2750" t="str">
        <f t="shared" si="255"/>
        <v>children's books</v>
      </c>
      <c r="S2750" s="11">
        <f t="shared" si="257"/>
        <v>42585.7106712963</v>
      </c>
      <c r="T2750" s="11">
        <f t="shared" si="256"/>
        <v>42615.7106712963</v>
      </c>
    </row>
    <row r="2751" spans="1:20" ht="32" x14ac:dyDescent="0.2">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5">
        <f t="shared" si="252"/>
        <v>1.0999999999999999E-2</v>
      </c>
      <c r="P2751" s="6">
        <f t="shared" si="253"/>
        <v>55</v>
      </c>
      <c r="Q2751" t="str">
        <f t="shared" si="254"/>
        <v>publishing</v>
      </c>
      <c r="R2751" t="str">
        <f t="shared" si="255"/>
        <v>children's books</v>
      </c>
      <c r="S2751" s="11">
        <f t="shared" si="257"/>
        <v>42068.799039351856</v>
      </c>
      <c r="T2751" s="11">
        <f t="shared" si="256"/>
        <v>42098.757372685184</v>
      </c>
    </row>
    <row r="2752" spans="1:20" ht="48" x14ac:dyDescent="0.2">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5">
        <f t="shared" si="252"/>
        <v>0</v>
      </c>
      <c r="P2752" s="6">
        <f t="shared" si="253"/>
        <v>0</v>
      </c>
      <c r="Q2752" t="str">
        <f t="shared" si="254"/>
        <v>publishing</v>
      </c>
      <c r="R2752" t="str">
        <f t="shared" si="255"/>
        <v>children's books</v>
      </c>
      <c r="S2752" s="11">
        <f t="shared" si="257"/>
        <v>41078.899826388893</v>
      </c>
      <c r="T2752" s="11">
        <f t="shared" si="256"/>
        <v>41090.833333333336</v>
      </c>
    </row>
    <row r="2753" spans="1:20" ht="48" x14ac:dyDescent="0.2">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5">
        <f t="shared" si="252"/>
        <v>0</v>
      </c>
      <c r="P2753" s="6">
        <f t="shared" si="253"/>
        <v>0</v>
      </c>
      <c r="Q2753" t="str">
        <f t="shared" si="254"/>
        <v>publishing</v>
      </c>
      <c r="R2753" t="str">
        <f t="shared" si="255"/>
        <v>children's books</v>
      </c>
      <c r="S2753" s="11">
        <f t="shared" si="257"/>
        <v>41747.887060185181</v>
      </c>
      <c r="T2753" s="11">
        <f t="shared" si="256"/>
        <v>41807.887060185181</v>
      </c>
    </row>
    <row r="2754" spans="1:20" ht="48" x14ac:dyDescent="0.2">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5">
        <f t="shared" si="252"/>
        <v>0.11458333333333333</v>
      </c>
      <c r="P2754" s="6">
        <f t="shared" si="253"/>
        <v>39.285714285714285</v>
      </c>
      <c r="Q2754" t="str">
        <f t="shared" si="254"/>
        <v>publishing</v>
      </c>
      <c r="R2754" t="str">
        <f t="shared" si="255"/>
        <v>children's books</v>
      </c>
      <c r="S2754" s="11">
        <f t="shared" si="257"/>
        <v>40855.765092592592</v>
      </c>
      <c r="T2754" s="11">
        <f t="shared" si="256"/>
        <v>40895.765092592592</v>
      </c>
    </row>
    <row r="2755" spans="1:20" ht="48" x14ac:dyDescent="0.2">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5">
        <f t="shared" ref="O2755:O2818" si="258">E2755/D2755</f>
        <v>0.19</v>
      </c>
      <c r="P2755" s="6">
        <f t="shared" ref="P2755:P2818" si="259">IF(L2755=0,0,E2755/L2755)</f>
        <v>47.5</v>
      </c>
      <c r="Q2755" t="str">
        <f t="shared" ref="Q2755:Q2818" si="260">LEFT(N2755,FIND("/",N2755)-1)</f>
        <v>publishing</v>
      </c>
      <c r="R2755" t="str">
        <f t="shared" ref="R2755:R2818" si="261">RIGHT(N2755,LEN(N2755)-FIND("/",N2755))</f>
        <v>children's books</v>
      </c>
      <c r="S2755" s="11">
        <f t="shared" si="257"/>
        <v>41117.900729166664</v>
      </c>
      <c r="T2755" s="11">
        <f t="shared" ref="T2755:T2818" si="262">I2755/86400 + DATE(1970,1,1)</f>
        <v>41147.900729166664</v>
      </c>
    </row>
    <row r="2756" spans="1:20" ht="48" x14ac:dyDescent="0.2">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5">
        <f t="shared" si="258"/>
        <v>0</v>
      </c>
      <c r="P2756" s="6">
        <f t="shared" si="259"/>
        <v>0</v>
      </c>
      <c r="Q2756" t="str">
        <f t="shared" si="260"/>
        <v>publishing</v>
      </c>
      <c r="R2756" t="str">
        <f t="shared" si="261"/>
        <v>children's books</v>
      </c>
      <c r="S2756" s="11">
        <f t="shared" ref="S2756:S2819" si="263">J2756/86400 + DATE(1970, 1, 1)</f>
        <v>41863.636006944442</v>
      </c>
      <c r="T2756" s="11">
        <f t="shared" si="262"/>
        <v>41893.636006944442</v>
      </c>
    </row>
    <row r="2757" spans="1:20" ht="32" x14ac:dyDescent="0.2">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5">
        <f t="shared" si="258"/>
        <v>0.52</v>
      </c>
      <c r="P2757" s="6">
        <f t="shared" si="259"/>
        <v>17.333333333333332</v>
      </c>
      <c r="Q2757" t="str">
        <f t="shared" si="260"/>
        <v>publishing</v>
      </c>
      <c r="R2757" t="str">
        <f t="shared" si="261"/>
        <v>children's books</v>
      </c>
      <c r="S2757" s="11">
        <f t="shared" si="263"/>
        <v>42072.790821759263</v>
      </c>
      <c r="T2757" s="11">
        <f t="shared" si="262"/>
        <v>42102.790821759263</v>
      </c>
    </row>
    <row r="2758" spans="1:20" ht="48" x14ac:dyDescent="0.2">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5">
        <f t="shared" si="258"/>
        <v>0.1048</v>
      </c>
      <c r="P2758" s="6">
        <f t="shared" si="259"/>
        <v>31.757575757575758</v>
      </c>
      <c r="Q2758" t="str">
        <f t="shared" si="260"/>
        <v>publishing</v>
      </c>
      <c r="R2758" t="str">
        <f t="shared" si="261"/>
        <v>children's books</v>
      </c>
      <c r="S2758" s="11">
        <f t="shared" si="263"/>
        <v>41620.900474537033</v>
      </c>
      <c r="T2758" s="11">
        <f t="shared" si="262"/>
        <v>41650.900474537033</v>
      </c>
    </row>
    <row r="2759" spans="1:20" ht="32" x14ac:dyDescent="0.2">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5">
        <f t="shared" si="258"/>
        <v>6.6666666666666671E-3</v>
      </c>
      <c r="P2759" s="6">
        <f t="shared" si="259"/>
        <v>5</v>
      </c>
      <c r="Q2759" t="str">
        <f t="shared" si="260"/>
        <v>publishing</v>
      </c>
      <c r="R2759" t="str">
        <f t="shared" si="261"/>
        <v>children's books</v>
      </c>
      <c r="S2759" s="11">
        <f t="shared" si="263"/>
        <v>42573.65662037037</v>
      </c>
      <c r="T2759" s="11">
        <f t="shared" si="262"/>
        <v>42588.65662037037</v>
      </c>
    </row>
    <row r="2760" spans="1:20" ht="48" x14ac:dyDescent="0.2">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5">
        <f t="shared" si="258"/>
        <v>0.11700000000000001</v>
      </c>
      <c r="P2760" s="6">
        <f t="shared" si="259"/>
        <v>39</v>
      </c>
      <c r="Q2760" t="str">
        <f t="shared" si="260"/>
        <v>publishing</v>
      </c>
      <c r="R2760" t="str">
        <f t="shared" si="261"/>
        <v>children's books</v>
      </c>
      <c r="S2760" s="11">
        <f t="shared" si="263"/>
        <v>42639.441932870366</v>
      </c>
      <c r="T2760" s="11">
        <f t="shared" si="262"/>
        <v>42653.441932870366</v>
      </c>
    </row>
    <row r="2761" spans="1:20" ht="48" x14ac:dyDescent="0.2">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5">
        <f t="shared" si="258"/>
        <v>0.105</v>
      </c>
      <c r="P2761" s="6">
        <f t="shared" si="259"/>
        <v>52.5</v>
      </c>
      <c r="Q2761" t="str">
        <f t="shared" si="260"/>
        <v>publishing</v>
      </c>
      <c r="R2761" t="str">
        <f t="shared" si="261"/>
        <v>children's books</v>
      </c>
      <c r="S2761" s="11">
        <f t="shared" si="263"/>
        <v>42524.36650462963</v>
      </c>
      <c r="T2761" s="11">
        <f t="shared" si="262"/>
        <v>42567.36650462963</v>
      </c>
    </row>
    <row r="2762" spans="1:20" ht="48" x14ac:dyDescent="0.2">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5">
        <f t="shared" si="258"/>
        <v>0</v>
      </c>
      <c r="P2762" s="6">
        <f t="shared" si="259"/>
        <v>0</v>
      </c>
      <c r="Q2762" t="str">
        <f t="shared" si="260"/>
        <v>publishing</v>
      </c>
      <c r="R2762" t="str">
        <f t="shared" si="261"/>
        <v>children's books</v>
      </c>
      <c r="S2762" s="11">
        <f t="shared" si="263"/>
        <v>41415.461319444446</v>
      </c>
      <c r="T2762" s="11">
        <f t="shared" si="262"/>
        <v>41445.461319444446</v>
      </c>
    </row>
    <row r="2763" spans="1:20" ht="32" x14ac:dyDescent="0.2">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5">
        <f t="shared" si="258"/>
        <v>7.1999999999999998E-3</v>
      </c>
      <c r="P2763" s="6">
        <f t="shared" si="259"/>
        <v>9</v>
      </c>
      <c r="Q2763" t="str">
        <f t="shared" si="260"/>
        <v>publishing</v>
      </c>
      <c r="R2763" t="str">
        <f t="shared" si="261"/>
        <v>children's books</v>
      </c>
      <c r="S2763" s="11">
        <f t="shared" si="263"/>
        <v>41247.063576388886</v>
      </c>
      <c r="T2763" s="11">
        <f t="shared" si="262"/>
        <v>41277.063576388886</v>
      </c>
    </row>
    <row r="2764" spans="1:20" ht="48" x14ac:dyDescent="0.2">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5">
        <f t="shared" si="258"/>
        <v>7.6923076923076927E-3</v>
      </c>
      <c r="P2764" s="6">
        <f t="shared" si="259"/>
        <v>25</v>
      </c>
      <c r="Q2764" t="str">
        <f t="shared" si="260"/>
        <v>publishing</v>
      </c>
      <c r="R2764" t="str">
        <f t="shared" si="261"/>
        <v>children's books</v>
      </c>
      <c r="S2764" s="11">
        <f t="shared" si="263"/>
        <v>40927.036979166667</v>
      </c>
      <c r="T2764" s="11">
        <f t="shared" si="262"/>
        <v>40986.995312500003</v>
      </c>
    </row>
    <row r="2765" spans="1:20" ht="32" x14ac:dyDescent="0.2">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5">
        <f t="shared" si="258"/>
        <v>2.2842639593908631E-3</v>
      </c>
      <c r="P2765" s="6">
        <f t="shared" si="259"/>
        <v>30</v>
      </c>
      <c r="Q2765" t="str">
        <f t="shared" si="260"/>
        <v>publishing</v>
      </c>
      <c r="R2765" t="str">
        <f t="shared" si="261"/>
        <v>children's books</v>
      </c>
      <c r="S2765" s="11">
        <f t="shared" si="263"/>
        <v>41373.579675925925</v>
      </c>
      <c r="T2765" s="11">
        <f t="shared" si="262"/>
        <v>41418.579675925925</v>
      </c>
    </row>
    <row r="2766" spans="1:20" ht="48" x14ac:dyDescent="0.2">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5">
        <f t="shared" si="258"/>
        <v>1.125E-2</v>
      </c>
      <c r="P2766" s="6">
        <f t="shared" si="259"/>
        <v>11.25</v>
      </c>
      <c r="Q2766" t="str">
        <f t="shared" si="260"/>
        <v>publishing</v>
      </c>
      <c r="R2766" t="str">
        <f t="shared" si="261"/>
        <v>children's books</v>
      </c>
      <c r="S2766" s="11">
        <f t="shared" si="263"/>
        <v>41030.292025462964</v>
      </c>
      <c r="T2766" s="11">
        <f t="shared" si="262"/>
        <v>41059.791666666664</v>
      </c>
    </row>
    <row r="2767" spans="1:20" ht="48" x14ac:dyDescent="0.2">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5">
        <f t="shared" si="258"/>
        <v>0</v>
      </c>
      <c r="P2767" s="6">
        <f t="shared" si="259"/>
        <v>0</v>
      </c>
      <c r="Q2767" t="str">
        <f t="shared" si="260"/>
        <v>publishing</v>
      </c>
      <c r="R2767" t="str">
        <f t="shared" si="261"/>
        <v>children's books</v>
      </c>
      <c r="S2767" s="11">
        <f t="shared" si="263"/>
        <v>41194.579027777778</v>
      </c>
      <c r="T2767" s="11">
        <f t="shared" si="262"/>
        <v>41210.579027777778</v>
      </c>
    </row>
    <row r="2768" spans="1:20" ht="48" x14ac:dyDescent="0.2">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5">
        <f t="shared" si="258"/>
        <v>0.02</v>
      </c>
      <c r="P2768" s="6">
        <f t="shared" si="259"/>
        <v>25</v>
      </c>
      <c r="Q2768" t="str">
        <f t="shared" si="260"/>
        <v>publishing</v>
      </c>
      <c r="R2768" t="str">
        <f t="shared" si="261"/>
        <v>children's books</v>
      </c>
      <c r="S2768" s="11">
        <f t="shared" si="263"/>
        <v>40736.668032407411</v>
      </c>
      <c r="T2768" s="11">
        <f t="shared" si="262"/>
        <v>40766.668032407411</v>
      </c>
    </row>
    <row r="2769" spans="1:20" ht="48" x14ac:dyDescent="0.2">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5">
        <f t="shared" si="258"/>
        <v>8.5000000000000006E-3</v>
      </c>
      <c r="P2769" s="6">
        <f t="shared" si="259"/>
        <v>11.333333333333334</v>
      </c>
      <c r="Q2769" t="str">
        <f t="shared" si="260"/>
        <v>publishing</v>
      </c>
      <c r="R2769" t="str">
        <f t="shared" si="261"/>
        <v>children's books</v>
      </c>
      <c r="S2769" s="11">
        <f t="shared" si="263"/>
        <v>42172.958912037036</v>
      </c>
      <c r="T2769" s="11">
        <f t="shared" si="262"/>
        <v>42232.958912037036</v>
      </c>
    </row>
    <row r="2770" spans="1:20" ht="48" x14ac:dyDescent="0.2">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5">
        <f t="shared" si="258"/>
        <v>0.14314285714285716</v>
      </c>
      <c r="P2770" s="6">
        <f t="shared" si="259"/>
        <v>29.470588235294116</v>
      </c>
      <c r="Q2770" t="str">
        <f t="shared" si="260"/>
        <v>publishing</v>
      </c>
      <c r="R2770" t="str">
        <f t="shared" si="261"/>
        <v>children's books</v>
      </c>
      <c r="S2770" s="11">
        <f t="shared" si="263"/>
        <v>40967.614849537036</v>
      </c>
      <c r="T2770" s="11">
        <f t="shared" si="262"/>
        <v>40997.573182870372</v>
      </c>
    </row>
    <row r="2771" spans="1:20" ht="48" x14ac:dyDescent="0.2">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5">
        <f t="shared" si="258"/>
        <v>2.5000000000000001E-3</v>
      </c>
      <c r="P2771" s="6">
        <f t="shared" si="259"/>
        <v>1</v>
      </c>
      <c r="Q2771" t="str">
        <f t="shared" si="260"/>
        <v>publishing</v>
      </c>
      <c r="R2771" t="str">
        <f t="shared" si="261"/>
        <v>children's books</v>
      </c>
      <c r="S2771" s="11">
        <f t="shared" si="263"/>
        <v>41745.826273148152</v>
      </c>
      <c r="T2771" s="11">
        <f t="shared" si="262"/>
        <v>41795.826273148152</v>
      </c>
    </row>
    <row r="2772" spans="1:20" ht="48" x14ac:dyDescent="0.2">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5">
        <f t="shared" si="258"/>
        <v>0.1041125</v>
      </c>
      <c r="P2772" s="6">
        <f t="shared" si="259"/>
        <v>63.098484848484851</v>
      </c>
      <c r="Q2772" t="str">
        <f t="shared" si="260"/>
        <v>publishing</v>
      </c>
      <c r="R2772" t="str">
        <f t="shared" si="261"/>
        <v>children's books</v>
      </c>
      <c r="S2772" s="11">
        <f t="shared" si="263"/>
        <v>41686.705208333333</v>
      </c>
      <c r="T2772" s="11">
        <f t="shared" si="262"/>
        <v>41716.663541666669</v>
      </c>
    </row>
    <row r="2773" spans="1:20" ht="48" x14ac:dyDescent="0.2">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5">
        <f t="shared" si="258"/>
        <v>0</v>
      </c>
      <c r="P2773" s="6">
        <f t="shared" si="259"/>
        <v>0</v>
      </c>
      <c r="Q2773" t="str">
        <f t="shared" si="260"/>
        <v>publishing</v>
      </c>
      <c r="R2773" t="str">
        <f t="shared" si="261"/>
        <v>children's books</v>
      </c>
      <c r="S2773" s="11">
        <f t="shared" si="263"/>
        <v>41257.531712962962</v>
      </c>
      <c r="T2773" s="11">
        <f t="shared" si="262"/>
        <v>41306.708333333336</v>
      </c>
    </row>
    <row r="2774" spans="1:20" ht="48" x14ac:dyDescent="0.2">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5">
        <f t="shared" si="258"/>
        <v>0</v>
      </c>
      <c r="P2774" s="6">
        <f t="shared" si="259"/>
        <v>0</v>
      </c>
      <c r="Q2774" t="str">
        <f t="shared" si="260"/>
        <v>publishing</v>
      </c>
      <c r="R2774" t="str">
        <f t="shared" si="261"/>
        <v>children's books</v>
      </c>
      <c r="S2774" s="11">
        <f t="shared" si="263"/>
        <v>41537.869143518517</v>
      </c>
      <c r="T2774" s="11">
        <f t="shared" si="262"/>
        <v>41552.869143518517</v>
      </c>
    </row>
    <row r="2775" spans="1:20" ht="48" x14ac:dyDescent="0.2">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5">
        <f t="shared" si="258"/>
        <v>1.8867924528301887E-3</v>
      </c>
      <c r="P2775" s="6">
        <f t="shared" si="259"/>
        <v>1</v>
      </c>
      <c r="Q2775" t="str">
        <f t="shared" si="260"/>
        <v>publishing</v>
      </c>
      <c r="R2775" t="str">
        <f t="shared" si="261"/>
        <v>children's books</v>
      </c>
      <c r="S2775" s="11">
        <f t="shared" si="263"/>
        <v>42474.86482638889</v>
      </c>
      <c r="T2775" s="11">
        <f t="shared" si="262"/>
        <v>42484.86482638889</v>
      </c>
    </row>
    <row r="2776" spans="1:20" ht="48" x14ac:dyDescent="0.2">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5">
        <f t="shared" si="258"/>
        <v>0.14249999999999999</v>
      </c>
      <c r="P2776" s="6">
        <f t="shared" si="259"/>
        <v>43.846153846153847</v>
      </c>
      <c r="Q2776" t="str">
        <f t="shared" si="260"/>
        <v>publishing</v>
      </c>
      <c r="R2776" t="str">
        <f t="shared" si="261"/>
        <v>children's books</v>
      </c>
      <c r="S2776" s="11">
        <f t="shared" si="263"/>
        <v>41311.126481481479</v>
      </c>
      <c r="T2776" s="11">
        <f t="shared" si="262"/>
        <v>41341.126481481479</v>
      </c>
    </row>
    <row r="2777" spans="1:20" ht="48" x14ac:dyDescent="0.2">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5">
        <f t="shared" si="258"/>
        <v>0.03</v>
      </c>
      <c r="P2777" s="6">
        <f t="shared" si="259"/>
        <v>75</v>
      </c>
      <c r="Q2777" t="str">
        <f t="shared" si="260"/>
        <v>publishing</v>
      </c>
      <c r="R2777" t="str">
        <f t="shared" si="261"/>
        <v>children's books</v>
      </c>
      <c r="S2777" s="11">
        <f t="shared" si="263"/>
        <v>40863.013356481482</v>
      </c>
      <c r="T2777" s="11">
        <f t="shared" si="262"/>
        <v>40893.013356481482</v>
      </c>
    </row>
    <row r="2778" spans="1:20" ht="48" x14ac:dyDescent="0.2">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5">
        <f t="shared" si="258"/>
        <v>7.8809523809523815E-2</v>
      </c>
      <c r="P2778" s="6">
        <f t="shared" si="259"/>
        <v>45.972222222222221</v>
      </c>
      <c r="Q2778" t="str">
        <f t="shared" si="260"/>
        <v>publishing</v>
      </c>
      <c r="R2778" t="str">
        <f t="shared" si="261"/>
        <v>children's books</v>
      </c>
      <c r="S2778" s="11">
        <f t="shared" si="263"/>
        <v>42136.297175925924</v>
      </c>
      <c r="T2778" s="11">
        <f t="shared" si="262"/>
        <v>42167.297175925924</v>
      </c>
    </row>
    <row r="2779" spans="1:20" ht="48" x14ac:dyDescent="0.2">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5">
        <f t="shared" si="258"/>
        <v>3.3333333333333335E-3</v>
      </c>
      <c r="P2779" s="6">
        <f t="shared" si="259"/>
        <v>10</v>
      </c>
      <c r="Q2779" t="str">
        <f t="shared" si="260"/>
        <v>publishing</v>
      </c>
      <c r="R2779" t="str">
        <f t="shared" si="261"/>
        <v>children's books</v>
      </c>
      <c r="S2779" s="11">
        <f t="shared" si="263"/>
        <v>42172.669027777782</v>
      </c>
      <c r="T2779" s="11">
        <f t="shared" si="262"/>
        <v>42202.669027777782</v>
      </c>
    </row>
    <row r="2780" spans="1:20" ht="64" x14ac:dyDescent="0.2">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5">
        <f t="shared" si="258"/>
        <v>0.25545454545454543</v>
      </c>
      <c r="P2780" s="6">
        <f t="shared" si="259"/>
        <v>93.666666666666671</v>
      </c>
      <c r="Q2780" t="str">
        <f t="shared" si="260"/>
        <v>publishing</v>
      </c>
      <c r="R2780" t="str">
        <f t="shared" si="261"/>
        <v>children's books</v>
      </c>
      <c r="S2780" s="11">
        <f t="shared" si="263"/>
        <v>41846.978078703702</v>
      </c>
      <c r="T2780" s="11">
        <f t="shared" si="262"/>
        <v>41876.978078703702</v>
      </c>
    </row>
    <row r="2781" spans="1:20" ht="48" x14ac:dyDescent="0.2">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5">
        <f t="shared" si="258"/>
        <v>2.12E-2</v>
      </c>
      <c r="P2781" s="6">
        <f t="shared" si="259"/>
        <v>53</v>
      </c>
      <c r="Q2781" t="str">
        <f t="shared" si="260"/>
        <v>publishing</v>
      </c>
      <c r="R2781" t="str">
        <f t="shared" si="261"/>
        <v>children's books</v>
      </c>
      <c r="S2781" s="11">
        <f t="shared" si="263"/>
        <v>42300.585891203707</v>
      </c>
      <c r="T2781" s="11">
        <f t="shared" si="262"/>
        <v>42330.627557870372</v>
      </c>
    </row>
    <row r="2782" spans="1:20" ht="32" x14ac:dyDescent="0.2">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5">
        <f t="shared" si="258"/>
        <v>0</v>
      </c>
      <c r="P2782" s="6">
        <f t="shared" si="259"/>
        <v>0</v>
      </c>
      <c r="Q2782" t="str">
        <f t="shared" si="260"/>
        <v>publishing</v>
      </c>
      <c r="R2782" t="str">
        <f t="shared" si="261"/>
        <v>children's books</v>
      </c>
      <c r="S2782" s="11">
        <f t="shared" si="263"/>
        <v>42774.447777777779</v>
      </c>
      <c r="T2782" s="11">
        <f t="shared" si="262"/>
        <v>42804.447777777779</v>
      </c>
    </row>
    <row r="2783" spans="1:20" ht="32" x14ac:dyDescent="0.2">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5">
        <f t="shared" si="258"/>
        <v>1.0528</v>
      </c>
      <c r="P2783" s="6">
        <f t="shared" si="259"/>
        <v>47</v>
      </c>
      <c r="Q2783" t="str">
        <f t="shared" si="260"/>
        <v>theater</v>
      </c>
      <c r="R2783" t="str">
        <f t="shared" si="261"/>
        <v>plays</v>
      </c>
      <c r="S2783" s="11">
        <f t="shared" si="263"/>
        <v>42018.94159722222</v>
      </c>
      <c r="T2783" s="11">
        <f t="shared" si="262"/>
        <v>42047.291666666672</v>
      </c>
    </row>
    <row r="2784" spans="1:20" ht="32" x14ac:dyDescent="0.2">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5">
        <f t="shared" si="258"/>
        <v>1.2</v>
      </c>
      <c r="P2784" s="6">
        <f t="shared" si="259"/>
        <v>66.666666666666671</v>
      </c>
      <c r="Q2784" t="str">
        <f t="shared" si="260"/>
        <v>theater</v>
      </c>
      <c r="R2784" t="str">
        <f t="shared" si="261"/>
        <v>plays</v>
      </c>
      <c r="S2784" s="11">
        <f t="shared" si="263"/>
        <v>42026.924976851849</v>
      </c>
      <c r="T2784" s="11">
        <f t="shared" si="262"/>
        <v>42052.207638888889</v>
      </c>
    </row>
    <row r="2785" spans="1:20" ht="48" x14ac:dyDescent="0.2">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5">
        <f t="shared" si="258"/>
        <v>1.145</v>
      </c>
      <c r="P2785" s="6">
        <f t="shared" si="259"/>
        <v>18.770491803278688</v>
      </c>
      <c r="Q2785" t="str">
        <f t="shared" si="260"/>
        <v>theater</v>
      </c>
      <c r="R2785" t="str">
        <f t="shared" si="261"/>
        <v>plays</v>
      </c>
      <c r="S2785" s="11">
        <f t="shared" si="263"/>
        <v>42103.535254629634</v>
      </c>
      <c r="T2785" s="11">
        <f t="shared" si="262"/>
        <v>42117.535254629634</v>
      </c>
    </row>
    <row r="2786" spans="1:20" ht="48" x14ac:dyDescent="0.2">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5">
        <f t="shared" si="258"/>
        <v>1.19</v>
      </c>
      <c r="P2786" s="6">
        <f t="shared" si="259"/>
        <v>66.111111111111114</v>
      </c>
      <c r="Q2786" t="str">
        <f t="shared" si="260"/>
        <v>theater</v>
      </c>
      <c r="R2786" t="str">
        <f t="shared" si="261"/>
        <v>plays</v>
      </c>
      <c r="S2786" s="11">
        <f t="shared" si="263"/>
        <v>41920.787534722222</v>
      </c>
      <c r="T2786" s="11">
        <f t="shared" si="262"/>
        <v>41941.787534722222</v>
      </c>
    </row>
    <row r="2787" spans="1:20" ht="48" x14ac:dyDescent="0.2">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5">
        <f t="shared" si="258"/>
        <v>1.0468</v>
      </c>
      <c r="P2787" s="6">
        <f t="shared" si="259"/>
        <v>36.859154929577464</v>
      </c>
      <c r="Q2787" t="str">
        <f t="shared" si="260"/>
        <v>theater</v>
      </c>
      <c r="R2787" t="str">
        <f t="shared" si="261"/>
        <v>plays</v>
      </c>
      <c r="S2787" s="11">
        <f t="shared" si="263"/>
        <v>42558.189432870371</v>
      </c>
      <c r="T2787" s="11">
        <f t="shared" si="262"/>
        <v>42587.875</v>
      </c>
    </row>
    <row r="2788" spans="1:20" ht="32" x14ac:dyDescent="0.2">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5">
        <f t="shared" si="258"/>
        <v>1.1783999999999999</v>
      </c>
      <c r="P2788" s="6">
        <f t="shared" si="259"/>
        <v>39.810810810810814</v>
      </c>
      <c r="Q2788" t="str">
        <f t="shared" si="260"/>
        <v>theater</v>
      </c>
      <c r="R2788" t="str">
        <f t="shared" si="261"/>
        <v>plays</v>
      </c>
      <c r="S2788" s="11">
        <f t="shared" si="263"/>
        <v>41815.569212962961</v>
      </c>
      <c r="T2788" s="11">
        <f t="shared" si="262"/>
        <v>41829.569212962961</v>
      </c>
    </row>
    <row r="2789" spans="1:20" ht="48" x14ac:dyDescent="0.2">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5">
        <f t="shared" si="258"/>
        <v>1.1970000000000001</v>
      </c>
      <c r="P2789" s="6">
        <f t="shared" si="259"/>
        <v>31.5</v>
      </c>
      <c r="Q2789" t="str">
        <f t="shared" si="260"/>
        <v>theater</v>
      </c>
      <c r="R2789" t="str">
        <f t="shared" si="261"/>
        <v>plays</v>
      </c>
      <c r="S2789" s="11">
        <f t="shared" si="263"/>
        <v>41808.198518518519</v>
      </c>
      <c r="T2789" s="11">
        <f t="shared" si="262"/>
        <v>41838.198518518519</v>
      </c>
    </row>
    <row r="2790" spans="1:20" ht="32" x14ac:dyDescent="0.2">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5">
        <f t="shared" si="258"/>
        <v>1.0249999999999999</v>
      </c>
      <c r="P2790" s="6">
        <f t="shared" si="259"/>
        <v>102.5</v>
      </c>
      <c r="Q2790" t="str">
        <f t="shared" si="260"/>
        <v>theater</v>
      </c>
      <c r="R2790" t="str">
        <f t="shared" si="261"/>
        <v>plays</v>
      </c>
      <c r="S2790" s="11">
        <f t="shared" si="263"/>
        <v>42550.701886574076</v>
      </c>
      <c r="T2790" s="11">
        <f t="shared" si="262"/>
        <v>42580.701886574076</v>
      </c>
    </row>
    <row r="2791" spans="1:20" ht="32" x14ac:dyDescent="0.2">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5">
        <f t="shared" si="258"/>
        <v>1.0116666666666667</v>
      </c>
      <c r="P2791" s="6">
        <f t="shared" si="259"/>
        <v>126.45833333333333</v>
      </c>
      <c r="Q2791" t="str">
        <f t="shared" si="260"/>
        <v>theater</v>
      </c>
      <c r="R2791" t="str">
        <f t="shared" si="261"/>
        <v>plays</v>
      </c>
      <c r="S2791" s="11">
        <f t="shared" si="263"/>
        <v>42056.013124999998</v>
      </c>
      <c r="T2791" s="11">
        <f t="shared" si="262"/>
        <v>42075.166666666672</v>
      </c>
    </row>
    <row r="2792" spans="1:20" ht="48" x14ac:dyDescent="0.2">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5">
        <f t="shared" si="258"/>
        <v>1.0533333333333332</v>
      </c>
      <c r="P2792" s="6">
        <f t="shared" si="259"/>
        <v>47.878787878787875</v>
      </c>
      <c r="Q2792" t="str">
        <f t="shared" si="260"/>
        <v>theater</v>
      </c>
      <c r="R2792" t="str">
        <f t="shared" si="261"/>
        <v>plays</v>
      </c>
      <c r="S2792" s="11">
        <f t="shared" si="263"/>
        <v>42016.938692129625</v>
      </c>
      <c r="T2792" s="11">
        <f t="shared" si="262"/>
        <v>42046.938692129625</v>
      </c>
    </row>
    <row r="2793" spans="1:20" ht="48" x14ac:dyDescent="0.2">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5">
        <f t="shared" si="258"/>
        <v>1.0249999999999999</v>
      </c>
      <c r="P2793" s="6">
        <f t="shared" si="259"/>
        <v>73.214285714285708</v>
      </c>
      <c r="Q2793" t="str">
        <f t="shared" si="260"/>
        <v>theater</v>
      </c>
      <c r="R2793" t="str">
        <f t="shared" si="261"/>
        <v>plays</v>
      </c>
      <c r="S2793" s="11">
        <f t="shared" si="263"/>
        <v>42591.899988425925</v>
      </c>
      <c r="T2793" s="11">
        <f t="shared" si="262"/>
        <v>42622.166666666672</v>
      </c>
    </row>
    <row r="2794" spans="1:20" ht="48" x14ac:dyDescent="0.2">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5">
        <f t="shared" si="258"/>
        <v>1.0760000000000001</v>
      </c>
      <c r="P2794" s="6">
        <f t="shared" si="259"/>
        <v>89.666666666666671</v>
      </c>
      <c r="Q2794" t="str">
        <f t="shared" si="260"/>
        <v>theater</v>
      </c>
      <c r="R2794" t="str">
        <f t="shared" si="261"/>
        <v>plays</v>
      </c>
      <c r="S2794" s="11">
        <f t="shared" si="263"/>
        <v>42183.231006944443</v>
      </c>
      <c r="T2794" s="11">
        <f t="shared" si="262"/>
        <v>42228.231006944443</v>
      </c>
    </row>
    <row r="2795" spans="1:20" ht="64" x14ac:dyDescent="0.2">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5">
        <f t="shared" si="258"/>
        <v>1.105675</v>
      </c>
      <c r="P2795" s="6">
        <f t="shared" si="259"/>
        <v>151.4623287671233</v>
      </c>
      <c r="Q2795" t="str">
        <f t="shared" si="260"/>
        <v>theater</v>
      </c>
      <c r="R2795" t="str">
        <f t="shared" si="261"/>
        <v>plays</v>
      </c>
      <c r="S2795" s="11">
        <f t="shared" si="263"/>
        <v>42176.419039351851</v>
      </c>
      <c r="T2795" s="11">
        <f t="shared" si="262"/>
        <v>42206.419039351851</v>
      </c>
    </row>
    <row r="2796" spans="1:20" ht="48" x14ac:dyDescent="0.2">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5">
        <f t="shared" si="258"/>
        <v>1.5</v>
      </c>
      <c r="P2796" s="6">
        <f t="shared" si="259"/>
        <v>25</v>
      </c>
      <c r="Q2796" t="str">
        <f t="shared" si="260"/>
        <v>theater</v>
      </c>
      <c r="R2796" t="str">
        <f t="shared" si="261"/>
        <v>plays</v>
      </c>
      <c r="S2796" s="11">
        <f t="shared" si="263"/>
        <v>42416.691655092596</v>
      </c>
      <c r="T2796" s="11">
        <f t="shared" si="262"/>
        <v>42432.791666666672</v>
      </c>
    </row>
    <row r="2797" spans="1:20" ht="48" x14ac:dyDescent="0.2">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5">
        <f t="shared" si="258"/>
        <v>1.0428571428571429</v>
      </c>
      <c r="P2797" s="6">
        <f t="shared" si="259"/>
        <v>36.5</v>
      </c>
      <c r="Q2797" t="str">
        <f t="shared" si="260"/>
        <v>theater</v>
      </c>
      <c r="R2797" t="str">
        <f t="shared" si="261"/>
        <v>plays</v>
      </c>
      <c r="S2797" s="11">
        <f t="shared" si="263"/>
        <v>41780.525937500002</v>
      </c>
      <c r="T2797" s="11">
        <f t="shared" si="262"/>
        <v>41796.958333333336</v>
      </c>
    </row>
    <row r="2798" spans="1:20" ht="48" x14ac:dyDescent="0.2">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5">
        <f t="shared" si="258"/>
        <v>1.155</v>
      </c>
      <c r="P2798" s="6">
        <f t="shared" si="259"/>
        <v>44</v>
      </c>
      <c r="Q2798" t="str">
        <f t="shared" si="260"/>
        <v>theater</v>
      </c>
      <c r="R2798" t="str">
        <f t="shared" si="261"/>
        <v>plays</v>
      </c>
      <c r="S2798" s="11">
        <f t="shared" si="263"/>
        <v>41795.528101851851</v>
      </c>
      <c r="T2798" s="11">
        <f t="shared" si="262"/>
        <v>41825.528101851851</v>
      </c>
    </row>
    <row r="2799" spans="1:20" ht="48" x14ac:dyDescent="0.2">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5">
        <f t="shared" si="258"/>
        <v>1.02645125</v>
      </c>
      <c r="P2799" s="6">
        <f t="shared" si="259"/>
        <v>87.357553191489373</v>
      </c>
      <c r="Q2799" t="str">
        <f t="shared" si="260"/>
        <v>theater</v>
      </c>
      <c r="R2799" t="str">
        <f t="shared" si="261"/>
        <v>plays</v>
      </c>
      <c r="S2799" s="11">
        <f t="shared" si="263"/>
        <v>41798.94027777778</v>
      </c>
      <c r="T2799" s="11">
        <f t="shared" si="262"/>
        <v>41828.94027777778</v>
      </c>
    </row>
    <row r="2800" spans="1:20" ht="48" x14ac:dyDescent="0.2">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5">
        <f t="shared" si="258"/>
        <v>1.014</v>
      </c>
      <c r="P2800" s="6">
        <f t="shared" si="259"/>
        <v>36.474820143884891</v>
      </c>
      <c r="Q2800" t="str">
        <f t="shared" si="260"/>
        <v>theater</v>
      </c>
      <c r="R2800" t="str">
        <f t="shared" si="261"/>
        <v>plays</v>
      </c>
      <c r="S2800" s="11">
        <f t="shared" si="263"/>
        <v>42201.675011574072</v>
      </c>
      <c r="T2800" s="11">
        <f t="shared" si="262"/>
        <v>42216.666666666672</v>
      </c>
    </row>
    <row r="2801" spans="1:20" ht="48" x14ac:dyDescent="0.2">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5">
        <f t="shared" si="258"/>
        <v>1.1663479999999999</v>
      </c>
      <c r="P2801" s="6">
        <f t="shared" si="259"/>
        <v>44.859538461538463</v>
      </c>
      <c r="Q2801" t="str">
        <f t="shared" si="260"/>
        <v>theater</v>
      </c>
      <c r="R2801" t="str">
        <f t="shared" si="261"/>
        <v>plays</v>
      </c>
      <c r="S2801" s="11">
        <f t="shared" si="263"/>
        <v>42507.264699074076</v>
      </c>
      <c r="T2801" s="11">
        <f t="shared" si="262"/>
        <v>42538.666666666672</v>
      </c>
    </row>
    <row r="2802" spans="1:20" ht="48" x14ac:dyDescent="0.2">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5">
        <f t="shared" si="258"/>
        <v>1.33</v>
      </c>
      <c r="P2802" s="6">
        <f t="shared" si="259"/>
        <v>42.903225806451616</v>
      </c>
      <c r="Q2802" t="str">
        <f t="shared" si="260"/>
        <v>theater</v>
      </c>
      <c r="R2802" t="str">
        <f t="shared" si="261"/>
        <v>plays</v>
      </c>
      <c r="S2802" s="11">
        <f t="shared" si="263"/>
        <v>41948.552847222221</v>
      </c>
      <c r="T2802" s="11">
        <f t="shared" si="262"/>
        <v>42008.552847222221</v>
      </c>
    </row>
    <row r="2803" spans="1:20" ht="48" x14ac:dyDescent="0.2">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5">
        <f t="shared" si="258"/>
        <v>1.3320000000000001</v>
      </c>
      <c r="P2803" s="6">
        <f t="shared" si="259"/>
        <v>51.230769230769234</v>
      </c>
      <c r="Q2803" t="str">
        <f t="shared" si="260"/>
        <v>theater</v>
      </c>
      <c r="R2803" t="str">
        <f t="shared" si="261"/>
        <v>plays</v>
      </c>
      <c r="S2803" s="11">
        <f t="shared" si="263"/>
        <v>41900.243159722224</v>
      </c>
      <c r="T2803" s="11">
        <f t="shared" si="262"/>
        <v>41922.458333333336</v>
      </c>
    </row>
    <row r="2804" spans="1:20" ht="48" x14ac:dyDescent="0.2">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5">
        <f t="shared" si="258"/>
        <v>1.0183333333333333</v>
      </c>
      <c r="P2804" s="6">
        <f t="shared" si="259"/>
        <v>33.944444444444443</v>
      </c>
      <c r="Q2804" t="str">
        <f t="shared" si="260"/>
        <v>theater</v>
      </c>
      <c r="R2804" t="str">
        <f t="shared" si="261"/>
        <v>plays</v>
      </c>
      <c r="S2804" s="11">
        <f t="shared" si="263"/>
        <v>42192.64707175926</v>
      </c>
      <c r="T2804" s="11">
        <f t="shared" si="262"/>
        <v>42222.64707175926</v>
      </c>
    </row>
    <row r="2805" spans="1:20" ht="48" x14ac:dyDescent="0.2">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5">
        <f t="shared" si="258"/>
        <v>1.2795000000000001</v>
      </c>
      <c r="P2805" s="6">
        <f t="shared" si="259"/>
        <v>90.744680851063833</v>
      </c>
      <c r="Q2805" t="str">
        <f t="shared" si="260"/>
        <v>theater</v>
      </c>
      <c r="R2805" t="str">
        <f t="shared" si="261"/>
        <v>plays</v>
      </c>
      <c r="S2805" s="11">
        <f t="shared" si="263"/>
        <v>42158.065694444449</v>
      </c>
      <c r="T2805" s="11">
        <f t="shared" si="262"/>
        <v>42201</v>
      </c>
    </row>
    <row r="2806" spans="1:20" ht="48" x14ac:dyDescent="0.2">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5">
        <f t="shared" si="258"/>
        <v>1.1499999999999999</v>
      </c>
      <c r="P2806" s="6">
        <f t="shared" si="259"/>
        <v>50</v>
      </c>
      <c r="Q2806" t="str">
        <f t="shared" si="260"/>
        <v>theater</v>
      </c>
      <c r="R2806" t="str">
        <f t="shared" si="261"/>
        <v>plays</v>
      </c>
      <c r="S2806" s="11">
        <f t="shared" si="263"/>
        <v>41881.453587962962</v>
      </c>
      <c r="T2806" s="11">
        <f t="shared" si="262"/>
        <v>41911.453587962962</v>
      </c>
    </row>
    <row r="2807" spans="1:20" ht="64" x14ac:dyDescent="0.2">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5">
        <f t="shared" si="258"/>
        <v>1.1000000000000001</v>
      </c>
      <c r="P2807" s="6">
        <f t="shared" si="259"/>
        <v>24.444444444444443</v>
      </c>
      <c r="Q2807" t="str">
        <f t="shared" si="260"/>
        <v>theater</v>
      </c>
      <c r="R2807" t="str">
        <f t="shared" si="261"/>
        <v>plays</v>
      </c>
      <c r="S2807" s="11">
        <f t="shared" si="263"/>
        <v>42213.505474537036</v>
      </c>
      <c r="T2807" s="11">
        <f t="shared" si="262"/>
        <v>42238.505474537036</v>
      </c>
    </row>
    <row r="2808" spans="1:20" ht="48" x14ac:dyDescent="0.2">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5">
        <f t="shared" si="258"/>
        <v>1.121</v>
      </c>
      <c r="P2808" s="6">
        <f t="shared" si="259"/>
        <v>44.25</v>
      </c>
      <c r="Q2808" t="str">
        <f t="shared" si="260"/>
        <v>theater</v>
      </c>
      <c r="R2808" t="str">
        <f t="shared" si="261"/>
        <v>plays</v>
      </c>
      <c r="S2808" s="11">
        <f t="shared" si="263"/>
        <v>42185.267245370371</v>
      </c>
      <c r="T2808" s="11">
        <f t="shared" si="262"/>
        <v>42221.458333333328</v>
      </c>
    </row>
    <row r="2809" spans="1:20" ht="16" x14ac:dyDescent="0.2">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5">
        <f t="shared" si="258"/>
        <v>1.26</v>
      </c>
      <c r="P2809" s="6">
        <f t="shared" si="259"/>
        <v>67.741935483870961</v>
      </c>
      <c r="Q2809" t="str">
        <f t="shared" si="260"/>
        <v>theater</v>
      </c>
      <c r="R2809" t="str">
        <f t="shared" si="261"/>
        <v>plays</v>
      </c>
      <c r="S2809" s="11">
        <f t="shared" si="263"/>
        <v>42154.873124999998</v>
      </c>
      <c r="T2809" s="11">
        <f t="shared" si="262"/>
        <v>42184.873124999998</v>
      </c>
    </row>
    <row r="2810" spans="1:20" ht="48" x14ac:dyDescent="0.2">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5">
        <f t="shared" si="258"/>
        <v>1.0024444444444445</v>
      </c>
      <c r="P2810" s="6">
        <f t="shared" si="259"/>
        <v>65.376811594202906</v>
      </c>
      <c r="Q2810" t="str">
        <f t="shared" si="260"/>
        <v>theater</v>
      </c>
      <c r="R2810" t="str">
        <f t="shared" si="261"/>
        <v>plays</v>
      </c>
      <c r="S2810" s="11">
        <f t="shared" si="263"/>
        <v>42208.84646990741</v>
      </c>
      <c r="T2810" s="11">
        <f t="shared" si="262"/>
        <v>42238.84646990741</v>
      </c>
    </row>
    <row r="2811" spans="1:20" ht="48" x14ac:dyDescent="0.2">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5">
        <f t="shared" si="258"/>
        <v>1.024</v>
      </c>
      <c r="P2811" s="6">
        <f t="shared" si="259"/>
        <v>121.9047619047619</v>
      </c>
      <c r="Q2811" t="str">
        <f t="shared" si="260"/>
        <v>theater</v>
      </c>
      <c r="R2811" t="str">
        <f t="shared" si="261"/>
        <v>plays</v>
      </c>
      <c r="S2811" s="11">
        <f t="shared" si="263"/>
        <v>42451.496817129635</v>
      </c>
      <c r="T2811" s="11">
        <f t="shared" si="262"/>
        <v>42459.610416666663</v>
      </c>
    </row>
    <row r="2812" spans="1:20" ht="48" x14ac:dyDescent="0.2">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5">
        <f t="shared" si="258"/>
        <v>1.0820000000000001</v>
      </c>
      <c r="P2812" s="6">
        <f t="shared" si="259"/>
        <v>47.456140350877192</v>
      </c>
      <c r="Q2812" t="str">
        <f t="shared" si="260"/>
        <v>theater</v>
      </c>
      <c r="R2812" t="str">
        <f t="shared" si="261"/>
        <v>plays</v>
      </c>
      <c r="S2812" s="11">
        <f t="shared" si="263"/>
        <v>41759.13962962963</v>
      </c>
      <c r="T2812" s="11">
        <f t="shared" si="262"/>
        <v>41791.165972222225</v>
      </c>
    </row>
    <row r="2813" spans="1:20" ht="48" x14ac:dyDescent="0.2">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5">
        <f t="shared" si="258"/>
        <v>1.0026999999999999</v>
      </c>
      <c r="P2813" s="6">
        <f t="shared" si="259"/>
        <v>92.842592592592595</v>
      </c>
      <c r="Q2813" t="str">
        <f t="shared" si="260"/>
        <v>theater</v>
      </c>
      <c r="R2813" t="str">
        <f t="shared" si="261"/>
        <v>plays</v>
      </c>
      <c r="S2813" s="11">
        <f t="shared" si="263"/>
        <v>42028.496562500004</v>
      </c>
      <c r="T2813" s="11">
        <f t="shared" si="262"/>
        <v>42058.496562500004</v>
      </c>
    </row>
    <row r="2814" spans="1:20" ht="48" x14ac:dyDescent="0.2">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5">
        <f t="shared" si="258"/>
        <v>1.133</v>
      </c>
      <c r="P2814" s="6">
        <f t="shared" si="259"/>
        <v>68.253012048192772</v>
      </c>
      <c r="Q2814" t="str">
        <f t="shared" si="260"/>
        <v>theater</v>
      </c>
      <c r="R2814" t="str">
        <f t="shared" si="261"/>
        <v>plays</v>
      </c>
      <c r="S2814" s="11">
        <f t="shared" si="263"/>
        <v>42054.74418981481</v>
      </c>
      <c r="T2814" s="11">
        <f t="shared" si="262"/>
        <v>42100.166666666672</v>
      </c>
    </row>
    <row r="2815" spans="1:20" ht="48" x14ac:dyDescent="0.2">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5">
        <f t="shared" si="258"/>
        <v>1.2757571428571428</v>
      </c>
      <c r="P2815" s="6">
        <f t="shared" si="259"/>
        <v>37.209583333333335</v>
      </c>
      <c r="Q2815" t="str">
        <f t="shared" si="260"/>
        <v>theater</v>
      </c>
      <c r="R2815" t="str">
        <f t="shared" si="261"/>
        <v>plays</v>
      </c>
      <c r="S2815" s="11">
        <f t="shared" si="263"/>
        <v>42693.742604166662</v>
      </c>
      <c r="T2815" s="11">
        <f t="shared" si="262"/>
        <v>42718.742604166662</v>
      </c>
    </row>
    <row r="2816" spans="1:20" ht="48" x14ac:dyDescent="0.2">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5">
        <f t="shared" si="258"/>
        <v>1.0773333333333333</v>
      </c>
      <c r="P2816" s="6">
        <f t="shared" si="259"/>
        <v>25.25</v>
      </c>
      <c r="Q2816" t="str">
        <f t="shared" si="260"/>
        <v>theater</v>
      </c>
      <c r="R2816" t="str">
        <f t="shared" si="261"/>
        <v>plays</v>
      </c>
      <c r="S2816" s="11">
        <f t="shared" si="263"/>
        <v>42103.399479166663</v>
      </c>
      <c r="T2816" s="11">
        <f t="shared" si="262"/>
        <v>42133.399479166663</v>
      </c>
    </row>
    <row r="2817" spans="1:20" ht="48" x14ac:dyDescent="0.2">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5">
        <f t="shared" si="258"/>
        <v>2.42</v>
      </c>
      <c r="P2817" s="6">
        <f t="shared" si="259"/>
        <v>43.214285714285715</v>
      </c>
      <c r="Q2817" t="str">
        <f t="shared" si="260"/>
        <v>theater</v>
      </c>
      <c r="R2817" t="str">
        <f t="shared" si="261"/>
        <v>plays</v>
      </c>
      <c r="S2817" s="11">
        <f t="shared" si="263"/>
        <v>42559.776724537034</v>
      </c>
      <c r="T2817" s="11">
        <f t="shared" si="262"/>
        <v>42589.776724537034</v>
      </c>
    </row>
    <row r="2818" spans="1:20" ht="48" x14ac:dyDescent="0.2">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5">
        <f t="shared" si="258"/>
        <v>1.4156666666666666</v>
      </c>
      <c r="P2818" s="6">
        <f t="shared" si="259"/>
        <v>25.130177514792898</v>
      </c>
      <c r="Q2818" t="str">
        <f t="shared" si="260"/>
        <v>theater</v>
      </c>
      <c r="R2818" t="str">
        <f t="shared" si="261"/>
        <v>plays</v>
      </c>
      <c r="S2818" s="11">
        <f t="shared" si="263"/>
        <v>42188.467499999999</v>
      </c>
      <c r="T2818" s="11">
        <f t="shared" si="262"/>
        <v>42218.666666666672</v>
      </c>
    </row>
    <row r="2819" spans="1:20" ht="48" x14ac:dyDescent="0.2">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5">
        <f t="shared" ref="O2819:O2882" si="264">E2819/D2819</f>
        <v>1.3</v>
      </c>
      <c r="P2819" s="6">
        <f t="shared" ref="P2819:P2882" si="265">IF(L2819=0,0,E2819/L2819)</f>
        <v>23.636363636363637</v>
      </c>
      <c r="Q2819" t="str">
        <f t="shared" ref="Q2819:Q2882" si="266">LEFT(N2819,FIND("/",N2819)-1)</f>
        <v>theater</v>
      </c>
      <c r="R2819" t="str">
        <f t="shared" ref="R2819:R2882" si="267">RIGHT(N2819,LEN(N2819)-FIND("/",N2819))</f>
        <v>plays</v>
      </c>
      <c r="S2819" s="11">
        <f t="shared" si="263"/>
        <v>42023.634976851856</v>
      </c>
      <c r="T2819" s="11">
        <f t="shared" ref="T2819:T2882" si="268">I2819/86400 + DATE(1970,1,1)</f>
        <v>42063.634976851856</v>
      </c>
    </row>
    <row r="2820" spans="1:20" ht="48" x14ac:dyDescent="0.2">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5">
        <f t="shared" si="264"/>
        <v>1.0603</v>
      </c>
      <c r="P2820" s="6">
        <f t="shared" si="265"/>
        <v>103.95098039215686</v>
      </c>
      <c r="Q2820" t="str">
        <f t="shared" si="266"/>
        <v>theater</v>
      </c>
      <c r="R2820" t="str">
        <f t="shared" si="267"/>
        <v>plays</v>
      </c>
      <c r="S2820" s="11">
        <f t="shared" ref="S2820:S2883" si="269">J2820/86400 + DATE(1970, 1, 1)</f>
        <v>42250.598217592589</v>
      </c>
      <c r="T2820" s="11">
        <f t="shared" si="268"/>
        <v>42270.598217592589</v>
      </c>
    </row>
    <row r="2821" spans="1:20" ht="48" x14ac:dyDescent="0.2">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5">
        <f t="shared" si="264"/>
        <v>1.048</v>
      </c>
      <c r="P2821" s="6">
        <f t="shared" si="265"/>
        <v>50.384615384615387</v>
      </c>
      <c r="Q2821" t="str">
        <f t="shared" si="266"/>
        <v>theater</v>
      </c>
      <c r="R2821" t="str">
        <f t="shared" si="267"/>
        <v>plays</v>
      </c>
      <c r="S2821" s="11">
        <f t="shared" si="269"/>
        <v>42139.525567129633</v>
      </c>
      <c r="T2821" s="11">
        <f t="shared" si="268"/>
        <v>42169.525567129633</v>
      </c>
    </row>
    <row r="2822" spans="1:20" ht="48" x14ac:dyDescent="0.2">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5">
        <f t="shared" si="264"/>
        <v>1.36</v>
      </c>
      <c r="P2822" s="6">
        <f t="shared" si="265"/>
        <v>13.6</v>
      </c>
      <c r="Q2822" t="str">
        <f t="shared" si="266"/>
        <v>theater</v>
      </c>
      <c r="R2822" t="str">
        <f t="shared" si="267"/>
        <v>plays</v>
      </c>
      <c r="S2822" s="11">
        <f t="shared" si="269"/>
        <v>42401.610983796301</v>
      </c>
      <c r="T2822" s="11">
        <f t="shared" si="268"/>
        <v>42426</v>
      </c>
    </row>
    <row r="2823" spans="1:20" ht="48" x14ac:dyDescent="0.2">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5">
        <f t="shared" si="264"/>
        <v>1</v>
      </c>
      <c r="P2823" s="6">
        <f t="shared" si="265"/>
        <v>28.571428571428573</v>
      </c>
      <c r="Q2823" t="str">
        <f t="shared" si="266"/>
        <v>theater</v>
      </c>
      <c r="R2823" t="str">
        <f t="shared" si="267"/>
        <v>plays</v>
      </c>
      <c r="S2823" s="11">
        <f t="shared" si="269"/>
        <v>41875.922858796301</v>
      </c>
      <c r="T2823" s="11">
        <f t="shared" si="268"/>
        <v>41905.922858796301</v>
      </c>
    </row>
    <row r="2824" spans="1:20" ht="48" x14ac:dyDescent="0.2">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5">
        <f t="shared" si="264"/>
        <v>1</v>
      </c>
      <c r="P2824" s="6">
        <f t="shared" si="265"/>
        <v>63.829787234042556</v>
      </c>
      <c r="Q2824" t="str">
        <f t="shared" si="266"/>
        <v>theater</v>
      </c>
      <c r="R2824" t="str">
        <f t="shared" si="267"/>
        <v>plays</v>
      </c>
      <c r="S2824" s="11">
        <f t="shared" si="269"/>
        <v>42060.683935185181</v>
      </c>
      <c r="T2824" s="11">
        <f t="shared" si="268"/>
        <v>42090.642268518517</v>
      </c>
    </row>
    <row r="2825" spans="1:20" ht="48" x14ac:dyDescent="0.2">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5">
        <f t="shared" si="264"/>
        <v>1.24</v>
      </c>
      <c r="P2825" s="6">
        <f t="shared" si="265"/>
        <v>8.8571428571428577</v>
      </c>
      <c r="Q2825" t="str">
        <f t="shared" si="266"/>
        <v>theater</v>
      </c>
      <c r="R2825" t="str">
        <f t="shared" si="267"/>
        <v>plays</v>
      </c>
      <c r="S2825" s="11">
        <f t="shared" si="269"/>
        <v>42067.011643518519</v>
      </c>
      <c r="T2825" s="11">
        <f t="shared" si="268"/>
        <v>42094.957638888889</v>
      </c>
    </row>
    <row r="2826" spans="1:20" ht="32" x14ac:dyDescent="0.2">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5">
        <f t="shared" si="264"/>
        <v>1.1692307692307693</v>
      </c>
      <c r="P2826" s="6">
        <f t="shared" si="265"/>
        <v>50.666666666666664</v>
      </c>
      <c r="Q2826" t="str">
        <f t="shared" si="266"/>
        <v>theater</v>
      </c>
      <c r="R2826" t="str">
        <f t="shared" si="267"/>
        <v>plays</v>
      </c>
      <c r="S2826" s="11">
        <f t="shared" si="269"/>
        <v>42136.270787037036</v>
      </c>
      <c r="T2826" s="11">
        <f t="shared" si="268"/>
        <v>42168.071527777778</v>
      </c>
    </row>
    <row r="2827" spans="1:20" ht="48" x14ac:dyDescent="0.2">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5">
        <f t="shared" si="264"/>
        <v>1.0333333333333334</v>
      </c>
      <c r="P2827" s="6">
        <f t="shared" si="265"/>
        <v>60.784313725490193</v>
      </c>
      <c r="Q2827" t="str">
        <f t="shared" si="266"/>
        <v>theater</v>
      </c>
      <c r="R2827" t="str">
        <f t="shared" si="267"/>
        <v>plays</v>
      </c>
      <c r="S2827" s="11">
        <f t="shared" si="269"/>
        <v>42312.792662037042</v>
      </c>
      <c r="T2827" s="11">
        <f t="shared" si="268"/>
        <v>42342.792662037042</v>
      </c>
    </row>
    <row r="2828" spans="1:20" ht="48" x14ac:dyDescent="0.2">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5">
        <f t="shared" si="264"/>
        <v>1.0774999999999999</v>
      </c>
      <c r="P2828" s="6">
        <f t="shared" si="265"/>
        <v>113.42105263157895</v>
      </c>
      <c r="Q2828" t="str">
        <f t="shared" si="266"/>
        <v>theater</v>
      </c>
      <c r="R2828" t="str">
        <f t="shared" si="267"/>
        <v>plays</v>
      </c>
      <c r="S2828" s="11">
        <f t="shared" si="269"/>
        <v>42171.034861111111</v>
      </c>
      <c r="T2828" s="11">
        <f t="shared" si="268"/>
        <v>42195.291666666672</v>
      </c>
    </row>
    <row r="2829" spans="1:20" ht="48" x14ac:dyDescent="0.2">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5">
        <f t="shared" si="264"/>
        <v>1.2024999999999999</v>
      </c>
      <c r="P2829" s="6">
        <f t="shared" si="265"/>
        <v>104.56521739130434</v>
      </c>
      <c r="Q2829" t="str">
        <f t="shared" si="266"/>
        <v>theater</v>
      </c>
      <c r="R2829" t="str">
        <f t="shared" si="267"/>
        <v>plays</v>
      </c>
      <c r="S2829" s="11">
        <f t="shared" si="269"/>
        <v>42494.683634259258</v>
      </c>
      <c r="T2829" s="11">
        <f t="shared" si="268"/>
        <v>42524.6875</v>
      </c>
    </row>
    <row r="2830" spans="1:20" ht="48" x14ac:dyDescent="0.2">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5">
        <f t="shared" si="264"/>
        <v>1.0037894736842106</v>
      </c>
      <c r="P2830" s="6">
        <f t="shared" si="265"/>
        <v>98.30927835051547</v>
      </c>
      <c r="Q2830" t="str">
        <f t="shared" si="266"/>
        <v>theater</v>
      </c>
      <c r="R2830" t="str">
        <f t="shared" si="267"/>
        <v>plays</v>
      </c>
      <c r="S2830" s="11">
        <f t="shared" si="269"/>
        <v>42254.264687499999</v>
      </c>
      <c r="T2830" s="11">
        <f t="shared" si="268"/>
        <v>42279.958333333328</v>
      </c>
    </row>
    <row r="2831" spans="1:20" ht="48" x14ac:dyDescent="0.2">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5">
        <f t="shared" si="264"/>
        <v>1.0651999999999999</v>
      </c>
      <c r="P2831" s="6">
        <f t="shared" si="265"/>
        <v>35.039473684210527</v>
      </c>
      <c r="Q2831" t="str">
        <f t="shared" si="266"/>
        <v>theater</v>
      </c>
      <c r="R2831" t="str">
        <f t="shared" si="267"/>
        <v>plays</v>
      </c>
      <c r="S2831" s="11">
        <f t="shared" si="269"/>
        <v>42495.434236111112</v>
      </c>
      <c r="T2831" s="11">
        <f t="shared" si="268"/>
        <v>42523.434236111112</v>
      </c>
    </row>
    <row r="2832" spans="1:20" ht="32" x14ac:dyDescent="0.2">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5">
        <f t="shared" si="264"/>
        <v>1</v>
      </c>
      <c r="P2832" s="6">
        <f t="shared" si="265"/>
        <v>272.72727272727275</v>
      </c>
      <c r="Q2832" t="str">
        <f t="shared" si="266"/>
        <v>theater</v>
      </c>
      <c r="R2832" t="str">
        <f t="shared" si="267"/>
        <v>plays</v>
      </c>
      <c r="S2832" s="11">
        <f t="shared" si="269"/>
        <v>41758.839675925927</v>
      </c>
      <c r="T2832" s="11">
        <f t="shared" si="268"/>
        <v>41771.165972222225</v>
      </c>
    </row>
    <row r="2833" spans="1:20" ht="32" x14ac:dyDescent="0.2">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5">
        <f t="shared" si="264"/>
        <v>1.1066666666666667</v>
      </c>
      <c r="P2833" s="6">
        <f t="shared" si="265"/>
        <v>63.846153846153847</v>
      </c>
      <c r="Q2833" t="str">
        <f t="shared" si="266"/>
        <v>theater</v>
      </c>
      <c r="R2833" t="str">
        <f t="shared" si="267"/>
        <v>plays</v>
      </c>
      <c r="S2833" s="11">
        <f t="shared" si="269"/>
        <v>42171.824884259258</v>
      </c>
      <c r="T2833" s="11">
        <f t="shared" si="268"/>
        <v>42201.824884259258</v>
      </c>
    </row>
    <row r="2834" spans="1:20" ht="48" x14ac:dyDescent="0.2">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5">
        <f t="shared" si="264"/>
        <v>1.1471959999999999</v>
      </c>
      <c r="P2834" s="6">
        <f t="shared" si="265"/>
        <v>30.189368421052631</v>
      </c>
      <c r="Q2834" t="str">
        <f t="shared" si="266"/>
        <v>theater</v>
      </c>
      <c r="R2834" t="str">
        <f t="shared" si="267"/>
        <v>plays</v>
      </c>
      <c r="S2834" s="11">
        <f t="shared" si="269"/>
        <v>41938.709421296298</v>
      </c>
      <c r="T2834" s="11">
        <f t="shared" si="268"/>
        <v>41966.916666666672</v>
      </c>
    </row>
    <row r="2835" spans="1:20" ht="16" x14ac:dyDescent="0.2">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5">
        <f t="shared" si="264"/>
        <v>1.0825925925925926</v>
      </c>
      <c r="P2835" s="6">
        <f t="shared" si="265"/>
        <v>83.51428571428572</v>
      </c>
      <c r="Q2835" t="str">
        <f t="shared" si="266"/>
        <v>theater</v>
      </c>
      <c r="R2835" t="str">
        <f t="shared" si="267"/>
        <v>plays</v>
      </c>
      <c r="S2835" s="11">
        <f t="shared" si="269"/>
        <v>42268.127696759257</v>
      </c>
      <c r="T2835" s="11">
        <f t="shared" si="268"/>
        <v>42288.083333333328</v>
      </c>
    </row>
    <row r="2836" spans="1:20" ht="48" x14ac:dyDescent="0.2">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5">
        <f t="shared" si="264"/>
        <v>1.7</v>
      </c>
      <c r="P2836" s="6">
        <f t="shared" si="265"/>
        <v>64.761904761904759</v>
      </c>
      <c r="Q2836" t="str">
        <f t="shared" si="266"/>
        <v>theater</v>
      </c>
      <c r="R2836" t="str">
        <f t="shared" si="267"/>
        <v>plays</v>
      </c>
      <c r="S2836" s="11">
        <f t="shared" si="269"/>
        <v>42019.959837962961</v>
      </c>
      <c r="T2836" s="11">
        <f t="shared" si="268"/>
        <v>42034.959837962961</v>
      </c>
    </row>
    <row r="2837" spans="1:20" ht="48" x14ac:dyDescent="0.2">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5">
        <f t="shared" si="264"/>
        <v>1.8709899999999999</v>
      </c>
      <c r="P2837" s="6">
        <f t="shared" si="265"/>
        <v>20.118172043010752</v>
      </c>
      <c r="Q2837" t="str">
        <f t="shared" si="266"/>
        <v>theater</v>
      </c>
      <c r="R2837" t="str">
        <f t="shared" si="267"/>
        <v>plays</v>
      </c>
      <c r="S2837" s="11">
        <f t="shared" si="269"/>
        <v>42313.703900462962</v>
      </c>
      <c r="T2837" s="11">
        <f t="shared" si="268"/>
        <v>42343</v>
      </c>
    </row>
    <row r="2838" spans="1:20" ht="48" x14ac:dyDescent="0.2">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5">
        <f t="shared" si="264"/>
        <v>1.0777777777777777</v>
      </c>
      <c r="P2838" s="6">
        <f t="shared" si="265"/>
        <v>44.090909090909093</v>
      </c>
      <c r="Q2838" t="str">
        <f t="shared" si="266"/>
        <v>theater</v>
      </c>
      <c r="R2838" t="str">
        <f t="shared" si="267"/>
        <v>plays</v>
      </c>
      <c r="S2838" s="11">
        <f t="shared" si="269"/>
        <v>42746.261782407411</v>
      </c>
      <c r="T2838" s="11">
        <f t="shared" si="268"/>
        <v>42784.207638888889</v>
      </c>
    </row>
    <row r="2839" spans="1:20" ht="64" x14ac:dyDescent="0.2">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5">
        <f t="shared" si="264"/>
        <v>1</v>
      </c>
      <c r="P2839" s="6">
        <f t="shared" si="265"/>
        <v>40.476190476190474</v>
      </c>
      <c r="Q2839" t="str">
        <f t="shared" si="266"/>
        <v>theater</v>
      </c>
      <c r="R2839" t="str">
        <f t="shared" si="267"/>
        <v>plays</v>
      </c>
      <c r="S2839" s="11">
        <f t="shared" si="269"/>
        <v>42307.908379629633</v>
      </c>
      <c r="T2839" s="11">
        <f t="shared" si="268"/>
        <v>42347.950046296297</v>
      </c>
    </row>
    <row r="2840" spans="1:20" ht="48" x14ac:dyDescent="0.2">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5">
        <f t="shared" si="264"/>
        <v>1.2024999999999999</v>
      </c>
      <c r="P2840" s="6">
        <f t="shared" si="265"/>
        <v>44.537037037037038</v>
      </c>
      <c r="Q2840" t="str">
        <f t="shared" si="266"/>
        <v>theater</v>
      </c>
      <c r="R2840" t="str">
        <f t="shared" si="267"/>
        <v>plays</v>
      </c>
      <c r="S2840" s="11">
        <f t="shared" si="269"/>
        <v>41842.607592592591</v>
      </c>
      <c r="T2840" s="11">
        <f t="shared" si="268"/>
        <v>41864.916666666664</v>
      </c>
    </row>
    <row r="2841" spans="1:20" ht="48" x14ac:dyDescent="0.2">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5">
        <f t="shared" si="264"/>
        <v>1.1142857142857143</v>
      </c>
      <c r="P2841" s="6">
        <f t="shared" si="265"/>
        <v>125.80645161290323</v>
      </c>
      <c r="Q2841" t="str">
        <f t="shared" si="266"/>
        <v>theater</v>
      </c>
      <c r="R2841" t="str">
        <f t="shared" si="267"/>
        <v>plays</v>
      </c>
      <c r="S2841" s="11">
        <f t="shared" si="269"/>
        <v>41853.240208333329</v>
      </c>
      <c r="T2841" s="11">
        <f t="shared" si="268"/>
        <v>41876.207638888889</v>
      </c>
    </row>
    <row r="2842" spans="1:20" ht="48" x14ac:dyDescent="0.2">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5">
        <f t="shared" si="264"/>
        <v>1.04</v>
      </c>
      <c r="P2842" s="6">
        <f t="shared" si="265"/>
        <v>19.696969696969695</v>
      </c>
      <c r="Q2842" t="str">
        <f t="shared" si="266"/>
        <v>theater</v>
      </c>
      <c r="R2842" t="str">
        <f t="shared" si="267"/>
        <v>plays</v>
      </c>
      <c r="S2842" s="11">
        <f t="shared" si="269"/>
        <v>42060.035636574074</v>
      </c>
      <c r="T2842" s="11">
        <f t="shared" si="268"/>
        <v>42081.708333333328</v>
      </c>
    </row>
    <row r="2843" spans="1:20" ht="48" x14ac:dyDescent="0.2">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5">
        <f t="shared" si="264"/>
        <v>0.01</v>
      </c>
      <c r="P2843" s="6">
        <f t="shared" si="265"/>
        <v>10</v>
      </c>
      <c r="Q2843" t="str">
        <f t="shared" si="266"/>
        <v>theater</v>
      </c>
      <c r="R2843" t="str">
        <f t="shared" si="267"/>
        <v>plays</v>
      </c>
      <c r="S2843" s="11">
        <f t="shared" si="269"/>
        <v>42291.739548611113</v>
      </c>
      <c r="T2843" s="11">
        <f t="shared" si="268"/>
        <v>42351.781215277777</v>
      </c>
    </row>
    <row r="2844" spans="1:20" ht="48" x14ac:dyDescent="0.2">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5">
        <f t="shared" si="264"/>
        <v>0</v>
      </c>
      <c r="P2844" s="6">
        <f t="shared" si="265"/>
        <v>0</v>
      </c>
      <c r="Q2844" t="str">
        <f t="shared" si="266"/>
        <v>theater</v>
      </c>
      <c r="R2844" t="str">
        <f t="shared" si="267"/>
        <v>plays</v>
      </c>
      <c r="S2844" s="11">
        <f t="shared" si="269"/>
        <v>41784.95248842593</v>
      </c>
      <c r="T2844" s="11">
        <f t="shared" si="268"/>
        <v>41811.458333333336</v>
      </c>
    </row>
    <row r="2845" spans="1:20" ht="48" x14ac:dyDescent="0.2">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5">
        <f t="shared" si="264"/>
        <v>0</v>
      </c>
      <c r="P2845" s="6">
        <f t="shared" si="265"/>
        <v>0</v>
      </c>
      <c r="Q2845" t="str">
        <f t="shared" si="266"/>
        <v>theater</v>
      </c>
      <c r="R2845" t="str">
        <f t="shared" si="267"/>
        <v>plays</v>
      </c>
      <c r="S2845" s="11">
        <f t="shared" si="269"/>
        <v>42492.737847222219</v>
      </c>
      <c r="T2845" s="11">
        <f t="shared" si="268"/>
        <v>42534.166666666672</v>
      </c>
    </row>
    <row r="2846" spans="1:20" ht="48" x14ac:dyDescent="0.2">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5">
        <f t="shared" si="264"/>
        <v>5.4545454545454543E-2</v>
      </c>
      <c r="P2846" s="6">
        <f t="shared" si="265"/>
        <v>30</v>
      </c>
      <c r="Q2846" t="str">
        <f t="shared" si="266"/>
        <v>theater</v>
      </c>
      <c r="R2846" t="str">
        <f t="shared" si="267"/>
        <v>plays</v>
      </c>
      <c r="S2846" s="11">
        <f t="shared" si="269"/>
        <v>42709.546064814815</v>
      </c>
      <c r="T2846" s="11">
        <f t="shared" si="268"/>
        <v>42739.546064814815</v>
      </c>
    </row>
    <row r="2847" spans="1:20" ht="48" x14ac:dyDescent="0.2">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5">
        <f t="shared" si="264"/>
        <v>0.31546666666666667</v>
      </c>
      <c r="P2847" s="6">
        <f t="shared" si="265"/>
        <v>60.666666666666664</v>
      </c>
      <c r="Q2847" t="str">
        <f t="shared" si="266"/>
        <v>theater</v>
      </c>
      <c r="R2847" t="str">
        <f t="shared" si="267"/>
        <v>plays</v>
      </c>
      <c r="S2847" s="11">
        <f t="shared" si="269"/>
        <v>42103.016585648147</v>
      </c>
      <c r="T2847" s="11">
        <f t="shared" si="268"/>
        <v>42163.016585648147</v>
      </c>
    </row>
    <row r="2848" spans="1:20" ht="48" x14ac:dyDescent="0.2">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5">
        <f t="shared" si="264"/>
        <v>0</v>
      </c>
      <c r="P2848" s="6">
        <f t="shared" si="265"/>
        <v>0</v>
      </c>
      <c r="Q2848" t="str">
        <f t="shared" si="266"/>
        <v>theater</v>
      </c>
      <c r="R2848" t="str">
        <f t="shared" si="267"/>
        <v>plays</v>
      </c>
      <c r="S2848" s="11">
        <f t="shared" si="269"/>
        <v>42108.692060185189</v>
      </c>
      <c r="T2848" s="11">
        <f t="shared" si="268"/>
        <v>42153.692060185189</v>
      </c>
    </row>
    <row r="2849" spans="1:20" ht="48" x14ac:dyDescent="0.2">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5">
        <f t="shared" si="264"/>
        <v>0</v>
      </c>
      <c r="P2849" s="6">
        <f t="shared" si="265"/>
        <v>0</v>
      </c>
      <c r="Q2849" t="str">
        <f t="shared" si="266"/>
        <v>theater</v>
      </c>
      <c r="R2849" t="str">
        <f t="shared" si="267"/>
        <v>plays</v>
      </c>
      <c r="S2849" s="11">
        <f t="shared" si="269"/>
        <v>42453.806307870371</v>
      </c>
      <c r="T2849" s="11">
        <f t="shared" si="268"/>
        <v>42513.806307870371</v>
      </c>
    </row>
    <row r="2850" spans="1:20" ht="48" x14ac:dyDescent="0.2">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5">
        <f t="shared" si="264"/>
        <v>2E-3</v>
      </c>
      <c r="P2850" s="6">
        <f t="shared" si="265"/>
        <v>23.333333333333332</v>
      </c>
      <c r="Q2850" t="str">
        <f t="shared" si="266"/>
        <v>theater</v>
      </c>
      <c r="R2850" t="str">
        <f t="shared" si="267"/>
        <v>plays</v>
      </c>
      <c r="S2850" s="11">
        <f t="shared" si="269"/>
        <v>42123.648831018523</v>
      </c>
      <c r="T2850" s="11">
        <f t="shared" si="268"/>
        <v>42153.648831018523</v>
      </c>
    </row>
    <row r="2851" spans="1:20" ht="48" x14ac:dyDescent="0.2">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5">
        <f t="shared" si="264"/>
        <v>0.01</v>
      </c>
      <c r="P2851" s="6">
        <f t="shared" si="265"/>
        <v>5</v>
      </c>
      <c r="Q2851" t="str">
        <f t="shared" si="266"/>
        <v>theater</v>
      </c>
      <c r="R2851" t="str">
        <f t="shared" si="267"/>
        <v>plays</v>
      </c>
      <c r="S2851" s="11">
        <f t="shared" si="269"/>
        <v>42453.428240740745</v>
      </c>
      <c r="T2851" s="11">
        <f t="shared" si="268"/>
        <v>42483.428240740745</v>
      </c>
    </row>
    <row r="2852" spans="1:20" ht="48" x14ac:dyDescent="0.2">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5">
        <f t="shared" si="264"/>
        <v>3.8875E-2</v>
      </c>
      <c r="P2852" s="6">
        <f t="shared" si="265"/>
        <v>23.923076923076923</v>
      </c>
      <c r="Q2852" t="str">
        <f t="shared" si="266"/>
        <v>theater</v>
      </c>
      <c r="R2852" t="str">
        <f t="shared" si="267"/>
        <v>plays</v>
      </c>
      <c r="S2852" s="11">
        <f t="shared" si="269"/>
        <v>41858.007071759261</v>
      </c>
      <c r="T2852" s="11">
        <f t="shared" si="268"/>
        <v>41888.007071759261</v>
      </c>
    </row>
    <row r="2853" spans="1:20" ht="48" x14ac:dyDescent="0.2">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5">
        <f t="shared" si="264"/>
        <v>0</v>
      </c>
      <c r="P2853" s="6">
        <f t="shared" si="265"/>
        <v>0</v>
      </c>
      <c r="Q2853" t="str">
        <f t="shared" si="266"/>
        <v>theater</v>
      </c>
      <c r="R2853" t="str">
        <f t="shared" si="267"/>
        <v>plays</v>
      </c>
      <c r="S2853" s="11">
        <f t="shared" si="269"/>
        <v>42390.002650462964</v>
      </c>
      <c r="T2853" s="11">
        <f t="shared" si="268"/>
        <v>42398.970138888893</v>
      </c>
    </row>
    <row r="2854" spans="1:20" ht="48" x14ac:dyDescent="0.2">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5">
        <f t="shared" si="264"/>
        <v>1.9E-2</v>
      </c>
      <c r="P2854" s="6">
        <f t="shared" si="265"/>
        <v>15.833333333333334</v>
      </c>
      <c r="Q2854" t="str">
        <f t="shared" si="266"/>
        <v>theater</v>
      </c>
      <c r="R2854" t="str">
        <f t="shared" si="267"/>
        <v>plays</v>
      </c>
      <c r="S2854" s="11">
        <f t="shared" si="269"/>
        <v>41781.045173611114</v>
      </c>
      <c r="T2854" s="11">
        <f t="shared" si="268"/>
        <v>41811.045173611114</v>
      </c>
    </row>
    <row r="2855" spans="1:20" ht="48" x14ac:dyDescent="0.2">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5">
        <f t="shared" si="264"/>
        <v>0</v>
      </c>
      <c r="P2855" s="6">
        <f t="shared" si="265"/>
        <v>0</v>
      </c>
      <c r="Q2855" t="str">
        <f t="shared" si="266"/>
        <v>theater</v>
      </c>
      <c r="R2855" t="str">
        <f t="shared" si="267"/>
        <v>plays</v>
      </c>
      <c r="S2855" s="11">
        <f t="shared" si="269"/>
        <v>41836.190937499996</v>
      </c>
      <c r="T2855" s="11">
        <f t="shared" si="268"/>
        <v>41896.190937499996</v>
      </c>
    </row>
    <row r="2856" spans="1:20" ht="48" x14ac:dyDescent="0.2">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5">
        <f t="shared" si="264"/>
        <v>0.41699999999999998</v>
      </c>
      <c r="P2856" s="6">
        <f t="shared" si="265"/>
        <v>29.785714285714285</v>
      </c>
      <c r="Q2856" t="str">
        <f t="shared" si="266"/>
        <v>theater</v>
      </c>
      <c r="R2856" t="str">
        <f t="shared" si="267"/>
        <v>plays</v>
      </c>
      <c r="S2856" s="11">
        <f t="shared" si="269"/>
        <v>42111.71665509259</v>
      </c>
      <c r="T2856" s="11">
        <f t="shared" si="268"/>
        <v>42131.71665509259</v>
      </c>
    </row>
    <row r="2857" spans="1:20" ht="48" x14ac:dyDescent="0.2">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5">
        <f t="shared" si="264"/>
        <v>0.5</v>
      </c>
      <c r="P2857" s="6">
        <f t="shared" si="265"/>
        <v>60</v>
      </c>
      <c r="Q2857" t="str">
        <f t="shared" si="266"/>
        <v>theater</v>
      </c>
      <c r="R2857" t="str">
        <f t="shared" si="267"/>
        <v>plays</v>
      </c>
      <c r="S2857" s="11">
        <f t="shared" si="269"/>
        <v>42370.007766203707</v>
      </c>
      <c r="T2857" s="11">
        <f t="shared" si="268"/>
        <v>42398.981944444444</v>
      </c>
    </row>
    <row r="2858" spans="1:20" ht="48" x14ac:dyDescent="0.2">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5">
        <f t="shared" si="264"/>
        <v>4.8666666666666664E-2</v>
      </c>
      <c r="P2858" s="6">
        <f t="shared" si="265"/>
        <v>24.333333333333332</v>
      </c>
      <c r="Q2858" t="str">
        <f t="shared" si="266"/>
        <v>theater</v>
      </c>
      <c r="R2858" t="str">
        <f t="shared" si="267"/>
        <v>plays</v>
      </c>
      <c r="S2858" s="11">
        <f t="shared" si="269"/>
        <v>42165.037581018521</v>
      </c>
      <c r="T2858" s="11">
        <f t="shared" si="268"/>
        <v>42224.898611111115</v>
      </c>
    </row>
    <row r="2859" spans="1:20" ht="64" x14ac:dyDescent="0.2">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5">
        <f t="shared" si="264"/>
        <v>0.19736842105263158</v>
      </c>
      <c r="P2859" s="6">
        <f t="shared" si="265"/>
        <v>500</v>
      </c>
      <c r="Q2859" t="str">
        <f t="shared" si="266"/>
        <v>theater</v>
      </c>
      <c r="R2859" t="str">
        <f t="shared" si="267"/>
        <v>plays</v>
      </c>
      <c r="S2859" s="11">
        <f t="shared" si="269"/>
        <v>42726.920081018514</v>
      </c>
      <c r="T2859" s="11">
        <f t="shared" si="268"/>
        <v>42786.75</v>
      </c>
    </row>
    <row r="2860" spans="1:20" ht="48" x14ac:dyDescent="0.2">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5">
        <f t="shared" si="264"/>
        <v>0</v>
      </c>
      <c r="P2860" s="6">
        <f t="shared" si="265"/>
        <v>0</v>
      </c>
      <c r="Q2860" t="str">
        <f t="shared" si="266"/>
        <v>theater</v>
      </c>
      <c r="R2860" t="str">
        <f t="shared" si="267"/>
        <v>plays</v>
      </c>
      <c r="S2860" s="11">
        <f t="shared" si="269"/>
        <v>41954.545081018514</v>
      </c>
      <c r="T2860" s="11">
        <f t="shared" si="268"/>
        <v>41978.477777777778</v>
      </c>
    </row>
    <row r="2861" spans="1:20" ht="32" x14ac:dyDescent="0.2">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5">
        <f t="shared" si="264"/>
        <v>1.7500000000000002E-2</v>
      </c>
      <c r="P2861" s="6">
        <f t="shared" si="265"/>
        <v>35</v>
      </c>
      <c r="Q2861" t="str">
        <f t="shared" si="266"/>
        <v>theater</v>
      </c>
      <c r="R2861" t="str">
        <f t="shared" si="267"/>
        <v>plays</v>
      </c>
      <c r="S2861" s="11">
        <f t="shared" si="269"/>
        <v>42233.362314814818</v>
      </c>
      <c r="T2861" s="11">
        <f t="shared" si="268"/>
        <v>42293.362314814818</v>
      </c>
    </row>
    <row r="2862" spans="1:20" ht="48" x14ac:dyDescent="0.2">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5">
        <f t="shared" si="264"/>
        <v>6.6500000000000004E-2</v>
      </c>
      <c r="P2862" s="6">
        <f t="shared" si="265"/>
        <v>29.555555555555557</v>
      </c>
      <c r="Q2862" t="str">
        <f t="shared" si="266"/>
        <v>theater</v>
      </c>
      <c r="R2862" t="str">
        <f t="shared" si="267"/>
        <v>plays</v>
      </c>
      <c r="S2862" s="11">
        <f t="shared" si="269"/>
        <v>42480.80064814815</v>
      </c>
      <c r="T2862" s="11">
        <f t="shared" si="268"/>
        <v>42540.80064814815</v>
      </c>
    </row>
    <row r="2863" spans="1:20" ht="48" x14ac:dyDescent="0.2">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5">
        <f t="shared" si="264"/>
        <v>0.32</v>
      </c>
      <c r="P2863" s="6">
        <f t="shared" si="265"/>
        <v>26.666666666666668</v>
      </c>
      <c r="Q2863" t="str">
        <f t="shared" si="266"/>
        <v>theater</v>
      </c>
      <c r="R2863" t="str">
        <f t="shared" si="267"/>
        <v>plays</v>
      </c>
      <c r="S2863" s="11">
        <f t="shared" si="269"/>
        <v>42257.590833333335</v>
      </c>
      <c r="T2863" s="11">
        <f t="shared" si="268"/>
        <v>42271.590833333335</v>
      </c>
    </row>
    <row r="2864" spans="1:20" ht="48" x14ac:dyDescent="0.2">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5">
        <f t="shared" si="264"/>
        <v>4.3307086614173228E-3</v>
      </c>
      <c r="P2864" s="6">
        <f t="shared" si="265"/>
        <v>18.333333333333332</v>
      </c>
      <c r="Q2864" t="str">
        <f t="shared" si="266"/>
        <v>theater</v>
      </c>
      <c r="R2864" t="str">
        <f t="shared" si="267"/>
        <v>plays</v>
      </c>
      <c r="S2864" s="11">
        <f t="shared" si="269"/>
        <v>41784.789687500001</v>
      </c>
      <c r="T2864" s="11">
        <f t="shared" si="268"/>
        <v>41814.789687500001</v>
      </c>
    </row>
    <row r="2865" spans="1:20" ht="48" x14ac:dyDescent="0.2">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5">
        <f t="shared" si="264"/>
        <v>4.0000000000000002E-4</v>
      </c>
      <c r="P2865" s="6">
        <f t="shared" si="265"/>
        <v>20</v>
      </c>
      <c r="Q2865" t="str">
        <f t="shared" si="266"/>
        <v>theater</v>
      </c>
      <c r="R2865" t="str">
        <f t="shared" si="267"/>
        <v>plays</v>
      </c>
      <c r="S2865" s="11">
        <f t="shared" si="269"/>
        <v>41831.675034722226</v>
      </c>
      <c r="T2865" s="11">
        <f t="shared" si="268"/>
        <v>41891.675034722226</v>
      </c>
    </row>
    <row r="2866" spans="1:20" ht="16" x14ac:dyDescent="0.2">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5">
        <f t="shared" si="264"/>
        <v>1.6E-2</v>
      </c>
      <c r="P2866" s="6">
        <f t="shared" si="265"/>
        <v>13.333333333333334</v>
      </c>
      <c r="Q2866" t="str">
        <f t="shared" si="266"/>
        <v>theater</v>
      </c>
      <c r="R2866" t="str">
        <f t="shared" si="267"/>
        <v>plays</v>
      </c>
      <c r="S2866" s="11">
        <f t="shared" si="269"/>
        <v>42172.613506944443</v>
      </c>
      <c r="T2866" s="11">
        <f t="shared" si="268"/>
        <v>42202.554166666669</v>
      </c>
    </row>
    <row r="2867" spans="1:20" ht="48" x14ac:dyDescent="0.2">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5">
        <f t="shared" si="264"/>
        <v>0</v>
      </c>
      <c r="P2867" s="6">
        <f t="shared" si="265"/>
        <v>0</v>
      </c>
      <c r="Q2867" t="str">
        <f t="shared" si="266"/>
        <v>theater</v>
      </c>
      <c r="R2867" t="str">
        <f t="shared" si="267"/>
        <v>plays</v>
      </c>
      <c r="S2867" s="11">
        <f t="shared" si="269"/>
        <v>41950.114108796297</v>
      </c>
      <c r="T2867" s="11">
        <f t="shared" si="268"/>
        <v>42010.114108796297</v>
      </c>
    </row>
    <row r="2868" spans="1:20" ht="48" x14ac:dyDescent="0.2">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5">
        <f t="shared" si="264"/>
        <v>8.9999999999999993E-3</v>
      </c>
      <c r="P2868" s="6">
        <f t="shared" si="265"/>
        <v>22.5</v>
      </c>
      <c r="Q2868" t="str">
        <f t="shared" si="266"/>
        <v>theater</v>
      </c>
      <c r="R2868" t="str">
        <f t="shared" si="267"/>
        <v>plays</v>
      </c>
      <c r="S2868" s="11">
        <f t="shared" si="269"/>
        <v>42627.955104166671</v>
      </c>
      <c r="T2868" s="11">
        <f t="shared" si="268"/>
        <v>42657.916666666672</v>
      </c>
    </row>
    <row r="2869" spans="1:20" ht="48" x14ac:dyDescent="0.2">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5">
        <f t="shared" si="264"/>
        <v>0.2016</v>
      </c>
      <c r="P2869" s="6">
        <f t="shared" si="265"/>
        <v>50.4</v>
      </c>
      <c r="Q2869" t="str">
        <f t="shared" si="266"/>
        <v>theater</v>
      </c>
      <c r="R2869" t="str">
        <f t="shared" si="267"/>
        <v>plays</v>
      </c>
      <c r="S2869" s="11">
        <f t="shared" si="269"/>
        <v>42531.195277777777</v>
      </c>
      <c r="T2869" s="11">
        <f t="shared" si="268"/>
        <v>42555.166666666672</v>
      </c>
    </row>
    <row r="2870" spans="1:20" ht="48" x14ac:dyDescent="0.2">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5">
        <f t="shared" si="264"/>
        <v>0.42011733333333334</v>
      </c>
      <c r="P2870" s="6">
        <f t="shared" si="265"/>
        <v>105.02933333333334</v>
      </c>
      <c r="Q2870" t="str">
        <f t="shared" si="266"/>
        <v>theater</v>
      </c>
      <c r="R2870" t="str">
        <f t="shared" si="267"/>
        <v>plays</v>
      </c>
      <c r="S2870" s="11">
        <f t="shared" si="269"/>
        <v>42618.827013888891</v>
      </c>
      <c r="T2870" s="11">
        <f t="shared" si="268"/>
        <v>42648.827013888891</v>
      </c>
    </row>
    <row r="2871" spans="1:20" ht="48" x14ac:dyDescent="0.2">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5">
        <f t="shared" si="264"/>
        <v>8.8500000000000002E-3</v>
      </c>
      <c r="P2871" s="6">
        <f t="shared" si="265"/>
        <v>35.4</v>
      </c>
      <c r="Q2871" t="str">
        <f t="shared" si="266"/>
        <v>theater</v>
      </c>
      <c r="R2871" t="str">
        <f t="shared" si="267"/>
        <v>plays</v>
      </c>
      <c r="S2871" s="11">
        <f t="shared" si="269"/>
        <v>42540.593530092592</v>
      </c>
      <c r="T2871" s="11">
        <f t="shared" si="268"/>
        <v>42570.593530092592</v>
      </c>
    </row>
    <row r="2872" spans="1:20" ht="48" x14ac:dyDescent="0.2">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5">
        <f t="shared" si="264"/>
        <v>0.15</v>
      </c>
      <c r="P2872" s="6">
        <f t="shared" si="265"/>
        <v>83.333333333333329</v>
      </c>
      <c r="Q2872" t="str">
        <f t="shared" si="266"/>
        <v>theater</v>
      </c>
      <c r="R2872" t="str">
        <f t="shared" si="267"/>
        <v>plays</v>
      </c>
      <c r="S2872" s="11">
        <f t="shared" si="269"/>
        <v>41746.189409722225</v>
      </c>
      <c r="T2872" s="11">
        <f t="shared" si="268"/>
        <v>41776.189409722225</v>
      </c>
    </row>
    <row r="2873" spans="1:20" ht="48" x14ac:dyDescent="0.2">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5">
        <f t="shared" si="264"/>
        <v>4.6699999999999998E-2</v>
      </c>
      <c r="P2873" s="6">
        <f t="shared" si="265"/>
        <v>35.92307692307692</v>
      </c>
      <c r="Q2873" t="str">
        <f t="shared" si="266"/>
        <v>theater</v>
      </c>
      <c r="R2873" t="str">
        <f t="shared" si="267"/>
        <v>plays</v>
      </c>
      <c r="S2873" s="11">
        <f t="shared" si="269"/>
        <v>41974.738576388889</v>
      </c>
      <c r="T2873" s="11">
        <f t="shared" si="268"/>
        <v>41994.738576388889</v>
      </c>
    </row>
    <row r="2874" spans="1:20" ht="32" x14ac:dyDescent="0.2">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5">
        <f t="shared" si="264"/>
        <v>0</v>
      </c>
      <c r="P2874" s="6">
        <f t="shared" si="265"/>
        <v>0</v>
      </c>
      <c r="Q2874" t="str">
        <f t="shared" si="266"/>
        <v>theater</v>
      </c>
      <c r="R2874" t="str">
        <f t="shared" si="267"/>
        <v>plays</v>
      </c>
      <c r="S2874" s="11">
        <f t="shared" si="269"/>
        <v>42115.11618055556</v>
      </c>
      <c r="T2874" s="11">
        <f t="shared" si="268"/>
        <v>42175.11618055556</v>
      </c>
    </row>
    <row r="2875" spans="1:20" ht="48" x14ac:dyDescent="0.2">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5">
        <f t="shared" si="264"/>
        <v>0.38119999999999998</v>
      </c>
      <c r="P2875" s="6">
        <f t="shared" si="265"/>
        <v>119.125</v>
      </c>
      <c r="Q2875" t="str">
        <f t="shared" si="266"/>
        <v>theater</v>
      </c>
      <c r="R2875" t="str">
        <f t="shared" si="267"/>
        <v>plays</v>
      </c>
      <c r="S2875" s="11">
        <f t="shared" si="269"/>
        <v>42002.817488425921</v>
      </c>
      <c r="T2875" s="11">
        <f t="shared" si="268"/>
        <v>42032.817488425921</v>
      </c>
    </row>
    <row r="2876" spans="1:20" ht="48" x14ac:dyDescent="0.2">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5">
        <f t="shared" si="264"/>
        <v>5.4199999999999998E-2</v>
      </c>
      <c r="P2876" s="6">
        <f t="shared" si="265"/>
        <v>90.333333333333329</v>
      </c>
      <c r="Q2876" t="str">
        <f t="shared" si="266"/>
        <v>theater</v>
      </c>
      <c r="R2876" t="str">
        <f t="shared" si="267"/>
        <v>plays</v>
      </c>
      <c r="S2876" s="11">
        <f t="shared" si="269"/>
        <v>42722.84474537037</v>
      </c>
      <c r="T2876" s="11">
        <f t="shared" si="268"/>
        <v>42752.84474537037</v>
      </c>
    </row>
    <row r="2877" spans="1:20" ht="48" x14ac:dyDescent="0.2">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5">
        <f t="shared" si="264"/>
        <v>3.5E-4</v>
      </c>
      <c r="P2877" s="6">
        <f t="shared" si="265"/>
        <v>2.3333333333333335</v>
      </c>
      <c r="Q2877" t="str">
        <f t="shared" si="266"/>
        <v>theater</v>
      </c>
      <c r="R2877" t="str">
        <f t="shared" si="267"/>
        <v>plays</v>
      </c>
      <c r="S2877" s="11">
        <f t="shared" si="269"/>
        <v>42465.128391203703</v>
      </c>
      <c r="T2877" s="11">
        <f t="shared" si="268"/>
        <v>42495.128391203703</v>
      </c>
    </row>
    <row r="2878" spans="1:20" ht="48" x14ac:dyDescent="0.2">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5">
        <f t="shared" si="264"/>
        <v>0</v>
      </c>
      <c r="P2878" s="6">
        <f t="shared" si="265"/>
        <v>0</v>
      </c>
      <c r="Q2878" t="str">
        <f t="shared" si="266"/>
        <v>theater</v>
      </c>
      <c r="R2878" t="str">
        <f t="shared" si="267"/>
        <v>plays</v>
      </c>
      <c r="S2878" s="11">
        <f t="shared" si="269"/>
        <v>42171.743969907402</v>
      </c>
      <c r="T2878" s="11">
        <f t="shared" si="268"/>
        <v>42201.743969907402</v>
      </c>
    </row>
    <row r="2879" spans="1:20" ht="48" x14ac:dyDescent="0.2">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5">
        <f t="shared" si="264"/>
        <v>0.10833333333333334</v>
      </c>
      <c r="P2879" s="6">
        <f t="shared" si="265"/>
        <v>108.33333333333333</v>
      </c>
      <c r="Q2879" t="str">
        <f t="shared" si="266"/>
        <v>theater</v>
      </c>
      <c r="R2879" t="str">
        <f t="shared" si="267"/>
        <v>plays</v>
      </c>
      <c r="S2879" s="11">
        <f t="shared" si="269"/>
        <v>42672.955138888894</v>
      </c>
      <c r="T2879" s="11">
        <f t="shared" si="268"/>
        <v>42704.708333333328</v>
      </c>
    </row>
    <row r="2880" spans="1:20" ht="48" x14ac:dyDescent="0.2">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5">
        <f t="shared" si="264"/>
        <v>2.1000000000000001E-2</v>
      </c>
      <c r="P2880" s="6">
        <f t="shared" si="265"/>
        <v>15.75</v>
      </c>
      <c r="Q2880" t="str">
        <f t="shared" si="266"/>
        <v>theater</v>
      </c>
      <c r="R2880" t="str">
        <f t="shared" si="267"/>
        <v>plays</v>
      </c>
      <c r="S2880" s="11">
        <f t="shared" si="269"/>
        <v>42128.615682870368</v>
      </c>
      <c r="T2880" s="11">
        <f t="shared" si="268"/>
        <v>42188.615682870368</v>
      </c>
    </row>
    <row r="2881" spans="1:20" ht="48" x14ac:dyDescent="0.2">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5">
        <f t="shared" si="264"/>
        <v>2.5892857142857141E-3</v>
      </c>
      <c r="P2881" s="6">
        <f t="shared" si="265"/>
        <v>29</v>
      </c>
      <c r="Q2881" t="str">
        <f t="shared" si="266"/>
        <v>theater</v>
      </c>
      <c r="R2881" t="str">
        <f t="shared" si="267"/>
        <v>plays</v>
      </c>
      <c r="S2881" s="11">
        <f t="shared" si="269"/>
        <v>42359.725243055553</v>
      </c>
      <c r="T2881" s="11">
        <f t="shared" si="268"/>
        <v>42389.725243055553</v>
      </c>
    </row>
    <row r="2882" spans="1:20" ht="48" x14ac:dyDescent="0.2">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5">
        <f t="shared" si="264"/>
        <v>0.23333333333333334</v>
      </c>
      <c r="P2882" s="6">
        <f t="shared" si="265"/>
        <v>96.551724137931032</v>
      </c>
      <c r="Q2882" t="str">
        <f t="shared" si="266"/>
        <v>theater</v>
      </c>
      <c r="R2882" t="str">
        <f t="shared" si="267"/>
        <v>plays</v>
      </c>
      <c r="S2882" s="11">
        <f t="shared" si="269"/>
        <v>42192.905694444446</v>
      </c>
      <c r="T2882" s="11">
        <f t="shared" si="268"/>
        <v>42236.711805555555</v>
      </c>
    </row>
    <row r="2883" spans="1:20" ht="48" x14ac:dyDescent="0.2">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5">
        <f t="shared" ref="O2883:O2946" si="270">E2883/D2883</f>
        <v>0</v>
      </c>
      <c r="P2883" s="6">
        <f t="shared" ref="P2883:P2946" si="271">IF(L2883=0,0,E2883/L2883)</f>
        <v>0</v>
      </c>
      <c r="Q2883" t="str">
        <f t="shared" ref="Q2883:Q2946" si="272">LEFT(N2883,FIND("/",N2883)-1)</f>
        <v>theater</v>
      </c>
      <c r="R2883" t="str">
        <f t="shared" ref="R2883:R2946" si="273">RIGHT(N2883,LEN(N2883)-FIND("/",N2883))</f>
        <v>plays</v>
      </c>
      <c r="S2883" s="11">
        <f t="shared" si="269"/>
        <v>41916.597638888888</v>
      </c>
      <c r="T2883" s="11">
        <f t="shared" ref="T2883:T2946" si="274">I2883/86400 + DATE(1970,1,1)</f>
        <v>41976.639305555553</v>
      </c>
    </row>
    <row r="2884" spans="1:20" ht="48" x14ac:dyDescent="0.2">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5">
        <f t="shared" si="270"/>
        <v>0.33600000000000002</v>
      </c>
      <c r="P2884" s="6">
        <f t="shared" si="271"/>
        <v>63</v>
      </c>
      <c r="Q2884" t="str">
        <f t="shared" si="272"/>
        <v>theater</v>
      </c>
      <c r="R2884" t="str">
        <f t="shared" si="273"/>
        <v>plays</v>
      </c>
      <c r="S2884" s="11">
        <f t="shared" ref="S2884:S2947" si="275">J2884/86400 + DATE(1970, 1, 1)</f>
        <v>42461.596273148149</v>
      </c>
      <c r="T2884" s="11">
        <f t="shared" si="274"/>
        <v>42491.596273148149</v>
      </c>
    </row>
    <row r="2885" spans="1:20" ht="48" x14ac:dyDescent="0.2">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5">
        <f t="shared" si="270"/>
        <v>0.1908</v>
      </c>
      <c r="P2885" s="6">
        <f t="shared" si="271"/>
        <v>381.6</v>
      </c>
      <c r="Q2885" t="str">
        <f t="shared" si="272"/>
        <v>theater</v>
      </c>
      <c r="R2885" t="str">
        <f t="shared" si="273"/>
        <v>plays</v>
      </c>
      <c r="S2885" s="11">
        <f t="shared" si="275"/>
        <v>42370.90320601852</v>
      </c>
      <c r="T2885" s="11">
        <f t="shared" si="274"/>
        <v>42406.207638888889</v>
      </c>
    </row>
    <row r="2886" spans="1:20" ht="32" x14ac:dyDescent="0.2">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5">
        <f t="shared" si="270"/>
        <v>4.1111111111111114E-3</v>
      </c>
      <c r="P2886" s="6">
        <f t="shared" si="271"/>
        <v>46.25</v>
      </c>
      <c r="Q2886" t="str">
        <f t="shared" si="272"/>
        <v>theater</v>
      </c>
      <c r="R2886" t="str">
        <f t="shared" si="273"/>
        <v>plays</v>
      </c>
      <c r="S2886" s="11">
        <f t="shared" si="275"/>
        <v>41948.727256944447</v>
      </c>
      <c r="T2886" s="11">
        <f t="shared" si="274"/>
        <v>41978.727256944447</v>
      </c>
    </row>
    <row r="2887" spans="1:20" ht="32" x14ac:dyDescent="0.2">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5">
        <f t="shared" si="270"/>
        <v>0.32500000000000001</v>
      </c>
      <c r="P2887" s="6">
        <f t="shared" si="271"/>
        <v>26</v>
      </c>
      <c r="Q2887" t="str">
        <f t="shared" si="272"/>
        <v>theater</v>
      </c>
      <c r="R2887" t="str">
        <f t="shared" si="273"/>
        <v>plays</v>
      </c>
      <c r="S2887" s="11">
        <f t="shared" si="275"/>
        <v>42047.07640046296</v>
      </c>
      <c r="T2887" s="11">
        <f t="shared" si="274"/>
        <v>42077.034733796296</v>
      </c>
    </row>
    <row r="2888" spans="1:20" ht="48" x14ac:dyDescent="0.2">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5">
        <f t="shared" si="270"/>
        <v>0.05</v>
      </c>
      <c r="P2888" s="6">
        <f t="shared" si="271"/>
        <v>10</v>
      </c>
      <c r="Q2888" t="str">
        <f t="shared" si="272"/>
        <v>theater</v>
      </c>
      <c r="R2888" t="str">
        <f t="shared" si="273"/>
        <v>plays</v>
      </c>
      <c r="S2888" s="11">
        <f t="shared" si="275"/>
        <v>42261.632916666669</v>
      </c>
      <c r="T2888" s="11">
        <f t="shared" si="274"/>
        <v>42266.165972222225</v>
      </c>
    </row>
    <row r="2889" spans="1:20" ht="48" x14ac:dyDescent="0.2">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5">
        <f t="shared" si="270"/>
        <v>1.6666666666666668E-3</v>
      </c>
      <c r="P2889" s="6">
        <f t="shared" si="271"/>
        <v>5</v>
      </c>
      <c r="Q2889" t="str">
        <f t="shared" si="272"/>
        <v>theater</v>
      </c>
      <c r="R2889" t="str">
        <f t="shared" si="273"/>
        <v>plays</v>
      </c>
      <c r="S2889" s="11">
        <f t="shared" si="275"/>
        <v>41985.427361111113</v>
      </c>
      <c r="T2889" s="11">
        <f t="shared" si="274"/>
        <v>42015.427361111113</v>
      </c>
    </row>
    <row r="2890" spans="1:20" ht="48" x14ac:dyDescent="0.2">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5">
        <f t="shared" si="270"/>
        <v>0</v>
      </c>
      <c r="P2890" s="6">
        <f t="shared" si="271"/>
        <v>0</v>
      </c>
      <c r="Q2890" t="str">
        <f t="shared" si="272"/>
        <v>theater</v>
      </c>
      <c r="R2890" t="str">
        <f t="shared" si="273"/>
        <v>plays</v>
      </c>
      <c r="S2890" s="11">
        <f t="shared" si="275"/>
        <v>41922.535185185188</v>
      </c>
      <c r="T2890" s="11">
        <f t="shared" si="274"/>
        <v>41930.207638888889</v>
      </c>
    </row>
    <row r="2891" spans="1:20" ht="48" x14ac:dyDescent="0.2">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5">
        <f t="shared" si="270"/>
        <v>0.38066666666666665</v>
      </c>
      <c r="P2891" s="6">
        <f t="shared" si="271"/>
        <v>81.571428571428569</v>
      </c>
      <c r="Q2891" t="str">
        <f t="shared" si="272"/>
        <v>theater</v>
      </c>
      <c r="R2891" t="str">
        <f t="shared" si="273"/>
        <v>plays</v>
      </c>
      <c r="S2891" s="11">
        <f t="shared" si="275"/>
        <v>41850.863252314812</v>
      </c>
      <c r="T2891" s="11">
        <f t="shared" si="274"/>
        <v>41880.863252314812</v>
      </c>
    </row>
    <row r="2892" spans="1:20" ht="48" x14ac:dyDescent="0.2">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5">
        <f t="shared" si="270"/>
        <v>1.0500000000000001E-2</v>
      </c>
      <c r="P2892" s="6">
        <f t="shared" si="271"/>
        <v>7</v>
      </c>
      <c r="Q2892" t="str">
        <f t="shared" si="272"/>
        <v>theater</v>
      </c>
      <c r="R2892" t="str">
        <f t="shared" si="273"/>
        <v>plays</v>
      </c>
      <c r="S2892" s="11">
        <f t="shared" si="275"/>
        <v>41831.742962962962</v>
      </c>
      <c r="T2892" s="11">
        <f t="shared" si="274"/>
        <v>41860.125</v>
      </c>
    </row>
    <row r="2893" spans="1:20" ht="48" x14ac:dyDescent="0.2">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5">
        <f t="shared" si="270"/>
        <v>2.7300000000000001E-2</v>
      </c>
      <c r="P2893" s="6">
        <f t="shared" si="271"/>
        <v>27.3</v>
      </c>
      <c r="Q2893" t="str">
        <f t="shared" si="272"/>
        <v>theater</v>
      </c>
      <c r="R2893" t="str">
        <f t="shared" si="273"/>
        <v>plays</v>
      </c>
      <c r="S2893" s="11">
        <f t="shared" si="275"/>
        <v>42415.883425925931</v>
      </c>
      <c r="T2893" s="11">
        <f t="shared" si="274"/>
        <v>42475.84175925926</v>
      </c>
    </row>
    <row r="2894" spans="1:20" ht="48" x14ac:dyDescent="0.2">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5">
        <f t="shared" si="270"/>
        <v>9.0909090909090912E-2</v>
      </c>
      <c r="P2894" s="6">
        <f t="shared" si="271"/>
        <v>29.411764705882351</v>
      </c>
      <c r="Q2894" t="str">
        <f t="shared" si="272"/>
        <v>theater</v>
      </c>
      <c r="R2894" t="str">
        <f t="shared" si="273"/>
        <v>plays</v>
      </c>
      <c r="S2894" s="11">
        <f t="shared" si="275"/>
        <v>41869.714166666665</v>
      </c>
      <c r="T2894" s="11">
        <f t="shared" si="274"/>
        <v>41876.875</v>
      </c>
    </row>
    <row r="2895" spans="1:20" ht="16" x14ac:dyDescent="0.2">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5">
        <f t="shared" si="270"/>
        <v>5.0000000000000001E-3</v>
      </c>
      <c r="P2895" s="6">
        <f t="shared" si="271"/>
        <v>12.5</v>
      </c>
      <c r="Q2895" t="str">
        <f t="shared" si="272"/>
        <v>theater</v>
      </c>
      <c r="R2895" t="str">
        <f t="shared" si="273"/>
        <v>plays</v>
      </c>
      <c r="S2895" s="11">
        <f t="shared" si="275"/>
        <v>41953.773090277777</v>
      </c>
      <c r="T2895" s="11">
        <f t="shared" si="274"/>
        <v>42013.083333333328</v>
      </c>
    </row>
    <row r="2896" spans="1:20" ht="32" x14ac:dyDescent="0.2">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5">
        <f t="shared" si="270"/>
        <v>0</v>
      </c>
      <c r="P2896" s="6">
        <f t="shared" si="271"/>
        <v>0</v>
      </c>
      <c r="Q2896" t="str">
        <f t="shared" si="272"/>
        <v>theater</v>
      </c>
      <c r="R2896" t="str">
        <f t="shared" si="273"/>
        <v>plays</v>
      </c>
      <c r="S2896" s="11">
        <f t="shared" si="275"/>
        <v>42037.986284722225</v>
      </c>
      <c r="T2896" s="11">
        <f t="shared" si="274"/>
        <v>42097.944618055553</v>
      </c>
    </row>
    <row r="2897" spans="1:20" ht="48" x14ac:dyDescent="0.2">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5">
        <f t="shared" si="270"/>
        <v>4.5999999999999999E-2</v>
      </c>
      <c r="P2897" s="6">
        <f t="shared" si="271"/>
        <v>5.75</v>
      </c>
      <c r="Q2897" t="str">
        <f t="shared" si="272"/>
        <v>theater</v>
      </c>
      <c r="R2897" t="str">
        <f t="shared" si="273"/>
        <v>plays</v>
      </c>
      <c r="S2897" s="11">
        <f t="shared" si="275"/>
        <v>41811.555462962962</v>
      </c>
      <c r="T2897" s="11">
        <f t="shared" si="274"/>
        <v>41812.875</v>
      </c>
    </row>
    <row r="2898" spans="1:20" ht="48" x14ac:dyDescent="0.2">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5">
        <f t="shared" si="270"/>
        <v>0.20833333333333334</v>
      </c>
      <c r="P2898" s="6">
        <f t="shared" si="271"/>
        <v>52.083333333333336</v>
      </c>
      <c r="Q2898" t="str">
        <f t="shared" si="272"/>
        <v>theater</v>
      </c>
      <c r="R2898" t="str">
        <f t="shared" si="273"/>
        <v>plays</v>
      </c>
      <c r="S2898" s="11">
        <f t="shared" si="275"/>
        <v>42701.908807870372</v>
      </c>
      <c r="T2898" s="11">
        <f t="shared" si="274"/>
        <v>42716.25</v>
      </c>
    </row>
    <row r="2899" spans="1:20" ht="48" x14ac:dyDescent="0.2">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5">
        <f t="shared" si="270"/>
        <v>4.583333333333333E-2</v>
      </c>
      <c r="P2899" s="6">
        <f t="shared" si="271"/>
        <v>183.33333333333334</v>
      </c>
      <c r="Q2899" t="str">
        <f t="shared" si="272"/>
        <v>theater</v>
      </c>
      <c r="R2899" t="str">
        <f t="shared" si="273"/>
        <v>plays</v>
      </c>
      <c r="S2899" s="11">
        <f t="shared" si="275"/>
        <v>42258.646504629629</v>
      </c>
      <c r="T2899" s="11">
        <f t="shared" si="274"/>
        <v>42288.645196759258</v>
      </c>
    </row>
    <row r="2900" spans="1:20" ht="48" x14ac:dyDescent="0.2">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5">
        <f t="shared" si="270"/>
        <v>4.2133333333333335E-2</v>
      </c>
      <c r="P2900" s="6">
        <f t="shared" si="271"/>
        <v>26.333333333333332</v>
      </c>
      <c r="Q2900" t="str">
        <f t="shared" si="272"/>
        <v>theater</v>
      </c>
      <c r="R2900" t="str">
        <f t="shared" si="273"/>
        <v>plays</v>
      </c>
      <c r="S2900" s="11">
        <f t="shared" si="275"/>
        <v>42278.664965277778</v>
      </c>
      <c r="T2900" s="11">
        <f t="shared" si="274"/>
        <v>42308.664965277778</v>
      </c>
    </row>
    <row r="2901" spans="1:20" ht="48" x14ac:dyDescent="0.2">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5">
        <f t="shared" si="270"/>
        <v>0</v>
      </c>
      <c r="P2901" s="6">
        <f t="shared" si="271"/>
        <v>0</v>
      </c>
      <c r="Q2901" t="str">
        <f t="shared" si="272"/>
        <v>theater</v>
      </c>
      <c r="R2901" t="str">
        <f t="shared" si="273"/>
        <v>plays</v>
      </c>
      <c r="S2901" s="11">
        <f t="shared" si="275"/>
        <v>42515.078217592592</v>
      </c>
      <c r="T2901" s="11">
        <f t="shared" si="274"/>
        <v>42575.078217592592</v>
      </c>
    </row>
    <row r="2902" spans="1:20" ht="48" x14ac:dyDescent="0.2">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5">
        <f t="shared" si="270"/>
        <v>0.61909090909090914</v>
      </c>
      <c r="P2902" s="6">
        <f t="shared" si="271"/>
        <v>486.42857142857144</v>
      </c>
      <c r="Q2902" t="str">
        <f t="shared" si="272"/>
        <v>theater</v>
      </c>
      <c r="R2902" t="str">
        <f t="shared" si="273"/>
        <v>plays</v>
      </c>
      <c r="S2902" s="11">
        <f t="shared" si="275"/>
        <v>41830.234166666669</v>
      </c>
      <c r="T2902" s="11">
        <f t="shared" si="274"/>
        <v>41860.234166666669</v>
      </c>
    </row>
    <row r="2903" spans="1:20" ht="48" x14ac:dyDescent="0.2">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5">
        <f t="shared" si="270"/>
        <v>8.0000000000000002E-3</v>
      </c>
      <c r="P2903" s="6">
        <f t="shared" si="271"/>
        <v>3</v>
      </c>
      <c r="Q2903" t="str">
        <f t="shared" si="272"/>
        <v>theater</v>
      </c>
      <c r="R2903" t="str">
        <f t="shared" si="273"/>
        <v>plays</v>
      </c>
      <c r="S2903" s="11">
        <f t="shared" si="275"/>
        <v>41982.904386574075</v>
      </c>
      <c r="T2903" s="11">
        <f t="shared" si="274"/>
        <v>42042.904386574075</v>
      </c>
    </row>
    <row r="2904" spans="1:20" ht="32" x14ac:dyDescent="0.2">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5">
        <f t="shared" si="270"/>
        <v>1.6666666666666666E-4</v>
      </c>
      <c r="P2904" s="6">
        <f t="shared" si="271"/>
        <v>25</v>
      </c>
      <c r="Q2904" t="str">
        <f t="shared" si="272"/>
        <v>theater</v>
      </c>
      <c r="R2904" t="str">
        <f t="shared" si="273"/>
        <v>plays</v>
      </c>
      <c r="S2904" s="11">
        <f t="shared" si="275"/>
        <v>42210.439768518518</v>
      </c>
      <c r="T2904" s="11">
        <f t="shared" si="274"/>
        <v>42240.439768518518</v>
      </c>
    </row>
    <row r="2905" spans="1:20" ht="48" x14ac:dyDescent="0.2">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5">
        <f t="shared" si="270"/>
        <v>7.7999999999999996E-3</v>
      </c>
      <c r="P2905" s="6">
        <f t="shared" si="271"/>
        <v>9.75</v>
      </c>
      <c r="Q2905" t="str">
        <f t="shared" si="272"/>
        <v>theater</v>
      </c>
      <c r="R2905" t="str">
        <f t="shared" si="273"/>
        <v>plays</v>
      </c>
      <c r="S2905" s="11">
        <f t="shared" si="275"/>
        <v>42196.166874999995</v>
      </c>
      <c r="T2905" s="11">
        <f t="shared" si="274"/>
        <v>42256.166874999995</v>
      </c>
    </row>
    <row r="2906" spans="1:20" ht="48" x14ac:dyDescent="0.2">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5">
        <f t="shared" si="270"/>
        <v>0.05</v>
      </c>
      <c r="P2906" s="6">
        <f t="shared" si="271"/>
        <v>18.75</v>
      </c>
      <c r="Q2906" t="str">
        <f t="shared" si="272"/>
        <v>theater</v>
      </c>
      <c r="R2906" t="str">
        <f t="shared" si="273"/>
        <v>plays</v>
      </c>
      <c r="S2906" s="11">
        <f t="shared" si="275"/>
        <v>41940.967951388891</v>
      </c>
      <c r="T2906" s="11">
        <f t="shared" si="274"/>
        <v>41952.5</v>
      </c>
    </row>
    <row r="2907" spans="1:20" ht="48" x14ac:dyDescent="0.2">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5">
        <f t="shared" si="270"/>
        <v>0.17771428571428571</v>
      </c>
      <c r="P2907" s="6">
        <f t="shared" si="271"/>
        <v>36.588235294117645</v>
      </c>
      <c r="Q2907" t="str">
        <f t="shared" si="272"/>
        <v>theater</v>
      </c>
      <c r="R2907" t="str">
        <f t="shared" si="273"/>
        <v>plays</v>
      </c>
      <c r="S2907" s="11">
        <f t="shared" si="275"/>
        <v>42606.056863425925</v>
      </c>
      <c r="T2907" s="11">
        <f t="shared" si="274"/>
        <v>42620.056863425925</v>
      </c>
    </row>
    <row r="2908" spans="1:20" ht="48" x14ac:dyDescent="0.2">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5">
        <f t="shared" si="270"/>
        <v>9.4166666666666662E-2</v>
      </c>
      <c r="P2908" s="6">
        <f t="shared" si="271"/>
        <v>80.714285714285708</v>
      </c>
      <c r="Q2908" t="str">
        <f t="shared" si="272"/>
        <v>theater</v>
      </c>
      <c r="R2908" t="str">
        <f t="shared" si="273"/>
        <v>plays</v>
      </c>
      <c r="S2908" s="11">
        <f t="shared" si="275"/>
        <v>42199.648912037039</v>
      </c>
      <c r="T2908" s="11">
        <f t="shared" si="274"/>
        <v>42217.041666666672</v>
      </c>
    </row>
    <row r="2909" spans="1:20" ht="48" x14ac:dyDescent="0.2">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5">
        <f t="shared" si="270"/>
        <v>8.0000000000000004E-4</v>
      </c>
      <c r="P2909" s="6">
        <f t="shared" si="271"/>
        <v>1</v>
      </c>
      <c r="Q2909" t="str">
        <f t="shared" si="272"/>
        <v>theater</v>
      </c>
      <c r="R2909" t="str">
        <f t="shared" si="273"/>
        <v>plays</v>
      </c>
      <c r="S2909" s="11">
        <f t="shared" si="275"/>
        <v>42444.877743055556</v>
      </c>
      <c r="T2909" s="11">
        <f t="shared" si="274"/>
        <v>42504.877743055556</v>
      </c>
    </row>
    <row r="2910" spans="1:20" ht="64" x14ac:dyDescent="0.2">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5">
        <f t="shared" si="270"/>
        <v>2.75E-2</v>
      </c>
      <c r="P2910" s="6">
        <f t="shared" si="271"/>
        <v>52.8</v>
      </c>
      <c r="Q2910" t="str">
        <f t="shared" si="272"/>
        <v>theater</v>
      </c>
      <c r="R2910" t="str">
        <f t="shared" si="273"/>
        <v>plays</v>
      </c>
      <c r="S2910" s="11">
        <f t="shared" si="275"/>
        <v>42499.73170138889</v>
      </c>
      <c r="T2910" s="11">
        <f t="shared" si="274"/>
        <v>42529.73170138889</v>
      </c>
    </row>
    <row r="2911" spans="1:20" ht="48" x14ac:dyDescent="0.2">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5">
        <f t="shared" si="270"/>
        <v>1.1111111111111112E-4</v>
      </c>
      <c r="P2911" s="6">
        <f t="shared" si="271"/>
        <v>20</v>
      </c>
      <c r="Q2911" t="str">
        <f t="shared" si="272"/>
        <v>theater</v>
      </c>
      <c r="R2911" t="str">
        <f t="shared" si="273"/>
        <v>plays</v>
      </c>
      <c r="S2911" s="11">
        <f t="shared" si="275"/>
        <v>41929.266215277778</v>
      </c>
      <c r="T2911" s="11">
        <f t="shared" si="274"/>
        <v>41968.823611111111</v>
      </c>
    </row>
    <row r="2912" spans="1:20" ht="48" x14ac:dyDescent="0.2">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5">
        <f t="shared" si="270"/>
        <v>3.3333333333333335E-5</v>
      </c>
      <c r="P2912" s="6">
        <f t="shared" si="271"/>
        <v>1</v>
      </c>
      <c r="Q2912" t="str">
        <f t="shared" si="272"/>
        <v>theater</v>
      </c>
      <c r="R2912" t="str">
        <f t="shared" si="273"/>
        <v>plays</v>
      </c>
      <c r="S2912" s="11">
        <f t="shared" si="275"/>
        <v>42107.841284722221</v>
      </c>
      <c r="T2912" s="11">
        <f t="shared" si="274"/>
        <v>42167.841284722221</v>
      </c>
    </row>
    <row r="2913" spans="1:20" ht="48" x14ac:dyDescent="0.2">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5">
        <f t="shared" si="270"/>
        <v>0.36499999999999999</v>
      </c>
      <c r="P2913" s="6">
        <f t="shared" si="271"/>
        <v>46.928571428571431</v>
      </c>
      <c r="Q2913" t="str">
        <f t="shared" si="272"/>
        <v>theater</v>
      </c>
      <c r="R2913" t="str">
        <f t="shared" si="273"/>
        <v>plays</v>
      </c>
      <c r="S2913" s="11">
        <f t="shared" si="275"/>
        <v>42142.768819444449</v>
      </c>
      <c r="T2913" s="11">
        <f t="shared" si="274"/>
        <v>42182.768819444449</v>
      </c>
    </row>
    <row r="2914" spans="1:20" ht="48" x14ac:dyDescent="0.2">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5">
        <f t="shared" si="270"/>
        <v>0.14058171745152354</v>
      </c>
      <c r="P2914" s="6">
        <f t="shared" si="271"/>
        <v>78.07692307692308</v>
      </c>
      <c r="Q2914" t="str">
        <f t="shared" si="272"/>
        <v>theater</v>
      </c>
      <c r="R2914" t="str">
        <f t="shared" si="273"/>
        <v>plays</v>
      </c>
      <c r="S2914" s="11">
        <f t="shared" si="275"/>
        <v>42354.131643518514</v>
      </c>
      <c r="T2914" s="11">
        <f t="shared" si="274"/>
        <v>42384.131643518514</v>
      </c>
    </row>
    <row r="2915" spans="1:20" ht="48" x14ac:dyDescent="0.2">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5">
        <f t="shared" si="270"/>
        <v>2.0000000000000001E-4</v>
      </c>
      <c r="P2915" s="6">
        <f t="shared" si="271"/>
        <v>1</v>
      </c>
      <c r="Q2915" t="str">
        <f t="shared" si="272"/>
        <v>theater</v>
      </c>
      <c r="R2915" t="str">
        <f t="shared" si="273"/>
        <v>plays</v>
      </c>
      <c r="S2915" s="11">
        <f t="shared" si="275"/>
        <v>41828.922905092593</v>
      </c>
      <c r="T2915" s="11">
        <f t="shared" si="274"/>
        <v>41888.922905092593</v>
      </c>
    </row>
    <row r="2916" spans="1:20" ht="32" x14ac:dyDescent="0.2">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5">
        <f t="shared" si="270"/>
        <v>4.0000000000000003E-5</v>
      </c>
      <c r="P2916" s="6">
        <f t="shared" si="271"/>
        <v>1</v>
      </c>
      <c r="Q2916" t="str">
        <f t="shared" si="272"/>
        <v>theater</v>
      </c>
      <c r="R2916" t="str">
        <f t="shared" si="273"/>
        <v>plays</v>
      </c>
      <c r="S2916" s="11">
        <f t="shared" si="275"/>
        <v>42017.907337962963</v>
      </c>
      <c r="T2916" s="11">
        <f t="shared" si="274"/>
        <v>42077.865671296298</v>
      </c>
    </row>
    <row r="2917" spans="1:20" ht="48" x14ac:dyDescent="0.2">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5">
        <f t="shared" si="270"/>
        <v>0.61099999999999999</v>
      </c>
      <c r="P2917" s="6">
        <f t="shared" si="271"/>
        <v>203.66666666666666</v>
      </c>
      <c r="Q2917" t="str">
        <f t="shared" si="272"/>
        <v>theater</v>
      </c>
      <c r="R2917" t="str">
        <f t="shared" si="273"/>
        <v>plays</v>
      </c>
      <c r="S2917" s="11">
        <f t="shared" si="275"/>
        <v>42415.398032407407</v>
      </c>
      <c r="T2917" s="11">
        <f t="shared" si="274"/>
        <v>42445.356365740736</v>
      </c>
    </row>
    <row r="2918" spans="1:20" ht="32" x14ac:dyDescent="0.2">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5">
        <f t="shared" si="270"/>
        <v>7.8378378378378383E-2</v>
      </c>
      <c r="P2918" s="6">
        <f t="shared" si="271"/>
        <v>20.714285714285715</v>
      </c>
      <c r="Q2918" t="str">
        <f t="shared" si="272"/>
        <v>theater</v>
      </c>
      <c r="R2918" t="str">
        <f t="shared" si="273"/>
        <v>plays</v>
      </c>
      <c r="S2918" s="11">
        <f t="shared" si="275"/>
        <v>41755.476724537039</v>
      </c>
      <c r="T2918" s="11">
        <f t="shared" si="274"/>
        <v>41778.476724537039</v>
      </c>
    </row>
    <row r="2919" spans="1:20" ht="48" x14ac:dyDescent="0.2">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5">
        <f t="shared" si="270"/>
        <v>0.2185</v>
      </c>
      <c r="P2919" s="6">
        <f t="shared" si="271"/>
        <v>48.555555555555557</v>
      </c>
      <c r="Q2919" t="str">
        <f t="shared" si="272"/>
        <v>theater</v>
      </c>
      <c r="R2919" t="str">
        <f t="shared" si="273"/>
        <v>plays</v>
      </c>
      <c r="S2919" s="11">
        <f t="shared" si="275"/>
        <v>42245.234340277777</v>
      </c>
      <c r="T2919" s="11">
        <f t="shared" si="274"/>
        <v>42263.234340277777</v>
      </c>
    </row>
    <row r="2920" spans="1:20" ht="48" x14ac:dyDescent="0.2">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5">
        <f t="shared" si="270"/>
        <v>0.27239999999999998</v>
      </c>
      <c r="P2920" s="6">
        <f t="shared" si="271"/>
        <v>68.099999999999994</v>
      </c>
      <c r="Q2920" t="str">
        <f t="shared" si="272"/>
        <v>theater</v>
      </c>
      <c r="R2920" t="str">
        <f t="shared" si="273"/>
        <v>plays</v>
      </c>
      <c r="S2920" s="11">
        <f t="shared" si="275"/>
        <v>42278.629710648151</v>
      </c>
      <c r="T2920" s="11">
        <f t="shared" si="274"/>
        <v>42306.629710648151</v>
      </c>
    </row>
    <row r="2921" spans="1:20" ht="48" x14ac:dyDescent="0.2">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5">
        <f t="shared" si="270"/>
        <v>8.5000000000000006E-2</v>
      </c>
      <c r="P2921" s="6">
        <f t="shared" si="271"/>
        <v>8.5</v>
      </c>
      <c r="Q2921" t="str">
        <f t="shared" si="272"/>
        <v>theater</v>
      </c>
      <c r="R2921" t="str">
        <f t="shared" si="273"/>
        <v>plays</v>
      </c>
      <c r="S2921" s="11">
        <f t="shared" si="275"/>
        <v>41826.61954861111</v>
      </c>
      <c r="T2921" s="11">
        <f t="shared" si="274"/>
        <v>41856.61954861111</v>
      </c>
    </row>
    <row r="2922" spans="1:20" ht="48" x14ac:dyDescent="0.2">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5">
        <f t="shared" si="270"/>
        <v>0.26840000000000003</v>
      </c>
      <c r="P2922" s="6">
        <f t="shared" si="271"/>
        <v>51.615384615384613</v>
      </c>
      <c r="Q2922" t="str">
        <f t="shared" si="272"/>
        <v>theater</v>
      </c>
      <c r="R2922" t="str">
        <f t="shared" si="273"/>
        <v>plays</v>
      </c>
      <c r="S2922" s="11">
        <f t="shared" si="275"/>
        <v>42058.792476851857</v>
      </c>
      <c r="T2922" s="11">
        <f t="shared" si="274"/>
        <v>42088.750810185185</v>
      </c>
    </row>
    <row r="2923" spans="1:20" ht="32" x14ac:dyDescent="0.2">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5">
        <f t="shared" si="270"/>
        <v>1.29</v>
      </c>
      <c r="P2923" s="6">
        <f t="shared" si="271"/>
        <v>43</v>
      </c>
      <c r="Q2923" t="str">
        <f t="shared" si="272"/>
        <v>theater</v>
      </c>
      <c r="R2923" t="str">
        <f t="shared" si="273"/>
        <v>musical</v>
      </c>
      <c r="S2923" s="11">
        <f t="shared" si="275"/>
        <v>41877.886620370373</v>
      </c>
      <c r="T2923" s="11">
        <f t="shared" si="274"/>
        <v>41907.886620370373</v>
      </c>
    </row>
    <row r="2924" spans="1:20" ht="48" x14ac:dyDescent="0.2">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5">
        <f t="shared" si="270"/>
        <v>1</v>
      </c>
      <c r="P2924" s="6">
        <f t="shared" si="271"/>
        <v>83.333333333333329</v>
      </c>
      <c r="Q2924" t="str">
        <f t="shared" si="272"/>
        <v>theater</v>
      </c>
      <c r="R2924" t="str">
        <f t="shared" si="273"/>
        <v>musical</v>
      </c>
      <c r="S2924" s="11">
        <f t="shared" si="275"/>
        <v>42097.874155092592</v>
      </c>
      <c r="T2924" s="11">
        <f t="shared" si="274"/>
        <v>42142.874155092592</v>
      </c>
    </row>
    <row r="2925" spans="1:20" ht="48" x14ac:dyDescent="0.2">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5">
        <f t="shared" si="270"/>
        <v>1</v>
      </c>
      <c r="P2925" s="6">
        <f t="shared" si="271"/>
        <v>30</v>
      </c>
      <c r="Q2925" t="str">
        <f t="shared" si="272"/>
        <v>theater</v>
      </c>
      <c r="R2925" t="str">
        <f t="shared" si="273"/>
        <v>musical</v>
      </c>
      <c r="S2925" s="11">
        <f t="shared" si="275"/>
        <v>42013.15253472222</v>
      </c>
      <c r="T2925" s="11">
        <f t="shared" si="274"/>
        <v>42028.125</v>
      </c>
    </row>
    <row r="2926" spans="1:20" ht="48" x14ac:dyDescent="0.2">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5">
        <f t="shared" si="270"/>
        <v>1.032</v>
      </c>
      <c r="P2926" s="6">
        <f t="shared" si="271"/>
        <v>175.51020408163265</v>
      </c>
      <c r="Q2926" t="str">
        <f t="shared" si="272"/>
        <v>theater</v>
      </c>
      <c r="R2926" t="str">
        <f t="shared" si="273"/>
        <v>musical</v>
      </c>
      <c r="S2926" s="11">
        <f t="shared" si="275"/>
        <v>42103.556828703702</v>
      </c>
      <c r="T2926" s="11">
        <f t="shared" si="274"/>
        <v>42133.165972222225</v>
      </c>
    </row>
    <row r="2927" spans="1:20" ht="48" x14ac:dyDescent="0.2">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5">
        <f t="shared" si="270"/>
        <v>1.0244597777777777</v>
      </c>
      <c r="P2927" s="6">
        <f t="shared" si="271"/>
        <v>231.66175879396985</v>
      </c>
      <c r="Q2927" t="str">
        <f t="shared" si="272"/>
        <v>theater</v>
      </c>
      <c r="R2927" t="str">
        <f t="shared" si="273"/>
        <v>musical</v>
      </c>
      <c r="S2927" s="11">
        <f t="shared" si="275"/>
        <v>41863.584120370375</v>
      </c>
      <c r="T2927" s="11">
        <f t="shared" si="274"/>
        <v>41893.584120370375</v>
      </c>
    </row>
    <row r="2928" spans="1:20" ht="48" x14ac:dyDescent="0.2">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5">
        <f t="shared" si="270"/>
        <v>1.25</v>
      </c>
      <c r="P2928" s="6">
        <f t="shared" si="271"/>
        <v>75</v>
      </c>
      <c r="Q2928" t="str">
        <f t="shared" si="272"/>
        <v>theater</v>
      </c>
      <c r="R2928" t="str">
        <f t="shared" si="273"/>
        <v>musical</v>
      </c>
      <c r="S2928" s="11">
        <f t="shared" si="275"/>
        <v>42044.765960648147</v>
      </c>
      <c r="T2928" s="11">
        <f t="shared" si="274"/>
        <v>42058.765960648147</v>
      </c>
    </row>
    <row r="2929" spans="1:20" ht="48" x14ac:dyDescent="0.2">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5">
        <f t="shared" si="270"/>
        <v>1.3083333333333333</v>
      </c>
      <c r="P2929" s="6">
        <f t="shared" si="271"/>
        <v>112.14285714285714</v>
      </c>
      <c r="Q2929" t="str">
        <f t="shared" si="272"/>
        <v>theater</v>
      </c>
      <c r="R2929" t="str">
        <f t="shared" si="273"/>
        <v>musical</v>
      </c>
      <c r="S2929" s="11">
        <f t="shared" si="275"/>
        <v>41806.669317129628</v>
      </c>
      <c r="T2929" s="11">
        <f t="shared" si="274"/>
        <v>41835.208333333336</v>
      </c>
    </row>
    <row r="2930" spans="1:20" ht="32" x14ac:dyDescent="0.2">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5">
        <f t="shared" si="270"/>
        <v>1</v>
      </c>
      <c r="P2930" s="6">
        <f t="shared" si="271"/>
        <v>41.666666666666664</v>
      </c>
      <c r="Q2930" t="str">
        <f t="shared" si="272"/>
        <v>theater</v>
      </c>
      <c r="R2930" t="str">
        <f t="shared" si="273"/>
        <v>musical</v>
      </c>
      <c r="S2930" s="11">
        <f t="shared" si="275"/>
        <v>42403.998217592598</v>
      </c>
      <c r="T2930" s="11">
        <f t="shared" si="274"/>
        <v>42433.998217592598</v>
      </c>
    </row>
    <row r="2931" spans="1:20" ht="48" x14ac:dyDescent="0.2">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5">
        <f t="shared" si="270"/>
        <v>1.02069375</v>
      </c>
      <c r="P2931" s="6">
        <f t="shared" si="271"/>
        <v>255.17343750000001</v>
      </c>
      <c r="Q2931" t="str">
        <f t="shared" si="272"/>
        <v>theater</v>
      </c>
      <c r="R2931" t="str">
        <f t="shared" si="273"/>
        <v>musical</v>
      </c>
      <c r="S2931" s="11">
        <f t="shared" si="275"/>
        <v>41754.564328703702</v>
      </c>
      <c r="T2931" s="11">
        <f t="shared" si="274"/>
        <v>41784.564328703702</v>
      </c>
    </row>
    <row r="2932" spans="1:20" ht="48" x14ac:dyDescent="0.2">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5">
        <f t="shared" si="270"/>
        <v>1.0092000000000001</v>
      </c>
      <c r="P2932" s="6">
        <f t="shared" si="271"/>
        <v>162.7741935483871</v>
      </c>
      <c r="Q2932" t="str">
        <f t="shared" si="272"/>
        <v>theater</v>
      </c>
      <c r="R2932" t="str">
        <f t="shared" si="273"/>
        <v>musical</v>
      </c>
      <c r="S2932" s="11">
        <f t="shared" si="275"/>
        <v>42101.584074074075</v>
      </c>
      <c r="T2932" s="11">
        <f t="shared" si="274"/>
        <v>42131.584074074075</v>
      </c>
    </row>
    <row r="2933" spans="1:20" ht="48" x14ac:dyDescent="0.2">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5">
        <f t="shared" si="270"/>
        <v>1.06</v>
      </c>
      <c r="P2933" s="6">
        <f t="shared" si="271"/>
        <v>88.333333333333329</v>
      </c>
      <c r="Q2933" t="str">
        <f t="shared" si="272"/>
        <v>theater</v>
      </c>
      <c r="R2933" t="str">
        <f t="shared" si="273"/>
        <v>musical</v>
      </c>
      <c r="S2933" s="11">
        <f t="shared" si="275"/>
        <v>41872.291238425925</v>
      </c>
      <c r="T2933" s="11">
        <f t="shared" si="274"/>
        <v>41897.255555555559</v>
      </c>
    </row>
    <row r="2934" spans="1:20" ht="48" x14ac:dyDescent="0.2">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5">
        <f t="shared" si="270"/>
        <v>1.0509677419354839</v>
      </c>
      <c r="P2934" s="6">
        <f t="shared" si="271"/>
        <v>85.736842105263165</v>
      </c>
      <c r="Q2934" t="str">
        <f t="shared" si="272"/>
        <v>theater</v>
      </c>
      <c r="R2934" t="str">
        <f t="shared" si="273"/>
        <v>musical</v>
      </c>
      <c r="S2934" s="11">
        <f t="shared" si="275"/>
        <v>42025.164780092593</v>
      </c>
      <c r="T2934" s="11">
        <f t="shared" si="274"/>
        <v>42056.458333333328</v>
      </c>
    </row>
    <row r="2935" spans="1:20" ht="48" x14ac:dyDescent="0.2">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5">
        <f t="shared" si="270"/>
        <v>1.0276000000000001</v>
      </c>
      <c r="P2935" s="6">
        <f t="shared" si="271"/>
        <v>47.574074074074076</v>
      </c>
      <c r="Q2935" t="str">
        <f t="shared" si="272"/>
        <v>theater</v>
      </c>
      <c r="R2935" t="str">
        <f t="shared" si="273"/>
        <v>musical</v>
      </c>
      <c r="S2935" s="11">
        <f t="shared" si="275"/>
        <v>42495.956631944442</v>
      </c>
      <c r="T2935" s="11">
        <f t="shared" si="274"/>
        <v>42525.956631944442</v>
      </c>
    </row>
    <row r="2936" spans="1:20" ht="48" x14ac:dyDescent="0.2">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5">
        <f t="shared" si="270"/>
        <v>1.08</v>
      </c>
      <c r="P2936" s="6">
        <f t="shared" si="271"/>
        <v>72.972972972972968</v>
      </c>
      <c r="Q2936" t="str">
        <f t="shared" si="272"/>
        <v>theater</v>
      </c>
      <c r="R2936" t="str">
        <f t="shared" si="273"/>
        <v>musical</v>
      </c>
      <c r="S2936" s="11">
        <f t="shared" si="275"/>
        <v>41775.636157407411</v>
      </c>
      <c r="T2936" s="11">
        <f t="shared" si="274"/>
        <v>41805.636157407411</v>
      </c>
    </row>
    <row r="2937" spans="1:20" ht="48" x14ac:dyDescent="0.2">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5">
        <f t="shared" si="270"/>
        <v>1.0088571428571429</v>
      </c>
      <c r="P2937" s="6">
        <f t="shared" si="271"/>
        <v>90.538461538461533</v>
      </c>
      <c r="Q2937" t="str">
        <f t="shared" si="272"/>
        <v>theater</v>
      </c>
      <c r="R2937" t="str">
        <f t="shared" si="273"/>
        <v>musical</v>
      </c>
      <c r="S2937" s="11">
        <f t="shared" si="275"/>
        <v>42553.583425925928</v>
      </c>
      <c r="T2937" s="11">
        <f t="shared" si="274"/>
        <v>42611.708333333328</v>
      </c>
    </row>
    <row r="2938" spans="1:20" ht="48" x14ac:dyDescent="0.2">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5">
        <f t="shared" si="270"/>
        <v>1.28</v>
      </c>
      <c r="P2938" s="6">
        <f t="shared" si="271"/>
        <v>37.647058823529413</v>
      </c>
      <c r="Q2938" t="str">
        <f t="shared" si="272"/>
        <v>theater</v>
      </c>
      <c r="R2938" t="str">
        <f t="shared" si="273"/>
        <v>musical</v>
      </c>
      <c r="S2938" s="11">
        <f t="shared" si="275"/>
        <v>41912.650729166664</v>
      </c>
      <c r="T2938" s="11">
        <f t="shared" si="274"/>
        <v>41925.207638888889</v>
      </c>
    </row>
    <row r="2939" spans="1:20" ht="32" x14ac:dyDescent="0.2">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5">
        <f t="shared" si="270"/>
        <v>1.3333333333333333</v>
      </c>
      <c r="P2939" s="6">
        <f t="shared" si="271"/>
        <v>36.363636363636367</v>
      </c>
      <c r="Q2939" t="str">
        <f t="shared" si="272"/>
        <v>theater</v>
      </c>
      <c r="R2939" t="str">
        <f t="shared" si="273"/>
        <v>musical</v>
      </c>
      <c r="S2939" s="11">
        <f t="shared" si="275"/>
        <v>41803.457326388889</v>
      </c>
      <c r="T2939" s="11">
        <f t="shared" si="274"/>
        <v>41833.457326388889</v>
      </c>
    </row>
    <row r="2940" spans="1:20" ht="48" x14ac:dyDescent="0.2">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5">
        <f t="shared" si="270"/>
        <v>1.0137499999999999</v>
      </c>
      <c r="P2940" s="6">
        <f t="shared" si="271"/>
        <v>126.71875</v>
      </c>
      <c r="Q2940" t="str">
        <f t="shared" si="272"/>
        <v>theater</v>
      </c>
      <c r="R2940" t="str">
        <f t="shared" si="273"/>
        <v>musical</v>
      </c>
      <c r="S2940" s="11">
        <f t="shared" si="275"/>
        <v>42004.703865740739</v>
      </c>
      <c r="T2940" s="11">
        <f t="shared" si="274"/>
        <v>42034.703865740739</v>
      </c>
    </row>
    <row r="2941" spans="1:20" ht="48" x14ac:dyDescent="0.2">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5">
        <f t="shared" si="270"/>
        <v>1.0287500000000001</v>
      </c>
      <c r="P2941" s="6">
        <f t="shared" si="271"/>
        <v>329.2</v>
      </c>
      <c r="Q2941" t="str">
        <f t="shared" si="272"/>
        <v>theater</v>
      </c>
      <c r="R2941" t="str">
        <f t="shared" si="273"/>
        <v>musical</v>
      </c>
      <c r="S2941" s="11">
        <f t="shared" si="275"/>
        <v>41845.809166666666</v>
      </c>
      <c r="T2941" s="11">
        <f t="shared" si="274"/>
        <v>41879.041666666664</v>
      </c>
    </row>
    <row r="2942" spans="1:20" ht="48" x14ac:dyDescent="0.2">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5">
        <f t="shared" si="270"/>
        <v>1.0724</v>
      </c>
      <c r="P2942" s="6">
        <f t="shared" si="271"/>
        <v>81.242424242424249</v>
      </c>
      <c r="Q2942" t="str">
        <f t="shared" si="272"/>
        <v>theater</v>
      </c>
      <c r="R2942" t="str">
        <f t="shared" si="273"/>
        <v>musical</v>
      </c>
      <c r="S2942" s="11">
        <f t="shared" si="275"/>
        <v>41982.773356481484</v>
      </c>
      <c r="T2942" s="11">
        <f t="shared" si="274"/>
        <v>42022.773356481484</v>
      </c>
    </row>
    <row r="2943" spans="1:20" ht="48" x14ac:dyDescent="0.2">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5">
        <f t="shared" si="270"/>
        <v>4.0000000000000003E-5</v>
      </c>
      <c r="P2943" s="6">
        <f t="shared" si="271"/>
        <v>1</v>
      </c>
      <c r="Q2943" t="str">
        <f t="shared" si="272"/>
        <v>theater</v>
      </c>
      <c r="R2943" t="str">
        <f t="shared" si="273"/>
        <v>spaces</v>
      </c>
      <c r="S2943" s="11">
        <f t="shared" si="275"/>
        <v>42034.960127314815</v>
      </c>
      <c r="T2943" s="11">
        <f t="shared" si="274"/>
        <v>42064.960127314815</v>
      </c>
    </row>
    <row r="2944" spans="1:20" ht="48" x14ac:dyDescent="0.2">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5">
        <f t="shared" si="270"/>
        <v>0.20424999999999999</v>
      </c>
      <c r="P2944" s="6">
        <f t="shared" si="271"/>
        <v>202.22772277227722</v>
      </c>
      <c r="Q2944" t="str">
        <f t="shared" si="272"/>
        <v>theater</v>
      </c>
      <c r="R2944" t="str">
        <f t="shared" si="273"/>
        <v>spaces</v>
      </c>
      <c r="S2944" s="11">
        <f t="shared" si="275"/>
        <v>42334.803923611107</v>
      </c>
      <c r="T2944" s="11">
        <f t="shared" si="274"/>
        <v>42354.845833333333</v>
      </c>
    </row>
    <row r="2945" spans="1:20" ht="48" x14ac:dyDescent="0.2">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5">
        <f t="shared" si="270"/>
        <v>0</v>
      </c>
      <c r="P2945" s="6">
        <f t="shared" si="271"/>
        <v>0</v>
      </c>
      <c r="Q2945" t="str">
        <f t="shared" si="272"/>
        <v>theater</v>
      </c>
      <c r="R2945" t="str">
        <f t="shared" si="273"/>
        <v>spaces</v>
      </c>
      <c r="S2945" s="11">
        <f t="shared" si="275"/>
        <v>42077.129398148143</v>
      </c>
      <c r="T2945" s="11">
        <f t="shared" si="274"/>
        <v>42107.129398148143</v>
      </c>
    </row>
    <row r="2946" spans="1:20" ht="32" x14ac:dyDescent="0.2">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5">
        <f t="shared" si="270"/>
        <v>0.01</v>
      </c>
      <c r="P2946" s="6">
        <f t="shared" si="271"/>
        <v>100</v>
      </c>
      <c r="Q2946" t="str">
        <f t="shared" si="272"/>
        <v>theater</v>
      </c>
      <c r="R2946" t="str">
        <f t="shared" si="273"/>
        <v>spaces</v>
      </c>
      <c r="S2946" s="11">
        <f t="shared" si="275"/>
        <v>42132.9143287037</v>
      </c>
      <c r="T2946" s="11">
        <f t="shared" si="274"/>
        <v>42162.9143287037</v>
      </c>
    </row>
    <row r="2947" spans="1:20" ht="48" x14ac:dyDescent="0.2">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5">
        <f t="shared" ref="O2947:O3010" si="276">E2947/D2947</f>
        <v>0</v>
      </c>
      <c r="P2947" s="6">
        <f t="shared" ref="P2947:P3010" si="277">IF(L2947=0,0,E2947/L2947)</f>
        <v>0</v>
      </c>
      <c r="Q2947" t="str">
        <f t="shared" ref="Q2947:Q3010" si="278">LEFT(N2947,FIND("/",N2947)-1)</f>
        <v>theater</v>
      </c>
      <c r="R2947" t="str">
        <f t="shared" ref="R2947:R3010" si="279">RIGHT(N2947,LEN(N2947)-FIND("/",N2947))</f>
        <v>spaces</v>
      </c>
      <c r="S2947" s="11">
        <f t="shared" si="275"/>
        <v>42118.139583333337</v>
      </c>
      <c r="T2947" s="11">
        <f t="shared" ref="T2947:T3010" si="280">I2947/86400 + DATE(1970,1,1)</f>
        <v>42148.139583333337</v>
      </c>
    </row>
    <row r="2948" spans="1:20" ht="48" x14ac:dyDescent="0.2">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5">
        <f t="shared" si="276"/>
        <v>1E-3</v>
      </c>
      <c r="P2948" s="6">
        <f t="shared" si="277"/>
        <v>1</v>
      </c>
      <c r="Q2948" t="str">
        <f t="shared" si="278"/>
        <v>theater</v>
      </c>
      <c r="R2948" t="str">
        <f t="shared" si="279"/>
        <v>spaces</v>
      </c>
      <c r="S2948" s="11">
        <f t="shared" ref="S2948:S3011" si="281">J2948/86400 + DATE(1970, 1, 1)</f>
        <v>42567.531157407408</v>
      </c>
      <c r="T2948" s="11">
        <f t="shared" si="280"/>
        <v>42597.531157407408</v>
      </c>
    </row>
    <row r="2949" spans="1:20" ht="48" x14ac:dyDescent="0.2">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5">
        <f t="shared" si="276"/>
        <v>4.2880000000000001E-2</v>
      </c>
      <c r="P2949" s="6">
        <f t="shared" si="277"/>
        <v>82.461538461538467</v>
      </c>
      <c r="Q2949" t="str">
        <f t="shared" si="278"/>
        <v>theater</v>
      </c>
      <c r="R2949" t="str">
        <f t="shared" si="279"/>
        <v>spaces</v>
      </c>
      <c r="S2949" s="11">
        <f t="shared" si="281"/>
        <v>42649.562118055561</v>
      </c>
      <c r="T2949" s="11">
        <f t="shared" si="280"/>
        <v>42698.71597222222</v>
      </c>
    </row>
    <row r="2950" spans="1:20" ht="48" x14ac:dyDescent="0.2">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5">
        <f t="shared" si="276"/>
        <v>4.8000000000000001E-5</v>
      </c>
      <c r="P2950" s="6">
        <f t="shared" si="277"/>
        <v>2.6666666666666665</v>
      </c>
      <c r="Q2950" t="str">
        <f t="shared" si="278"/>
        <v>theater</v>
      </c>
      <c r="R2950" t="str">
        <f t="shared" si="279"/>
        <v>spaces</v>
      </c>
      <c r="S2950" s="11">
        <f t="shared" si="281"/>
        <v>42097.649224537032</v>
      </c>
      <c r="T2950" s="11">
        <f t="shared" si="280"/>
        <v>42157.649224537032</v>
      </c>
    </row>
    <row r="2951" spans="1:20" ht="48" x14ac:dyDescent="0.2">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5">
        <f t="shared" si="276"/>
        <v>2.5000000000000001E-2</v>
      </c>
      <c r="P2951" s="6">
        <f t="shared" si="277"/>
        <v>12.5</v>
      </c>
      <c r="Q2951" t="str">
        <f t="shared" si="278"/>
        <v>theater</v>
      </c>
      <c r="R2951" t="str">
        <f t="shared" si="279"/>
        <v>spaces</v>
      </c>
      <c r="S2951" s="11">
        <f t="shared" si="281"/>
        <v>42297.823113425926</v>
      </c>
      <c r="T2951" s="11">
        <f t="shared" si="280"/>
        <v>42327.864780092597</v>
      </c>
    </row>
    <row r="2952" spans="1:20" ht="48" x14ac:dyDescent="0.2">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5">
        <f t="shared" si="276"/>
        <v>0</v>
      </c>
      <c r="P2952" s="6">
        <f t="shared" si="277"/>
        <v>0</v>
      </c>
      <c r="Q2952" t="str">
        <f t="shared" si="278"/>
        <v>theater</v>
      </c>
      <c r="R2952" t="str">
        <f t="shared" si="279"/>
        <v>spaces</v>
      </c>
      <c r="S2952" s="11">
        <f t="shared" si="281"/>
        <v>42362.36518518519</v>
      </c>
      <c r="T2952" s="11">
        <f t="shared" si="280"/>
        <v>42392.36518518519</v>
      </c>
    </row>
    <row r="2953" spans="1:20" ht="64" x14ac:dyDescent="0.2">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5">
        <f t="shared" si="276"/>
        <v>2.1919999999999999E-2</v>
      </c>
      <c r="P2953" s="6">
        <f t="shared" si="277"/>
        <v>18.896551724137932</v>
      </c>
      <c r="Q2953" t="str">
        <f t="shared" si="278"/>
        <v>theater</v>
      </c>
      <c r="R2953" t="str">
        <f t="shared" si="279"/>
        <v>spaces</v>
      </c>
      <c r="S2953" s="11">
        <f t="shared" si="281"/>
        <v>41872.802928240737</v>
      </c>
      <c r="T2953" s="11">
        <f t="shared" si="280"/>
        <v>41917.802928240737</v>
      </c>
    </row>
    <row r="2954" spans="1:20" ht="48" x14ac:dyDescent="0.2">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5">
        <f t="shared" si="276"/>
        <v>8.0250000000000002E-2</v>
      </c>
      <c r="P2954" s="6">
        <f t="shared" si="277"/>
        <v>200.625</v>
      </c>
      <c r="Q2954" t="str">
        <f t="shared" si="278"/>
        <v>theater</v>
      </c>
      <c r="R2954" t="str">
        <f t="shared" si="279"/>
        <v>spaces</v>
      </c>
      <c r="S2954" s="11">
        <f t="shared" si="281"/>
        <v>42628.690266203703</v>
      </c>
      <c r="T2954" s="11">
        <f t="shared" si="280"/>
        <v>42660.166666666672</v>
      </c>
    </row>
    <row r="2955" spans="1:20" ht="48" x14ac:dyDescent="0.2">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5">
        <f t="shared" si="276"/>
        <v>1.5125E-3</v>
      </c>
      <c r="P2955" s="6">
        <f t="shared" si="277"/>
        <v>201.66666666666666</v>
      </c>
      <c r="Q2955" t="str">
        <f t="shared" si="278"/>
        <v>theater</v>
      </c>
      <c r="R2955" t="str">
        <f t="shared" si="279"/>
        <v>spaces</v>
      </c>
      <c r="S2955" s="11">
        <f t="shared" si="281"/>
        <v>42255.791909722218</v>
      </c>
      <c r="T2955" s="11">
        <f t="shared" si="280"/>
        <v>42285.791909722218</v>
      </c>
    </row>
    <row r="2956" spans="1:20" ht="48" x14ac:dyDescent="0.2">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5">
        <f t="shared" si="276"/>
        <v>0</v>
      </c>
      <c r="P2956" s="6">
        <f t="shared" si="277"/>
        <v>0</v>
      </c>
      <c r="Q2956" t="str">
        <f t="shared" si="278"/>
        <v>theater</v>
      </c>
      <c r="R2956" t="str">
        <f t="shared" si="279"/>
        <v>spaces</v>
      </c>
      <c r="S2956" s="11">
        <f t="shared" si="281"/>
        <v>42790.583368055552</v>
      </c>
      <c r="T2956" s="11">
        <f t="shared" si="280"/>
        <v>42810.541701388887</v>
      </c>
    </row>
    <row r="2957" spans="1:20" ht="32" x14ac:dyDescent="0.2">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5">
        <f t="shared" si="276"/>
        <v>0.59583333333333333</v>
      </c>
      <c r="P2957" s="6">
        <f t="shared" si="277"/>
        <v>65</v>
      </c>
      <c r="Q2957" t="str">
        <f t="shared" si="278"/>
        <v>theater</v>
      </c>
      <c r="R2957" t="str">
        <f t="shared" si="279"/>
        <v>spaces</v>
      </c>
      <c r="S2957" s="11">
        <f t="shared" si="281"/>
        <v>42141.741307870368</v>
      </c>
      <c r="T2957" s="11">
        <f t="shared" si="280"/>
        <v>42171.741307870368</v>
      </c>
    </row>
    <row r="2958" spans="1:20" ht="48" x14ac:dyDescent="0.2">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5">
        <f t="shared" si="276"/>
        <v>0.16734177215189874</v>
      </c>
      <c r="P2958" s="6">
        <f t="shared" si="277"/>
        <v>66.099999999999994</v>
      </c>
      <c r="Q2958" t="str">
        <f t="shared" si="278"/>
        <v>theater</v>
      </c>
      <c r="R2958" t="str">
        <f t="shared" si="279"/>
        <v>spaces</v>
      </c>
      <c r="S2958" s="11">
        <f t="shared" si="281"/>
        <v>42464.958912037036</v>
      </c>
      <c r="T2958" s="11">
        <f t="shared" si="280"/>
        <v>42494.958912037036</v>
      </c>
    </row>
    <row r="2959" spans="1:20" ht="48" x14ac:dyDescent="0.2">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5">
        <f t="shared" si="276"/>
        <v>1.8666666666666668E-2</v>
      </c>
      <c r="P2959" s="6">
        <f t="shared" si="277"/>
        <v>93.333333333333329</v>
      </c>
      <c r="Q2959" t="str">
        <f t="shared" si="278"/>
        <v>theater</v>
      </c>
      <c r="R2959" t="str">
        <f t="shared" si="279"/>
        <v>spaces</v>
      </c>
      <c r="S2959" s="11">
        <f t="shared" si="281"/>
        <v>42031.011249999996</v>
      </c>
      <c r="T2959" s="11">
        <f t="shared" si="280"/>
        <v>42090.969583333332</v>
      </c>
    </row>
    <row r="2960" spans="1:20" ht="48" x14ac:dyDescent="0.2">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5">
        <f t="shared" si="276"/>
        <v>0</v>
      </c>
      <c r="P2960" s="6">
        <f t="shared" si="277"/>
        <v>0</v>
      </c>
      <c r="Q2960" t="str">
        <f t="shared" si="278"/>
        <v>theater</v>
      </c>
      <c r="R2960" t="str">
        <f t="shared" si="279"/>
        <v>spaces</v>
      </c>
      <c r="S2960" s="11">
        <f t="shared" si="281"/>
        <v>42438.779131944444</v>
      </c>
      <c r="T2960" s="11">
        <f t="shared" si="280"/>
        <v>42498.73746527778</v>
      </c>
    </row>
    <row r="2961" spans="1:20" ht="48" x14ac:dyDescent="0.2">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5">
        <f t="shared" si="276"/>
        <v>0</v>
      </c>
      <c r="P2961" s="6">
        <f t="shared" si="277"/>
        <v>0</v>
      </c>
      <c r="Q2961" t="str">
        <f t="shared" si="278"/>
        <v>theater</v>
      </c>
      <c r="R2961" t="str">
        <f t="shared" si="279"/>
        <v>spaces</v>
      </c>
      <c r="S2961" s="11">
        <f t="shared" si="281"/>
        <v>42498.008391203708</v>
      </c>
      <c r="T2961" s="11">
        <f t="shared" si="280"/>
        <v>42528.008391203708</v>
      </c>
    </row>
    <row r="2962" spans="1:20" ht="48" x14ac:dyDescent="0.2">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5">
        <f t="shared" si="276"/>
        <v>0</v>
      </c>
      <c r="P2962" s="6">
        <f t="shared" si="277"/>
        <v>0</v>
      </c>
      <c r="Q2962" t="str">
        <f t="shared" si="278"/>
        <v>theater</v>
      </c>
      <c r="R2962" t="str">
        <f t="shared" si="279"/>
        <v>spaces</v>
      </c>
      <c r="S2962" s="11">
        <f t="shared" si="281"/>
        <v>41863.757210648146</v>
      </c>
      <c r="T2962" s="11">
        <f t="shared" si="280"/>
        <v>41893.757210648146</v>
      </c>
    </row>
    <row r="2963" spans="1:20" ht="48" x14ac:dyDescent="0.2">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5">
        <f t="shared" si="276"/>
        <v>1.0962000000000001</v>
      </c>
      <c r="P2963" s="6">
        <f t="shared" si="277"/>
        <v>50.75</v>
      </c>
      <c r="Q2963" t="str">
        <f t="shared" si="278"/>
        <v>theater</v>
      </c>
      <c r="R2963" t="str">
        <f t="shared" si="279"/>
        <v>plays</v>
      </c>
      <c r="S2963" s="11">
        <f t="shared" si="281"/>
        <v>42061.212488425925</v>
      </c>
      <c r="T2963" s="11">
        <f t="shared" si="280"/>
        <v>42089.166666666672</v>
      </c>
    </row>
    <row r="2964" spans="1:20" ht="48" x14ac:dyDescent="0.2">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5">
        <f t="shared" si="276"/>
        <v>1.218</v>
      </c>
      <c r="P2964" s="6">
        <f t="shared" si="277"/>
        <v>60.9</v>
      </c>
      <c r="Q2964" t="str">
        <f t="shared" si="278"/>
        <v>theater</v>
      </c>
      <c r="R2964" t="str">
        <f t="shared" si="279"/>
        <v>plays</v>
      </c>
      <c r="S2964" s="11">
        <f t="shared" si="281"/>
        <v>42036.24428240741</v>
      </c>
      <c r="T2964" s="11">
        <f t="shared" si="280"/>
        <v>42064.290972222225</v>
      </c>
    </row>
    <row r="2965" spans="1:20" ht="64" x14ac:dyDescent="0.2">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5">
        <f t="shared" si="276"/>
        <v>1.0685</v>
      </c>
      <c r="P2965" s="6">
        <f t="shared" si="277"/>
        <v>109.03061224489795</v>
      </c>
      <c r="Q2965" t="str">
        <f t="shared" si="278"/>
        <v>theater</v>
      </c>
      <c r="R2965" t="str">
        <f t="shared" si="279"/>
        <v>plays</v>
      </c>
      <c r="S2965" s="11">
        <f t="shared" si="281"/>
        <v>42157.470185185186</v>
      </c>
      <c r="T2965" s="11">
        <f t="shared" si="280"/>
        <v>42187.470185185186</v>
      </c>
    </row>
    <row r="2966" spans="1:20" ht="48" x14ac:dyDescent="0.2">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5">
        <f t="shared" si="276"/>
        <v>1.0071379999999999</v>
      </c>
      <c r="P2966" s="6">
        <f t="shared" si="277"/>
        <v>25.692295918367346</v>
      </c>
      <c r="Q2966" t="str">
        <f t="shared" si="278"/>
        <v>theater</v>
      </c>
      <c r="R2966" t="str">
        <f t="shared" si="279"/>
        <v>plays</v>
      </c>
      <c r="S2966" s="11">
        <f t="shared" si="281"/>
        <v>41827.909942129627</v>
      </c>
      <c r="T2966" s="11">
        <f t="shared" si="280"/>
        <v>41857.897222222222</v>
      </c>
    </row>
    <row r="2967" spans="1:20" ht="48" x14ac:dyDescent="0.2">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5">
        <f t="shared" si="276"/>
        <v>1.0900000000000001</v>
      </c>
      <c r="P2967" s="6">
        <f t="shared" si="277"/>
        <v>41.92307692307692</v>
      </c>
      <c r="Q2967" t="str">
        <f t="shared" si="278"/>
        <v>theater</v>
      </c>
      <c r="R2967" t="str">
        <f t="shared" si="279"/>
        <v>plays</v>
      </c>
      <c r="S2967" s="11">
        <f t="shared" si="281"/>
        <v>42162.729548611111</v>
      </c>
      <c r="T2967" s="11">
        <f t="shared" si="280"/>
        <v>42192.729548611111</v>
      </c>
    </row>
    <row r="2968" spans="1:20" ht="48" x14ac:dyDescent="0.2">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5">
        <f t="shared" si="276"/>
        <v>1.1363000000000001</v>
      </c>
      <c r="P2968" s="6">
        <f t="shared" si="277"/>
        <v>88.7734375</v>
      </c>
      <c r="Q2968" t="str">
        <f t="shared" si="278"/>
        <v>theater</v>
      </c>
      <c r="R2968" t="str">
        <f t="shared" si="279"/>
        <v>plays</v>
      </c>
      <c r="S2968" s="11">
        <f t="shared" si="281"/>
        <v>42233.738564814819</v>
      </c>
      <c r="T2968" s="11">
        <f t="shared" si="280"/>
        <v>42263.738564814819</v>
      </c>
    </row>
    <row r="2969" spans="1:20" ht="48" x14ac:dyDescent="0.2">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5">
        <f t="shared" si="276"/>
        <v>1.1392</v>
      </c>
      <c r="P2969" s="6">
        <f t="shared" si="277"/>
        <v>80.225352112676063</v>
      </c>
      <c r="Q2969" t="str">
        <f t="shared" si="278"/>
        <v>theater</v>
      </c>
      <c r="R2969" t="str">
        <f t="shared" si="279"/>
        <v>plays</v>
      </c>
      <c r="S2969" s="11">
        <f t="shared" si="281"/>
        <v>42042.197824074072</v>
      </c>
      <c r="T2969" s="11">
        <f t="shared" si="280"/>
        <v>42072.156157407408</v>
      </c>
    </row>
    <row r="2970" spans="1:20" ht="32" x14ac:dyDescent="0.2">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5">
        <f t="shared" si="276"/>
        <v>1.06</v>
      </c>
      <c r="P2970" s="6">
        <f t="shared" si="277"/>
        <v>78.936170212765958</v>
      </c>
      <c r="Q2970" t="str">
        <f t="shared" si="278"/>
        <v>theater</v>
      </c>
      <c r="R2970" t="str">
        <f t="shared" si="279"/>
        <v>plays</v>
      </c>
      <c r="S2970" s="11">
        <f t="shared" si="281"/>
        <v>42585.523842592593</v>
      </c>
      <c r="T2970" s="11">
        <f t="shared" si="280"/>
        <v>42599.165972222225</v>
      </c>
    </row>
    <row r="2971" spans="1:20" ht="48" x14ac:dyDescent="0.2">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5">
        <f t="shared" si="276"/>
        <v>1.625</v>
      </c>
      <c r="P2971" s="6">
        <f t="shared" si="277"/>
        <v>95.588235294117652</v>
      </c>
      <c r="Q2971" t="str">
        <f t="shared" si="278"/>
        <v>theater</v>
      </c>
      <c r="R2971" t="str">
        <f t="shared" si="279"/>
        <v>plays</v>
      </c>
      <c r="S2971" s="11">
        <f t="shared" si="281"/>
        <v>42097.786493055552</v>
      </c>
      <c r="T2971" s="11">
        <f t="shared" si="280"/>
        <v>42127.952083333337</v>
      </c>
    </row>
    <row r="2972" spans="1:20" ht="48" x14ac:dyDescent="0.2">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5">
        <f t="shared" si="276"/>
        <v>1.06</v>
      </c>
      <c r="P2972" s="6">
        <f t="shared" si="277"/>
        <v>69.890109890109883</v>
      </c>
      <c r="Q2972" t="str">
        <f t="shared" si="278"/>
        <v>theater</v>
      </c>
      <c r="R2972" t="str">
        <f t="shared" si="279"/>
        <v>plays</v>
      </c>
      <c r="S2972" s="11">
        <f t="shared" si="281"/>
        <v>41808.669571759259</v>
      </c>
      <c r="T2972" s="11">
        <f t="shared" si="280"/>
        <v>41838.669571759259</v>
      </c>
    </row>
    <row r="2973" spans="1:20" ht="48" x14ac:dyDescent="0.2">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5">
        <f t="shared" si="276"/>
        <v>1.0015624999999999</v>
      </c>
      <c r="P2973" s="6">
        <f t="shared" si="277"/>
        <v>74.534883720930239</v>
      </c>
      <c r="Q2973" t="str">
        <f t="shared" si="278"/>
        <v>theater</v>
      </c>
      <c r="R2973" t="str">
        <f t="shared" si="279"/>
        <v>plays</v>
      </c>
      <c r="S2973" s="11">
        <f t="shared" si="281"/>
        <v>41852.658310185187</v>
      </c>
      <c r="T2973" s="11">
        <f t="shared" si="280"/>
        <v>41882.658310185187</v>
      </c>
    </row>
    <row r="2974" spans="1:20" ht="32" x14ac:dyDescent="0.2">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5">
        <f t="shared" si="276"/>
        <v>1.0535000000000001</v>
      </c>
      <c r="P2974" s="6">
        <f t="shared" si="277"/>
        <v>123.94117647058823</v>
      </c>
      <c r="Q2974" t="str">
        <f t="shared" si="278"/>
        <v>theater</v>
      </c>
      <c r="R2974" t="str">
        <f t="shared" si="279"/>
        <v>plays</v>
      </c>
      <c r="S2974" s="11">
        <f t="shared" si="281"/>
        <v>42694.110185185185</v>
      </c>
      <c r="T2974" s="11">
        <f t="shared" si="280"/>
        <v>42709.041666666672</v>
      </c>
    </row>
    <row r="2975" spans="1:20" ht="48" x14ac:dyDescent="0.2">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5">
        <f t="shared" si="276"/>
        <v>1.748</v>
      </c>
      <c r="P2975" s="6">
        <f t="shared" si="277"/>
        <v>264.84848484848487</v>
      </c>
      <c r="Q2975" t="str">
        <f t="shared" si="278"/>
        <v>theater</v>
      </c>
      <c r="R2975" t="str">
        <f t="shared" si="279"/>
        <v>plays</v>
      </c>
      <c r="S2975" s="11">
        <f t="shared" si="281"/>
        <v>42341.818379629629</v>
      </c>
      <c r="T2975" s="11">
        <f t="shared" si="280"/>
        <v>42370.166666666672</v>
      </c>
    </row>
    <row r="2976" spans="1:20" ht="48" x14ac:dyDescent="0.2">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5">
        <f t="shared" si="276"/>
        <v>1.02</v>
      </c>
      <c r="P2976" s="6">
        <f t="shared" si="277"/>
        <v>58.620689655172413</v>
      </c>
      <c r="Q2976" t="str">
        <f t="shared" si="278"/>
        <v>theater</v>
      </c>
      <c r="R2976" t="str">
        <f t="shared" si="279"/>
        <v>plays</v>
      </c>
      <c r="S2976" s="11">
        <f t="shared" si="281"/>
        <v>41880.061006944445</v>
      </c>
      <c r="T2976" s="11">
        <f t="shared" si="280"/>
        <v>41908.065972222219</v>
      </c>
    </row>
    <row r="2977" spans="1:20" ht="48" x14ac:dyDescent="0.2">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5">
        <f t="shared" si="276"/>
        <v>1.00125</v>
      </c>
      <c r="P2977" s="6">
        <f t="shared" si="277"/>
        <v>70.884955752212392</v>
      </c>
      <c r="Q2977" t="str">
        <f t="shared" si="278"/>
        <v>theater</v>
      </c>
      <c r="R2977" t="str">
        <f t="shared" si="279"/>
        <v>plays</v>
      </c>
      <c r="S2977" s="11">
        <f t="shared" si="281"/>
        <v>41941.683865740742</v>
      </c>
      <c r="T2977" s="11">
        <f t="shared" si="280"/>
        <v>41970.125</v>
      </c>
    </row>
    <row r="2978" spans="1:20" ht="48" x14ac:dyDescent="0.2">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5">
        <f t="shared" si="276"/>
        <v>1.7142857142857142</v>
      </c>
      <c r="P2978" s="6">
        <f t="shared" si="277"/>
        <v>8.5714285714285712</v>
      </c>
      <c r="Q2978" t="str">
        <f t="shared" si="278"/>
        <v>theater</v>
      </c>
      <c r="R2978" t="str">
        <f t="shared" si="279"/>
        <v>plays</v>
      </c>
      <c r="S2978" s="11">
        <f t="shared" si="281"/>
        <v>42425.730671296296</v>
      </c>
      <c r="T2978" s="11">
        <f t="shared" si="280"/>
        <v>42442.5</v>
      </c>
    </row>
    <row r="2979" spans="1:20" ht="64" x14ac:dyDescent="0.2">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5">
        <f t="shared" si="276"/>
        <v>1.1356666666666666</v>
      </c>
      <c r="P2979" s="6">
        <f t="shared" si="277"/>
        <v>113.56666666666666</v>
      </c>
      <c r="Q2979" t="str">
        <f t="shared" si="278"/>
        <v>theater</v>
      </c>
      <c r="R2979" t="str">
        <f t="shared" si="279"/>
        <v>plays</v>
      </c>
      <c r="S2979" s="11">
        <f t="shared" si="281"/>
        <v>42026.88118055556</v>
      </c>
      <c r="T2979" s="11">
        <f t="shared" si="280"/>
        <v>42086.093055555553</v>
      </c>
    </row>
    <row r="2980" spans="1:20" ht="48" x14ac:dyDescent="0.2">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5">
        <f t="shared" si="276"/>
        <v>1.2946666666666666</v>
      </c>
      <c r="P2980" s="6">
        <f t="shared" si="277"/>
        <v>60.6875</v>
      </c>
      <c r="Q2980" t="str">
        <f t="shared" si="278"/>
        <v>theater</v>
      </c>
      <c r="R2980" t="str">
        <f t="shared" si="279"/>
        <v>plays</v>
      </c>
      <c r="S2980" s="11">
        <f t="shared" si="281"/>
        <v>41922.640590277777</v>
      </c>
      <c r="T2980" s="11">
        <f t="shared" si="280"/>
        <v>41932.249305555553</v>
      </c>
    </row>
    <row r="2981" spans="1:20" ht="48" x14ac:dyDescent="0.2">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5">
        <f t="shared" si="276"/>
        <v>1.014</v>
      </c>
      <c r="P2981" s="6">
        <f t="shared" si="277"/>
        <v>110.21739130434783</v>
      </c>
      <c r="Q2981" t="str">
        <f t="shared" si="278"/>
        <v>theater</v>
      </c>
      <c r="R2981" t="str">
        <f t="shared" si="279"/>
        <v>plays</v>
      </c>
      <c r="S2981" s="11">
        <f t="shared" si="281"/>
        <v>41993.824340277773</v>
      </c>
      <c r="T2981" s="11">
        <f t="shared" si="280"/>
        <v>42010.25</v>
      </c>
    </row>
    <row r="2982" spans="1:20" ht="48" x14ac:dyDescent="0.2">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5">
        <f t="shared" si="276"/>
        <v>1.0916666666666666</v>
      </c>
      <c r="P2982" s="6">
        <f t="shared" si="277"/>
        <v>136.45833333333334</v>
      </c>
      <c r="Q2982" t="str">
        <f t="shared" si="278"/>
        <v>theater</v>
      </c>
      <c r="R2982" t="str">
        <f t="shared" si="279"/>
        <v>plays</v>
      </c>
      <c r="S2982" s="11">
        <f t="shared" si="281"/>
        <v>42219.915856481486</v>
      </c>
      <c r="T2982" s="11">
        <f t="shared" si="280"/>
        <v>42240.083333333328</v>
      </c>
    </row>
    <row r="2983" spans="1:20" ht="48" x14ac:dyDescent="0.2">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5">
        <f t="shared" si="276"/>
        <v>1.28925</v>
      </c>
      <c r="P2983" s="6">
        <f t="shared" si="277"/>
        <v>53.164948453608247</v>
      </c>
      <c r="Q2983" t="str">
        <f t="shared" si="278"/>
        <v>theater</v>
      </c>
      <c r="R2983" t="str">
        <f t="shared" si="279"/>
        <v>spaces</v>
      </c>
      <c r="S2983" s="11">
        <f t="shared" si="281"/>
        <v>42225.559675925921</v>
      </c>
      <c r="T2983" s="11">
        <f t="shared" si="280"/>
        <v>42270.559675925921</v>
      </c>
    </row>
    <row r="2984" spans="1:20" ht="32" x14ac:dyDescent="0.2">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5">
        <f t="shared" si="276"/>
        <v>1.0206</v>
      </c>
      <c r="P2984" s="6">
        <f t="shared" si="277"/>
        <v>86.491525423728817</v>
      </c>
      <c r="Q2984" t="str">
        <f t="shared" si="278"/>
        <v>theater</v>
      </c>
      <c r="R2984" t="str">
        <f t="shared" si="279"/>
        <v>spaces</v>
      </c>
      <c r="S2984" s="11">
        <f t="shared" si="281"/>
        <v>42381.686840277776</v>
      </c>
      <c r="T2984" s="11">
        <f t="shared" si="280"/>
        <v>42411.686840277776</v>
      </c>
    </row>
    <row r="2985" spans="1:20" ht="48" x14ac:dyDescent="0.2">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5">
        <f t="shared" si="276"/>
        <v>1.465395775862069</v>
      </c>
      <c r="P2985" s="6">
        <f t="shared" si="277"/>
        <v>155.23827397260274</v>
      </c>
      <c r="Q2985" t="str">
        <f t="shared" si="278"/>
        <v>theater</v>
      </c>
      <c r="R2985" t="str">
        <f t="shared" si="279"/>
        <v>spaces</v>
      </c>
      <c r="S2985" s="11">
        <f t="shared" si="281"/>
        <v>41894.632361111115</v>
      </c>
      <c r="T2985" s="11">
        <f t="shared" si="280"/>
        <v>41954.674027777779</v>
      </c>
    </row>
    <row r="2986" spans="1:20" ht="48" x14ac:dyDescent="0.2">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5">
        <f t="shared" si="276"/>
        <v>1.00352</v>
      </c>
      <c r="P2986" s="6">
        <f t="shared" si="277"/>
        <v>115.08256880733946</v>
      </c>
      <c r="Q2986" t="str">
        <f t="shared" si="278"/>
        <v>theater</v>
      </c>
      <c r="R2986" t="str">
        <f t="shared" si="279"/>
        <v>spaces</v>
      </c>
      <c r="S2986" s="11">
        <f t="shared" si="281"/>
        <v>42576.278715277775</v>
      </c>
      <c r="T2986" s="11">
        <f t="shared" si="280"/>
        <v>42606.278715277775</v>
      </c>
    </row>
    <row r="2987" spans="1:20" ht="48" x14ac:dyDescent="0.2">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5">
        <f t="shared" si="276"/>
        <v>1.2164999999999999</v>
      </c>
      <c r="P2987" s="6">
        <f t="shared" si="277"/>
        <v>109.5945945945946</v>
      </c>
      <c r="Q2987" t="str">
        <f t="shared" si="278"/>
        <v>theater</v>
      </c>
      <c r="R2987" t="str">
        <f t="shared" si="279"/>
        <v>spaces</v>
      </c>
      <c r="S2987" s="11">
        <f t="shared" si="281"/>
        <v>42654.973703703705</v>
      </c>
      <c r="T2987" s="11">
        <f t="shared" si="280"/>
        <v>42674.166666666672</v>
      </c>
    </row>
    <row r="2988" spans="1:20" ht="48" x14ac:dyDescent="0.2">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5">
        <f t="shared" si="276"/>
        <v>1.0549999999999999</v>
      </c>
      <c r="P2988" s="6">
        <f t="shared" si="277"/>
        <v>45.214285714285715</v>
      </c>
      <c r="Q2988" t="str">
        <f t="shared" si="278"/>
        <v>theater</v>
      </c>
      <c r="R2988" t="str">
        <f t="shared" si="279"/>
        <v>spaces</v>
      </c>
      <c r="S2988" s="11">
        <f t="shared" si="281"/>
        <v>42431.500069444446</v>
      </c>
      <c r="T2988" s="11">
        <f t="shared" si="280"/>
        <v>42491.458402777775</v>
      </c>
    </row>
    <row r="2989" spans="1:20" ht="48" x14ac:dyDescent="0.2">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5">
        <f t="shared" si="276"/>
        <v>1.1040080000000001</v>
      </c>
      <c r="P2989" s="6">
        <f t="shared" si="277"/>
        <v>104.15169811320754</v>
      </c>
      <c r="Q2989" t="str">
        <f t="shared" si="278"/>
        <v>theater</v>
      </c>
      <c r="R2989" t="str">
        <f t="shared" si="279"/>
        <v>spaces</v>
      </c>
      <c r="S2989" s="11">
        <f t="shared" si="281"/>
        <v>42627.307303240741</v>
      </c>
      <c r="T2989" s="11">
        <f t="shared" si="280"/>
        <v>42656</v>
      </c>
    </row>
    <row r="2990" spans="1:20" ht="48" x14ac:dyDescent="0.2">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5">
        <f t="shared" si="276"/>
        <v>1</v>
      </c>
      <c r="P2990" s="6">
        <f t="shared" si="277"/>
        <v>35.714285714285715</v>
      </c>
      <c r="Q2990" t="str">
        <f t="shared" si="278"/>
        <v>theater</v>
      </c>
      <c r="R2990" t="str">
        <f t="shared" si="279"/>
        <v>spaces</v>
      </c>
      <c r="S2990" s="11">
        <f t="shared" si="281"/>
        <v>42511.36204861111</v>
      </c>
      <c r="T2990" s="11">
        <f t="shared" si="280"/>
        <v>42541.36204861111</v>
      </c>
    </row>
    <row r="2991" spans="1:20" ht="16" x14ac:dyDescent="0.2">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5">
        <f t="shared" si="276"/>
        <v>1.76535</v>
      </c>
      <c r="P2991" s="6">
        <f t="shared" si="277"/>
        <v>96.997252747252745</v>
      </c>
      <c r="Q2991" t="str">
        <f t="shared" si="278"/>
        <v>theater</v>
      </c>
      <c r="R2991" t="str">
        <f t="shared" si="279"/>
        <v>spaces</v>
      </c>
      <c r="S2991" s="11">
        <f t="shared" si="281"/>
        <v>42337.02039351852</v>
      </c>
      <c r="T2991" s="11">
        <f t="shared" si="280"/>
        <v>42359.207638888889</v>
      </c>
    </row>
    <row r="2992" spans="1:20" ht="48" x14ac:dyDescent="0.2">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5">
        <f t="shared" si="276"/>
        <v>1</v>
      </c>
      <c r="P2992" s="6">
        <f t="shared" si="277"/>
        <v>370.37037037037038</v>
      </c>
      <c r="Q2992" t="str">
        <f t="shared" si="278"/>
        <v>theater</v>
      </c>
      <c r="R2992" t="str">
        <f t="shared" si="279"/>
        <v>spaces</v>
      </c>
      <c r="S2992" s="11">
        <f t="shared" si="281"/>
        <v>42341.57430555555</v>
      </c>
      <c r="T2992" s="11">
        <f t="shared" si="280"/>
        <v>42376.57430555555</v>
      </c>
    </row>
    <row r="2993" spans="1:20" ht="48" x14ac:dyDescent="0.2">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5">
        <f t="shared" si="276"/>
        <v>1.0329411764705883</v>
      </c>
      <c r="P2993" s="6">
        <f t="shared" si="277"/>
        <v>94.408602150537632</v>
      </c>
      <c r="Q2993" t="str">
        <f t="shared" si="278"/>
        <v>theater</v>
      </c>
      <c r="R2993" t="str">
        <f t="shared" si="279"/>
        <v>spaces</v>
      </c>
      <c r="S2993" s="11">
        <f t="shared" si="281"/>
        <v>42740.837152777778</v>
      </c>
      <c r="T2993" s="11">
        <f t="shared" si="280"/>
        <v>42762.837152777778</v>
      </c>
    </row>
    <row r="2994" spans="1:20" ht="48" x14ac:dyDescent="0.2">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5">
        <f t="shared" si="276"/>
        <v>1.0449999999999999</v>
      </c>
      <c r="P2994" s="6">
        <f t="shared" si="277"/>
        <v>48.984375</v>
      </c>
      <c r="Q2994" t="str">
        <f t="shared" si="278"/>
        <v>theater</v>
      </c>
      <c r="R2994" t="str">
        <f t="shared" si="279"/>
        <v>spaces</v>
      </c>
      <c r="S2994" s="11">
        <f t="shared" si="281"/>
        <v>42622.767476851848</v>
      </c>
      <c r="T2994" s="11">
        <f t="shared" si="280"/>
        <v>42652.767476851848</v>
      </c>
    </row>
    <row r="2995" spans="1:20" ht="16" x14ac:dyDescent="0.2">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5">
        <f t="shared" si="276"/>
        <v>1.0029999999999999</v>
      </c>
      <c r="P2995" s="6">
        <f t="shared" si="277"/>
        <v>45.590909090909093</v>
      </c>
      <c r="Q2995" t="str">
        <f t="shared" si="278"/>
        <v>theater</v>
      </c>
      <c r="R2995" t="str">
        <f t="shared" si="279"/>
        <v>spaces</v>
      </c>
      <c r="S2995" s="11">
        <f t="shared" si="281"/>
        <v>42390.838738425926</v>
      </c>
      <c r="T2995" s="11">
        <f t="shared" si="280"/>
        <v>42420.838738425926</v>
      </c>
    </row>
    <row r="2996" spans="1:20" ht="48" x14ac:dyDescent="0.2">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5">
        <f t="shared" si="276"/>
        <v>4.577466666666667</v>
      </c>
      <c r="P2996" s="6">
        <f t="shared" si="277"/>
        <v>23.275254237288134</v>
      </c>
      <c r="Q2996" t="str">
        <f t="shared" si="278"/>
        <v>theater</v>
      </c>
      <c r="R2996" t="str">
        <f t="shared" si="279"/>
        <v>spaces</v>
      </c>
      <c r="S2996" s="11">
        <f t="shared" si="281"/>
        <v>41885.478842592594</v>
      </c>
      <c r="T2996" s="11">
        <f t="shared" si="280"/>
        <v>41915.478842592594</v>
      </c>
    </row>
    <row r="2997" spans="1:20" ht="48" x14ac:dyDescent="0.2">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5">
        <f t="shared" si="276"/>
        <v>1.0496000000000001</v>
      </c>
      <c r="P2997" s="6">
        <f t="shared" si="277"/>
        <v>63.2289156626506</v>
      </c>
      <c r="Q2997" t="str">
        <f t="shared" si="278"/>
        <v>theater</v>
      </c>
      <c r="R2997" t="str">
        <f t="shared" si="279"/>
        <v>spaces</v>
      </c>
      <c r="S2997" s="11">
        <f t="shared" si="281"/>
        <v>42724.665173611109</v>
      </c>
      <c r="T2997" s="11">
        <f t="shared" si="280"/>
        <v>42754.665173611109</v>
      </c>
    </row>
    <row r="2998" spans="1:20" ht="32" x14ac:dyDescent="0.2">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5">
        <f t="shared" si="276"/>
        <v>1.7194285714285715</v>
      </c>
      <c r="P2998" s="6">
        <f t="shared" si="277"/>
        <v>153.5204081632653</v>
      </c>
      <c r="Q2998" t="str">
        <f t="shared" si="278"/>
        <v>theater</v>
      </c>
      <c r="R2998" t="str">
        <f t="shared" si="279"/>
        <v>spaces</v>
      </c>
      <c r="S2998" s="11">
        <f t="shared" si="281"/>
        <v>42090.912499999999</v>
      </c>
      <c r="T2998" s="11">
        <f t="shared" si="280"/>
        <v>42150.912499999999</v>
      </c>
    </row>
    <row r="2999" spans="1:20" ht="48" x14ac:dyDescent="0.2">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5">
        <f t="shared" si="276"/>
        <v>1.0373000000000001</v>
      </c>
      <c r="P2999" s="6">
        <f t="shared" si="277"/>
        <v>90.2</v>
      </c>
      <c r="Q2999" t="str">
        <f t="shared" si="278"/>
        <v>theater</v>
      </c>
      <c r="R2999" t="str">
        <f t="shared" si="279"/>
        <v>spaces</v>
      </c>
      <c r="S2999" s="11">
        <f t="shared" si="281"/>
        <v>42775.733715277776</v>
      </c>
      <c r="T2999" s="11">
        <f t="shared" si="280"/>
        <v>42793.207638888889</v>
      </c>
    </row>
    <row r="3000" spans="1:20" ht="48" x14ac:dyDescent="0.2">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5">
        <f t="shared" si="276"/>
        <v>1.0302899999999999</v>
      </c>
      <c r="P3000" s="6">
        <f t="shared" si="277"/>
        <v>118.97113163972287</v>
      </c>
      <c r="Q3000" t="str">
        <f t="shared" si="278"/>
        <v>theater</v>
      </c>
      <c r="R3000" t="str">
        <f t="shared" si="279"/>
        <v>spaces</v>
      </c>
      <c r="S3000" s="11">
        <f t="shared" si="281"/>
        <v>41778.193622685183</v>
      </c>
      <c r="T3000" s="11">
        <f t="shared" si="280"/>
        <v>41806.184027777781</v>
      </c>
    </row>
    <row r="3001" spans="1:20" ht="48" x14ac:dyDescent="0.2">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5">
        <f t="shared" si="276"/>
        <v>1.1888888888888889</v>
      </c>
      <c r="P3001" s="6">
        <f t="shared" si="277"/>
        <v>80.25</v>
      </c>
      <c r="Q3001" t="str">
        <f t="shared" si="278"/>
        <v>theater</v>
      </c>
      <c r="R3001" t="str">
        <f t="shared" si="279"/>
        <v>spaces</v>
      </c>
      <c r="S3001" s="11">
        <f t="shared" si="281"/>
        <v>42780.740277777775</v>
      </c>
      <c r="T3001" s="11">
        <f t="shared" si="280"/>
        <v>42795.083333333328</v>
      </c>
    </row>
    <row r="3002" spans="1:20" ht="48" x14ac:dyDescent="0.2">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5">
        <f t="shared" si="276"/>
        <v>1</v>
      </c>
      <c r="P3002" s="6">
        <f t="shared" si="277"/>
        <v>62.5</v>
      </c>
      <c r="Q3002" t="str">
        <f t="shared" si="278"/>
        <v>theater</v>
      </c>
      <c r="R3002" t="str">
        <f t="shared" si="279"/>
        <v>spaces</v>
      </c>
      <c r="S3002" s="11">
        <f t="shared" si="281"/>
        <v>42752.827199074076</v>
      </c>
      <c r="T3002" s="11">
        <f t="shared" si="280"/>
        <v>42766.75</v>
      </c>
    </row>
    <row r="3003" spans="1:20" ht="48" x14ac:dyDescent="0.2">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5">
        <f t="shared" si="276"/>
        <v>3.1869988910451896</v>
      </c>
      <c r="P3003" s="6">
        <f t="shared" si="277"/>
        <v>131.37719999999999</v>
      </c>
      <c r="Q3003" t="str">
        <f t="shared" si="278"/>
        <v>theater</v>
      </c>
      <c r="R3003" t="str">
        <f t="shared" si="279"/>
        <v>spaces</v>
      </c>
      <c r="S3003" s="11">
        <f t="shared" si="281"/>
        <v>42534.895625000005</v>
      </c>
      <c r="T3003" s="11">
        <f t="shared" si="280"/>
        <v>42564.895625000005</v>
      </c>
    </row>
    <row r="3004" spans="1:20" ht="32" x14ac:dyDescent="0.2">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5">
        <f t="shared" si="276"/>
        <v>1.0850614285714286</v>
      </c>
      <c r="P3004" s="6">
        <f t="shared" si="277"/>
        <v>73.032980769230775</v>
      </c>
      <c r="Q3004" t="str">
        <f t="shared" si="278"/>
        <v>theater</v>
      </c>
      <c r="R3004" t="str">
        <f t="shared" si="279"/>
        <v>spaces</v>
      </c>
      <c r="S3004" s="11">
        <f t="shared" si="281"/>
        <v>41239.83625</v>
      </c>
      <c r="T3004" s="11">
        <f t="shared" si="280"/>
        <v>41269.83625</v>
      </c>
    </row>
    <row r="3005" spans="1:20" ht="48" x14ac:dyDescent="0.2">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5">
        <f t="shared" si="276"/>
        <v>1.0116666666666667</v>
      </c>
      <c r="P3005" s="6">
        <f t="shared" si="277"/>
        <v>178.52941176470588</v>
      </c>
      <c r="Q3005" t="str">
        <f t="shared" si="278"/>
        <v>theater</v>
      </c>
      <c r="R3005" t="str">
        <f t="shared" si="279"/>
        <v>spaces</v>
      </c>
      <c r="S3005" s="11">
        <f t="shared" si="281"/>
        <v>42398.849259259259</v>
      </c>
      <c r="T3005" s="11">
        <f t="shared" si="280"/>
        <v>42430.249305555553</v>
      </c>
    </row>
    <row r="3006" spans="1:20" ht="48" x14ac:dyDescent="0.2">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5">
        <f t="shared" si="276"/>
        <v>1.12815</v>
      </c>
      <c r="P3006" s="6">
        <f t="shared" si="277"/>
        <v>162.90974729241879</v>
      </c>
      <c r="Q3006" t="str">
        <f t="shared" si="278"/>
        <v>theater</v>
      </c>
      <c r="R3006" t="str">
        <f t="shared" si="279"/>
        <v>spaces</v>
      </c>
      <c r="S3006" s="11">
        <f t="shared" si="281"/>
        <v>41928.881064814814</v>
      </c>
      <c r="T3006" s="11">
        <f t="shared" si="280"/>
        <v>41958.922731481478</v>
      </c>
    </row>
    <row r="3007" spans="1:20" ht="48" x14ac:dyDescent="0.2">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5">
        <f t="shared" si="276"/>
        <v>1.2049622641509434</v>
      </c>
      <c r="P3007" s="6">
        <f t="shared" si="277"/>
        <v>108.24237288135593</v>
      </c>
      <c r="Q3007" t="str">
        <f t="shared" si="278"/>
        <v>theater</v>
      </c>
      <c r="R3007" t="str">
        <f t="shared" si="279"/>
        <v>spaces</v>
      </c>
      <c r="S3007" s="11">
        <f t="shared" si="281"/>
        <v>41888.674826388888</v>
      </c>
      <c r="T3007" s="11">
        <f t="shared" si="280"/>
        <v>41918.674826388888</v>
      </c>
    </row>
    <row r="3008" spans="1:20" ht="32" x14ac:dyDescent="0.2">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5">
        <f t="shared" si="276"/>
        <v>1.0774999999999999</v>
      </c>
      <c r="P3008" s="6">
        <f t="shared" si="277"/>
        <v>88.865979381443296</v>
      </c>
      <c r="Q3008" t="str">
        <f t="shared" si="278"/>
        <v>theater</v>
      </c>
      <c r="R3008" t="str">
        <f t="shared" si="279"/>
        <v>spaces</v>
      </c>
      <c r="S3008" s="11">
        <f t="shared" si="281"/>
        <v>41957.756840277776</v>
      </c>
      <c r="T3008" s="11">
        <f t="shared" si="280"/>
        <v>41987.756840277776</v>
      </c>
    </row>
    <row r="3009" spans="1:20" ht="32" x14ac:dyDescent="0.2">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5">
        <f t="shared" si="276"/>
        <v>1.8</v>
      </c>
      <c r="P3009" s="6">
        <f t="shared" si="277"/>
        <v>54</v>
      </c>
      <c r="Q3009" t="str">
        <f t="shared" si="278"/>
        <v>theater</v>
      </c>
      <c r="R3009" t="str">
        <f t="shared" si="279"/>
        <v>spaces</v>
      </c>
      <c r="S3009" s="11">
        <f t="shared" si="281"/>
        <v>42098.216238425928</v>
      </c>
      <c r="T3009" s="11">
        <f t="shared" si="280"/>
        <v>42119.216238425928</v>
      </c>
    </row>
    <row r="3010" spans="1:20" ht="48" x14ac:dyDescent="0.2">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5">
        <f t="shared" si="276"/>
        <v>1.0116666666666667</v>
      </c>
      <c r="P3010" s="6">
        <f t="shared" si="277"/>
        <v>116.73076923076923</v>
      </c>
      <c r="Q3010" t="str">
        <f t="shared" si="278"/>
        <v>theater</v>
      </c>
      <c r="R3010" t="str">
        <f t="shared" si="279"/>
        <v>spaces</v>
      </c>
      <c r="S3010" s="11">
        <f t="shared" si="281"/>
        <v>42360.212025462963</v>
      </c>
      <c r="T3010" s="11">
        <f t="shared" si="280"/>
        <v>42390.212025462963</v>
      </c>
    </row>
    <row r="3011" spans="1:20" ht="48" x14ac:dyDescent="0.2">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5">
        <f t="shared" ref="O3011:O3074" si="282">E3011/D3011</f>
        <v>1.19756</v>
      </c>
      <c r="P3011" s="6">
        <f t="shared" ref="P3011:P3074" si="283">IF(L3011=0,0,E3011/L3011)</f>
        <v>233.8984375</v>
      </c>
      <c r="Q3011" t="str">
        <f t="shared" ref="Q3011:Q3074" si="284">LEFT(N3011,FIND("/",N3011)-1)</f>
        <v>theater</v>
      </c>
      <c r="R3011" t="str">
        <f t="shared" ref="R3011:R3074" si="285">RIGHT(N3011,LEN(N3011)-FIND("/",N3011))</f>
        <v>spaces</v>
      </c>
      <c r="S3011" s="11">
        <f t="shared" si="281"/>
        <v>41939.569907407407</v>
      </c>
      <c r="T3011" s="11">
        <f t="shared" ref="T3011:T3074" si="286">I3011/86400 + DATE(1970,1,1)</f>
        <v>41969.611574074079</v>
      </c>
    </row>
    <row r="3012" spans="1:20" ht="48" x14ac:dyDescent="0.2">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5">
        <f t="shared" si="282"/>
        <v>1.58</v>
      </c>
      <c r="P3012" s="6">
        <f t="shared" si="283"/>
        <v>158</v>
      </c>
      <c r="Q3012" t="str">
        <f t="shared" si="284"/>
        <v>theater</v>
      </c>
      <c r="R3012" t="str">
        <f t="shared" si="285"/>
        <v>spaces</v>
      </c>
      <c r="S3012" s="11">
        <f t="shared" ref="S3012:S3075" si="287">J3012/86400 + DATE(1970, 1, 1)</f>
        <v>41996.832395833335</v>
      </c>
      <c r="T3012" s="11">
        <f t="shared" si="286"/>
        <v>42056.832395833335</v>
      </c>
    </row>
    <row r="3013" spans="1:20" ht="48" x14ac:dyDescent="0.2">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5">
        <f t="shared" si="282"/>
        <v>1.2366666666666666</v>
      </c>
      <c r="P3013" s="6">
        <f t="shared" si="283"/>
        <v>14.84</v>
      </c>
      <c r="Q3013" t="str">
        <f t="shared" si="284"/>
        <v>theater</v>
      </c>
      <c r="R3013" t="str">
        <f t="shared" si="285"/>
        <v>spaces</v>
      </c>
      <c r="S3013" s="11">
        <f t="shared" si="287"/>
        <v>42334.468935185185</v>
      </c>
      <c r="T3013" s="11">
        <f t="shared" si="286"/>
        <v>42361.957638888889</v>
      </c>
    </row>
    <row r="3014" spans="1:20" ht="48" x14ac:dyDescent="0.2">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5">
        <f t="shared" si="282"/>
        <v>1.1712499999999999</v>
      </c>
      <c r="P3014" s="6">
        <f t="shared" si="283"/>
        <v>85.181818181818187</v>
      </c>
      <c r="Q3014" t="str">
        <f t="shared" si="284"/>
        <v>theater</v>
      </c>
      <c r="R3014" t="str">
        <f t="shared" si="285"/>
        <v>spaces</v>
      </c>
      <c r="S3014" s="11">
        <f t="shared" si="287"/>
        <v>42024.702893518523</v>
      </c>
      <c r="T3014" s="11">
        <f t="shared" si="286"/>
        <v>42045.702893518523</v>
      </c>
    </row>
    <row r="3015" spans="1:20" ht="48" x14ac:dyDescent="0.2">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5">
        <f t="shared" si="282"/>
        <v>1.5696000000000001</v>
      </c>
      <c r="P3015" s="6">
        <f t="shared" si="283"/>
        <v>146.69158878504672</v>
      </c>
      <c r="Q3015" t="str">
        <f t="shared" si="284"/>
        <v>theater</v>
      </c>
      <c r="R3015" t="str">
        <f t="shared" si="285"/>
        <v>spaces</v>
      </c>
      <c r="S3015" s="11">
        <f t="shared" si="287"/>
        <v>42146.836215277777</v>
      </c>
      <c r="T3015" s="11">
        <f t="shared" si="286"/>
        <v>42176.836215277777</v>
      </c>
    </row>
    <row r="3016" spans="1:20" ht="48" x14ac:dyDescent="0.2">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5">
        <f t="shared" si="282"/>
        <v>1.13104</v>
      </c>
      <c r="P3016" s="6">
        <f t="shared" si="283"/>
        <v>50.764811490125673</v>
      </c>
      <c r="Q3016" t="str">
        <f t="shared" si="284"/>
        <v>theater</v>
      </c>
      <c r="R3016" t="str">
        <f t="shared" si="285"/>
        <v>spaces</v>
      </c>
      <c r="S3016" s="11">
        <f t="shared" si="287"/>
        <v>41920.123611111107</v>
      </c>
      <c r="T3016" s="11">
        <f t="shared" si="286"/>
        <v>41948.208333333336</v>
      </c>
    </row>
    <row r="3017" spans="1:20" ht="48" x14ac:dyDescent="0.2">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5">
        <f t="shared" si="282"/>
        <v>1.0317647058823529</v>
      </c>
      <c r="P3017" s="6">
        <f t="shared" si="283"/>
        <v>87.7</v>
      </c>
      <c r="Q3017" t="str">
        <f t="shared" si="284"/>
        <v>theater</v>
      </c>
      <c r="R3017" t="str">
        <f t="shared" si="285"/>
        <v>spaces</v>
      </c>
      <c r="S3017" s="11">
        <f t="shared" si="287"/>
        <v>41785.72729166667</v>
      </c>
      <c r="T3017" s="11">
        <f t="shared" si="286"/>
        <v>41801.166666666664</v>
      </c>
    </row>
    <row r="3018" spans="1:20" ht="48" x14ac:dyDescent="0.2">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5">
        <f t="shared" si="282"/>
        <v>1.0261176470588236</v>
      </c>
      <c r="P3018" s="6">
        <f t="shared" si="283"/>
        <v>242.27777777777777</v>
      </c>
      <c r="Q3018" t="str">
        <f t="shared" si="284"/>
        <v>theater</v>
      </c>
      <c r="R3018" t="str">
        <f t="shared" si="285"/>
        <v>spaces</v>
      </c>
      <c r="S3018" s="11">
        <f t="shared" si="287"/>
        <v>41778.548055555555</v>
      </c>
      <c r="T3018" s="11">
        <f t="shared" si="286"/>
        <v>41838.548055555555</v>
      </c>
    </row>
    <row r="3019" spans="1:20" ht="48" x14ac:dyDescent="0.2">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5">
        <f t="shared" si="282"/>
        <v>1.0584090909090909</v>
      </c>
      <c r="P3019" s="6">
        <f t="shared" si="283"/>
        <v>146.44654088050314</v>
      </c>
      <c r="Q3019" t="str">
        <f t="shared" si="284"/>
        <v>theater</v>
      </c>
      <c r="R3019" t="str">
        <f t="shared" si="285"/>
        <v>spaces</v>
      </c>
      <c r="S3019" s="11">
        <f t="shared" si="287"/>
        <v>41841.850034722222</v>
      </c>
      <c r="T3019" s="11">
        <f t="shared" si="286"/>
        <v>41871.850034722222</v>
      </c>
    </row>
    <row r="3020" spans="1:20" ht="48" x14ac:dyDescent="0.2">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5">
        <f t="shared" si="282"/>
        <v>1.0071428571428571</v>
      </c>
      <c r="P3020" s="6">
        <f t="shared" si="283"/>
        <v>103.17073170731707</v>
      </c>
      <c r="Q3020" t="str">
        <f t="shared" si="284"/>
        <v>theater</v>
      </c>
      <c r="R3020" t="str">
        <f t="shared" si="285"/>
        <v>spaces</v>
      </c>
      <c r="S3020" s="11">
        <f t="shared" si="287"/>
        <v>42163.298333333332</v>
      </c>
      <c r="T3020" s="11">
        <f t="shared" si="286"/>
        <v>42205.916666666672</v>
      </c>
    </row>
    <row r="3021" spans="1:20" ht="48" x14ac:dyDescent="0.2">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5">
        <f t="shared" si="282"/>
        <v>1.2123333333333333</v>
      </c>
      <c r="P3021" s="6">
        <f t="shared" si="283"/>
        <v>80.464601769911511</v>
      </c>
      <c r="Q3021" t="str">
        <f t="shared" si="284"/>
        <v>theater</v>
      </c>
      <c r="R3021" t="str">
        <f t="shared" si="285"/>
        <v>spaces</v>
      </c>
      <c r="S3021" s="11">
        <f t="shared" si="287"/>
        <v>41758.833564814813</v>
      </c>
      <c r="T3021" s="11">
        <f t="shared" si="286"/>
        <v>41786.125</v>
      </c>
    </row>
    <row r="3022" spans="1:20" ht="48" x14ac:dyDescent="0.2">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5">
        <f t="shared" si="282"/>
        <v>1.0057142857142858</v>
      </c>
      <c r="P3022" s="6">
        <f t="shared" si="283"/>
        <v>234.66666666666666</v>
      </c>
      <c r="Q3022" t="str">
        <f t="shared" si="284"/>
        <v>theater</v>
      </c>
      <c r="R3022" t="str">
        <f t="shared" si="285"/>
        <v>spaces</v>
      </c>
      <c r="S3022" s="11">
        <f t="shared" si="287"/>
        <v>42170.846446759257</v>
      </c>
      <c r="T3022" s="11">
        <f t="shared" si="286"/>
        <v>42230.846446759257</v>
      </c>
    </row>
    <row r="3023" spans="1:20" ht="48" x14ac:dyDescent="0.2">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5">
        <f t="shared" si="282"/>
        <v>1.1602222222222223</v>
      </c>
      <c r="P3023" s="6">
        <f t="shared" si="283"/>
        <v>50.689320388349515</v>
      </c>
      <c r="Q3023" t="str">
        <f t="shared" si="284"/>
        <v>theater</v>
      </c>
      <c r="R3023" t="str">
        <f t="shared" si="285"/>
        <v>spaces</v>
      </c>
      <c r="S3023" s="11">
        <f t="shared" si="287"/>
        <v>42660.618854166663</v>
      </c>
      <c r="T3023" s="11">
        <f t="shared" si="286"/>
        <v>42696.249305555553</v>
      </c>
    </row>
    <row r="3024" spans="1:20" ht="48" x14ac:dyDescent="0.2">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5">
        <f t="shared" si="282"/>
        <v>1.0087999999999999</v>
      </c>
      <c r="P3024" s="6">
        <f t="shared" si="283"/>
        <v>162.70967741935485</v>
      </c>
      <c r="Q3024" t="str">
        <f t="shared" si="284"/>
        <v>theater</v>
      </c>
      <c r="R3024" t="str">
        <f t="shared" si="285"/>
        <v>spaces</v>
      </c>
      <c r="S3024" s="11">
        <f t="shared" si="287"/>
        <v>42564.95380787037</v>
      </c>
      <c r="T3024" s="11">
        <f t="shared" si="286"/>
        <v>42609.95380787037</v>
      </c>
    </row>
    <row r="3025" spans="1:20" ht="48" x14ac:dyDescent="0.2">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5">
        <f t="shared" si="282"/>
        <v>1.03</v>
      </c>
      <c r="P3025" s="6">
        <f t="shared" si="283"/>
        <v>120.16666666666667</v>
      </c>
      <c r="Q3025" t="str">
        <f t="shared" si="284"/>
        <v>theater</v>
      </c>
      <c r="R3025" t="str">
        <f t="shared" si="285"/>
        <v>spaces</v>
      </c>
      <c r="S3025" s="11">
        <f t="shared" si="287"/>
        <v>42121.675763888888</v>
      </c>
      <c r="T3025" s="11">
        <f t="shared" si="286"/>
        <v>42166.675763888888</v>
      </c>
    </row>
    <row r="3026" spans="1:20" ht="48" x14ac:dyDescent="0.2">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5">
        <f t="shared" si="282"/>
        <v>2.4641999999999999</v>
      </c>
      <c r="P3026" s="6">
        <f t="shared" si="283"/>
        <v>67.697802197802204</v>
      </c>
      <c r="Q3026" t="str">
        <f t="shared" si="284"/>
        <v>theater</v>
      </c>
      <c r="R3026" t="str">
        <f t="shared" si="285"/>
        <v>spaces</v>
      </c>
      <c r="S3026" s="11">
        <f t="shared" si="287"/>
        <v>41158.993923611109</v>
      </c>
      <c r="T3026" s="11">
        <f t="shared" si="286"/>
        <v>41188.993923611109</v>
      </c>
    </row>
    <row r="3027" spans="1:20" ht="48" x14ac:dyDescent="0.2">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5">
        <f t="shared" si="282"/>
        <v>3.0219999999999998</v>
      </c>
      <c r="P3027" s="6">
        <f t="shared" si="283"/>
        <v>52.103448275862071</v>
      </c>
      <c r="Q3027" t="str">
        <f t="shared" si="284"/>
        <v>theater</v>
      </c>
      <c r="R3027" t="str">
        <f t="shared" si="285"/>
        <v>spaces</v>
      </c>
      <c r="S3027" s="11">
        <f t="shared" si="287"/>
        <v>41761.509409722225</v>
      </c>
      <c r="T3027" s="11">
        <f t="shared" si="286"/>
        <v>41789.666666666664</v>
      </c>
    </row>
    <row r="3028" spans="1:20" ht="48" x14ac:dyDescent="0.2">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5">
        <f t="shared" si="282"/>
        <v>1.4333333333333333</v>
      </c>
      <c r="P3028" s="6">
        <f t="shared" si="283"/>
        <v>51.6</v>
      </c>
      <c r="Q3028" t="str">
        <f t="shared" si="284"/>
        <v>theater</v>
      </c>
      <c r="R3028" t="str">
        <f t="shared" si="285"/>
        <v>spaces</v>
      </c>
      <c r="S3028" s="11">
        <f t="shared" si="287"/>
        <v>42783.459398148145</v>
      </c>
      <c r="T3028" s="11">
        <f t="shared" si="286"/>
        <v>42797.459398148145</v>
      </c>
    </row>
    <row r="3029" spans="1:20" ht="32" x14ac:dyDescent="0.2">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5">
        <f t="shared" si="282"/>
        <v>1.3144</v>
      </c>
      <c r="P3029" s="6">
        <f t="shared" si="283"/>
        <v>164.3</v>
      </c>
      <c r="Q3029" t="str">
        <f t="shared" si="284"/>
        <v>theater</v>
      </c>
      <c r="R3029" t="str">
        <f t="shared" si="285"/>
        <v>spaces</v>
      </c>
      <c r="S3029" s="11">
        <f t="shared" si="287"/>
        <v>42053.704293981486</v>
      </c>
      <c r="T3029" s="11">
        <f t="shared" si="286"/>
        <v>42083.662627314814</v>
      </c>
    </row>
    <row r="3030" spans="1:20" ht="32" x14ac:dyDescent="0.2">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5">
        <f t="shared" si="282"/>
        <v>1.6801999999999999</v>
      </c>
      <c r="P3030" s="6">
        <f t="shared" si="283"/>
        <v>84.858585858585855</v>
      </c>
      <c r="Q3030" t="str">
        <f t="shared" si="284"/>
        <v>theater</v>
      </c>
      <c r="R3030" t="str">
        <f t="shared" si="285"/>
        <v>spaces</v>
      </c>
      <c r="S3030" s="11">
        <f t="shared" si="287"/>
        <v>42567.264178240745</v>
      </c>
      <c r="T3030" s="11">
        <f t="shared" si="286"/>
        <v>42597.264178240745</v>
      </c>
    </row>
    <row r="3031" spans="1:20" ht="48" x14ac:dyDescent="0.2">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5">
        <f t="shared" si="282"/>
        <v>1.0967666666666667</v>
      </c>
      <c r="P3031" s="6">
        <f t="shared" si="283"/>
        <v>94.548850574712645</v>
      </c>
      <c r="Q3031" t="str">
        <f t="shared" si="284"/>
        <v>theater</v>
      </c>
      <c r="R3031" t="str">
        <f t="shared" si="285"/>
        <v>spaces</v>
      </c>
      <c r="S3031" s="11">
        <f t="shared" si="287"/>
        <v>41932.708877314813</v>
      </c>
      <c r="T3031" s="11">
        <f t="shared" si="286"/>
        <v>41961.190972222219</v>
      </c>
    </row>
    <row r="3032" spans="1:20" ht="48" x14ac:dyDescent="0.2">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5">
        <f t="shared" si="282"/>
        <v>1.0668571428571429</v>
      </c>
      <c r="P3032" s="6">
        <f t="shared" si="283"/>
        <v>45.536585365853661</v>
      </c>
      <c r="Q3032" t="str">
        <f t="shared" si="284"/>
        <v>theater</v>
      </c>
      <c r="R3032" t="str">
        <f t="shared" si="285"/>
        <v>spaces</v>
      </c>
      <c r="S3032" s="11">
        <f t="shared" si="287"/>
        <v>42233.747349537036</v>
      </c>
      <c r="T3032" s="11">
        <f t="shared" si="286"/>
        <v>42263.747349537036</v>
      </c>
    </row>
    <row r="3033" spans="1:20" ht="80" x14ac:dyDescent="0.2">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5">
        <f t="shared" si="282"/>
        <v>1</v>
      </c>
      <c r="P3033" s="6">
        <f t="shared" si="283"/>
        <v>51.724137931034484</v>
      </c>
      <c r="Q3033" t="str">
        <f t="shared" si="284"/>
        <v>theater</v>
      </c>
      <c r="R3033" t="str">
        <f t="shared" si="285"/>
        <v>spaces</v>
      </c>
      <c r="S3033" s="11">
        <f t="shared" si="287"/>
        <v>42597.882488425923</v>
      </c>
      <c r="T3033" s="11">
        <f t="shared" si="286"/>
        <v>42657.882488425923</v>
      </c>
    </row>
    <row r="3034" spans="1:20" ht="48" x14ac:dyDescent="0.2">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5">
        <f t="shared" si="282"/>
        <v>1.272</v>
      </c>
      <c r="P3034" s="6">
        <f t="shared" si="283"/>
        <v>50.88</v>
      </c>
      <c r="Q3034" t="str">
        <f t="shared" si="284"/>
        <v>theater</v>
      </c>
      <c r="R3034" t="str">
        <f t="shared" si="285"/>
        <v>spaces</v>
      </c>
      <c r="S3034" s="11">
        <f t="shared" si="287"/>
        <v>42228.044664351852</v>
      </c>
      <c r="T3034" s="11">
        <f t="shared" si="286"/>
        <v>42258.044664351852</v>
      </c>
    </row>
    <row r="3035" spans="1:20" ht="48" x14ac:dyDescent="0.2">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5">
        <f t="shared" si="282"/>
        <v>1.4653333333333334</v>
      </c>
      <c r="P3035" s="6">
        <f t="shared" si="283"/>
        <v>191.13043478260869</v>
      </c>
      <c r="Q3035" t="str">
        <f t="shared" si="284"/>
        <v>theater</v>
      </c>
      <c r="R3035" t="str">
        <f t="shared" si="285"/>
        <v>spaces</v>
      </c>
      <c r="S3035" s="11">
        <f t="shared" si="287"/>
        <v>42570.110243055555</v>
      </c>
      <c r="T3035" s="11">
        <f t="shared" si="286"/>
        <v>42600.110243055555</v>
      </c>
    </row>
    <row r="3036" spans="1:20" ht="64" x14ac:dyDescent="0.2">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5">
        <f t="shared" si="282"/>
        <v>1.1253599999999999</v>
      </c>
      <c r="P3036" s="6">
        <f t="shared" si="283"/>
        <v>89.314285714285717</v>
      </c>
      <c r="Q3036" t="str">
        <f t="shared" si="284"/>
        <v>theater</v>
      </c>
      <c r="R3036" t="str">
        <f t="shared" si="285"/>
        <v>spaces</v>
      </c>
      <c r="S3036" s="11">
        <f t="shared" si="287"/>
        <v>42644.535358796296</v>
      </c>
      <c r="T3036" s="11">
        <f t="shared" si="286"/>
        <v>42675.165972222225</v>
      </c>
    </row>
    <row r="3037" spans="1:20" ht="32" x14ac:dyDescent="0.2">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5">
        <f t="shared" si="282"/>
        <v>1.0878684000000001</v>
      </c>
      <c r="P3037" s="6">
        <f t="shared" si="283"/>
        <v>88.588631921824103</v>
      </c>
      <c r="Q3037" t="str">
        <f t="shared" si="284"/>
        <v>theater</v>
      </c>
      <c r="R3037" t="str">
        <f t="shared" si="285"/>
        <v>spaces</v>
      </c>
      <c r="S3037" s="11">
        <f t="shared" si="287"/>
        <v>41368.560289351852</v>
      </c>
      <c r="T3037" s="11">
        <f t="shared" si="286"/>
        <v>41398.560289351852</v>
      </c>
    </row>
    <row r="3038" spans="1:20" ht="48" x14ac:dyDescent="0.2">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5">
        <f t="shared" si="282"/>
        <v>1.26732</v>
      </c>
      <c r="P3038" s="6">
        <f t="shared" si="283"/>
        <v>96.300911854103347</v>
      </c>
      <c r="Q3038" t="str">
        <f t="shared" si="284"/>
        <v>theater</v>
      </c>
      <c r="R3038" t="str">
        <f t="shared" si="285"/>
        <v>spaces</v>
      </c>
      <c r="S3038" s="11">
        <f t="shared" si="287"/>
        <v>41466.785231481481</v>
      </c>
      <c r="T3038" s="11">
        <f t="shared" si="286"/>
        <v>41502.499305555553</v>
      </c>
    </row>
    <row r="3039" spans="1:20" ht="64" x14ac:dyDescent="0.2">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5">
        <f t="shared" si="282"/>
        <v>2.1320000000000001</v>
      </c>
      <c r="P3039" s="6">
        <f t="shared" si="283"/>
        <v>33.3125</v>
      </c>
      <c r="Q3039" t="str">
        <f t="shared" si="284"/>
        <v>theater</v>
      </c>
      <c r="R3039" t="str">
        <f t="shared" si="285"/>
        <v>spaces</v>
      </c>
      <c r="S3039" s="11">
        <f t="shared" si="287"/>
        <v>40378.893206018518</v>
      </c>
      <c r="T3039" s="11">
        <f t="shared" si="286"/>
        <v>40453.207638888889</v>
      </c>
    </row>
    <row r="3040" spans="1:20" ht="48" x14ac:dyDescent="0.2">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5">
        <f t="shared" si="282"/>
        <v>1.0049999999999999</v>
      </c>
      <c r="P3040" s="6">
        <f t="shared" si="283"/>
        <v>37.222222222222221</v>
      </c>
      <c r="Q3040" t="str">
        <f t="shared" si="284"/>
        <v>theater</v>
      </c>
      <c r="R3040" t="str">
        <f t="shared" si="285"/>
        <v>spaces</v>
      </c>
      <c r="S3040" s="11">
        <f t="shared" si="287"/>
        <v>42373.252280092594</v>
      </c>
      <c r="T3040" s="11">
        <f t="shared" si="286"/>
        <v>42433.252280092594</v>
      </c>
    </row>
    <row r="3041" spans="1:20" ht="48" x14ac:dyDescent="0.2">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5">
        <f t="shared" si="282"/>
        <v>1.0871389999999999</v>
      </c>
      <c r="P3041" s="6">
        <f t="shared" si="283"/>
        <v>92.130423728813554</v>
      </c>
      <c r="Q3041" t="str">
        <f t="shared" si="284"/>
        <v>theater</v>
      </c>
      <c r="R3041" t="str">
        <f t="shared" si="285"/>
        <v>spaces</v>
      </c>
      <c r="S3041" s="11">
        <f t="shared" si="287"/>
        <v>41610.794421296298</v>
      </c>
      <c r="T3041" s="11">
        <f t="shared" si="286"/>
        <v>41637.332638888889</v>
      </c>
    </row>
    <row r="3042" spans="1:20" ht="48" x14ac:dyDescent="0.2">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5">
        <f t="shared" si="282"/>
        <v>1.075</v>
      </c>
      <c r="P3042" s="6">
        <f t="shared" si="283"/>
        <v>76.785714285714292</v>
      </c>
      <c r="Q3042" t="str">
        <f t="shared" si="284"/>
        <v>theater</v>
      </c>
      <c r="R3042" t="str">
        <f t="shared" si="285"/>
        <v>spaces</v>
      </c>
      <c r="S3042" s="11">
        <f t="shared" si="287"/>
        <v>42177.791909722218</v>
      </c>
      <c r="T3042" s="11">
        <f t="shared" si="286"/>
        <v>42181.958333333328</v>
      </c>
    </row>
    <row r="3043" spans="1:20" ht="32" x14ac:dyDescent="0.2">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5">
        <f t="shared" si="282"/>
        <v>1.1048192771084338</v>
      </c>
      <c r="P3043" s="6">
        <f t="shared" si="283"/>
        <v>96.526315789473685</v>
      </c>
      <c r="Q3043" t="str">
        <f t="shared" si="284"/>
        <v>theater</v>
      </c>
      <c r="R3043" t="str">
        <f t="shared" si="285"/>
        <v>spaces</v>
      </c>
      <c r="S3043" s="11">
        <f t="shared" si="287"/>
        <v>42359.868611111116</v>
      </c>
      <c r="T3043" s="11">
        <f t="shared" si="286"/>
        <v>42389.868611111116</v>
      </c>
    </row>
    <row r="3044" spans="1:20" ht="48" x14ac:dyDescent="0.2">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5">
        <f t="shared" si="282"/>
        <v>1.28</v>
      </c>
      <c r="P3044" s="6">
        <f t="shared" si="283"/>
        <v>51.891891891891895</v>
      </c>
      <c r="Q3044" t="str">
        <f t="shared" si="284"/>
        <v>theater</v>
      </c>
      <c r="R3044" t="str">
        <f t="shared" si="285"/>
        <v>spaces</v>
      </c>
      <c r="S3044" s="11">
        <f t="shared" si="287"/>
        <v>42253.688043981485</v>
      </c>
      <c r="T3044" s="11">
        <f t="shared" si="286"/>
        <v>42283.688043981485</v>
      </c>
    </row>
    <row r="3045" spans="1:20" ht="48" x14ac:dyDescent="0.2">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5">
        <f t="shared" si="282"/>
        <v>1.1000666666666667</v>
      </c>
      <c r="P3045" s="6">
        <f t="shared" si="283"/>
        <v>128.9140625</v>
      </c>
      <c r="Q3045" t="str">
        <f t="shared" si="284"/>
        <v>theater</v>
      </c>
      <c r="R3045" t="str">
        <f t="shared" si="285"/>
        <v>spaces</v>
      </c>
      <c r="S3045" s="11">
        <f t="shared" si="287"/>
        <v>42083.070590277777</v>
      </c>
      <c r="T3045" s="11">
        <f t="shared" si="286"/>
        <v>42110.118055555555</v>
      </c>
    </row>
    <row r="3046" spans="1:20" ht="48" x14ac:dyDescent="0.2">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5">
        <f t="shared" si="282"/>
        <v>1.0934166666666667</v>
      </c>
      <c r="P3046" s="6">
        <f t="shared" si="283"/>
        <v>84.108974358974365</v>
      </c>
      <c r="Q3046" t="str">
        <f t="shared" si="284"/>
        <v>theater</v>
      </c>
      <c r="R3046" t="str">
        <f t="shared" si="285"/>
        <v>spaces</v>
      </c>
      <c r="S3046" s="11">
        <f t="shared" si="287"/>
        <v>42387.7268287037</v>
      </c>
      <c r="T3046" s="11">
        <f t="shared" si="286"/>
        <v>42402.7268287037</v>
      </c>
    </row>
    <row r="3047" spans="1:20" ht="48" x14ac:dyDescent="0.2">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5">
        <f t="shared" si="282"/>
        <v>1.3270650000000002</v>
      </c>
      <c r="P3047" s="6">
        <f t="shared" si="283"/>
        <v>82.941562500000003</v>
      </c>
      <c r="Q3047" t="str">
        <f t="shared" si="284"/>
        <v>theater</v>
      </c>
      <c r="R3047" t="str">
        <f t="shared" si="285"/>
        <v>spaces</v>
      </c>
      <c r="S3047" s="11">
        <f t="shared" si="287"/>
        <v>41843.155729166669</v>
      </c>
      <c r="T3047" s="11">
        <f t="shared" si="286"/>
        <v>41873.155729166669</v>
      </c>
    </row>
    <row r="3048" spans="1:20" ht="48" x14ac:dyDescent="0.2">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5">
        <f t="shared" si="282"/>
        <v>1.9084810126582279</v>
      </c>
      <c r="P3048" s="6">
        <f t="shared" si="283"/>
        <v>259.94827586206895</v>
      </c>
      <c r="Q3048" t="str">
        <f t="shared" si="284"/>
        <v>theater</v>
      </c>
      <c r="R3048" t="str">
        <f t="shared" si="285"/>
        <v>spaces</v>
      </c>
      <c r="S3048" s="11">
        <f t="shared" si="287"/>
        <v>41862.803078703706</v>
      </c>
      <c r="T3048" s="11">
        <f t="shared" si="286"/>
        <v>41892.202777777777</v>
      </c>
    </row>
    <row r="3049" spans="1:20" ht="48" x14ac:dyDescent="0.2">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5">
        <f t="shared" si="282"/>
        <v>1.49</v>
      </c>
      <c r="P3049" s="6">
        <f t="shared" si="283"/>
        <v>37.25</v>
      </c>
      <c r="Q3049" t="str">
        <f t="shared" si="284"/>
        <v>theater</v>
      </c>
      <c r="R3049" t="str">
        <f t="shared" si="285"/>
        <v>spaces</v>
      </c>
      <c r="S3049" s="11">
        <f t="shared" si="287"/>
        <v>42443.989050925928</v>
      </c>
      <c r="T3049" s="11">
        <f t="shared" si="286"/>
        <v>42487.552777777775</v>
      </c>
    </row>
    <row r="3050" spans="1:20" ht="48" x14ac:dyDescent="0.2">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5">
        <f t="shared" si="282"/>
        <v>1.6639999999999999</v>
      </c>
      <c r="P3050" s="6">
        <f t="shared" si="283"/>
        <v>177.02127659574469</v>
      </c>
      <c r="Q3050" t="str">
        <f t="shared" si="284"/>
        <v>theater</v>
      </c>
      <c r="R3050" t="str">
        <f t="shared" si="285"/>
        <v>spaces</v>
      </c>
      <c r="S3050" s="11">
        <f t="shared" si="287"/>
        <v>41975.901180555556</v>
      </c>
      <c r="T3050" s="11">
        <f t="shared" si="286"/>
        <v>42004.890277777777</v>
      </c>
    </row>
    <row r="3051" spans="1:20" ht="48" x14ac:dyDescent="0.2">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5">
        <f t="shared" si="282"/>
        <v>1.0666666666666667</v>
      </c>
      <c r="P3051" s="6">
        <f t="shared" si="283"/>
        <v>74.074074074074076</v>
      </c>
      <c r="Q3051" t="str">
        <f t="shared" si="284"/>
        <v>theater</v>
      </c>
      <c r="R3051" t="str">
        <f t="shared" si="285"/>
        <v>spaces</v>
      </c>
      <c r="S3051" s="11">
        <f t="shared" si="287"/>
        <v>42139.014525462961</v>
      </c>
      <c r="T3051" s="11">
        <f t="shared" si="286"/>
        <v>42169.014525462961</v>
      </c>
    </row>
    <row r="3052" spans="1:20" ht="32" x14ac:dyDescent="0.2">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5">
        <f t="shared" si="282"/>
        <v>1.06</v>
      </c>
      <c r="P3052" s="6">
        <f t="shared" si="283"/>
        <v>70.666666666666671</v>
      </c>
      <c r="Q3052" t="str">
        <f t="shared" si="284"/>
        <v>theater</v>
      </c>
      <c r="R3052" t="str">
        <f t="shared" si="285"/>
        <v>spaces</v>
      </c>
      <c r="S3052" s="11">
        <f t="shared" si="287"/>
        <v>42465.16851851852</v>
      </c>
      <c r="T3052" s="11">
        <f t="shared" si="286"/>
        <v>42495.16851851852</v>
      </c>
    </row>
    <row r="3053" spans="1:20" ht="48" x14ac:dyDescent="0.2">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5">
        <f t="shared" si="282"/>
        <v>0.23628571428571429</v>
      </c>
      <c r="P3053" s="6">
        <f t="shared" si="283"/>
        <v>23.62857142857143</v>
      </c>
      <c r="Q3053" t="str">
        <f t="shared" si="284"/>
        <v>theater</v>
      </c>
      <c r="R3053" t="str">
        <f t="shared" si="285"/>
        <v>spaces</v>
      </c>
      <c r="S3053" s="11">
        <f t="shared" si="287"/>
        <v>42744.416030092594</v>
      </c>
      <c r="T3053" s="11">
        <f t="shared" si="286"/>
        <v>42774.416030092594</v>
      </c>
    </row>
    <row r="3054" spans="1:20" ht="32" x14ac:dyDescent="0.2">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5">
        <f t="shared" si="282"/>
        <v>1.5E-3</v>
      </c>
      <c r="P3054" s="6">
        <f t="shared" si="283"/>
        <v>37.5</v>
      </c>
      <c r="Q3054" t="str">
        <f t="shared" si="284"/>
        <v>theater</v>
      </c>
      <c r="R3054" t="str">
        <f t="shared" si="285"/>
        <v>spaces</v>
      </c>
      <c r="S3054" s="11">
        <f t="shared" si="287"/>
        <v>42122.670069444444</v>
      </c>
      <c r="T3054" s="11">
        <f t="shared" si="286"/>
        <v>42152.665972222225</v>
      </c>
    </row>
    <row r="3055" spans="1:20" ht="48" x14ac:dyDescent="0.2">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5">
        <f t="shared" si="282"/>
        <v>4.0000000000000001E-3</v>
      </c>
      <c r="P3055" s="6">
        <f t="shared" si="283"/>
        <v>13.333333333333334</v>
      </c>
      <c r="Q3055" t="str">
        <f t="shared" si="284"/>
        <v>theater</v>
      </c>
      <c r="R3055" t="str">
        <f t="shared" si="285"/>
        <v>spaces</v>
      </c>
      <c r="S3055" s="11">
        <f t="shared" si="287"/>
        <v>41862.761724537035</v>
      </c>
      <c r="T3055" s="11">
        <f t="shared" si="286"/>
        <v>41914.165972222225</v>
      </c>
    </row>
    <row r="3056" spans="1:20" ht="48" x14ac:dyDescent="0.2">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5">
        <f t="shared" si="282"/>
        <v>0</v>
      </c>
      <c r="P3056" s="6">
        <f t="shared" si="283"/>
        <v>0</v>
      </c>
      <c r="Q3056" t="str">
        <f t="shared" si="284"/>
        <v>theater</v>
      </c>
      <c r="R3056" t="str">
        <f t="shared" si="285"/>
        <v>spaces</v>
      </c>
      <c r="S3056" s="11">
        <f t="shared" si="287"/>
        <v>42027.832800925928</v>
      </c>
      <c r="T3056" s="11">
        <f t="shared" si="286"/>
        <v>42065.044444444444</v>
      </c>
    </row>
    <row r="3057" spans="1:20" ht="48" x14ac:dyDescent="0.2">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5">
        <f t="shared" si="282"/>
        <v>5.0000000000000002E-5</v>
      </c>
      <c r="P3057" s="6">
        <f t="shared" si="283"/>
        <v>1</v>
      </c>
      <c r="Q3057" t="str">
        <f t="shared" si="284"/>
        <v>theater</v>
      </c>
      <c r="R3057" t="str">
        <f t="shared" si="285"/>
        <v>spaces</v>
      </c>
      <c r="S3057" s="11">
        <f t="shared" si="287"/>
        <v>41953.95821759259</v>
      </c>
      <c r="T3057" s="11">
        <f t="shared" si="286"/>
        <v>42013.95821759259</v>
      </c>
    </row>
    <row r="3058" spans="1:20" ht="48" x14ac:dyDescent="0.2">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5">
        <f t="shared" si="282"/>
        <v>0</v>
      </c>
      <c r="P3058" s="6">
        <f t="shared" si="283"/>
        <v>0</v>
      </c>
      <c r="Q3058" t="str">
        <f t="shared" si="284"/>
        <v>theater</v>
      </c>
      <c r="R3058" t="str">
        <f t="shared" si="285"/>
        <v>spaces</v>
      </c>
      <c r="S3058" s="11">
        <f t="shared" si="287"/>
        <v>41851.636388888888</v>
      </c>
      <c r="T3058" s="11">
        <f t="shared" si="286"/>
        <v>41911.636388888888</v>
      </c>
    </row>
    <row r="3059" spans="1:20" ht="48" x14ac:dyDescent="0.2">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5">
        <f t="shared" si="282"/>
        <v>0</v>
      </c>
      <c r="P3059" s="6">
        <f t="shared" si="283"/>
        <v>0</v>
      </c>
      <c r="Q3059" t="str">
        <f t="shared" si="284"/>
        <v>theater</v>
      </c>
      <c r="R3059" t="str">
        <f t="shared" si="285"/>
        <v>spaces</v>
      </c>
      <c r="S3059" s="11">
        <f t="shared" si="287"/>
        <v>42433.650590277779</v>
      </c>
      <c r="T3059" s="11">
        <f t="shared" si="286"/>
        <v>42463.608923611115</v>
      </c>
    </row>
    <row r="3060" spans="1:20" ht="48" x14ac:dyDescent="0.2">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5">
        <f t="shared" si="282"/>
        <v>1.6666666666666666E-4</v>
      </c>
      <c r="P3060" s="6">
        <f t="shared" si="283"/>
        <v>1</v>
      </c>
      <c r="Q3060" t="str">
        <f t="shared" si="284"/>
        <v>theater</v>
      </c>
      <c r="R3060" t="str">
        <f t="shared" si="285"/>
        <v>spaces</v>
      </c>
      <c r="S3060" s="11">
        <f t="shared" si="287"/>
        <v>42460.374305555553</v>
      </c>
      <c r="T3060" s="11">
        <f t="shared" si="286"/>
        <v>42510.374305555553</v>
      </c>
    </row>
    <row r="3061" spans="1:20" ht="48" x14ac:dyDescent="0.2">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5">
        <f t="shared" si="282"/>
        <v>3.0066666666666665E-2</v>
      </c>
      <c r="P3061" s="6">
        <f t="shared" si="283"/>
        <v>41</v>
      </c>
      <c r="Q3061" t="str">
        <f t="shared" si="284"/>
        <v>theater</v>
      </c>
      <c r="R3061" t="str">
        <f t="shared" si="285"/>
        <v>spaces</v>
      </c>
      <c r="S3061" s="11">
        <f t="shared" si="287"/>
        <v>41829.935717592591</v>
      </c>
      <c r="T3061" s="11">
        <f t="shared" si="286"/>
        <v>41859.935717592591</v>
      </c>
    </row>
    <row r="3062" spans="1:20" ht="32" x14ac:dyDescent="0.2">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5">
        <f t="shared" si="282"/>
        <v>1.5227272727272728E-3</v>
      </c>
      <c r="P3062" s="6">
        <f t="shared" si="283"/>
        <v>55.833333333333336</v>
      </c>
      <c r="Q3062" t="str">
        <f t="shared" si="284"/>
        <v>theater</v>
      </c>
      <c r="R3062" t="str">
        <f t="shared" si="285"/>
        <v>spaces</v>
      </c>
      <c r="S3062" s="11">
        <f t="shared" si="287"/>
        <v>42245.274699074071</v>
      </c>
      <c r="T3062" s="11">
        <f t="shared" si="286"/>
        <v>42275.274699074071</v>
      </c>
    </row>
    <row r="3063" spans="1:20" ht="16" x14ac:dyDescent="0.2">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5">
        <f t="shared" si="282"/>
        <v>0</v>
      </c>
      <c r="P3063" s="6">
        <f t="shared" si="283"/>
        <v>0</v>
      </c>
      <c r="Q3063" t="str">
        <f t="shared" si="284"/>
        <v>theater</v>
      </c>
      <c r="R3063" t="str">
        <f t="shared" si="285"/>
        <v>spaces</v>
      </c>
      <c r="S3063" s="11">
        <f t="shared" si="287"/>
        <v>41834.784120370372</v>
      </c>
      <c r="T3063" s="11">
        <f t="shared" si="286"/>
        <v>41864.784120370372</v>
      </c>
    </row>
    <row r="3064" spans="1:20" ht="48" x14ac:dyDescent="0.2">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5">
        <f t="shared" si="282"/>
        <v>0.66839999999999999</v>
      </c>
      <c r="P3064" s="6">
        <f t="shared" si="283"/>
        <v>99.761194029850742</v>
      </c>
      <c r="Q3064" t="str">
        <f t="shared" si="284"/>
        <v>theater</v>
      </c>
      <c r="R3064" t="str">
        <f t="shared" si="285"/>
        <v>spaces</v>
      </c>
      <c r="S3064" s="11">
        <f t="shared" si="287"/>
        <v>42248.535787037035</v>
      </c>
      <c r="T3064" s="11">
        <f t="shared" si="286"/>
        <v>42277.75</v>
      </c>
    </row>
    <row r="3065" spans="1:20" ht="32" x14ac:dyDescent="0.2">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5">
        <f t="shared" si="282"/>
        <v>0.19566666666666666</v>
      </c>
      <c r="P3065" s="6">
        <f t="shared" si="283"/>
        <v>25.521739130434781</v>
      </c>
      <c r="Q3065" t="str">
        <f t="shared" si="284"/>
        <v>theater</v>
      </c>
      <c r="R3065" t="str">
        <f t="shared" si="285"/>
        <v>spaces</v>
      </c>
      <c r="S3065" s="11">
        <f t="shared" si="287"/>
        <v>42630.922893518524</v>
      </c>
      <c r="T3065" s="11">
        <f t="shared" si="286"/>
        <v>42665.922893518524</v>
      </c>
    </row>
    <row r="3066" spans="1:20" ht="32" x14ac:dyDescent="0.2">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5">
        <f t="shared" si="282"/>
        <v>0.11294666666666667</v>
      </c>
      <c r="P3066" s="6">
        <f t="shared" si="283"/>
        <v>117.65277777777777</v>
      </c>
      <c r="Q3066" t="str">
        <f t="shared" si="284"/>
        <v>theater</v>
      </c>
      <c r="R3066" t="str">
        <f t="shared" si="285"/>
        <v>spaces</v>
      </c>
      <c r="S3066" s="11">
        <f t="shared" si="287"/>
        <v>42299.130162037036</v>
      </c>
      <c r="T3066" s="11">
        <f t="shared" si="286"/>
        <v>42330.290972222225</v>
      </c>
    </row>
    <row r="3067" spans="1:20" ht="48" x14ac:dyDescent="0.2">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5">
        <f t="shared" si="282"/>
        <v>4.0000000000000002E-4</v>
      </c>
      <c r="P3067" s="6">
        <f t="shared" si="283"/>
        <v>5</v>
      </c>
      <c r="Q3067" t="str">
        <f t="shared" si="284"/>
        <v>theater</v>
      </c>
      <c r="R3067" t="str">
        <f t="shared" si="285"/>
        <v>spaces</v>
      </c>
      <c r="S3067" s="11">
        <f t="shared" si="287"/>
        <v>41825.055231481485</v>
      </c>
      <c r="T3067" s="11">
        <f t="shared" si="286"/>
        <v>41850.055231481485</v>
      </c>
    </row>
    <row r="3068" spans="1:20" ht="48" x14ac:dyDescent="0.2">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5">
        <f t="shared" si="282"/>
        <v>0.11985714285714286</v>
      </c>
      <c r="P3068" s="6">
        <f t="shared" si="283"/>
        <v>2796.6666666666665</v>
      </c>
      <c r="Q3068" t="str">
        <f t="shared" si="284"/>
        <v>theater</v>
      </c>
      <c r="R3068" t="str">
        <f t="shared" si="285"/>
        <v>spaces</v>
      </c>
      <c r="S3068" s="11">
        <f t="shared" si="287"/>
        <v>42531.228437500002</v>
      </c>
      <c r="T3068" s="11">
        <f t="shared" si="286"/>
        <v>42561.228437500002</v>
      </c>
    </row>
    <row r="3069" spans="1:20" ht="48" x14ac:dyDescent="0.2">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5">
        <f t="shared" si="282"/>
        <v>2.5000000000000001E-2</v>
      </c>
      <c r="P3069" s="6">
        <f t="shared" si="283"/>
        <v>200</v>
      </c>
      <c r="Q3069" t="str">
        <f t="shared" si="284"/>
        <v>theater</v>
      </c>
      <c r="R3069" t="str">
        <f t="shared" si="285"/>
        <v>spaces</v>
      </c>
      <c r="S3069" s="11">
        <f t="shared" si="287"/>
        <v>42226.938414351855</v>
      </c>
      <c r="T3069" s="11">
        <f t="shared" si="286"/>
        <v>42256.938414351855</v>
      </c>
    </row>
    <row r="3070" spans="1:20" ht="48" x14ac:dyDescent="0.2">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5">
        <f t="shared" si="282"/>
        <v>6.9999999999999999E-4</v>
      </c>
      <c r="P3070" s="6">
        <f t="shared" si="283"/>
        <v>87.5</v>
      </c>
      <c r="Q3070" t="str">
        <f t="shared" si="284"/>
        <v>theater</v>
      </c>
      <c r="R3070" t="str">
        <f t="shared" si="285"/>
        <v>spaces</v>
      </c>
      <c r="S3070" s="11">
        <f t="shared" si="287"/>
        <v>42263.691574074073</v>
      </c>
      <c r="T3070" s="11">
        <f t="shared" si="286"/>
        <v>42293.691574074073</v>
      </c>
    </row>
    <row r="3071" spans="1:20" ht="48" x14ac:dyDescent="0.2">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5">
        <f t="shared" si="282"/>
        <v>0.14099999999999999</v>
      </c>
      <c r="P3071" s="6">
        <f t="shared" si="283"/>
        <v>20.142857142857142</v>
      </c>
      <c r="Q3071" t="str">
        <f t="shared" si="284"/>
        <v>theater</v>
      </c>
      <c r="R3071" t="str">
        <f t="shared" si="285"/>
        <v>spaces</v>
      </c>
      <c r="S3071" s="11">
        <f t="shared" si="287"/>
        <v>41957.833726851852</v>
      </c>
      <c r="T3071" s="11">
        <f t="shared" si="286"/>
        <v>41987.833726851852</v>
      </c>
    </row>
    <row r="3072" spans="1:20" ht="48" x14ac:dyDescent="0.2">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5">
        <f t="shared" si="282"/>
        <v>3.3399999999999999E-2</v>
      </c>
      <c r="P3072" s="6">
        <f t="shared" si="283"/>
        <v>20.875</v>
      </c>
      <c r="Q3072" t="str">
        <f t="shared" si="284"/>
        <v>theater</v>
      </c>
      <c r="R3072" t="str">
        <f t="shared" si="285"/>
        <v>spaces</v>
      </c>
      <c r="S3072" s="11">
        <f t="shared" si="287"/>
        <v>42690.733437499999</v>
      </c>
      <c r="T3072" s="11">
        <f t="shared" si="286"/>
        <v>42711.733437499999</v>
      </c>
    </row>
    <row r="3073" spans="1:20" ht="48" x14ac:dyDescent="0.2">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5">
        <f t="shared" si="282"/>
        <v>0.59775</v>
      </c>
      <c r="P3073" s="6">
        <f t="shared" si="283"/>
        <v>61.307692307692307</v>
      </c>
      <c r="Q3073" t="str">
        <f t="shared" si="284"/>
        <v>theater</v>
      </c>
      <c r="R3073" t="str">
        <f t="shared" si="285"/>
        <v>spaces</v>
      </c>
      <c r="S3073" s="11">
        <f t="shared" si="287"/>
        <v>42097.732418981483</v>
      </c>
      <c r="T3073" s="11">
        <f t="shared" si="286"/>
        <v>42115.249305555553</v>
      </c>
    </row>
    <row r="3074" spans="1:20" ht="48" x14ac:dyDescent="0.2">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5">
        <f t="shared" si="282"/>
        <v>1.6666666666666666E-4</v>
      </c>
      <c r="P3074" s="6">
        <f t="shared" si="283"/>
        <v>1</v>
      </c>
      <c r="Q3074" t="str">
        <f t="shared" si="284"/>
        <v>theater</v>
      </c>
      <c r="R3074" t="str">
        <f t="shared" si="285"/>
        <v>spaces</v>
      </c>
      <c r="S3074" s="11">
        <f t="shared" si="287"/>
        <v>42658.690532407403</v>
      </c>
      <c r="T3074" s="11">
        <f t="shared" si="286"/>
        <v>42673.073611111111</v>
      </c>
    </row>
    <row r="3075" spans="1:20" ht="48" x14ac:dyDescent="0.2">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5">
        <f t="shared" ref="O3075:O3138" si="288">E3075/D3075</f>
        <v>2.3035714285714285E-4</v>
      </c>
      <c r="P3075" s="6">
        <f t="shared" ref="P3075:P3138" si="289">IF(L3075=0,0,E3075/L3075)</f>
        <v>92.142857142857139</v>
      </c>
      <c r="Q3075" t="str">
        <f t="shared" ref="Q3075:Q3138" si="290">LEFT(N3075,FIND("/",N3075)-1)</f>
        <v>theater</v>
      </c>
      <c r="R3075" t="str">
        <f t="shared" ref="R3075:R3138" si="291">RIGHT(N3075,LEN(N3075)-FIND("/",N3075))</f>
        <v>spaces</v>
      </c>
      <c r="S3075" s="11">
        <f t="shared" si="287"/>
        <v>42111.684027777781</v>
      </c>
      <c r="T3075" s="11">
        <f t="shared" ref="T3075:T3138" si="292">I3075/86400 + DATE(1970,1,1)</f>
        <v>42169.804861111115</v>
      </c>
    </row>
    <row r="3076" spans="1:20" ht="64" x14ac:dyDescent="0.2">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5">
        <f t="shared" si="288"/>
        <v>8.8000000000000003E-4</v>
      </c>
      <c r="P3076" s="6">
        <f t="shared" si="289"/>
        <v>7.333333333333333</v>
      </c>
      <c r="Q3076" t="str">
        <f t="shared" si="290"/>
        <v>theater</v>
      </c>
      <c r="R3076" t="str">
        <f t="shared" si="291"/>
        <v>spaces</v>
      </c>
      <c r="S3076" s="11">
        <f t="shared" ref="S3076:S3139" si="293">J3076/86400 + DATE(1970, 1, 1)</f>
        <v>42409.571284722224</v>
      </c>
      <c r="T3076" s="11">
        <f t="shared" si="292"/>
        <v>42439.571284722224</v>
      </c>
    </row>
    <row r="3077" spans="1:20" ht="48" x14ac:dyDescent="0.2">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5">
        <f t="shared" si="288"/>
        <v>8.6400000000000005E-2</v>
      </c>
      <c r="P3077" s="6">
        <f t="shared" si="289"/>
        <v>64.8</v>
      </c>
      <c r="Q3077" t="str">
        <f t="shared" si="290"/>
        <v>theater</v>
      </c>
      <c r="R3077" t="str">
        <f t="shared" si="291"/>
        <v>spaces</v>
      </c>
      <c r="S3077" s="11">
        <f t="shared" si="293"/>
        <v>42551.102314814816</v>
      </c>
      <c r="T3077" s="11">
        <f t="shared" si="292"/>
        <v>42601.102314814816</v>
      </c>
    </row>
    <row r="3078" spans="1:20" ht="32" x14ac:dyDescent="0.2">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5">
        <f t="shared" si="288"/>
        <v>0.15060000000000001</v>
      </c>
      <c r="P3078" s="6">
        <f t="shared" si="289"/>
        <v>30.12</v>
      </c>
      <c r="Q3078" t="str">
        <f t="shared" si="290"/>
        <v>theater</v>
      </c>
      <c r="R3078" t="str">
        <f t="shared" si="291"/>
        <v>spaces</v>
      </c>
      <c r="S3078" s="11">
        <f t="shared" si="293"/>
        <v>42226.651886574073</v>
      </c>
      <c r="T3078" s="11">
        <f t="shared" si="292"/>
        <v>42286.651886574073</v>
      </c>
    </row>
    <row r="3079" spans="1:20" ht="48" x14ac:dyDescent="0.2">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5">
        <f t="shared" si="288"/>
        <v>4.7727272727272731E-3</v>
      </c>
      <c r="P3079" s="6">
        <f t="shared" si="289"/>
        <v>52.5</v>
      </c>
      <c r="Q3079" t="str">
        <f t="shared" si="290"/>
        <v>theater</v>
      </c>
      <c r="R3079" t="str">
        <f t="shared" si="291"/>
        <v>spaces</v>
      </c>
      <c r="S3079" s="11">
        <f t="shared" si="293"/>
        <v>42766.956921296296</v>
      </c>
      <c r="T3079" s="11">
        <f t="shared" si="292"/>
        <v>42796.956921296296</v>
      </c>
    </row>
    <row r="3080" spans="1:20" ht="48" x14ac:dyDescent="0.2">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5">
        <f t="shared" si="288"/>
        <v>1.1833333333333333E-3</v>
      </c>
      <c r="P3080" s="6">
        <f t="shared" si="289"/>
        <v>23.666666666666668</v>
      </c>
      <c r="Q3080" t="str">
        <f t="shared" si="290"/>
        <v>theater</v>
      </c>
      <c r="R3080" t="str">
        <f t="shared" si="291"/>
        <v>spaces</v>
      </c>
      <c r="S3080" s="11">
        <f t="shared" si="293"/>
        <v>42031.138831018514</v>
      </c>
      <c r="T3080" s="11">
        <f t="shared" si="292"/>
        <v>42061.138831018514</v>
      </c>
    </row>
    <row r="3081" spans="1:20" ht="48" x14ac:dyDescent="0.2">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5">
        <f t="shared" si="288"/>
        <v>8.4173998587352451E-3</v>
      </c>
      <c r="P3081" s="6">
        <f t="shared" si="289"/>
        <v>415.77777777777777</v>
      </c>
      <c r="Q3081" t="str">
        <f t="shared" si="290"/>
        <v>theater</v>
      </c>
      <c r="R3081" t="str">
        <f t="shared" si="291"/>
        <v>spaces</v>
      </c>
      <c r="S3081" s="11">
        <f t="shared" si="293"/>
        <v>42055.713368055556</v>
      </c>
      <c r="T3081" s="11">
        <f t="shared" si="292"/>
        <v>42085.671701388885</v>
      </c>
    </row>
    <row r="3082" spans="1:20" ht="48" x14ac:dyDescent="0.2">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5">
        <f t="shared" si="288"/>
        <v>1.8799999999999999E-4</v>
      </c>
      <c r="P3082" s="6">
        <f t="shared" si="289"/>
        <v>53.714285714285715</v>
      </c>
      <c r="Q3082" t="str">
        <f t="shared" si="290"/>
        <v>theater</v>
      </c>
      <c r="R3082" t="str">
        <f t="shared" si="291"/>
        <v>spaces</v>
      </c>
      <c r="S3082" s="11">
        <f t="shared" si="293"/>
        <v>41940.028287037036</v>
      </c>
      <c r="T3082" s="11">
        <f t="shared" si="292"/>
        <v>42000.0699537037</v>
      </c>
    </row>
    <row r="3083" spans="1:20" ht="48" x14ac:dyDescent="0.2">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5">
        <f t="shared" si="288"/>
        <v>2.1029999999999998E-3</v>
      </c>
      <c r="P3083" s="6">
        <f t="shared" si="289"/>
        <v>420.6</v>
      </c>
      <c r="Q3083" t="str">
        <f t="shared" si="290"/>
        <v>theater</v>
      </c>
      <c r="R3083" t="str">
        <f t="shared" si="291"/>
        <v>spaces</v>
      </c>
      <c r="S3083" s="11">
        <f t="shared" si="293"/>
        <v>42237.181608796294</v>
      </c>
      <c r="T3083" s="11">
        <f t="shared" si="292"/>
        <v>42267.181608796294</v>
      </c>
    </row>
    <row r="3084" spans="1:20" ht="48" x14ac:dyDescent="0.2">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5">
        <f t="shared" si="288"/>
        <v>0</v>
      </c>
      <c r="P3084" s="6">
        <f t="shared" si="289"/>
        <v>0</v>
      </c>
      <c r="Q3084" t="str">
        <f t="shared" si="290"/>
        <v>theater</v>
      </c>
      <c r="R3084" t="str">
        <f t="shared" si="291"/>
        <v>spaces</v>
      </c>
      <c r="S3084" s="11">
        <f t="shared" si="293"/>
        <v>42293.922986111109</v>
      </c>
      <c r="T3084" s="11">
        <f t="shared" si="292"/>
        <v>42323.96465277778</v>
      </c>
    </row>
    <row r="3085" spans="1:20" ht="64" x14ac:dyDescent="0.2">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5">
        <f t="shared" si="288"/>
        <v>2.8E-3</v>
      </c>
      <c r="P3085" s="6">
        <f t="shared" si="289"/>
        <v>18.666666666666668</v>
      </c>
      <c r="Q3085" t="str">
        <f t="shared" si="290"/>
        <v>theater</v>
      </c>
      <c r="R3085" t="str">
        <f t="shared" si="291"/>
        <v>spaces</v>
      </c>
      <c r="S3085" s="11">
        <f t="shared" si="293"/>
        <v>41853.563402777778</v>
      </c>
      <c r="T3085" s="11">
        <f t="shared" si="292"/>
        <v>41883.208333333336</v>
      </c>
    </row>
    <row r="3086" spans="1:20" ht="48" x14ac:dyDescent="0.2">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5">
        <f t="shared" si="288"/>
        <v>0.11579206701157921</v>
      </c>
      <c r="P3086" s="6">
        <f t="shared" si="289"/>
        <v>78.333333333333329</v>
      </c>
      <c r="Q3086" t="str">
        <f t="shared" si="290"/>
        <v>theater</v>
      </c>
      <c r="R3086" t="str">
        <f t="shared" si="291"/>
        <v>spaces</v>
      </c>
      <c r="S3086" s="11">
        <f t="shared" si="293"/>
        <v>42100.723738425921</v>
      </c>
      <c r="T3086" s="11">
        <f t="shared" si="292"/>
        <v>42129.783333333333</v>
      </c>
    </row>
    <row r="3087" spans="1:20" ht="48" x14ac:dyDescent="0.2">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5">
        <f t="shared" si="288"/>
        <v>2.4400000000000002E-2</v>
      </c>
      <c r="P3087" s="6">
        <f t="shared" si="289"/>
        <v>67.777777777777771</v>
      </c>
      <c r="Q3087" t="str">
        <f t="shared" si="290"/>
        <v>theater</v>
      </c>
      <c r="R3087" t="str">
        <f t="shared" si="291"/>
        <v>spaces</v>
      </c>
      <c r="S3087" s="11">
        <f t="shared" si="293"/>
        <v>42246.883784722224</v>
      </c>
      <c r="T3087" s="11">
        <f t="shared" si="292"/>
        <v>42276.883784722224</v>
      </c>
    </row>
    <row r="3088" spans="1:20" ht="48" x14ac:dyDescent="0.2">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5">
        <f t="shared" si="288"/>
        <v>2.5000000000000001E-3</v>
      </c>
      <c r="P3088" s="6">
        <f t="shared" si="289"/>
        <v>16.666666666666668</v>
      </c>
      <c r="Q3088" t="str">
        <f t="shared" si="290"/>
        <v>theater</v>
      </c>
      <c r="R3088" t="str">
        <f t="shared" si="291"/>
        <v>spaces</v>
      </c>
      <c r="S3088" s="11">
        <f t="shared" si="293"/>
        <v>42173.67082175926</v>
      </c>
      <c r="T3088" s="11">
        <f t="shared" si="292"/>
        <v>42233.67082175926</v>
      </c>
    </row>
    <row r="3089" spans="1:20" ht="48" x14ac:dyDescent="0.2">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5">
        <f t="shared" si="288"/>
        <v>6.2500000000000003E-3</v>
      </c>
      <c r="P3089" s="6">
        <f t="shared" si="289"/>
        <v>62.5</v>
      </c>
      <c r="Q3089" t="str">
        <f t="shared" si="290"/>
        <v>theater</v>
      </c>
      <c r="R3089" t="str">
        <f t="shared" si="291"/>
        <v>spaces</v>
      </c>
      <c r="S3089" s="11">
        <f t="shared" si="293"/>
        <v>42665.150347222225</v>
      </c>
      <c r="T3089" s="11">
        <f t="shared" si="292"/>
        <v>42725.192013888889</v>
      </c>
    </row>
    <row r="3090" spans="1:20" ht="32" x14ac:dyDescent="0.2">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5">
        <f t="shared" si="288"/>
        <v>1.9384615384615384E-3</v>
      </c>
      <c r="P3090" s="6">
        <f t="shared" si="289"/>
        <v>42</v>
      </c>
      <c r="Q3090" t="str">
        <f t="shared" si="290"/>
        <v>theater</v>
      </c>
      <c r="R3090" t="str">
        <f t="shared" si="291"/>
        <v>spaces</v>
      </c>
      <c r="S3090" s="11">
        <f t="shared" si="293"/>
        <v>41981.57230324074</v>
      </c>
      <c r="T3090" s="11">
        <f t="shared" si="292"/>
        <v>42012.570138888885</v>
      </c>
    </row>
    <row r="3091" spans="1:20" ht="32" x14ac:dyDescent="0.2">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5">
        <f t="shared" si="288"/>
        <v>0.23416000000000001</v>
      </c>
      <c r="P3091" s="6">
        <f t="shared" si="289"/>
        <v>130.0888888888889</v>
      </c>
      <c r="Q3091" t="str">
        <f t="shared" si="290"/>
        <v>theater</v>
      </c>
      <c r="R3091" t="str">
        <f t="shared" si="291"/>
        <v>spaces</v>
      </c>
      <c r="S3091" s="11">
        <f t="shared" si="293"/>
        <v>42528.542627314819</v>
      </c>
      <c r="T3091" s="11">
        <f t="shared" si="292"/>
        <v>42560.082638888889</v>
      </c>
    </row>
    <row r="3092" spans="1:20" ht="48" x14ac:dyDescent="0.2">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5">
        <f t="shared" si="288"/>
        <v>5.080888888888889E-2</v>
      </c>
      <c r="P3092" s="6">
        <f t="shared" si="289"/>
        <v>1270.2222222222222</v>
      </c>
      <c r="Q3092" t="str">
        <f t="shared" si="290"/>
        <v>theater</v>
      </c>
      <c r="R3092" t="str">
        <f t="shared" si="291"/>
        <v>spaces</v>
      </c>
      <c r="S3092" s="11">
        <f t="shared" si="293"/>
        <v>42065.818807870368</v>
      </c>
      <c r="T3092" s="11">
        <f t="shared" si="292"/>
        <v>42125.777141203704</v>
      </c>
    </row>
    <row r="3093" spans="1:20" ht="48" x14ac:dyDescent="0.2">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5">
        <f t="shared" si="288"/>
        <v>0.15920000000000001</v>
      </c>
      <c r="P3093" s="6">
        <f t="shared" si="289"/>
        <v>88.444444444444443</v>
      </c>
      <c r="Q3093" t="str">
        <f t="shared" si="290"/>
        <v>theater</v>
      </c>
      <c r="R3093" t="str">
        <f t="shared" si="291"/>
        <v>spaces</v>
      </c>
      <c r="S3093" s="11">
        <f t="shared" si="293"/>
        <v>42566.948414351849</v>
      </c>
      <c r="T3093" s="11">
        <f t="shared" si="292"/>
        <v>42596.948414351849</v>
      </c>
    </row>
    <row r="3094" spans="1:20" ht="48" x14ac:dyDescent="0.2">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5">
        <f t="shared" si="288"/>
        <v>1.1831900000000001E-2</v>
      </c>
      <c r="P3094" s="6">
        <f t="shared" si="289"/>
        <v>56.342380952380957</v>
      </c>
      <c r="Q3094" t="str">
        <f t="shared" si="290"/>
        <v>theater</v>
      </c>
      <c r="R3094" t="str">
        <f t="shared" si="291"/>
        <v>spaces</v>
      </c>
      <c r="S3094" s="11">
        <f t="shared" si="293"/>
        <v>42255.619351851856</v>
      </c>
      <c r="T3094" s="11">
        <f t="shared" si="292"/>
        <v>42292.916666666672</v>
      </c>
    </row>
    <row r="3095" spans="1:20" ht="48" x14ac:dyDescent="0.2">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5">
        <f t="shared" si="288"/>
        <v>0.22750000000000001</v>
      </c>
      <c r="P3095" s="6">
        <f t="shared" si="289"/>
        <v>53.529411764705884</v>
      </c>
      <c r="Q3095" t="str">
        <f t="shared" si="290"/>
        <v>theater</v>
      </c>
      <c r="R3095" t="str">
        <f t="shared" si="291"/>
        <v>spaces</v>
      </c>
      <c r="S3095" s="11">
        <f t="shared" si="293"/>
        <v>41760.909039351856</v>
      </c>
      <c r="T3095" s="11">
        <f t="shared" si="292"/>
        <v>41791.165972222225</v>
      </c>
    </row>
    <row r="3096" spans="1:20" ht="32" x14ac:dyDescent="0.2">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5">
        <f t="shared" si="288"/>
        <v>2.5000000000000001E-4</v>
      </c>
      <c r="P3096" s="6">
        <f t="shared" si="289"/>
        <v>25</v>
      </c>
      <c r="Q3096" t="str">
        <f t="shared" si="290"/>
        <v>theater</v>
      </c>
      <c r="R3096" t="str">
        <f t="shared" si="291"/>
        <v>spaces</v>
      </c>
      <c r="S3096" s="11">
        <f t="shared" si="293"/>
        <v>42207.795787037037</v>
      </c>
      <c r="T3096" s="11">
        <f t="shared" si="292"/>
        <v>42267.795787037037</v>
      </c>
    </row>
    <row r="3097" spans="1:20" ht="48" x14ac:dyDescent="0.2">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5">
        <f t="shared" si="288"/>
        <v>3.351206434316354E-3</v>
      </c>
      <c r="P3097" s="6">
        <f t="shared" si="289"/>
        <v>50</v>
      </c>
      <c r="Q3097" t="str">
        <f t="shared" si="290"/>
        <v>theater</v>
      </c>
      <c r="R3097" t="str">
        <f t="shared" si="291"/>
        <v>spaces</v>
      </c>
      <c r="S3097" s="11">
        <f t="shared" si="293"/>
        <v>42523.025231481486</v>
      </c>
      <c r="T3097" s="11">
        <f t="shared" si="292"/>
        <v>42583.025231481486</v>
      </c>
    </row>
    <row r="3098" spans="1:20" ht="48" x14ac:dyDescent="0.2">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5">
        <f t="shared" si="288"/>
        <v>3.9750000000000001E-2</v>
      </c>
      <c r="P3098" s="6">
        <f t="shared" si="289"/>
        <v>56.785714285714285</v>
      </c>
      <c r="Q3098" t="str">
        <f t="shared" si="290"/>
        <v>theater</v>
      </c>
      <c r="R3098" t="str">
        <f t="shared" si="291"/>
        <v>spaces</v>
      </c>
      <c r="S3098" s="11">
        <f t="shared" si="293"/>
        <v>42114.825532407413</v>
      </c>
      <c r="T3098" s="11">
        <f t="shared" si="292"/>
        <v>42144.825532407413</v>
      </c>
    </row>
    <row r="3099" spans="1:20" ht="48" x14ac:dyDescent="0.2">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5">
        <f t="shared" si="288"/>
        <v>0.17150000000000001</v>
      </c>
      <c r="P3099" s="6">
        <f t="shared" si="289"/>
        <v>40.833333333333336</v>
      </c>
      <c r="Q3099" t="str">
        <f t="shared" si="290"/>
        <v>theater</v>
      </c>
      <c r="R3099" t="str">
        <f t="shared" si="291"/>
        <v>spaces</v>
      </c>
      <c r="S3099" s="11">
        <f t="shared" si="293"/>
        <v>42629.503483796296</v>
      </c>
      <c r="T3099" s="11">
        <f t="shared" si="292"/>
        <v>42650.583333333328</v>
      </c>
    </row>
    <row r="3100" spans="1:20" ht="48" x14ac:dyDescent="0.2">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5">
        <f t="shared" si="288"/>
        <v>3.608004104669061E-2</v>
      </c>
      <c r="P3100" s="6">
        <f t="shared" si="289"/>
        <v>65.111111111111114</v>
      </c>
      <c r="Q3100" t="str">
        <f t="shared" si="290"/>
        <v>theater</v>
      </c>
      <c r="R3100" t="str">
        <f t="shared" si="291"/>
        <v>spaces</v>
      </c>
      <c r="S3100" s="11">
        <f t="shared" si="293"/>
        <v>42359.792233796295</v>
      </c>
      <c r="T3100" s="11">
        <f t="shared" si="292"/>
        <v>42408.01180555555</v>
      </c>
    </row>
    <row r="3101" spans="1:20" ht="48" x14ac:dyDescent="0.2">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5">
        <f t="shared" si="288"/>
        <v>0.13900000000000001</v>
      </c>
      <c r="P3101" s="6">
        <f t="shared" si="289"/>
        <v>55.6</v>
      </c>
      <c r="Q3101" t="str">
        <f t="shared" si="290"/>
        <v>theater</v>
      </c>
      <c r="R3101" t="str">
        <f t="shared" si="291"/>
        <v>spaces</v>
      </c>
      <c r="S3101" s="11">
        <f t="shared" si="293"/>
        <v>42382.189710648148</v>
      </c>
      <c r="T3101" s="11">
        <f t="shared" si="292"/>
        <v>42412.189710648148</v>
      </c>
    </row>
    <row r="3102" spans="1:20" ht="48" x14ac:dyDescent="0.2">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5">
        <f t="shared" si="288"/>
        <v>0.15225</v>
      </c>
      <c r="P3102" s="6">
        <f t="shared" si="289"/>
        <v>140.53846153846155</v>
      </c>
      <c r="Q3102" t="str">
        <f t="shared" si="290"/>
        <v>theater</v>
      </c>
      <c r="R3102" t="str">
        <f t="shared" si="291"/>
        <v>spaces</v>
      </c>
      <c r="S3102" s="11">
        <f t="shared" si="293"/>
        <v>41902.622395833336</v>
      </c>
      <c r="T3102" s="11">
        <f t="shared" si="292"/>
        <v>41932.622395833336</v>
      </c>
    </row>
    <row r="3103" spans="1:20" ht="48" x14ac:dyDescent="0.2">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5">
        <f t="shared" si="288"/>
        <v>0.12</v>
      </c>
      <c r="P3103" s="6">
        <f t="shared" si="289"/>
        <v>25</v>
      </c>
      <c r="Q3103" t="str">
        <f t="shared" si="290"/>
        <v>theater</v>
      </c>
      <c r="R3103" t="str">
        <f t="shared" si="291"/>
        <v>spaces</v>
      </c>
      <c r="S3103" s="11">
        <f t="shared" si="293"/>
        <v>42171.383530092593</v>
      </c>
      <c r="T3103" s="11">
        <f t="shared" si="292"/>
        <v>42201.330555555556</v>
      </c>
    </row>
    <row r="3104" spans="1:20" ht="48" x14ac:dyDescent="0.2">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5">
        <f t="shared" si="288"/>
        <v>0.391125</v>
      </c>
      <c r="P3104" s="6">
        <f t="shared" si="289"/>
        <v>69.533333333333331</v>
      </c>
      <c r="Q3104" t="str">
        <f t="shared" si="290"/>
        <v>theater</v>
      </c>
      <c r="R3104" t="str">
        <f t="shared" si="291"/>
        <v>spaces</v>
      </c>
      <c r="S3104" s="11">
        <f t="shared" si="293"/>
        <v>42555.340486111112</v>
      </c>
      <c r="T3104" s="11">
        <f t="shared" si="292"/>
        <v>42605.340486111112</v>
      </c>
    </row>
    <row r="3105" spans="1:20" ht="32" x14ac:dyDescent="0.2">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5">
        <f t="shared" si="288"/>
        <v>2.6829268292682929E-3</v>
      </c>
      <c r="P3105" s="6">
        <f t="shared" si="289"/>
        <v>5.5</v>
      </c>
      <c r="Q3105" t="str">
        <f t="shared" si="290"/>
        <v>theater</v>
      </c>
      <c r="R3105" t="str">
        <f t="shared" si="291"/>
        <v>spaces</v>
      </c>
      <c r="S3105" s="11">
        <f t="shared" si="293"/>
        <v>42107.156319444446</v>
      </c>
      <c r="T3105" s="11">
        <f t="shared" si="292"/>
        <v>42167.156319444446</v>
      </c>
    </row>
    <row r="3106" spans="1:20" ht="48" x14ac:dyDescent="0.2">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5">
        <f t="shared" si="288"/>
        <v>0.29625000000000001</v>
      </c>
      <c r="P3106" s="6">
        <f t="shared" si="289"/>
        <v>237</v>
      </c>
      <c r="Q3106" t="str">
        <f t="shared" si="290"/>
        <v>theater</v>
      </c>
      <c r="R3106" t="str">
        <f t="shared" si="291"/>
        <v>spaces</v>
      </c>
      <c r="S3106" s="11">
        <f t="shared" si="293"/>
        <v>42006.908692129626</v>
      </c>
      <c r="T3106" s="11">
        <f t="shared" si="292"/>
        <v>42038.083333333328</v>
      </c>
    </row>
    <row r="3107" spans="1:20" ht="48" x14ac:dyDescent="0.2">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5">
        <f t="shared" si="288"/>
        <v>0.4236099230111206</v>
      </c>
      <c r="P3107" s="6">
        <f t="shared" si="289"/>
        <v>79.870967741935488</v>
      </c>
      <c r="Q3107" t="str">
        <f t="shared" si="290"/>
        <v>theater</v>
      </c>
      <c r="R3107" t="str">
        <f t="shared" si="291"/>
        <v>spaces</v>
      </c>
      <c r="S3107" s="11">
        <f t="shared" si="293"/>
        <v>41876.718935185185</v>
      </c>
      <c r="T3107" s="11">
        <f t="shared" si="292"/>
        <v>41931.208333333336</v>
      </c>
    </row>
    <row r="3108" spans="1:20" ht="48" x14ac:dyDescent="0.2">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5">
        <f t="shared" si="288"/>
        <v>4.1000000000000002E-2</v>
      </c>
      <c r="P3108" s="6">
        <f t="shared" si="289"/>
        <v>10.25</v>
      </c>
      <c r="Q3108" t="str">
        <f t="shared" si="290"/>
        <v>theater</v>
      </c>
      <c r="R3108" t="str">
        <f t="shared" si="291"/>
        <v>spaces</v>
      </c>
      <c r="S3108" s="11">
        <f t="shared" si="293"/>
        <v>42241.429120370369</v>
      </c>
      <c r="T3108" s="11">
        <f t="shared" si="292"/>
        <v>42263.916666666672</v>
      </c>
    </row>
    <row r="3109" spans="1:20" ht="48" x14ac:dyDescent="0.2">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5">
        <f t="shared" si="288"/>
        <v>0.197625</v>
      </c>
      <c r="P3109" s="6">
        <f t="shared" si="289"/>
        <v>272.58620689655174</v>
      </c>
      <c r="Q3109" t="str">
        <f t="shared" si="290"/>
        <v>theater</v>
      </c>
      <c r="R3109" t="str">
        <f t="shared" si="291"/>
        <v>spaces</v>
      </c>
      <c r="S3109" s="11">
        <f t="shared" si="293"/>
        <v>42128.814247685186</v>
      </c>
      <c r="T3109" s="11">
        <f t="shared" si="292"/>
        <v>42135.814247685186</v>
      </c>
    </row>
    <row r="3110" spans="1:20" ht="16" x14ac:dyDescent="0.2">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5">
        <f t="shared" si="288"/>
        <v>5.1999999999999995E-4</v>
      </c>
      <c r="P3110" s="6">
        <f t="shared" si="289"/>
        <v>13</v>
      </c>
      <c r="Q3110" t="str">
        <f t="shared" si="290"/>
        <v>theater</v>
      </c>
      <c r="R3110" t="str">
        <f t="shared" si="291"/>
        <v>spaces</v>
      </c>
      <c r="S3110" s="11">
        <f t="shared" si="293"/>
        <v>42062.680486111116</v>
      </c>
      <c r="T3110" s="11">
        <f t="shared" si="292"/>
        <v>42122.638819444444</v>
      </c>
    </row>
    <row r="3111" spans="1:20" ht="48" x14ac:dyDescent="0.2">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5">
        <f t="shared" si="288"/>
        <v>0.25030188679245285</v>
      </c>
      <c r="P3111" s="6">
        <f t="shared" si="289"/>
        <v>58.184210526315788</v>
      </c>
      <c r="Q3111" t="str">
        <f t="shared" si="290"/>
        <v>theater</v>
      </c>
      <c r="R3111" t="str">
        <f t="shared" si="291"/>
        <v>spaces</v>
      </c>
      <c r="S3111" s="11">
        <f t="shared" si="293"/>
        <v>41844.125115740739</v>
      </c>
      <c r="T3111" s="11">
        <f t="shared" si="292"/>
        <v>41879.125115740739</v>
      </c>
    </row>
    <row r="3112" spans="1:20" ht="48" x14ac:dyDescent="0.2">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5">
        <f t="shared" si="288"/>
        <v>4.0000000000000002E-4</v>
      </c>
      <c r="P3112" s="6">
        <f t="shared" si="289"/>
        <v>10</v>
      </c>
      <c r="Q3112" t="str">
        <f t="shared" si="290"/>
        <v>theater</v>
      </c>
      <c r="R3112" t="str">
        <f t="shared" si="291"/>
        <v>spaces</v>
      </c>
      <c r="S3112" s="11">
        <f t="shared" si="293"/>
        <v>42745.031469907408</v>
      </c>
      <c r="T3112" s="11">
        <f t="shared" si="292"/>
        <v>42785.031469907408</v>
      </c>
    </row>
    <row r="3113" spans="1:20" ht="32" x14ac:dyDescent="0.2">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5">
        <f t="shared" si="288"/>
        <v>0.26640000000000003</v>
      </c>
      <c r="P3113" s="6">
        <f t="shared" si="289"/>
        <v>70.10526315789474</v>
      </c>
      <c r="Q3113" t="str">
        <f t="shared" si="290"/>
        <v>theater</v>
      </c>
      <c r="R3113" t="str">
        <f t="shared" si="291"/>
        <v>spaces</v>
      </c>
      <c r="S3113" s="11">
        <f t="shared" si="293"/>
        <v>41885.595138888893</v>
      </c>
      <c r="T3113" s="11">
        <f t="shared" si="292"/>
        <v>41916.595138888893</v>
      </c>
    </row>
    <row r="3114" spans="1:20" ht="48" x14ac:dyDescent="0.2">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5">
        <f t="shared" si="288"/>
        <v>4.7363636363636365E-2</v>
      </c>
      <c r="P3114" s="6">
        <f t="shared" si="289"/>
        <v>57.888888888888886</v>
      </c>
      <c r="Q3114" t="str">
        <f t="shared" si="290"/>
        <v>theater</v>
      </c>
      <c r="R3114" t="str">
        <f t="shared" si="291"/>
        <v>spaces</v>
      </c>
      <c r="S3114" s="11">
        <f t="shared" si="293"/>
        <v>42615.121921296297</v>
      </c>
      <c r="T3114" s="11">
        <f t="shared" si="292"/>
        <v>42675.121921296297</v>
      </c>
    </row>
    <row r="3115" spans="1:20" ht="48" x14ac:dyDescent="0.2">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5">
        <f t="shared" si="288"/>
        <v>4.2435339894712751E-2</v>
      </c>
      <c r="P3115" s="6">
        <f t="shared" si="289"/>
        <v>125.27027027027027</v>
      </c>
      <c r="Q3115" t="str">
        <f t="shared" si="290"/>
        <v>theater</v>
      </c>
      <c r="R3115" t="str">
        <f t="shared" si="291"/>
        <v>spaces</v>
      </c>
      <c r="S3115" s="11">
        <f t="shared" si="293"/>
        <v>42081.731273148151</v>
      </c>
      <c r="T3115" s="11">
        <f t="shared" si="292"/>
        <v>42111.731273148151</v>
      </c>
    </row>
    <row r="3116" spans="1:20" ht="48" x14ac:dyDescent="0.2">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5">
        <f t="shared" si="288"/>
        <v>0</v>
      </c>
      <c r="P3116" s="6">
        <f t="shared" si="289"/>
        <v>0</v>
      </c>
      <c r="Q3116" t="str">
        <f t="shared" si="290"/>
        <v>theater</v>
      </c>
      <c r="R3116" t="str">
        <f t="shared" si="291"/>
        <v>spaces</v>
      </c>
      <c r="S3116" s="11">
        <f t="shared" si="293"/>
        <v>41843.632523148146</v>
      </c>
      <c r="T3116" s="11">
        <f t="shared" si="292"/>
        <v>41903.632523148146</v>
      </c>
    </row>
    <row r="3117" spans="1:20" ht="48" x14ac:dyDescent="0.2">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5">
        <f t="shared" si="288"/>
        <v>0.03</v>
      </c>
      <c r="P3117" s="6">
        <f t="shared" si="289"/>
        <v>300</v>
      </c>
      <c r="Q3117" t="str">
        <f t="shared" si="290"/>
        <v>theater</v>
      </c>
      <c r="R3117" t="str">
        <f t="shared" si="291"/>
        <v>spaces</v>
      </c>
      <c r="S3117" s="11">
        <f t="shared" si="293"/>
        <v>42496.447071759263</v>
      </c>
      <c r="T3117" s="11">
        <f t="shared" si="292"/>
        <v>42526.447071759263</v>
      </c>
    </row>
    <row r="3118" spans="1:20" ht="48" x14ac:dyDescent="0.2">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5">
        <f t="shared" si="288"/>
        <v>0.57333333333333336</v>
      </c>
      <c r="P3118" s="6">
        <f t="shared" si="289"/>
        <v>43</v>
      </c>
      <c r="Q3118" t="str">
        <f t="shared" si="290"/>
        <v>theater</v>
      </c>
      <c r="R3118" t="str">
        <f t="shared" si="291"/>
        <v>spaces</v>
      </c>
      <c r="S3118" s="11">
        <f t="shared" si="293"/>
        <v>42081.515335648146</v>
      </c>
      <c r="T3118" s="11">
        <f t="shared" si="292"/>
        <v>42095.515335648146</v>
      </c>
    </row>
    <row r="3119" spans="1:20" ht="48" x14ac:dyDescent="0.2">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5">
        <f t="shared" si="288"/>
        <v>1E-3</v>
      </c>
      <c r="P3119" s="6">
        <f t="shared" si="289"/>
        <v>1</v>
      </c>
      <c r="Q3119" t="str">
        <f t="shared" si="290"/>
        <v>theater</v>
      </c>
      <c r="R3119" t="str">
        <f t="shared" si="291"/>
        <v>spaces</v>
      </c>
      <c r="S3119" s="11">
        <f t="shared" si="293"/>
        <v>42509.374537037038</v>
      </c>
      <c r="T3119" s="11">
        <f t="shared" si="292"/>
        <v>42517.55</v>
      </c>
    </row>
    <row r="3120" spans="1:20" ht="32" x14ac:dyDescent="0.2">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5">
        <f t="shared" si="288"/>
        <v>3.0999999999999999E-3</v>
      </c>
      <c r="P3120" s="6">
        <f t="shared" si="289"/>
        <v>775</v>
      </c>
      <c r="Q3120" t="str">
        <f t="shared" si="290"/>
        <v>theater</v>
      </c>
      <c r="R3120" t="str">
        <f t="shared" si="291"/>
        <v>spaces</v>
      </c>
      <c r="S3120" s="11">
        <f t="shared" si="293"/>
        <v>42534.649571759262</v>
      </c>
      <c r="T3120" s="11">
        <f t="shared" si="292"/>
        <v>42553.649571759262</v>
      </c>
    </row>
    <row r="3121" spans="1:20" ht="48" x14ac:dyDescent="0.2">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5">
        <f t="shared" si="288"/>
        <v>5.0000000000000001E-4</v>
      </c>
      <c r="P3121" s="6">
        <f t="shared" si="289"/>
        <v>5</v>
      </c>
      <c r="Q3121" t="str">
        <f t="shared" si="290"/>
        <v>theater</v>
      </c>
      <c r="R3121" t="str">
        <f t="shared" si="291"/>
        <v>spaces</v>
      </c>
      <c r="S3121" s="11">
        <f t="shared" si="293"/>
        <v>42060.04550925926</v>
      </c>
      <c r="T3121" s="11">
        <f t="shared" si="292"/>
        <v>42090.003842592589</v>
      </c>
    </row>
    <row r="3122" spans="1:20" ht="48" x14ac:dyDescent="0.2">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5">
        <f t="shared" si="288"/>
        <v>9.8461538461538464E-5</v>
      </c>
      <c r="P3122" s="6">
        <f t="shared" si="289"/>
        <v>12.8</v>
      </c>
      <c r="Q3122" t="str">
        <f t="shared" si="290"/>
        <v>theater</v>
      </c>
      <c r="R3122" t="str">
        <f t="shared" si="291"/>
        <v>spaces</v>
      </c>
      <c r="S3122" s="11">
        <f t="shared" si="293"/>
        <v>42435.942083333328</v>
      </c>
      <c r="T3122" s="11">
        <f t="shared" si="292"/>
        <v>42495.900416666671</v>
      </c>
    </row>
    <row r="3123" spans="1:20" ht="32" x14ac:dyDescent="0.2">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5">
        <f t="shared" si="288"/>
        <v>6.6666666666666671E-3</v>
      </c>
      <c r="P3123" s="6">
        <f t="shared" si="289"/>
        <v>10</v>
      </c>
      <c r="Q3123" t="str">
        <f t="shared" si="290"/>
        <v>theater</v>
      </c>
      <c r="R3123" t="str">
        <f t="shared" si="291"/>
        <v>spaces</v>
      </c>
      <c r="S3123" s="11">
        <f t="shared" si="293"/>
        <v>41848.679803240739</v>
      </c>
      <c r="T3123" s="11">
        <f t="shared" si="292"/>
        <v>41908.679803240739</v>
      </c>
    </row>
    <row r="3124" spans="1:20" ht="16" x14ac:dyDescent="0.2">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5">
        <f t="shared" si="288"/>
        <v>0.58291457286432158</v>
      </c>
      <c r="P3124" s="6">
        <f t="shared" si="289"/>
        <v>58</v>
      </c>
      <c r="Q3124" t="str">
        <f t="shared" si="290"/>
        <v>theater</v>
      </c>
      <c r="R3124" t="str">
        <f t="shared" si="291"/>
        <v>spaces</v>
      </c>
      <c r="S3124" s="11">
        <f t="shared" si="293"/>
        <v>42678.932083333333</v>
      </c>
      <c r="T3124" s="11">
        <f t="shared" si="292"/>
        <v>42683.973750000005</v>
      </c>
    </row>
    <row r="3125" spans="1:20" ht="48" x14ac:dyDescent="0.2">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5">
        <f t="shared" si="288"/>
        <v>0.68153600000000003</v>
      </c>
      <c r="P3125" s="6">
        <f t="shared" si="289"/>
        <v>244.80459770114942</v>
      </c>
      <c r="Q3125" t="str">
        <f t="shared" si="290"/>
        <v>theater</v>
      </c>
      <c r="R3125" t="str">
        <f t="shared" si="291"/>
        <v>spaces</v>
      </c>
      <c r="S3125" s="11">
        <f t="shared" si="293"/>
        <v>42530.993032407408</v>
      </c>
      <c r="T3125" s="11">
        <f t="shared" si="292"/>
        <v>42560.993032407408</v>
      </c>
    </row>
    <row r="3126" spans="1:20" ht="32" x14ac:dyDescent="0.2">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5">
        <f t="shared" si="288"/>
        <v>3.2499999999999997E-5</v>
      </c>
      <c r="P3126" s="6">
        <f t="shared" si="289"/>
        <v>6.5</v>
      </c>
      <c r="Q3126" t="str">
        <f t="shared" si="290"/>
        <v>theater</v>
      </c>
      <c r="R3126" t="str">
        <f t="shared" si="291"/>
        <v>spaces</v>
      </c>
      <c r="S3126" s="11">
        <f t="shared" si="293"/>
        <v>41977.780104166668</v>
      </c>
      <c r="T3126" s="11">
        <f t="shared" si="292"/>
        <v>42037.780104166668</v>
      </c>
    </row>
    <row r="3127" spans="1:20" ht="16" x14ac:dyDescent="0.2">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5">
        <f t="shared" si="288"/>
        <v>0</v>
      </c>
      <c r="P3127" s="6">
        <f t="shared" si="289"/>
        <v>0</v>
      </c>
      <c r="Q3127" t="str">
        <f t="shared" si="290"/>
        <v>theater</v>
      </c>
      <c r="R3127" t="str">
        <f t="shared" si="291"/>
        <v>spaces</v>
      </c>
      <c r="S3127" s="11">
        <f t="shared" si="293"/>
        <v>42346.20685185185</v>
      </c>
      <c r="T3127" s="11">
        <f t="shared" si="292"/>
        <v>42376.20685185185</v>
      </c>
    </row>
    <row r="3128" spans="1:20" ht="80" x14ac:dyDescent="0.2">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5">
        <f t="shared" si="288"/>
        <v>4.1599999999999998E-2</v>
      </c>
      <c r="P3128" s="6">
        <f t="shared" si="289"/>
        <v>61.176470588235297</v>
      </c>
      <c r="Q3128" t="str">
        <f t="shared" si="290"/>
        <v>theater</v>
      </c>
      <c r="R3128" t="str">
        <f t="shared" si="291"/>
        <v>spaces</v>
      </c>
      <c r="S3128" s="11">
        <f t="shared" si="293"/>
        <v>42427.018078703702</v>
      </c>
      <c r="T3128" s="11">
        <f t="shared" si="292"/>
        <v>42456.976412037038</v>
      </c>
    </row>
    <row r="3129" spans="1:20" ht="48" x14ac:dyDescent="0.2">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5">
        <f t="shared" si="288"/>
        <v>0</v>
      </c>
      <c r="P3129" s="6">
        <f t="shared" si="289"/>
        <v>0</v>
      </c>
      <c r="Q3129" t="str">
        <f t="shared" si="290"/>
        <v>theater</v>
      </c>
      <c r="R3129" t="str">
        <f t="shared" si="291"/>
        <v>spaces</v>
      </c>
      <c r="S3129" s="11">
        <f t="shared" si="293"/>
        <v>42034.856817129628</v>
      </c>
      <c r="T3129" s="11">
        <f t="shared" si="292"/>
        <v>42064.856817129628</v>
      </c>
    </row>
    <row r="3130" spans="1:20" ht="48" x14ac:dyDescent="0.2">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5">
        <f t="shared" si="288"/>
        <v>1.0860666666666667</v>
      </c>
      <c r="P3130" s="6">
        <f t="shared" si="289"/>
        <v>139.23931623931625</v>
      </c>
      <c r="Q3130" t="str">
        <f t="shared" si="290"/>
        <v>theater</v>
      </c>
      <c r="R3130" t="str">
        <f t="shared" si="291"/>
        <v>plays</v>
      </c>
      <c r="S3130" s="11">
        <f t="shared" si="293"/>
        <v>42780.825706018513</v>
      </c>
      <c r="T3130" s="11">
        <f t="shared" si="292"/>
        <v>42810.784039351856</v>
      </c>
    </row>
    <row r="3131" spans="1:20" ht="48" x14ac:dyDescent="0.2">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5">
        <f t="shared" si="288"/>
        <v>8.0000000000000002E-3</v>
      </c>
      <c r="P3131" s="6">
        <f t="shared" si="289"/>
        <v>10</v>
      </c>
      <c r="Q3131" t="str">
        <f t="shared" si="290"/>
        <v>theater</v>
      </c>
      <c r="R3131" t="str">
        <f t="shared" si="291"/>
        <v>plays</v>
      </c>
      <c r="S3131" s="11">
        <f t="shared" si="293"/>
        <v>42803.842812499999</v>
      </c>
      <c r="T3131" s="11">
        <f t="shared" si="292"/>
        <v>42843.801145833335</v>
      </c>
    </row>
    <row r="3132" spans="1:20" ht="32" x14ac:dyDescent="0.2">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5">
        <f t="shared" si="288"/>
        <v>3.7499999999999999E-2</v>
      </c>
      <c r="P3132" s="6">
        <f t="shared" si="289"/>
        <v>93.75</v>
      </c>
      <c r="Q3132" t="str">
        <f t="shared" si="290"/>
        <v>theater</v>
      </c>
      <c r="R3132" t="str">
        <f t="shared" si="291"/>
        <v>plays</v>
      </c>
      <c r="S3132" s="11">
        <f t="shared" si="293"/>
        <v>42808.640231481477</v>
      </c>
      <c r="T3132" s="11">
        <f t="shared" si="292"/>
        <v>42839.207638888889</v>
      </c>
    </row>
    <row r="3133" spans="1:20" ht="32" x14ac:dyDescent="0.2">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5">
        <f t="shared" si="288"/>
        <v>0.15731707317073171</v>
      </c>
      <c r="P3133" s="6">
        <f t="shared" si="289"/>
        <v>53.75</v>
      </c>
      <c r="Q3133" t="str">
        <f t="shared" si="290"/>
        <v>theater</v>
      </c>
      <c r="R3133" t="str">
        <f t="shared" si="291"/>
        <v>plays</v>
      </c>
      <c r="S3133" s="11">
        <f t="shared" si="293"/>
        <v>42803.579224537039</v>
      </c>
      <c r="T3133" s="11">
        <f t="shared" si="292"/>
        <v>42833.537557870368</v>
      </c>
    </row>
    <row r="3134" spans="1:20" ht="32" x14ac:dyDescent="0.2">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5">
        <f t="shared" si="288"/>
        <v>3.3333333333333332E-4</v>
      </c>
      <c r="P3134" s="6">
        <f t="shared" si="289"/>
        <v>10</v>
      </c>
      <c r="Q3134" t="str">
        <f t="shared" si="290"/>
        <v>theater</v>
      </c>
      <c r="R3134" t="str">
        <f t="shared" si="291"/>
        <v>plays</v>
      </c>
      <c r="S3134" s="11">
        <f t="shared" si="293"/>
        <v>42786.350231481483</v>
      </c>
      <c r="T3134" s="11">
        <f t="shared" si="292"/>
        <v>42846.308564814812</v>
      </c>
    </row>
    <row r="3135" spans="1:20" ht="48" x14ac:dyDescent="0.2">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5">
        <f t="shared" si="288"/>
        <v>1.08</v>
      </c>
      <c r="P3135" s="6">
        <f t="shared" si="289"/>
        <v>33.75</v>
      </c>
      <c r="Q3135" t="str">
        <f t="shared" si="290"/>
        <v>theater</v>
      </c>
      <c r="R3135" t="str">
        <f t="shared" si="291"/>
        <v>plays</v>
      </c>
      <c r="S3135" s="11">
        <f t="shared" si="293"/>
        <v>42788.565208333333</v>
      </c>
      <c r="T3135" s="11">
        <f t="shared" si="292"/>
        <v>42818.523541666669</v>
      </c>
    </row>
    <row r="3136" spans="1:20" ht="48" x14ac:dyDescent="0.2">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5">
        <f t="shared" si="288"/>
        <v>0.22500000000000001</v>
      </c>
      <c r="P3136" s="6">
        <f t="shared" si="289"/>
        <v>18.75</v>
      </c>
      <c r="Q3136" t="str">
        <f t="shared" si="290"/>
        <v>theater</v>
      </c>
      <c r="R3136" t="str">
        <f t="shared" si="291"/>
        <v>plays</v>
      </c>
      <c r="S3136" s="11">
        <f t="shared" si="293"/>
        <v>42800.720127314809</v>
      </c>
      <c r="T3136" s="11">
        <f t="shared" si="292"/>
        <v>42821.678460648152</v>
      </c>
    </row>
    <row r="3137" spans="1:20" ht="48" x14ac:dyDescent="0.2">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5">
        <f t="shared" si="288"/>
        <v>0.20849420849420849</v>
      </c>
      <c r="P3137" s="6">
        <f t="shared" si="289"/>
        <v>23.142857142857142</v>
      </c>
      <c r="Q3137" t="str">
        <f t="shared" si="290"/>
        <v>theater</v>
      </c>
      <c r="R3137" t="str">
        <f t="shared" si="291"/>
        <v>plays</v>
      </c>
      <c r="S3137" s="11">
        <f t="shared" si="293"/>
        <v>42807.151863425926</v>
      </c>
      <c r="T3137" s="11">
        <f t="shared" si="292"/>
        <v>42829.151863425926</v>
      </c>
    </row>
    <row r="3138" spans="1:20" ht="48" x14ac:dyDescent="0.2">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5">
        <f t="shared" si="288"/>
        <v>1.278</v>
      </c>
      <c r="P3138" s="6">
        <f t="shared" si="289"/>
        <v>29.045454545454547</v>
      </c>
      <c r="Q3138" t="str">
        <f t="shared" si="290"/>
        <v>theater</v>
      </c>
      <c r="R3138" t="str">
        <f t="shared" si="291"/>
        <v>plays</v>
      </c>
      <c r="S3138" s="11">
        <f t="shared" si="293"/>
        <v>42789.462430555555</v>
      </c>
      <c r="T3138" s="11">
        <f t="shared" si="292"/>
        <v>42825.957638888889</v>
      </c>
    </row>
    <row r="3139" spans="1:20" ht="32" x14ac:dyDescent="0.2">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5">
        <f t="shared" ref="O3139:O3202" si="294">E3139/D3139</f>
        <v>3.3333333333333333E-2</v>
      </c>
      <c r="P3139" s="6">
        <f t="shared" ref="P3139:P3202" si="295">IF(L3139=0,0,E3139/L3139)</f>
        <v>50</v>
      </c>
      <c r="Q3139" t="str">
        <f t="shared" ref="Q3139:Q3202" si="296">LEFT(N3139,FIND("/",N3139)-1)</f>
        <v>theater</v>
      </c>
      <c r="R3139" t="str">
        <f t="shared" ref="R3139:R3202" si="297">RIGHT(N3139,LEN(N3139)-FIND("/",N3139))</f>
        <v>plays</v>
      </c>
      <c r="S3139" s="11">
        <f t="shared" si="293"/>
        <v>42807.885057870371</v>
      </c>
      <c r="T3139" s="11">
        <f t="shared" ref="T3139:T3202" si="298">I3139/86400 + DATE(1970,1,1)</f>
        <v>42858.8</v>
      </c>
    </row>
    <row r="3140" spans="1:20" ht="64" x14ac:dyDescent="0.2">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5">
        <f t="shared" si="294"/>
        <v>0</v>
      </c>
      <c r="P3140" s="6">
        <f t="shared" si="295"/>
        <v>0</v>
      </c>
      <c r="Q3140" t="str">
        <f t="shared" si="296"/>
        <v>theater</v>
      </c>
      <c r="R3140" t="str">
        <f t="shared" si="297"/>
        <v>plays</v>
      </c>
      <c r="S3140" s="11">
        <f t="shared" ref="S3140:S3203" si="299">J3140/86400 + DATE(1970, 1, 1)</f>
        <v>42809.645914351851</v>
      </c>
      <c r="T3140" s="11">
        <f t="shared" si="298"/>
        <v>42828.645914351851</v>
      </c>
    </row>
    <row r="3141" spans="1:20" ht="48" x14ac:dyDescent="0.2">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5">
        <f t="shared" si="294"/>
        <v>5.3999999999999999E-2</v>
      </c>
      <c r="P3141" s="6">
        <f t="shared" si="295"/>
        <v>450</v>
      </c>
      <c r="Q3141" t="str">
        <f t="shared" si="296"/>
        <v>theater</v>
      </c>
      <c r="R3141" t="str">
        <f t="shared" si="297"/>
        <v>plays</v>
      </c>
      <c r="S3141" s="11">
        <f t="shared" si="299"/>
        <v>42785.270370370374</v>
      </c>
      <c r="T3141" s="11">
        <f t="shared" si="298"/>
        <v>42819.189583333333</v>
      </c>
    </row>
    <row r="3142" spans="1:20" ht="48" x14ac:dyDescent="0.2">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5">
        <f t="shared" si="294"/>
        <v>9.5999999999999992E-3</v>
      </c>
      <c r="P3142" s="6">
        <f t="shared" si="295"/>
        <v>24</v>
      </c>
      <c r="Q3142" t="str">
        <f t="shared" si="296"/>
        <v>theater</v>
      </c>
      <c r="R3142" t="str">
        <f t="shared" si="297"/>
        <v>plays</v>
      </c>
      <c r="S3142" s="11">
        <f t="shared" si="299"/>
        <v>42802.718784722223</v>
      </c>
      <c r="T3142" s="11">
        <f t="shared" si="298"/>
        <v>42832.677118055552</v>
      </c>
    </row>
    <row r="3143" spans="1:20" ht="64" x14ac:dyDescent="0.2">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5">
        <f t="shared" si="294"/>
        <v>0.51600000000000001</v>
      </c>
      <c r="P3143" s="6">
        <f t="shared" si="295"/>
        <v>32.25</v>
      </c>
      <c r="Q3143" t="str">
        <f t="shared" si="296"/>
        <v>theater</v>
      </c>
      <c r="R3143" t="str">
        <f t="shared" si="297"/>
        <v>plays</v>
      </c>
      <c r="S3143" s="11">
        <f t="shared" si="299"/>
        <v>42800.753333333334</v>
      </c>
      <c r="T3143" s="11">
        <f t="shared" si="298"/>
        <v>42841.833333333328</v>
      </c>
    </row>
    <row r="3144" spans="1:20" ht="48" x14ac:dyDescent="0.2">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5">
        <f t="shared" si="294"/>
        <v>1.6363636363636365E-2</v>
      </c>
      <c r="P3144" s="6">
        <f t="shared" si="295"/>
        <v>15</v>
      </c>
      <c r="Q3144" t="str">
        <f t="shared" si="296"/>
        <v>theater</v>
      </c>
      <c r="R3144" t="str">
        <f t="shared" si="297"/>
        <v>plays</v>
      </c>
      <c r="S3144" s="11">
        <f t="shared" si="299"/>
        <v>42783.513182870374</v>
      </c>
      <c r="T3144" s="11">
        <f t="shared" si="298"/>
        <v>42813.471516203703</v>
      </c>
    </row>
    <row r="3145" spans="1:20" ht="64" x14ac:dyDescent="0.2">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5">
        <f t="shared" si="294"/>
        <v>0</v>
      </c>
      <c r="P3145" s="6">
        <f t="shared" si="295"/>
        <v>0</v>
      </c>
      <c r="Q3145" t="str">
        <f t="shared" si="296"/>
        <v>theater</v>
      </c>
      <c r="R3145" t="str">
        <f t="shared" si="297"/>
        <v>plays</v>
      </c>
      <c r="S3145" s="11">
        <f t="shared" si="299"/>
        <v>42808.358287037037</v>
      </c>
      <c r="T3145" s="11">
        <f t="shared" si="298"/>
        <v>42834.358287037037</v>
      </c>
    </row>
    <row r="3146" spans="1:20" ht="64" x14ac:dyDescent="0.2">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5">
        <f t="shared" si="294"/>
        <v>0.754</v>
      </c>
      <c r="P3146" s="6">
        <f t="shared" si="295"/>
        <v>251.33333333333334</v>
      </c>
      <c r="Q3146" t="str">
        <f t="shared" si="296"/>
        <v>theater</v>
      </c>
      <c r="R3146" t="str">
        <f t="shared" si="297"/>
        <v>plays</v>
      </c>
      <c r="S3146" s="11">
        <f t="shared" si="299"/>
        <v>42796.538275462968</v>
      </c>
      <c r="T3146" s="11">
        <f t="shared" si="298"/>
        <v>42813.25</v>
      </c>
    </row>
    <row r="3147" spans="1:20" ht="32" x14ac:dyDescent="0.2">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5">
        <f t="shared" si="294"/>
        <v>0</v>
      </c>
      <c r="P3147" s="6">
        <f t="shared" si="295"/>
        <v>0</v>
      </c>
      <c r="Q3147" t="str">
        <f t="shared" si="296"/>
        <v>theater</v>
      </c>
      <c r="R3147" t="str">
        <f t="shared" si="297"/>
        <v>plays</v>
      </c>
      <c r="S3147" s="11">
        <f t="shared" si="299"/>
        <v>42762.040902777779</v>
      </c>
      <c r="T3147" s="11">
        <f t="shared" si="298"/>
        <v>42821.999236111107</v>
      </c>
    </row>
    <row r="3148" spans="1:20" ht="32" x14ac:dyDescent="0.2">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5">
        <f t="shared" si="294"/>
        <v>0.105</v>
      </c>
      <c r="P3148" s="6">
        <f t="shared" si="295"/>
        <v>437.5</v>
      </c>
      <c r="Q3148" t="str">
        <f t="shared" si="296"/>
        <v>theater</v>
      </c>
      <c r="R3148" t="str">
        <f t="shared" si="297"/>
        <v>plays</v>
      </c>
      <c r="S3148" s="11">
        <f t="shared" si="299"/>
        <v>42796.682476851856</v>
      </c>
      <c r="T3148" s="11">
        <f t="shared" si="298"/>
        <v>42841.640810185185</v>
      </c>
    </row>
    <row r="3149" spans="1:20" ht="48" x14ac:dyDescent="0.2">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5">
        <f t="shared" si="294"/>
        <v>1.1752499999999999</v>
      </c>
      <c r="P3149" s="6">
        <f t="shared" si="295"/>
        <v>110.35211267605634</v>
      </c>
      <c r="Q3149" t="str">
        <f t="shared" si="296"/>
        <v>theater</v>
      </c>
      <c r="R3149" t="str">
        <f t="shared" si="297"/>
        <v>plays</v>
      </c>
      <c r="S3149" s="11">
        <f t="shared" si="299"/>
        <v>41909.96938657407</v>
      </c>
      <c r="T3149" s="11">
        <f t="shared" si="298"/>
        <v>41950.011053240742</v>
      </c>
    </row>
    <row r="3150" spans="1:20" ht="32" x14ac:dyDescent="0.2">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5">
        <f t="shared" si="294"/>
        <v>1.3116666666666668</v>
      </c>
      <c r="P3150" s="6">
        <f t="shared" si="295"/>
        <v>41.421052631578945</v>
      </c>
      <c r="Q3150" t="str">
        <f t="shared" si="296"/>
        <v>theater</v>
      </c>
      <c r="R3150" t="str">
        <f t="shared" si="297"/>
        <v>plays</v>
      </c>
      <c r="S3150" s="11">
        <f t="shared" si="299"/>
        <v>41891.665324074071</v>
      </c>
      <c r="T3150" s="11">
        <f t="shared" si="298"/>
        <v>41913.166666666664</v>
      </c>
    </row>
    <row r="3151" spans="1:20" ht="48" x14ac:dyDescent="0.2">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5">
        <f t="shared" si="294"/>
        <v>1.04</v>
      </c>
      <c r="P3151" s="6">
        <f t="shared" si="295"/>
        <v>52</v>
      </c>
      <c r="Q3151" t="str">
        <f t="shared" si="296"/>
        <v>theater</v>
      </c>
      <c r="R3151" t="str">
        <f t="shared" si="297"/>
        <v>plays</v>
      </c>
      <c r="S3151" s="11">
        <f t="shared" si="299"/>
        <v>41226.017361111109</v>
      </c>
      <c r="T3151" s="11">
        <f t="shared" si="298"/>
        <v>41250.083333333336</v>
      </c>
    </row>
    <row r="3152" spans="1:20" ht="64" x14ac:dyDescent="0.2">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5">
        <f t="shared" si="294"/>
        <v>1.01</v>
      </c>
      <c r="P3152" s="6">
        <f t="shared" si="295"/>
        <v>33.990384615384613</v>
      </c>
      <c r="Q3152" t="str">
        <f t="shared" si="296"/>
        <v>theater</v>
      </c>
      <c r="R3152" t="str">
        <f t="shared" si="297"/>
        <v>plays</v>
      </c>
      <c r="S3152" s="11">
        <f t="shared" si="299"/>
        <v>40478.263923611114</v>
      </c>
      <c r="T3152" s="11">
        <f t="shared" si="298"/>
        <v>40568.166666666664</v>
      </c>
    </row>
    <row r="3153" spans="1:20" ht="32" x14ac:dyDescent="0.2">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5">
        <f t="shared" si="294"/>
        <v>1.004</v>
      </c>
      <c r="P3153" s="6">
        <f t="shared" si="295"/>
        <v>103.35294117647059</v>
      </c>
      <c r="Q3153" t="str">
        <f t="shared" si="296"/>
        <v>theater</v>
      </c>
      <c r="R3153" t="str">
        <f t="shared" si="297"/>
        <v>plays</v>
      </c>
      <c r="S3153" s="11">
        <f t="shared" si="299"/>
        <v>41862.83997685185</v>
      </c>
      <c r="T3153" s="11">
        <f t="shared" si="298"/>
        <v>41892.83997685185</v>
      </c>
    </row>
    <row r="3154" spans="1:20" ht="48" x14ac:dyDescent="0.2">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5">
        <f t="shared" si="294"/>
        <v>1.0595454545454546</v>
      </c>
      <c r="P3154" s="6">
        <f t="shared" si="295"/>
        <v>34.791044776119406</v>
      </c>
      <c r="Q3154" t="str">
        <f t="shared" si="296"/>
        <v>theater</v>
      </c>
      <c r="R3154" t="str">
        <f t="shared" si="297"/>
        <v>plays</v>
      </c>
      <c r="S3154" s="11">
        <f t="shared" si="299"/>
        <v>41550.867673611108</v>
      </c>
      <c r="T3154" s="11">
        <f t="shared" si="298"/>
        <v>41580.867673611108</v>
      </c>
    </row>
    <row r="3155" spans="1:20" ht="48" x14ac:dyDescent="0.2">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5">
        <f t="shared" si="294"/>
        <v>3.3558333333333334</v>
      </c>
      <c r="P3155" s="6">
        <f t="shared" si="295"/>
        <v>41.773858921161825</v>
      </c>
      <c r="Q3155" t="str">
        <f t="shared" si="296"/>
        <v>theater</v>
      </c>
      <c r="R3155" t="str">
        <f t="shared" si="297"/>
        <v>plays</v>
      </c>
      <c r="S3155" s="11">
        <f t="shared" si="299"/>
        <v>40633.154363425929</v>
      </c>
      <c r="T3155" s="11">
        <f t="shared" si="298"/>
        <v>40664.207638888889</v>
      </c>
    </row>
    <row r="3156" spans="1:20" ht="48" x14ac:dyDescent="0.2">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5">
        <f t="shared" si="294"/>
        <v>1.1292857142857142</v>
      </c>
      <c r="P3156" s="6">
        <f t="shared" si="295"/>
        <v>64.268292682926827</v>
      </c>
      <c r="Q3156" t="str">
        <f t="shared" si="296"/>
        <v>theater</v>
      </c>
      <c r="R3156" t="str">
        <f t="shared" si="297"/>
        <v>plays</v>
      </c>
      <c r="S3156" s="11">
        <f t="shared" si="299"/>
        <v>40970.875671296293</v>
      </c>
      <c r="T3156" s="11">
        <f t="shared" si="298"/>
        <v>41000.834004629629</v>
      </c>
    </row>
    <row r="3157" spans="1:20" ht="48" x14ac:dyDescent="0.2">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5">
        <f t="shared" si="294"/>
        <v>1.885046</v>
      </c>
      <c r="P3157" s="6">
        <f t="shared" si="295"/>
        <v>31.209370860927152</v>
      </c>
      <c r="Q3157" t="str">
        <f t="shared" si="296"/>
        <v>theater</v>
      </c>
      <c r="R3157" t="str">
        <f t="shared" si="297"/>
        <v>plays</v>
      </c>
      <c r="S3157" s="11">
        <f t="shared" si="299"/>
        <v>41233.499131944445</v>
      </c>
      <c r="T3157" s="11">
        <f t="shared" si="298"/>
        <v>41263.499131944445</v>
      </c>
    </row>
    <row r="3158" spans="1:20" ht="48" x14ac:dyDescent="0.2">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5">
        <f t="shared" si="294"/>
        <v>1.0181818181818181</v>
      </c>
      <c r="P3158" s="6">
        <f t="shared" si="295"/>
        <v>62.921348314606739</v>
      </c>
      <c r="Q3158" t="str">
        <f t="shared" si="296"/>
        <v>theater</v>
      </c>
      <c r="R3158" t="str">
        <f t="shared" si="297"/>
        <v>plays</v>
      </c>
      <c r="S3158" s="11">
        <f t="shared" si="299"/>
        <v>41026.953055555554</v>
      </c>
      <c r="T3158" s="11">
        <f t="shared" si="298"/>
        <v>41061.953055555554</v>
      </c>
    </row>
    <row r="3159" spans="1:20" ht="32" x14ac:dyDescent="0.2">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5">
        <f t="shared" si="294"/>
        <v>1.01</v>
      </c>
      <c r="P3159" s="6">
        <f t="shared" si="295"/>
        <v>98.536585365853654</v>
      </c>
      <c r="Q3159" t="str">
        <f t="shared" si="296"/>
        <v>theater</v>
      </c>
      <c r="R3159" t="str">
        <f t="shared" si="297"/>
        <v>plays</v>
      </c>
      <c r="S3159" s="11">
        <f t="shared" si="299"/>
        <v>41829.788252314815</v>
      </c>
      <c r="T3159" s="11">
        <f t="shared" si="298"/>
        <v>41839.208333333336</v>
      </c>
    </row>
    <row r="3160" spans="1:20" ht="32" x14ac:dyDescent="0.2">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5">
        <f t="shared" si="294"/>
        <v>1.1399999999999999</v>
      </c>
      <c r="P3160" s="6">
        <f t="shared" si="295"/>
        <v>82.608695652173907</v>
      </c>
      <c r="Q3160" t="str">
        <f t="shared" si="296"/>
        <v>theater</v>
      </c>
      <c r="R3160" t="str">
        <f t="shared" si="297"/>
        <v>plays</v>
      </c>
      <c r="S3160" s="11">
        <f t="shared" si="299"/>
        <v>41447.839722222227</v>
      </c>
      <c r="T3160" s="11">
        <f t="shared" si="298"/>
        <v>41477.839722222227</v>
      </c>
    </row>
    <row r="3161" spans="1:20" ht="32" x14ac:dyDescent="0.2">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5">
        <f t="shared" si="294"/>
        <v>1.3348133333333334</v>
      </c>
      <c r="P3161" s="6">
        <f t="shared" si="295"/>
        <v>38.504230769230773</v>
      </c>
      <c r="Q3161" t="str">
        <f t="shared" si="296"/>
        <v>theater</v>
      </c>
      <c r="R3161" t="str">
        <f t="shared" si="297"/>
        <v>plays</v>
      </c>
      <c r="S3161" s="11">
        <f t="shared" si="299"/>
        <v>40884.066678240742</v>
      </c>
      <c r="T3161" s="11">
        <f t="shared" si="298"/>
        <v>40926.958333333336</v>
      </c>
    </row>
    <row r="3162" spans="1:20" ht="48" x14ac:dyDescent="0.2">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5">
        <f t="shared" si="294"/>
        <v>1.0153333333333334</v>
      </c>
      <c r="P3162" s="6">
        <f t="shared" si="295"/>
        <v>80.15789473684211</v>
      </c>
      <c r="Q3162" t="str">
        <f t="shared" si="296"/>
        <v>theater</v>
      </c>
      <c r="R3162" t="str">
        <f t="shared" si="297"/>
        <v>plays</v>
      </c>
      <c r="S3162" s="11">
        <f t="shared" si="299"/>
        <v>41841.26489583333</v>
      </c>
      <c r="T3162" s="11">
        <f t="shared" si="298"/>
        <v>41864.207638888889</v>
      </c>
    </row>
    <row r="3163" spans="1:20" ht="48" x14ac:dyDescent="0.2">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5">
        <f t="shared" si="294"/>
        <v>1.0509999999999999</v>
      </c>
      <c r="P3163" s="6">
        <f t="shared" si="295"/>
        <v>28.405405405405407</v>
      </c>
      <c r="Q3163" t="str">
        <f t="shared" si="296"/>
        <v>theater</v>
      </c>
      <c r="R3163" t="str">
        <f t="shared" si="297"/>
        <v>plays</v>
      </c>
      <c r="S3163" s="11">
        <f t="shared" si="299"/>
        <v>41897.536134259259</v>
      </c>
      <c r="T3163" s="11">
        <f t="shared" si="298"/>
        <v>41927.536134259259</v>
      </c>
    </row>
    <row r="3164" spans="1:20" ht="48" x14ac:dyDescent="0.2">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5">
        <f t="shared" si="294"/>
        <v>1.2715000000000001</v>
      </c>
      <c r="P3164" s="6">
        <f t="shared" si="295"/>
        <v>80.730158730158735</v>
      </c>
      <c r="Q3164" t="str">
        <f t="shared" si="296"/>
        <v>theater</v>
      </c>
      <c r="R3164" t="str">
        <f t="shared" si="297"/>
        <v>plays</v>
      </c>
      <c r="S3164" s="11">
        <f t="shared" si="299"/>
        <v>41799.685902777775</v>
      </c>
      <c r="T3164" s="11">
        <f t="shared" si="298"/>
        <v>41827.083333333336</v>
      </c>
    </row>
    <row r="3165" spans="1:20" ht="48" x14ac:dyDescent="0.2">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5">
        <f t="shared" si="294"/>
        <v>1.1115384615384616</v>
      </c>
      <c r="P3165" s="6">
        <f t="shared" si="295"/>
        <v>200.69444444444446</v>
      </c>
      <c r="Q3165" t="str">
        <f t="shared" si="296"/>
        <v>theater</v>
      </c>
      <c r="R3165" t="str">
        <f t="shared" si="297"/>
        <v>plays</v>
      </c>
      <c r="S3165" s="11">
        <f t="shared" si="299"/>
        <v>41775.753761574073</v>
      </c>
      <c r="T3165" s="11">
        <f t="shared" si="298"/>
        <v>41805.753761574073</v>
      </c>
    </row>
    <row r="3166" spans="1:20" ht="48" x14ac:dyDescent="0.2">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5">
        <f t="shared" si="294"/>
        <v>1.0676000000000001</v>
      </c>
      <c r="P3166" s="6">
        <f t="shared" si="295"/>
        <v>37.591549295774648</v>
      </c>
      <c r="Q3166" t="str">
        <f t="shared" si="296"/>
        <v>theater</v>
      </c>
      <c r="R3166" t="str">
        <f t="shared" si="297"/>
        <v>plays</v>
      </c>
      <c r="S3166" s="11">
        <f t="shared" si="299"/>
        <v>41766.805729166663</v>
      </c>
      <c r="T3166" s="11">
        <f t="shared" si="298"/>
        <v>41799.805729166663</v>
      </c>
    </row>
    <row r="3167" spans="1:20" ht="48" x14ac:dyDescent="0.2">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5">
        <f t="shared" si="294"/>
        <v>1.6266666666666667</v>
      </c>
      <c r="P3167" s="6">
        <f t="shared" si="295"/>
        <v>58.095238095238095</v>
      </c>
      <c r="Q3167" t="str">
        <f t="shared" si="296"/>
        <v>theater</v>
      </c>
      <c r="R3167" t="str">
        <f t="shared" si="297"/>
        <v>plays</v>
      </c>
      <c r="S3167" s="11">
        <f t="shared" si="299"/>
        <v>40644.159259259257</v>
      </c>
      <c r="T3167" s="11">
        <f t="shared" si="298"/>
        <v>40666.165972222225</v>
      </c>
    </row>
    <row r="3168" spans="1:20" ht="48" x14ac:dyDescent="0.2">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5">
        <f t="shared" si="294"/>
        <v>1.6022808571428573</v>
      </c>
      <c r="P3168" s="6">
        <f t="shared" si="295"/>
        <v>60.300892473118282</v>
      </c>
      <c r="Q3168" t="str">
        <f t="shared" si="296"/>
        <v>theater</v>
      </c>
      <c r="R3168" t="str">
        <f t="shared" si="297"/>
        <v>plays</v>
      </c>
      <c r="S3168" s="11">
        <f t="shared" si="299"/>
        <v>41940.69158564815</v>
      </c>
      <c r="T3168" s="11">
        <f t="shared" si="298"/>
        <v>41969.332638888889</v>
      </c>
    </row>
    <row r="3169" spans="1:20" ht="32" x14ac:dyDescent="0.2">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5">
        <f t="shared" si="294"/>
        <v>1.1616666666666666</v>
      </c>
      <c r="P3169" s="6">
        <f t="shared" si="295"/>
        <v>63.363636363636367</v>
      </c>
      <c r="Q3169" t="str">
        <f t="shared" si="296"/>
        <v>theater</v>
      </c>
      <c r="R3169" t="str">
        <f t="shared" si="297"/>
        <v>plays</v>
      </c>
      <c r="S3169" s="11">
        <f t="shared" si="299"/>
        <v>41839.175706018519</v>
      </c>
      <c r="T3169" s="11">
        <f t="shared" si="298"/>
        <v>41853.175706018519</v>
      </c>
    </row>
    <row r="3170" spans="1:20" ht="48" x14ac:dyDescent="0.2">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5">
        <f t="shared" si="294"/>
        <v>1.242</v>
      </c>
      <c r="P3170" s="6">
        <f t="shared" si="295"/>
        <v>50.901639344262293</v>
      </c>
      <c r="Q3170" t="str">
        <f t="shared" si="296"/>
        <v>theater</v>
      </c>
      <c r="R3170" t="str">
        <f t="shared" si="297"/>
        <v>plays</v>
      </c>
      <c r="S3170" s="11">
        <f t="shared" si="299"/>
        <v>41772.105937500004</v>
      </c>
      <c r="T3170" s="11">
        <f t="shared" si="298"/>
        <v>41803.916666666664</v>
      </c>
    </row>
    <row r="3171" spans="1:20" ht="32" x14ac:dyDescent="0.2">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5">
        <f t="shared" si="294"/>
        <v>1.030125</v>
      </c>
      <c r="P3171" s="6">
        <f t="shared" si="295"/>
        <v>100.5</v>
      </c>
      <c r="Q3171" t="str">
        <f t="shared" si="296"/>
        <v>theater</v>
      </c>
      <c r="R3171" t="str">
        <f t="shared" si="297"/>
        <v>plays</v>
      </c>
      <c r="S3171" s="11">
        <f t="shared" si="299"/>
        <v>41591.737974537034</v>
      </c>
      <c r="T3171" s="11">
        <f t="shared" si="298"/>
        <v>41621.207638888889</v>
      </c>
    </row>
    <row r="3172" spans="1:20" ht="32" x14ac:dyDescent="0.2">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5">
        <f t="shared" si="294"/>
        <v>1.1225000000000001</v>
      </c>
      <c r="P3172" s="6">
        <f t="shared" si="295"/>
        <v>31.619718309859156</v>
      </c>
      <c r="Q3172" t="str">
        <f t="shared" si="296"/>
        <v>theater</v>
      </c>
      <c r="R3172" t="str">
        <f t="shared" si="297"/>
        <v>plays</v>
      </c>
      <c r="S3172" s="11">
        <f t="shared" si="299"/>
        <v>41789.080370370371</v>
      </c>
      <c r="T3172" s="11">
        <f t="shared" si="298"/>
        <v>41822.166666666664</v>
      </c>
    </row>
    <row r="3173" spans="1:20" ht="48" x14ac:dyDescent="0.2">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5">
        <f t="shared" si="294"/>
        <v>1.0881428571428571</v>
      </c>
      <c r="P3173" s="6">
        <f t="shared" si="295"/>
        <v>65.102564102564102</v>
      </c>
      <c r="Q3173" t="str">
        <f t="shared" si="296"/>
        <v>theater</v>
      </c>
      <c r="R3173" t="str">
        <f t="shared" si="297"/>
        <v>plays</v>
      </c>
      <c r="S3173" s="11">
        <f t="shared" si="299"/>
        <v>42466.608310185184</v>
      </c>
      <c r="T3173" s="11">
        <f t="shared" si="298"/>
        <v>42496.608310185184</v>
      </c>
    </row>
    <row r="3174" spans="1:20" ht="48" x14ac:dyDescent="0.2">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5">
        <f t="shared" si="294"/>
        <v>1.1499999999999999</v>
      </c>
      <c r="P3174" s="6">
        <f t="shared" si="295"/>
        <v>79.310344827586206</v>
      </c>
      <c r="Q3174" t="str">
        <f t="shared" si="296"/>
        <v>theater</v>
      </c>
      <c r="R3174" t="str">
        <f t="shared" si="297"/>
        <v>plays</v>
      </c>
      <c r="S3174" s="11">
        <f t="shared" si="299"/>
        <v>40923.729953703703</v>
      </c>
      <c r="T3174" s="11">
        <f t="shared" si="298"/>
        <v>40953.729953703703</v>
      </c>
    </row>
    <row r="3175" spans="1:20" ht="48" x14ac:dyDescent="0.2">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5">
        <f t="shared" si="294"/>
        <v>1.03</v>
      </c>
      <c r="P3175" s="6">
        <f t="shared" si="295"/>
        <v>139.18918918918919</v>
      </c>
      <c r="Q3175" t="str">
        <f t="shared" si="296"/>
        <v>theater</v>
      </c>
      <c r="R3175" t="str">
        <f t="shared" si="297"/>
        <v>plays</v>
      </c>
      <c r="S3175" s="11">
        <f t="shared" si="299"/>
        <v>41878.878379629634</v>
      </c>
      <c r="T3175" s="11">
        <f t="shared" si="298"/>
        <v>41908.878379629634</v>
      </c>
    </row>
    <row r="3176" spans="1:20" ht="48" x14ac:dyDescent="0.2">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5">
        <f t="shared" si="294"/>
        <v>1.0113333333333334</v>
      </c>
      <c r="P3176" s="6">
        <f t="shared" si="295"/>
        <v>131.91304347826087</v>
      </c>
      <c r="Q3176" t="str">
        <f t="shared" si="296"/>
        <v>theater</v>
      </c>
      <c r="R3176" t="str">
        <f t="shared" si="297"/>
        <v>plays</v>
      </c>
      <c r="S3176" s="11">
        <f t="shared" si="299"/>
        <v>41862.864675925928</v>
      </c>
      <c r="T3176" s="11">
        <f t="shared" si="298"/>
        <v>41876.864675925928</v>
      </c>
    </row>
    <row r="3177" spans="1:20" ht="48" x14ac:dyDescent="0.2">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5">
        <f t="shared" si="294"/>
        <v>1.0955999999999999</v>
      </c>
      <c r="P3177" s="6">
        <f t="shared" si="295"/>
        <v>91.3</v>
      </c>
      <c r="Q3177" t="str">
        <f t="shared" si="296"/>
        <v>theater</v>
      </c>
      <c r="R3177" t="str">
        <f t="shared" si="297"/>
        <v>plays</v>
      </c>
      <c r="S3177" s="11">
        <f t="shared" si="299"/>
        <v>40531.886886574073</v>
      </c>
      <c r="T3177" s="11">
        <f t="shared" si="298"/>
        <v>40591.886886574073</v>
      </c>
    </row>
    <row r="3178" spans="1:20" ht="48" x14ac:dyDescent="0.2">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5">
        <f t="shared" si="294"/>
        <v>1.148421052631579</v>
      </c>
      <c r="P3178" s="6">
        <f t="shared" si="295"/>
        <v>39.672727272727272</v>
      </c>
      <c r="Q3178" t="str">
        <f t="shared" si="296"/>
        <v>theater</v>
      </c>
      <c r="R3178" t="str">
        <f t="shared" si="297"/>
        <v>plays</v>
      </c>
      <c r="S3178" s="11">
        <f t="shared" si="299"/>
        <v>41477.930914351848</v>
      </c>
      <c r="T3178" s="11">
        <f t="shared" si="298"/>
        <v>41504.625</v>
      </c>
    </row>
    <row r="3179" spans="1:20" ht="48" x14ac:dyDescent="0.2">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5">
        <f t="shared" si="294"/>
        <v>1.1739999999999999</v>
      </c>
      <c r="P3179" s="6">
        <f t="shared" si="295"/>
        <v>57.549019607843135</v>
      </c>
      <c r="Q3179" t="str">
        <f t="shared" si="296"/>
        <v>theater</v>
      </c>
      <c r="R3179" t="str">
        <f t="shared" si="297"/>
        <v>plays</v>
      </c>
      <c r="S3179" s="11">
        <f t="shared" si="299"/>
        <v>41781.666770833333</v>
      </c>
      <c r="T3179" s="11">
        <f t="shared" si="298"/>
        <v>41811.666770833333</v>
      </c>
    </row>
    <row r="3180" spans="1:20" ht="48" x14ac:dyDescent="0.2">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5">
        <f t="shared" si="294"/>
        <v>1.7173333333333334</v>
      </c>
      <c r="P3180" s="6">
        <f t="shared" si="295"/>
        <v>33.025641025641029</v>
      </c>
      <c r="Q3180" t="str">
        <f t="shared" si="296"/>
        <v>theater</v>
      </c>
      <c r="R3180" t="str">
        <f t="shared" si="297"/>
        <v>plays</v>
      </c>
      <c r="S3180" s="11">
        <f t="shared" si="299"/>
        <v>41806.605034722219</v>
      </c>
      <c r="T3180" s="11">
        <f t="shared" si="298"/>
        <v>41836.605034722219</v>
      </c>
    </row>
    <row r="3181" spans="1:20" ht="32" x14ac:dyDescent="0.2">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5">
        <f t="shared" si="294"/>
        <v>1.1416238095238094</v>
      </c>
      <c r="P3181" s="6">
        <f t="shared" si="295"/>
        <v>77.335806451612896</v>
      </c>
      <c r="Q3181" t="str">
        <f t="shared" si="296"/>
        <v>theater</v>
      </c>
      <c r="R3181" t="str">
        <f t="shared" si="297"/>
        <v>plays</v>
      </c>
      <c r="S3181" s="11">
        <f t="shared" si="299"/>
        <v>41375.702210648145</v>
      </c>
      <c r="T3181" s="11">
        <f t="shared" si="298"/>
        <v>41400.702210648145</v>
      </c>
    </row>
    <row r="3182" spans="1:20" ht="48" x14ac:dyDescent="0.2">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5">
        <f t="shared" si="294"/>
        <v>1.1975</v>
      </c>
      <c r="P3182" s="6">
        <f t="shared" si="295"/>
        <v>31.933333333333334</v>
      </c>
      <c r="Q3182" t="str">
        <f t="shared" si="296"/>
        <v>theater</v>
      </c>
      <c r="R3182" t="str">
        <f t="shared" si="297"/>
        <v>plays</v>
      </c>
      <c r="S3182" s="11">
        <f t="shared" si="299"/>
        <v>41780.412604166668</v>
      </c>
      <c r="T3182" s="11">
        <f t="shared" si="298"/>
        <v>41810.412604166668</v>
      </c>
    </row>
    <row r="3183" spans="1:20" ht="48" x14ac:dyDescent="0.2">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5">
        <f t="shared" si="294"/>
        <v>1.0900000000000001</v>
      </c>
      <c r="P3183" s="6">
        <f t="shared" si="295"/>
        <v>36.333333333333336</v>
      </c>
      <c r="Q3183" t="str">
        <f t="shared" si="296"/>
        <v>theater</v>
      </c>
      <c r="R3183" t="str">
        <f t="shared" si="297"/>
        <v>plays</v>
      </c>
      <c r="S3183" s="11">
        <f t="shared" si="299"/>
        <v>41779.310034722221</v>
      </c>
      <c r="T3183" s="11">
        <f t="shared" si="298"/>
        <v>41805.666666666664</v>
      </c>
    </row>
    <row r="3184" spans="1:20" ht="64" x14ac:dyDescent="0.2">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5">
        <f t="shared" si="294"/>
        <v>1.0088571428571429</v>
      </c>
      <c r="P3184" s="6">
        <f t="shared" si="295"/>
        <v>46.768211920529801</v>
      </c>
      <c r="Q3184" t="str">
        <f t="shared" si="296"/>
        <v>theater</v>
      </c>
      <c r="R3184" t="str">
        <f t="shared" si="297"/>
        <v>plays</v>
      </c>
      <c r="S3184" s="11">
        <f t="shared" si="299"/>
        <v>40883.949317129627</v>
      </c>
      <c r="T3184" s="11">
        <f t="shared" si="298"/>
        <v>40939.708333333336</v>
      </c>
    </row>
    <row r="3185" spans="1:20" ht="48" x14ac:dyDescent="0.2">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5">
        <f t="shared" si="294"/>
        <v>1.0900000000000001</v>
      </c>
      <c r="P3185" s="6">
        <f t="shared" si="295"/>
        <v>40.073529411764703</v>
      </c>
      <c r="Q3185" t="str">
        <f t="shared" si="296"/>
        <v>theater</v>
      </c>
      <c r="R3185" t="str">
        <f t="shared" si="297"/>
        <v>plays</v>
      </c>
      <c r="S3185" s="11">
        <f t="shared" si="299"/>
        <v>41491.79478009259</v>
      </c>
      <c r="T3185" s="11">
        <f t="shared" si="298"/>
        <v>41509.79478009259</v>
      </c>
    </row>
    <row r="3186" spans="1:20" ht="48" x14ac:dyDescent="0.2">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5">
        <f t="shared" si="294"/>
        <v>1.0720930232558139</v>
      </c>
      <c r="P3186" s="6">
        <f t="shared" si="295"/>
        <v>100.21739130434783</v>
      </c>
      <c r="Q3186" t="str">
        <f t="shared" si="296"/>
        <v>theater</v>
      </c>
      <c r="R3186" t="str">
        <f t="shared" si="297"/>
        <v>plays</v>
      </c>
      <c r="S3186" s="11">
        <f t="shared" si="299"/>
        <v>41791.993414351848</v>
      </c>
      <c r="T3186" s="11">
        <f t="shared" si="298"/>
        <v>41821.993414351848</v>
      </c>
    </row>
    <row r="3187" spans="1:20" ht="48" x14ac:dyDescent="0.2">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5">
        <f t="shared" si="294"/>
        <v>1</v>
      </c>
      <c r="P3187" s="6">
        <f t="shared" si="295"/>
        <v>41.666666666666664</v>
      </c>
      <c r="Q3187" t="str">
        <f t="shared" si="296"/>
        <v>theater</v>
      </c>
      <c r="R3187" t="str">
        <f t="shared" si="297"/>
        <v>plays</v>
      </c>
      <c r="S3187" s="11">
        <f t="shared" si="299"/>
        <v>41829.977326388893</v>
      </c>
      <c r="T3187" s="11">
        <f t="shared" si="298"/>
        <v>41836.977326388893</v>
      </c>
    </row>
    <row r="3188" spans="1:20" ht="48" x14ac:dyDescent="0.2">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5">
        <f t="shared" si="294"/>
        <v>1.0218750000000001</v>
      </c>
      <c r="P3188" s="6">
        <f t="shared" si="295"/>
        <v>46.714285714285715</v>
      </c>
      <c r="Q3188" t="str">
        <f t="shared" si="296"/>
        <v>theater</v>
      </c>
      <c r="R3188" t="str">
        <f t="shared" si="297"/>
        <v>plays</v>
      </c>
      <c r="S3188" s="11">
        <f t="shared" si="299"/>
        <v>41868.924050925925</v>
      </c>
      <c r="T3188" s="11">
        <f t="shared" si="298"/>
        <v>41898.875</v>
      </c>
    </row>
    <row r="3189" spans="1:20" ht="48" x14ac:dyDescent="0.2">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5">
        <f t="shared" si="294"/>
        <v>1.1629333333333334</v>
      </c>
      <c r="P3189" s="6">
        <f t="shared" si="295"/>
        <v>71.491803278688522</v>
      </c>
      <c r="Q3189" t="str">
        <f t="shared" si="296"/>
        <v>theater</v>
      </c>
      <c r="R3189" t="str">
        <f t="shared" si="297"/>
        <v>plays</v>
      </c>
      <c r="S3189" s="11">
        <f t="shared" si="299"/>
        <v>41835.666354166664</v>
      </c>
      <c r="T3189" s="11">
        <f t="shared" si="298"/>
        <v>41855.666354166664</v>
      </c>
    </row>
    <row r="3190" spans="1:20" ht="48" x14ac:dyDescent="0.2">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5">
        <f t="shared" si="294"/>
        <v>0.65</v>
      </c>
      <c r="P3190" s="6">
        <f t="shared" si="295"/>
        <v>14.444444444444445</v>
      </c>
      <c r="Q3190" t="str">
        <f t="shared" si="296"/>
        <v>theater</v>
      </c>
      <c r="R3190" t="str">
        <f t="shared" si="297"/>
        <v>musical</v>
      </c>
      <c r="S3190" s="11">
        <f t="shared" si="299"/>
        <v>42144.415532407409</v>
      </c>
      <c r="T3190" s="11">
        <f t="shared" si="298"/>
        <v>42165.415532407409</v>
      </c>
    </row>
    <row r="3191" spans="1:20" ht="48" x14ac:dyDescent="0.2">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5">
        <f t="shared" si="294"/>
        <v>0.12327272727272727</v>
      </c>
      <c r="P3191" s="6">
        <f t="shared" si="295"/>
        <v>356.84210526315792</v>
      </c>
      <c r="Q3191" t="str">
        <f t="shared" si="296"/>
        <v>theater</v>
      </c>
      <c r="R3191" t="str">
        <f t="shared" si="297"/>
        <v>musical</v>
      </c>
      <c r="S3191" s="11">
        <f t="shared" si="299"/>
        <v>42118.346435185187</v>
      </c>
      <c r="T3191" s="11">
        <f t="shared" si="298"/>
        <v>42148.346435185187</v>
      </c>
    </row>
    <row r="3192" spans="1:20" ht="48" x14ac:dyDescent="0.2">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5">
        <f t="shared" si="294"/>
        <v>0</v>
      </c>
      <c r="P3192" s="6">
        <f t="shared" si="295"/>
        <v>0</v>
      </c>
      <c r="Q3192" t="str">
        <f t="shared" si="296"/>
        <v>theater</v>
      </c>
      <c r="R3192" t="str">
        <f t="shared" si="297"/>
        <v>musical</v>
      </c>
      <c r="S3192" s="11">
        <f t="shared" si="299"/>
        <v>42683.151331018518</v>
      </c>
      <c r="T3192" s="11">
        <f t="shared" si="298"/>
        <v>42713.192997685182</v>
      </c>
    </row>
    <row r="3193" spans="1:20" ht="48" x14ac:dyDescent="0.2">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5">
        <f t="shared" si="294"/>
        <v>4.0266666666666666E-2</v>
      </c>
      <c r="P3193" s="6">
        <f t="shared" si="295"/>
        <v>37.75</v>
      </c>
      <c r="Q3193" t="str">
        <f t="shared" si="296"/>
        <v>theater</v>
      </c>
      <c r="R3193" t="str">
        <f t="shared" si="297"/>
        <v>musical</v>
      </c>
      <c r="S3193" s="11">
        <f t="shared" si="299"/>
        <v>42538.755428240736</v>
      </c>
      <c r="T3193" s="11">
        <f t="shared" si="298"/>
        <v>42598.755428240736</v>
      </c>
    </row>
    <row r="3194" spans="1:20" ht="48" x14ac:dyDescent="0.2">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5">
        <f t="shared" si="294"/>
        <v>1.0200000000000001E-2</v>
      </c>
      <c r="P3194" s="6">
        <f t="shared" si="295"/>
        <v>12.75</v>
      </c>
      <c r="Q3194" t="str">
        <f t="shared" si="296"/>
        <v>theater</v>
      </c>
      <c r="R3194" t="str">
        <f t="shared" si="297"/>
        <v>musical</v>
      </c>
      <c r="S3194" s="11">
        <f t="shared" si="299"/>
        <v>42018.94049768518</v>
      </c>
      <c r="T3194" s="11">
        <f t="shared" si="298"/>
        <v>42063.916666666672</v>
      </c>
    </row>
    <row r="3195" spans="1:20" ht="48" x14ac:dyDescent="0.2">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5">
        <f t="shared" si="294"/>
        <v>0.1174</v>
      </c>
      <c r="P3195" s="6">
        <f t="shared" si="295"/>
        <v>24.458333333333332</v>
      </c>
      <c r="Q3195" t="str">
        <f t="shared" si="296"/>
        <v>theater</v>
      </c>
      <c r="R3195" t="str">
        <f t="shared" si="297"/>
        <v>musical</v>
      </c>
      <c r="S3195" s="11">
        <f t="shared" si="299"/>
        <v>42010.968240740738</v>
      </c>
      <c r="T3195" s="11">
        <f t="shared" si="298"/>
        <v>42055.968240740738</v>
      </c>
    </row>
    <row r="3196" spans="1:20" ht="48" x14ac:dyDescent="0.2">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5">
        <f t="shared" si="294"/>
        <v>0</v>
      </c>
      <c r="P3196" s="6">
        <f t="shared" si="295"/>
        <v>0</v>
      </c>
      <c r="Q3196" t="str">
        <f t="shared" si="296"/>
        <v>theater</v>
      </c>
      <c r="R3196" t="str">
        <f t="shared" si="297"/>
        <v>musical</v>
      </c>
      <c r="S3196" s="11">
        <f t="shared" si="299"/>
        <v>42182.062476851846</v>
      </c>
      <c r="T3196" s="11">
        <f t="shared" si="298"/>
        <v>42212.062476851846</v>
      </c>
    </row>
    <row r="3197" spans="1:20" ht="48" x14ac:dyDescent="0.2">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5">
        <f t="shared" si="294"/>
        <v>0.59142857142857141</v>
      </c>
      <c r="P3197" s="6">
        <f t="shared" si="295"/>
        <v>53.07692307692308</v>
      </c>
      <c r="Q3197" t="str">
        <f t="shared" si="296"/>
        <v>theater</v>
      </c>
      <c r="R3197" t="str">
        <f t="shared" si="297"/>
        <v>musical</v>
      </c>
      <c r="S3197" s="11">
        <f t="shared" si="299"/>
        <v>42017.594236111108</v>
      </c>
      <c r="T3197" s="11">
        <f t="shared" si="298"/>
        <v>42047.594236111108</v>
      </c>
    </row>
    <row r="3198" spans="1:20" ht="48" x14ac:dyDescent="0.2">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5">
        <f t="shared" si="294"/>
        <v>5.9999999999999995E-4</v>
      </c>
      <c r="P3198" s="6">
        <f t="shared" si="295"/>
        <v>300</v>
      </c>
      <c r="Q3198" t="str">
        <f t="shared" si="296"/>
        <v>theater</v>
      </c>
      <c r="R3198" t="str">
        <f t="shared" si="297"/>
        <v>musical</v>
      </c>
      <c r="S3198" s="11">
        <f t="shared" si="299"/>
        <v>42157.598090277781</v>
      </c>
      <c r="T3198" s="11">
        <f t="shared" si="298"/>
        <v>42217.583333333328</v>
      </c>
    </row>
    <row r="3199" spans="1:20" ht="32" x14ac:dyDescent="0.2">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5">
        <f t="shared" si="294"/>
        <v>0.1145</v>
      </c>
      <c r="P3199" s="6">
        <f t="shared" si="295"/>
        <v>286.25</v>
      </c>
      <c r="Q3199" t="str">
        <f t="shared" si="296"/>
        <v>theater</v>
      </c>
      <c r="R3199" t="str">
        <f t="shared" si="297"/>
        <v>musical</v>
      </c>
      <c r="S3199" s="11">
        <f t="shared" si="299"/>
        <v>42009.493263888886</v>
      </c>
      <c r="T3199" s="11">
        <f t="shared" si="298"/>
        <v>42039.493263888886</v>
      </c>
    </row>
    <row r="3200" spans="1:20" ht="48" x14ac:dyDescent="0.2">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5">
        <f t="shared" si="294"/>
        <v>3.6666666666666666E-3</v>
      </c>
      <c r="P3200" s="6">
        <f t="shared" si="295"/>
        <v>36.666666666666664</v>
      </c>
      <c r="Q3200" t="str">
        <f t="shared" si="296"/>
        <v>theater</v>
      </c>
      <c r="R3200" t="str">
        <f t="shared" si="297"/>
        <v>musical</v>
      </c>
      <c r="S3200" s="11">
        <f t="shared" si="299"/>
        <v>42013.424502314811</v>
      </c>
      <c r="T3200" s="11">
        <f t="shared" si="298"/>
        <v>42051.424502314811</v>
      </c>
    </row>
    <row r="3201" spans="1:20" ht="48" x14ac:dyDescent="0.2">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5">
        <f t="shared" si="294"/>
        <v>0.52159999999999995</v>
      </c>
      <c r="P3201" s="6">
        <f t="shared" si="295"/>
        <v>49.20754716981132</v>
      </c>
      <c r="Q3201" t="str">
        <f t="shared" si="296"/>
        <v>theater</v>
      </c>
      <c r="R3201" t="str">
        <f t="shared" si="297"/>
        <v>musical</v>
      </c>
      <c r="S3201" s="11">
        <f t="shared" si="299"/>
        <v>41858.761782407411</v>
      </c>
      <c r="T3201" s="11">
        <f t="shared" si="298"/>
        <v>41888.875</v>
      </c>
    </row>
    <row r="3202" spans="1:20" ht="48" x14ac:dyDescent="0.2">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5">
        <f t="shared" si="294"/>
        <v>2.0000000000000002E-5</v>
      </c>
      <c r="P3202" s="6">
        <f t="shared" si="295"/>
        <v>1</v>
      </c>
      <c r="Q3202" t="str">
        <f t="shared" si="296"/>
        <v>theater</v>
      </c>
      <c r="R3202" t="str">
        <f t="shared" si="297"/>
        <v>musical</v>
      </c>
      <c r="S3202" s="11">
        <f t="shared" si="299"/>
        <v>42460.320613425924</v>
      </c>
      <c r="T3202" s="11">
        <f t="shared" si="298"/>
        <v>42490.231944444444</v>
      </c>
    </row>
    <row r="3203" spans="1:20" ht="48" x14ac:dyDescent="0.2">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5">
        <f t="shared" ref="O3203:O3266" si="300">E3203/D3203</f>
        <v>1.2500000000000001E-2</v>
      </c>
      <c r="P3203" s="6">
        <f t="shared" ref="P3203:P3266" si="301">IF(L3203=0,0,E3203/L3203)</f>
        <v>12.5</v>
      </c>
      <c r="Q3203" t="str">
        <f t="shared" ref="Q3203:Q3266" si="302">LEFT(N3203,FIND("/",N3203)-1)</f>
        <v>theater</v>
      </c>
      <c r="R3203" t="str">
        <f t="shared" ref="R3203:R3266" si="303">RIGHT(N3203,LEN(N3203)-FIND("/",N3203))</f>
        <v>musical</v>
      </c>
      <c r="S3203" s="11">
        <f t="shared" si="299"/>
        <v>41861.767094907409</v>
      </c>
      <c r="T3203" s="11">
        <f t="shared" ref="T3203:T3266" si="304">I3203/86400 + DATE(1970,1,1)</f>
        <v>41882.767094907409</v>
      </c>
    </row>
    <row r="3204" spans="1:20" ht="48" x14ac:dyDescent="0.2">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5">
        <f t="shared" si="300"/>
        <v>0.54520000000000002</v>
      </c>
      <c r="P3204" s="6">
        <f t="shared" si="301"/>
        <v>109.04</v>
      </c>
      <c r="Q3204" t="str">
        <f t="shared" si="302"/>
        <v>theater</v>
      </c>
      <c r="R3204" t="str">
        <f t="shared" si="303"/>
        <v>musical</v>
      </c>
      <c r="S3204" s="11">
        <f t="shared" ref="S3204:S3267" si="305">J3204/86400 + DATE(1970, 1, 1)</f>
        <v>42293.853541666671</v>
      </c>
      <c r="T3204" s="11">
        <f t="shared" si="304"/>
        <v>42352.249305555553</v>
      </c>
    </row>
    <row r="3205" spans="1:20" ht="32" x14ac:dyDescent="0.2">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5">
        <f t="shared" si="300"/>
        <v>0.25</v>
      </c>
      <c r="P3205" s="6">
        <f t="shared" si="301"/>
        <v>41.666666666666664</v>
      </c>
      <c r="Q3205" t="str">
        <f t="shared" si="302"/>
        <v>theater</v>
      </c>
      <c r="R3205" t="str">
        <f t="shared" si="303"/>
        <v>musical</v>
      </c>
      <c r="S3205" s="11">
        <f t="shared" si="305"/>
        <v>42242.988680555558</v>
      </c>
      <c r="T3205" s="11">
        <f t="shared" si="304"/>
        <v>42272.988680555558</v>
      </c>
    </row>
    <row r="3206" spans="1:20" ht="48" x14ac:dyDescent="0.2">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5">
        <f t="shared" si="300"/>
        <v>0</v>
      </c>
      <c r="P3206" s="6">
        <f t="shared" si="301"/>
        <v>0</v>
      </c>
      <c r="Q3206" t="str">
        <f t="shared" si="302"/>
        <v>theater</v>
      </c>
      <c r="R3206" t="str">
        <f t="shared" si="303"/>
        <v>musical</v>
      </c>
      <c r="S3206" s="11">
        <f t="shared" si="305"/>
        <v>42172.686099537037</v>
      </c>
      <c r="T3206" s="11">
        <f t="shared" si="304"/>
        <v>42202.676388888889</v>
      </c>
    </row>
    <row r="3207" spans="1:20" ht="48" x14ac:dyDescent="0.2">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5">
        <f t="shared" si="300"/>
        <v>3.4125000000000003E-2</v>
      </c>
      <c r="P3207" s="6">
        <f t="shared" si="301"/>
        <v>22.75</v>
      </c>
      <c r="Q3207" t="str">
        <f t="shared" si="302"/>
        <v>theater</v>
      </c>
      <c r="R3207" t="str">
        <f t="shared" si="303"/>
        <v>musical</v>
      </c>
      <c r="S3207" s="11">
        <f t="shared" si="305"/>
        <v>42095.374675925923</v>
      </c>
      <c r="T3207" s="11">
        <f t="shared" si="304"/>
        <v>42125.374675925923</v>
      </c>
    </row>
    <row r="3208" spans="1:20" ht="48" x14ac:dyDescent="0.2">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5">
        <f t="shared" si="300"/>
        <v>0</v>
      </c>
      <c r="P3208" s="6">
        <f t="shared" si="301"/>
        <v>0</v>
      </c>
      <c r="Q3208" t="str">
        <f t="shared" si="302"/>
        <v>theater</v>
      </c>
      <c r="R3208" t="str">
        <f t="shared" si="303"/>
        <v>musical</v>
      </c>
      <c r="S3208" s="11">
        <f t="shared" si="305"/>
        <v>42236.276053240741</v>
      </c>
      <c r="T3208" s="11">
        <f t="shared" si="304"/>
        <v>42266.276053240741</v>
      </c>
    </row>
    <row r="3209" spans="1:20" ht="48" x14ac:dyDescent="0.2">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5">
        <f t="shared" si="300"/>
        <v>0.46363636363636362</v>
      </c>
      <c r="P3209" s="6">
        <f t="shared" si="301"/>
        <v>70.833333333333329</v>
      </c>
      <c r="Q3209" t="str">
        <f t="shared" si="302"/>
        <v>theater</v>
      </c>
      <c r="R3209" t="str">
        <f t="shared" si="303"/>
        <v>musical</v>
      </c>
      <c r="S3209" s="11">
        <f t="shared" si="305"/>
        <v>42057.277858796297</v>
      </c>
      <c r="T3209" s="11">
        <f t="shared" si="304"/>
        <v>42117.236192129625</v>
      </c>
    </row>
    <row r="3210" spans="1:20" ht="48" x14ac:dyDescent="0.2">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5">
        <f t="shared" si="300"/>
        <v>1.0349999999999999</v>
      </c>
      <c r="P3210" s="6">
        <f t="shared" si="301"/>
        <v>63.109756097560975</v>
      </c>
      <c r="Q3210" t="str">
        <f t="shared" si="302"/>
        <v>theater</v>
      </c>
      <c r="R3210" t="str">
        <f t="shared" si="303"/>
        <v>plays</v>
      </c>
      <c r="S3210" s="11">
        <f t="shared" si="305"/>
        <v>41827.605057870373</v>
      </c>
      <c r="T3210" s="11">
        <f t="shared" si="304"/>
        <v>41848.605057870373</v>
      </c>
    </row>
    <row r="3211" spans="1:20" ht="48" x14ac:dyDescent="0.2">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5">
        <f t="shared" si="300"/>
        <v>1.1932315789473684</v>
      </c>
      <c r="P3211" s="6">
        <f t="shared" si="301"/>
        <v>50.157964601769912</v>
      </c>
      <c r="Q3211" t="str">
        <f t="shared" si="302"/>
        <v>theater</v>
      </c>
      <c r="R3211" t="str">
        <f t="shared" si="303"/>
        <v>plays</v>
      </c>
      <c r="S3211" s="11">
        <f t="shared" si="305"/>
        <v>41778.637245370366</v>
      </c>
      <c r="T3211" s="11">
        <f t="shared" si="304"/>
        <v>41810.958333333336</v>
      </c>
    </row>
    <row r="3212" spans="1:20" ht="48" x14ac:dyDescent="0.2">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5">
        <f t="shared" si="300"/>
        <v>1.2576666666666667</v>
      </c>
      <c r="P3212" s="6">
        <f t="shared" si="301"/>
        <v>62.883333333333333</v>
      </c>
      <c r="Q3212" t="str">
        <f t="shared" si="302"/>
        <v>theater</v>
      </c>
      <c r="R3212" t="str">
        <f t="shared" si="303"/>
        <v>plays</v>
      </c>
      <c r="S3212" s="11">
        <f t="shared" si="305"/>
        <v>41013.936562499999</v>
      </c>
      <c r="T3212" s="11">
        <f t="shared" si="304"/>
        <v>41061.165972222225</v>
      </c>
    </row>
    <row r="3213" spans="1:20" ht="48" x14ac:dyDescent="0.2">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5">
        <f t="shared" si="300"/>
        <v>1.1974347826086957</v>
      </c>
      <c r="P3213" s="6">
        <f t="shared" si="301"/>
        <v>85.531055900621112</v>
      </c>
      <c r="Q3213" t="str">
        <f t="shared" si="302"/>
        <v>theater</v>
      </c>
      <c r="R3213" t="str">
        <f t="shared" si="303"/>
        <v>plays</v>
      </c>
      <c r="S3213" s="11">
        <f t="shared" si="305"/>
        <v>41834.58657407407</v>
      </c>
      <c r="T3213" s="11">
        <f t="shared" si="304"/>
        <v>41866.083333333336</v>
      </c>
    </row>
    <row r="3214" spans="1:20" ht="32" x14ac:dyDescent="0.2">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5">
        <f t="shared" si="300"/>
        <v>1.2625</v>
      </c>
      <c r="P3214" s="6">
        <f t="shared" si="301"/>
        <v>53.723404255319146</v>
      </c>
      <c r="Q3214" t="str">
        <f t="shared" si="302"/>
        <v>theater</v>
      </c>
      <c r="R3214" t="str">
        <f t="shared" si="303"/>
        <v>plays</v>
      </c>
      <c r="S3214" s="11">
        <f t="shared" si="305"/>
        <v>41829.795729166668</v>
      </c>
      <c r="T3214" s="11">
        <f t="shared" si="304"/>
        <v>41859.795729166668</v>
      </c>
    </row>
    <row r="3215" spans="1:20" ht="48" x14ac:dyDescent="0.2">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5">
        <f t="shared" si="300"/>
        <v>1.0011666666666668</v>
      </c>
      <c r="P3215" s="6">
        <f t="shared" si="301"/>
        <v>127.80851063829788</v>
      </c>
      <c r="Q3215" t="str">
        <f t="shared" si="302"/>
        <v>theater</v>
      </c>
      <c r="R3215" t="str">
        <f t="shared" si="303"/>
        <v>plays</v>
      </c>
      <c r="S3215" s="11">
        <f t="shared" si="305"/>
        <v>42171.763414351852</v>
      </c>
      <c r="T3215" s="11">
        <f t="shared" si="304"/>
        <v>42211.763414351852</v>
      </c>
    </row>
    <row r="3216" spans="1:20" ht="48" x14ac:dyDescent="0.2">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5">
        <f t="shared" si="300"/>
        <v>1.0213333333333334</v>
      </c>
      <c r="P3216" s="6">
        <f t="shared" si="301"/>
        <v>106.57391304347826</v>
      </c>
      <c r="Q3216" t="str">
        <f t="shared" si="302"/>
        <v>theater</v>
      </c>
      <c r="R3216" t="str">
        <f t="shared" si="303"/>
        <v>plays</v>
      </c>
      <c r="S3216" s="11">
        <f t="shared" si="305"/>
        <v>42337.792511574073</v>
      </c>
      <c r="T3216" s="11">
        <f t="shared" si="304"/>
        <v>42374.996527777781</v>
      </c>
    </row>
    <row r="3217" spans="1:20" ht="64" x14ac:dyDescent="0.2">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5">
        <f t="shared" si="300"/>
        <v>1.0035142857142858</v>
      </c>
      <c r="P3217" s="6">
        <f t="shared" si="301"/>
        <v>262.11194029850748</v>
      </c>
      <c r="Q3217" t="str">
        <f t="shared" si="302"/>
        <v>theater</v>
      </c>
      <c r="R3217" t="str">
        <f t="shared" si="303"/>
        <v>plays</v>
      </c>
      <c r="S3217" s="11">
        <f t="shared" si="305"/>
        <v>42219.665173611109</v>
      </c>
      <c r="T3217" s="11">
        <f t="shared" si="304"/>
        <v>42257.165972222225</v>
      </c>
    </row>
    <row r="3218" spans="1:20" ht="48" x14ac:dyDescent="0.2">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5">
        <f t="shared" si="300"/>
        <v>1.0004999999999999</v>
      </c>
      <c r="P3218" s="6">
        <f t="shared" si="301"/>
        <v>57.171428571428571</v>
      </c>
      <c r="Q3218" t="str">
        <f t="shared" si="302"/>
        <v>theater</v>
      </c>
      <c r="R3218" t="str">
        <f t="shared" si="303"/>
        <v>plays</v>
      </c>
      <c r="S3218" s="11">
        <f t="shared" si="305"/>
        <v>42165.462627314817</v>
      </c>
      <c r="T3218" s="11">
        <f t="shared" si="304"/>
        <v>42196.604166666672</v>
      </c>
    </row>
    <row r="3219" spans="1:20" ht="32" x14ac:dyDescent="0.2">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5">
        <f t="shared" si="300"/>
        <v>1.1602222222222223</v>
      </c>
      <c r="P3219" s="6">
        <f t="shared" si="301"/>
        <v>50.20192307692308</v>
      </c>
      <c r="Q3219" t="str">
        <f t="shared" si="302"/>
        <v>theater</v>
      </c>
      <c r="R3219" t="str">
        <f t="shared" si="303"/>
        <v>plays</v>
      </c>
      <c r="S3219" s="11">
        <f t="shared" si="305"/>
        <v>42648.546111111107</v>
      </c>
      <c r="T3219" s="11">
        <f t="shared" si="304"/>
        <v>42678.546111111107</v>
      </c>
    </row>
    <row r="3220" spans="1:20" ht="48" x14ac:dyDescent="0.2">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5">
        <f t="shared" si="300"/>
        <v>1.0209999999999999</v>
      </c>
      <c r="P3220" s="6">
        <f t="shared" si="301"/>
        <v>66.586956521739125</v>
      </c>
      <c r="Q3220" t="str">
        <f t="shared" si="302"/>
        <v>theater</v>
      </c>
      <c r="R3220" t="str">
        <f t="shared" si="303"/>
        <v>plays</v>
      </c>
      <c r="S3220" s="11">
        <f t="shared" si="305"/>
        <v>41971.002152777779</v>
      </c>
      <c r="T3220" s="11">
        <f t="shared" si="304"/>
        <v>42004</v>
      </c>
    </row>
    <row r="3221" spans="1:20" ht="32" x14ac:dyDescent="0.2">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5">
        <f t="shared" si="300"/>
        <v>1.0011000000000001</v>
      </c>
      <c r="P3221" s="6">
        <f t="shared" si="301"/>
        <v>168.25210084033614</v>
      </c>
      <c r="Q3221" t="str">
        <f t="shared" si="302"/>
        <v>theater</v>
      </c>
      <c r="R3221" t="str">
        <f t="shared" si="303"/>
        <v>plays</v>
      </c>
      <c r="S3221" s="11">
        <f t="shared" si="305"/>
        <v>42050.983182870375</v>
      </c>
      <c r="T3221" s="11">
        <f t="shared" si="304"/>
        <v>42085.941516203704</v>
      </c>
    </row>
    <row r="3222" spans="1:20" ht="32" x14ac:dyDescent="0.2">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5">
        <f t="shared" si="300"/>
        <v>1.0084</v>
      </c>
      <c r="P3222" s="6">
        <f t="shared" si="301"/>
        <v>256.37288135593218</v>
      </c>
      <c r="Q3222" t="str">
        <f t="shared" si="302"/>
        <v>theater</v>
      </c>
      <c r="R3222" t="str">
        <f t="shared" si="303"/>
        <v>plays</v>
      </c>
      <c r="S3222" s="11">
        <f t="shared" si="305"/>
        <v>42772.833379629628</v>
      </c>
      <c r="T3222" s="11">
        <f t="shared" si="304"/>
        <v>42806.875</v>
      </c>
    </row>
    <row r="3223" spans="1:20" ht="48" x14ac:dyDescent="0.2">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5">
        <f t="shared" si="300"/>
        <v>1.0342499999999999</v>
      </c>
      <c r="P3223" s="6">
        <f t="shared" si="301"/>
        <v>36.610619469026545</v>
      </c>
      <c r="Q3223" t="str">
        <f t="shared" si="302"/>
        <v>theater</v>
      </c>
      <c r="R3223" t="str">
        <f t="shared" si="303"/>
        <v>plays</v>
      </c>
      <c r="S3223" s="11">
        <f t="shared" si="305"/>
        <v>42155.696793981479</v>
      </c>
      <c r="T3223" s="11">
        <f t="shared" si="304"/>
        <v>42190.696793981479</v>
      </c>
    </row>
    <row r="3224" spans="1:20" ht="32" x14ac:dyDescent="0.2">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5">
        <f t="shared" si="300"/>
        <v>1.248</v>
      </c>
      <c r="P3224" s="6">
        <f t="shared" si="301"/>
        <v>37.142857142857146</v>
      </c>
      <c r="Q3224" t="str">
        <f t="shared" si="302"/>
        <v>theater</v>
      </c>
      <c r="R3224" t="str">
        <f t="shared" si="303"/>
        <v>plays</v>
      </c>
      <c r="S3224" s="11">
        <f t="shared" si="305"/>
        <v>42270.582141203704</v>
      </c>
      <c r="T3224" s="11">
        <f t="shared" si="304"/>
        <v>42301.895138888889</v>
      </c>
    </row>
    <row r="3225" spans="1:20" ht="32" x14ac:dyDescent="0.2">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5">
        <f t="shared" si="300"/>
        <v>1.0951612903225807</v>
      </c>
      <c r="P3225" s="6">
        <f t="shared" si="301"/>
        <v>45.878378378378379</v>
      </c>
      <c r="Q3225" t="str">
        <f t="shared" si="302"/>
        <v>theater</v>
      </c>
      <c r="R3225" t="str">
        <f t="shared" si="303"/>
        <v>plays</v>
      </c>
      <c r="S3225" s="11">
        <f t="shared" si="305"/>
        <v>42206.835370370369</v>
      </c>
      <c r="T3225" s="11">
        <f t="shared" si="304"/>
        <v>42236.835370370369</v>
      </c>
    </row>
    <row r="3226" spans="1:20" ht="48" x14ac:dyDescent="0.2">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5">
        <f t="shared" si="300"/>
        <v>1.0203333333333333</v>
      </c>
      <c r="P3226" s="6">
        <f t="shared" si="301"/>
        <v>141.71296296296296</v>
      </c>
      <c r="Q3226" t="str">
        <f t="shared" si="302"/>
        <v>theater</v>
      </c>
      <c r="R3226" t="str">
        <f t="shared" si="303"/>
        <v>plays</v>
      </c>
      <c r="S3226" s="11">
        <f t="shared" si="305"/>
        <v>42697.850844907407</v>
      </c>
      <c r="T3226" s="11">
        <f t="shared" si="304"/>
        <v>42745.208333333328</v>
      </c>
    </row>
    <row r="3227" spans="1:20" ht="48" x14ac:dyDescent="0.2">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5">
        <f t="shared" si="300"/>
        <v>1.0235000000000001</v>
      </c>
      <c r="P3227" s="6">
        <f t="shared" si="301"/>
        <v>52.487179487179489</v>
      </c>
      <c r="Q3227" t="str">
        <f t="shared" si="302"/>
        <v>theater</v>
      </c>
      <c r="R3227" t="str">
        <f t="shared" si="303"/>
        <v>plays</v>
      </c>
      <c r="S3227" s="11">
        <f t="shared" si="305"/>
        <v>42503.559467592597</v>
      </c>
      <c r="T3227" s="11">
        <f t="shared" si="304"/>
        <v>42524.875</v>
      </c>
    </row>
    <row r="3228" spans="1:20" ht="48" x14ac:dyDescent="0.2">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5">
        <f t="shared" si="300"/>
        <v>1.0416666666666667</v>
      </c>
      <c r="P3228" s="6">
        <f t="shared" si="301"/>
        <v>59.523809523809526</v>
      </c>
      <c r="Q3228" t="str">
        <f t="shared" si="302"/>
        <v>theater</v>
      </c>
      <c r="R3228" t="str">
        <f t="shared" si="303"/>
        <v>plays</v>
      </c>
      <c r="S3228" s="11">
        <f t="shared" si="305"/>
        <v>42277.583472222221</v>
      </c>
      <c r="T3228" s="11">
        <f t="shared" si="304"/>
        <v>42307.583472222221</v>
      </c>
    </row>
    <row r="3229" spans="1:20" ht="48" x14ac:dyDescent="0.2">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5">
        <f t="shared" si="300"/>
        <v>1.25</v>
      </c>
      <c r="P3229" s="6">
        <f t="shared" si="301"/>
        <v>50</v>
      </c>
      <c r="Q3229" t="str">
        <f t="shared" si="302"/>
        <v>theater</v>
      </c>
      <c r="R3229" t="str">
        <f t="shared" si="303"/>
        <v>plays</v>
      </c>
      <c r="S3229" s="11">
        <f t="shared" si="305"/>
        <v>42722.882361111115</v>
      </c>
      <c r="T3229" s="11">
        <f t="shared" si="304"/>
        <v>42752.882361111115</v>
      </c>
    </row>
    <row r="3230" spans="1:20" ht="16" x14ac:dyDescent="0.2">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5">
        <f t="shared" si="300"/>
        <v>1.0234285714285714</v>
      </c>
      <c r="P3230" s="6">
        <f t="shared" si="301"/>
        <v>193.62162162162161</v>
      </c>
      <c r="Q3230" t="str">
        <f t="shared" si="302"/>
        <v>theater</v>
      </c>
      <c r="R3230" t="str">
        <f t="shared" si="303"/>
        <v>plays</v>
      </c>
      <c r="S3230" s="11">
        <f t="shared" si="305"/>
        <v>42323.70930555556</v>
      </c>
      <c r="T3230" s="11">
        <f t="shared" si="304"/>
        <v>42355.207638888889</v>
      </c>
    </row>
    <row r="3231" spans="1:20" ht="48" x14ac:dyDescent="0.2">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5">
        <f t="shared" si="300"/>
        <v>1.0786500000000001</v>
      </c>
      <c r="P3231" s="6">
        <f t="shared" si="301"/>
        <v>106.79702970297029</v>
      </c>
      <c r="Q3231" t="str">
        <f t="shared" si="302"/>
        <v>theater</v>
      </c>
      <c r="R3231" t="str">
        <f t="shared" si="303"/>
        <v>plays</v>
      </c>
      <c r="S3231" s="11">
        <f t="shared" si="305"/>
        <v>41933.291643518518</v>
      </c>
      <c r="T3231" s="11">
        <f t="shared" si="304"/>
        <v>41963.333310185189</v>
      </c>
    </row>
    <row r="3232" spans="1:20" ht="48" x14ac:dyDescent="0.2">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5">
        <f t="shared" si="300"/>
        <v>1.0988461538461538</v>
      </c>
      <c r="P3232" s="6">
        <f t="shared" si="301"/>
        <v>77.21621621621621</v>
      </c>
      <c r="Q3232" t="str">
        <f t="shared" si="302"/>
        <v>theater</v>
      </c>
      <c r="R3232" t="str">
        <f t="shared" si="303"/>
        <v>plays</v>
      </c>
      <c r="S3232" s="11">
        <f t="shared" si="305"/>
        <v>41898.168124999997</v>
      </c>
      <c r="T3232" s="11">
        <f t="shared" si="304"/>
        <v>41913.165972222225</v>
      </c>
    </row>
    <row r="3233" spans="1:20" ht="48" x14ac:dyDescent="0.2">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5">
        <f t="shared" si="300"/>
        <v>1.61</v>
      </c>
      <c r="P3233" s="6">
        <f t="shared" si="301"/>
        <v>57.5</v>
      </c>
      <c r="Q3233" t="str">
        <f t="shared" si="302"/>
        <v>theater</v>
      </c>
      <c r="R3233" t="str">
        <f t="shared" si="303"/>
        <v>plays</v>
      </c>
      <c r="S3233" s="11">
        <f t="shared" si="305"/>
        <v>42446.943831018521</v>
      </c>
      <c r="T3233" s="11">
        <f t="shared" si="304"/>
        <v>42476.943831018521</v>
      </c>
    </row>
    <row r="3234" spans="1:20" ht="48" x14ac:dyDescent="0.2">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5">
        <f t="shared" si="300"/>
        <v>1.3120000000000001</v>
      </c>
      <c r="P3234" s="6">
        <f t="shared" si="301"/>
        <v>50.46153846153846</v>
      </c>
      <c r="Q3234" t="str">
        <f t="shared" si="302"/>
        <v>theater</v>
      </c>
      <c r="R3234" t="str">
        <f t="shared" si="303"/>
        <v>plays</v>
      </c>
      <c r="S3234" s="11">
        <f t="shared" si="305"/>
        <v>42463.81385416667</v>
      </c>
      <c r="T3234" s="11">
        <f t="shared" si="304"/>
        <v>42494.165972222225</v>
      </c>
    </row>
    <row r="3235" spans="1:20" ht="48" x14ac:dyDescent="0.2">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5">
        <f t="shared" si="300"/>
        <v>1.1879999999999999</v>
      </c>
      <c r="P3235" s="6">
        <f t="shared" si="301"/>
        <v>97.377049180327873</v>
      </c>
      <c r="Q3235" t="str">
        <f t="shared" si="302"/>
        <v>theater</v>
      </c>
      <c r="R3235" t="str">
        <f t="shared" si="303"/>
        <v>plays</v>
      </c>
      <c r="S3235" s="11">
        <f t="shared" si="305"/>
        <v>42766.805034722223</v>
      </c>
      <c r="T3235" s="11">
        <f t="shared" si="304"/>
        <v>42796.805034722223</v>
      </c>
    </row>
    <row r="3236" spans="1:20" ht="48" x14ac:dyDescent="0.2">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5">
        <f t="shared" si="300"/>
        <v>1.0039275000000001</v>
      </c>
      <c r="P3236" s="6">
        <f t="shared" si="301"/>
        <v>34.91921739130435</v>
      </c>
      <c r="Q3236" t="str">
        <f t="shared" si="302"/>
        <v>theater</v>
      </c>
      <c r="R3236" t="str">
        <f t="shared" si="303"/>
        <v>plays</v>
      </c>
      <c r="S3236" s="11">
        <f t="shared" si="305"/>
        <v>42734.789444444439</v>
      </c>
      <c r="T3236" s="11">
        <f t="shared" si="304"/>
        <v>42767.979861111111</v>
      </c>
    </row>
    <row r="3237" spans="1:20" ht="48" x14ac:dyDescent="0.2">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5">
        <f t="shared" si="300"/>
        <v>1.0320666666666667</v>
      </c>
      <c r="P3237" s="6">
        <f t="shared" si="301"/>
        <v>85.530386740331494</v>
      </c>
      <c r="Q3237" t="str">
        <f t="shared" si="302"/>
        <v>theater</v>
      </c>
      <c r="R3237" t="str">
        <f t="shared" si="303"/>
        <v>plays</v>
      </c>
      <c r="S3237" s="11">
        <f t="shared" si="305"/>
        <v>42522.347812499997</v>
      </c>
      <c r="T3237" s="11">
        <f t="shared" si="304"/>
        <v>42552.347812499997</v>
      </c>
    </row>
    <row r="3238" spans="1:20" ht="48" x14ac:dyDescent="0.2">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5">
        <f t="shared" si="300"/>
        <v>1.006</v>
      </c>
      <c r="P3238" s="6">
        <f t="shared" si="301"/>
        <v>182.90909090909091</v>
      </c>
      <c r="Q3238" t="str">
        <f t="shared" si="302"/>
        <v>theater</v>
      </c>
      <c r="R3238" t="str">
        <f t="shared" si="303"/>
        <v>plays</v>
      </c>
      <c r="S3238" s="11">
        <f t="shared" si="305"/>
        <v>42702.917048611111</v>
      </c>
      <c r="T3238" s="11">
        <f t="shared" si="304"/>
        <v>42732.917048611111</v>
      </c>
    </row>
    <row r="3239" spans="1:20" ht="32" x14ac:dyDescent="0.2">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5">
        <f t="shared" si="300"/>
        <v>1.0078754285714286</v>
      </c>
      <c r="P3239" s="6">
        <f t="shared" si="301"/>
        <v>131.13620817843866</v>
      </c>
      <c r="Q3239" t="str">
        <f t="shared" si="302"/>
        <v>theater</v>
      </c>
      <c r="R3239" t="str">
        <f t="shared" si="303"/>
        <v>plays</v>
      </c>
      <c r="S3239" s="11">
        <f t="shared" si="305"/>
        <v>42252.474351851852</v>
      </c>
      <c r="T3239" s="11">
        <f t="shared" si="304"/>
        <v>42276.165972222225</v>
      </c>
    </row>
    <row r="3240" spans="1:20" ht="48" x14ac:dyDescent="0.2">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5">
        <f t="shared" si="300"/>
        <v>1.1232142857142857</v>
      </c>
      <c r="P3240" s="6">
        <f t="shared" si="301"/>
        <v>39.810126582278478</v>
      </c>
      <c r="Q3240" t="str">
        <f t="shared" si="302"/>
        <v>theater</v>
      </c>
      <c r="R3240" t="str">
        <f t="shared" si="303"/>
        <v>plays</v>
      </c>
      <c r="S3240" s="11">
        <f t="shared" si="305"/>
        <v>42156.510393518518</v>
      </c>
      <c r="T3240" s="11">
        <f t="shared" si="304"/>
        <v>42186.510393518518</v>
      </c>
    </row>
    <row r="3241" spans="1:20" ht="48" x14ac:dyDescent="0.2">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5">
        <f t="shared" si="300"/>
        <v>1.0591914022517912</v>
      </c>
      <c r="P3241" s="6">
        <f t="shared" si="301"/>
        <v>59.701730769230764</v>
      </c>
      <c r="Q3241" t="str">
        <f t="shared" si="302"/>
        <v>theater</v>
      </c>
      <c r="R3241" t="str">
        <f t="shared" si="303"/>
        <v>plays</v>
      </c>
      <c r="S3241" s="11">
        <f t="shared" si="305"/>
        <v>42278.089039351849</v>
      </c>
      <c r="T3241" s="11">
        <f t="shared" si="304"/>
        <v>42302.999305555553</v>
      </c>
    </row>
    <row r="3242" spans="1:20" ht="48" x14ac:dyDescent="0.2">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5">
        <f t="shared" si="300"/>
        <v>1.0056666666666667</v>
      </c>
      <c r="P3242" s="6">
        <f t="shared" si="301"/>
        <v>88.735294117647058</v>
      </c>
      <c r="Q3242" t="str">
        <f t="shared" si="302"/>
        <v>theater</v>
      </c>
      <c r="R3242" t="str">
        <f t="shared" si="303"/>
        <v>plays</v>
      </c>
      <c r="S3242" s="11">
        <f t="shared" si="305"/>
        <v>42754.693842592591</v>
      </c>
      <c r="T3242" s="11">
        <f t="shared" si="304"/>
        <v>42782.958333333328</v>
      </c>
    </row>
    <row r="3243" spans="1:20" ht="64" x14ac:dyDescent="0.2">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5">
        <f t="shared" si="300"/>
        <v>1.1530588235294117</v>
      </c>
      <c r="P3243" s="6">
        <f t="shared" si="301"/>
        <v>58.688622754491021</v>
      </c>
      <c r="Q3243" t="str">
        <f t="shared" si="302"/>
        <v>theater</v>
      </c>
      <c r="R3243" t="str">
        <f t="shared" si="303"/>
        <v>plays</v>
      </c>
      <c r="S3243" s="11">
        <f t="shared" si="305"/>
        <v>41893.324884259258</v>
      </c>
      <c r="T3243" s="11">
        <f t="shared" si="304"/>
        <v>41926.290972222225</v>
      </c>
    </row>
    <row r="3244" spans="1:20" ht="32" x14ac:dyDescent="0.2">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5">
        <f t="shared" si="300"/>
        <v>1.273042</v>
      </c>
      <c r="P3244" s="6">
        <f t="shared" si="301"/>
        <v>69.56513661202186</v>
      </c>
      <c r="Q3244" t="str">
        <f t="shared" si="302"/>
        <v>theater</v>
      </c>
      <c r="R3244" t="str">
        <f t="shared" si="303"/>
        <v>plays</v>
      </c>
      <c r="S3244" s="11">
        <f t="shared" si="305"/>
        <v>41871.755694444444</v>
      </c>
      <c r="T3244" s="11">
        <f t="shared" si="304"/>
        <v>41901.755694444444</v>
      </c>
    </row>
    <row r="3245" spans="1:20" ht="48" x14ac:dyDescent="0.2">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5">
        <f t="shared" si="300"/>
        <v>1.028375</v>
      </c>
      <c r="P3245" s="6">
        <f t="shared" si="301"/>
        <v>115.87323943661971</v>
      </c>
      <c r="Q3245" t="str">
        <f t="shared" si="302"/>
        <v>theater</v>
      </c>
      <c r="R3245" t="str">
        <f t="shared" si="303"/>
        <v>plays</v>
      </c>
      <c r="S3245" s="11">
        <f t="shared" si="305"/>
        <v>42262.096782407403</v>
      </c>
      <c r="T3245" s="11">
        <f t="shared" si="304"/>
        <v>42286</v>
      </c>
    </row>
    <row r="3246" spans="1:20" ht="48" x14ac:dyDescent="0.2">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5">
        <f t="shared" si="300"/>
        <v>1.0293749999999999</v>
      </c>
      <c r="P3246" s="6">
        <f t="shared" si="301"/>
        <v>23.869565217391305</v>
      </c>
      <c r="Q3246" t="str">
        <f t="shared" si="302"/>
        <v>theater</v>
      </c>
      <c r="R3246" t="str">
        <f t="shared" si="303"/>
        <v>plays</v>
      </c>
      <c r="S3246" s="11">
        <f t="shared" si="305"/>
        <v>42675.694236111114</v>
      </c>
      <c r="T3246" s="11">
        <f t="shared" si="304"/>
        <v>42705.735902777778</v>
      </c>
    </row>
    <row r="3247" spans="1:20" ht="48" x14ac:dyDescent="0.2">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5">
        <f t="shared" si="300"/>
        <v>1.043047619047619</v>
      </c>
      <c r="P3247" s="6">
        <f t="shared" si="301"/>
        <v>81.125925925925927</v>
      </c>
      <c r="Q3247" t="str">
        <f t="shared" si="302"/>
        <v>theater</v>
      </c>
      <c r="R3247" t="str">
        <f t="shared" si="303"/>
        <v>plays</v>
      </c>
      <c r="S3247" s="11">
        <f t="shared" si="305"/>
        <v>42135.60020833333</v>
      </c>
      <c r="T3247" s="11">
        <f t="shared" si="304"/>
        <v>42167.083333333328</v>
      </c>
    </row>
    <row r="3248" spans="1:20" ht="48" x14ac:dyDescent="0.2">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5">
        <f t="shared" si="300"/>
        <v>1.1122000000000001</v>
      </c>
      <c r="P3248" s="6">
        <f t="shared" si="301"/>
        <v>57.626943005181346</v>
      </c>
      <c r="Q3248" t="str">
        <f t="shared" si="302"/>
        <v>theater</v>
      </c>
      <c r="R3248" t="str">
        <f t="shared" si="303"/>
        <v>plays</v>
      </c>
      <c r="S3248" s="11">
        <f t="shared" si="305"/>
        <v>42230.472222222219</v>
      </c>
      <c r="T3248" s="11">
        <f t="shared" si="304"/>
        <v>42259.165972222225</v>
      </c>
    </row>
    <row r="3249" spans="1:20" ht="48" x14ac:dyDescent="0.2">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5">
        <f t="shared" si="300"/>
        <v>1.0586</v>
      </c>
      <c r="P3249" s="6">
        <f t="shared" si="301"/>
        <v>46.429824561403507</v>
      </c>
      <c r="Q3249" t="str">
        <f t="shared" si="302"/>
        <v>theater</v>
      </c>
      <c r="R3249" t="str">
        <f t="shared" si="303"/>
        <v>plays</v>
      </c>
      <c r="S3249" s="11">
        <f t="shared" si="305"/>
        <v>42167.434166666666</v>
      </c>
      <c r="T3249" s="11">
        <f t="shared" si="304"/>
        <v>42197.434166666666</v>
      </c>
    </row>
    <row r="3250" spans="1:20" ht="32" x14ac:dyDescent="0.2">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5">
        <f t="shared" si="300"/>
        <v>1.0079166666666666</v>
      </c>
      <c r="P3250" s="6">
        <f t="shared" si="301"/>
        <v>60.475000000000001</v>
      </c>
      <c r="Q3250" t="str">
        <f t="shared" si="302"/>
        <v>theater</v>
      </c>
      <c r="R3250" t="str">
        <f t="shared" si="303"/>
        <v>plays</v>
      </c>
      <c r="S3250" s="11">
        <f t="shared" si="305"/>
        <v>42068.888391203705</v>
      </c>
      <c r="T3250" s="11">
        <f t="shared" si="304"/>
        <v>42098.846724537041</v>
      </c>
    </row>
    <row r="3251" spans="1:20" ht="48" x14ac:dyDescent="0.2">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5">
        <f t="shared" si="300"/>
        <v>1.0492727272727274</v>
      </c>
      <c r="P3251" s="6">
        <f t="shared" si="301"/>
        <v>65.579545454545453</v>
      </c>
      <c r="Q3251" t="str">
        <f t="shared" si="302"/>
        <v>theater</v>
      </c>
      <c r="R3251" t="str">
        <f t="shared" si="303"/>
        <v>plays</v>
      </c>
      <c r="S3251" s="11">
        <f t="shared" si="305"/>
        <v>42145.746689814812</v>
      </c>
      <c r="T3251" s="11">
        <f t="shared" si="304"/>
        <v>42175.746689814812</v>
      </c>
    </row>
    <row r="3252" spans="1:20" ht="48" x14ac:dyDescent="0.2">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5">
        <f t="shared" si="300"/>
        <v>1.01552</v>
      </c>
      <c r="P3252" s="6">
        <f t="shared" si="301"/>
        <v>119.1924882629108</v>
      </c>
      <c r="Q3252" t="str">
        <f t="shared" si="302"/>
        <v>theater</v>
      </c>
      <c r="R3252" t="str">
        <f t="shared" si="303"/>
        <v>plays</v>
      </c>
      <c r="S3252" s="11">
        <f t="shared" si="305"/>
        <v>41918.742175925923</v>
      </c>
      <c r="T3252" s="11">
        <f t="shared" si="304"/>
        <v>41948.783842592595</v>
      </c>
    </row>
    <row r="3253" spans="1:20" ht="48" x14ac:dyDescent="0.2">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5">
        <f t="shared" si="300"/>
        <v>1.1073333333333333</v>
      </c>
      <c r="P3253" s="6">
        <f t="shared" si="301"/>
        <v>83.05</v>
      </c>
      <c r="Q3253" t="str">
        <f t="shared" si="302"/>
        <v>theater</v>
      </c>
      <c r="R3253" t="str">
        <f t="shared" si="303"/>
        <v>plays</v>
      </c>
      <c r="S3253" s="11">
        <f t="shared" si="305"/>
        <v>42146.731087962966</v>
      </c>
      <c r="T3253" s="11">
        <f t="shared" si="304"/>
        <v>42176.731087962966</v>
      </c>
    </row>
    <row r="3254" spans="1:20" ht="32" x14ac:dyDescent="0.2">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5">
        <f t="shared" si="300"/>
        <v>1.2782222222222221</v>
      </c>
      <c r="P3254" s="6">
        <f t="shared" si="301"/>
        <v>57.52</v>
      </c>
      <c r="Q3254" t="str">
        <f t="shared" si="302"/>
        <v>theater</v>
      </c>
      <c r="R3254" t="str">
        <f t="shared" si="303"/>
        <v>plays</v>
      </c>
      <c r="S3254" s="11">
        <f t="shared" si="305"/>
        <v>42590.472685185188</v>
      </c>
      <c r="T3254" s="11">
        <f t="shared" si="304"/>
        <v>42620.472685185188</v>
      </c>
    </row>
    <row r="3255" spans="1:20" ht="48" x14ac:dyDescent="0.2">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5">
        <f t="shared" si="300"/>
        <v>1.0182500000000001</v>
      </c>
      <c r="P3255" s="6">
        <f t="shared" si="301"/>
        <v>177.08695652173913</v>
      </c>
      <c r="Q3255" t="str">
        <f t="shared" si="302"/>
        <v>theater</v>
      </c>
      <c r="R3255" t="str">
        <f t="shared" si="303"/>
        <v>plays</v>
      </c>
      <c r="S3255" s="11">
        <f t="shared" si="305"/>
        <v>42602.576712962968</v>
      </c>
      <c r="T3255" s="11">
        <f t="shared" si="304"/>
        <v>42621.15625</v>
      </c>
    </row>
    <row r="3256" spans="1:20" ht="48" x14ac:dyDescent="0.2">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5">
        <f t="shared" si="300"/>
        <v>1.012576923076923</v>
      </c>
      <c r="P3256" s="6">
        <f t="shared" si="301"/>
        <v>70.771505376344081</v>
      </c>
      <c r="Q3256" t="str">
        <f t="shared" si="302"/>
        <v>theater</v>
      </c>
      <c r="R3256" t="str">
        <f t="shared" si="303"/>
        <v>plays</v>
      </c>
      <c r="S3256" s="11">
        <f t="shared" si="305"/>
        <v>42059.085752314815</v>
      </c>
      <c r="T3256" s="11">
        <f t="shared" si="304"/>
        <v>42089.044085648144</v>
      </c>
    </row>
    <row r="3257" spans="1:20" ht="48" x14ac:dyDescent="0.2">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5">
        <f t="shared" si="300"/>
        <v>1.75</v>
      </c>
      <c r="P3257" s="6">
        <f t="shared" si="301"/>
        <v>29.166666666666668</v>
      </c>
      <c r="Q3257" t="str">
        <f t="shared" si="302"/>
        <v>theater</v>
      </c>
      <c r="R3257" t="str">
        <f t="shared" si="303"/>
        <v>plays</v>
      </c>
      <c r="S3257" s="11">
        <f t="shared" si="305"/>
        <v>41889.768229166664</v>
      </c>
      <c r="T3257" s="11">
        <f t="shared" si="304"/>
        <v>41919.768229166664</v>
      </c>
    </row>
    <row r="3258" spans="1:20" ht="48" x14ac:dyDescent="0.2">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5">
        <f t="shared" si="300"/>
        <v>1.2806</v>
      </c>
      <c r="P3258" s="6">
        <f t="shared" si="301"/>
        <v>72.76136363636364</v>
      </c>
      <c r="Q3258" t="str">
        <f t="shared" si="302"/>
        <v>theater</v>
      </c>
      <c r="R3258" t="str">
        <f t="shared" si="303"/>
        <v>plays</v>
      </c>
      <c r="S3258" s="11">
        <f t="shared" si="305"/>
        <v>42144.573807870373</v>
      </c>
      <c r="T3258" s="11">
        <f t="shared" si="304"/>
        <v>42166.165972222225</v>
      </c>
    </row>
    <row r="3259" spans="1:20" ht="48" x14ac:dyDescent="0.2">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5">
        <f t="shared" si="300"/>
        <v>1.0629949999999999</v>
      </c>
      <c r="P3259" s="6">
        <f t="shared" si="301"/>
        <v>51.853414634146333</v>
      </c>
      <c r="Q3259" t="str">
        <f t="shared" si="302"/>
        <v>theater</v>
      </c>
      <c r="R3259" t="str">
        <f t="shared" si="303"/>
        <v>plays</v>
      </c>
      <c r="S3259" s="11">
        <f t="shared" si="305"/>
        <v>42758.559629629628</v>
      </c>
      <c r="T3259" s="11">
        <f t="shared" si="304"/>
        <v>42788.559629629628</v>
      </c>
    </row>
    <row r="3260" spans="1:20" ht="32" x14ac:dyDescent="0.2">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5">
        <f t="shared" si="300"/>
        <v>1.052142857142857</v>
      </c>
      <c r="P3260" s="6">
        <f t="shared" si="301"/>
        <v>98.2</v>
      </c>
      <c r="Q3260" t="str">
        <f t="shared" si="302"/>
        <v>theater</v>
      </c>
      <c r="R3260" t="str">
        <f t="shared" si="303"/>
        <v>plays</v>
      </c>
      <c r="S3260" s="11">
        <f t="shared" si="305"/>
        <v>41982.887280092589</v>
      </c>
      <c r="T3260" s="11">
        <f t="shared" si="304"/>
        <v>42012.887280092589</v>
      </c>
    </row>
    <row r="3261" spans="1:20" ht="48" x14ac:dyDescent="0.2">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5">
        <f t="shared" si="300"/>
        <v>1.0616782608695652</v>
      </c>
      <c r="P3261" s="6">
        <f t="shared" si="301"/>
        <v>251.7381443298969</v>
      </c>
      <c r="Q3261" t="str">
        <f t="shared" si="302"/>
        <v>theater</v>
      </c>
      <c r="R3261" t="str">
        <f t="shared" si="303"/>
        <v>plays</v>
      </c>
      <c r="S3261" s="11">
        <f t="shared" si="305"/>
        <v>42614.760937500003</v>
      </c>
      <c r="T3261" s="11">
        <f t="shared" si="304"/>
        <v>42644.165972222225</v>
      </c>
    </row>
    <row r="3262" spans="1:20" ht="48" x14ac:dyDescent="0.2">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5">
        <f t="shared" si="300"/>
        <v>1.0924</v>
      </c>
      <c r="P3262" s="6">
        <f t="shared" si="301"/>
        <v>74.821917808219183</v>
      </c>
      <c r="Q3262" t="str">
        <f t="shared" si="302"/>
        <v>theater</v>
      </c>
      <c r="R3262" t="str">
        <f t="shared" si="303"/>
        <v>plays</v>
      </c>
      <c r="S3262" s="11">
        <f t="shared" si="305"/>
        <v>42303.672662037032</v>
      </c>
      <c r="T3262" s="11">
        <f t="shared" si="304"/>
        <v>42338.714328703703</v>
      </c>
    </row>
    <row r="3263" spans="1:20" ht="48" x14ac:dyDescent="0.2">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5">
        <f t="shared" si="300"/>
        <v>1.0045454545454546</v>
      </c>
      <c r="P3263" s="6">
        <f t="shared" si="301"/>
        <v>67.65306122448979</v>
      </c>
      <c r="Q3263" t="str">
        <f t="shared" si="302"/>
        <v>theater</v>
      </c>
      <c r="R3263" t="str">
        <f t="shared" si="303"/>
        <v>plays</v>
      </c>
      <c r="S3263" s="11">
        <f t="shared" si="305"/>
        <v>42171.725416666668</v>
      </c>
      <c r="T3263" s="11">
        <f t="shared" si="304"/>
        <v>42201.725416666668</v>
      </c>
    </row>
    <row r="3264" spans="1:20" ht="32" x14ac:dyDescent="0.2">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5">
        <f t="shared" si="300"/>
        <v>1.0304098360655738</v>
      </c>
      <c r="P3264" s="6">
        <f t="shared" si="301"/>
        <v>93.81343283582089</v>
      </c>
      <c r="Q3264" t="str">
        <f t="shared" si="302"/>
        <v>theater</v>
      </c>
      <c r="R3264" t="str">
        <f t="shared" si="303"/>
        <v>plays</v>
      </c>
      <c r="S3264" s="11">
        <f t="shared" si="305"/>
        <v>41964.315532407403</v>
      </c>
      <c r="T3264" s="11">
        <f t="shared" si="304"/>
        <v>41995.166666666672</v>
      </c>
    </row>
    <row r="3265" spans="1:20" ht="32" x14ac:dyDescent="0.2">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5">
        <f t="shared" si="300"/>
        <v>1.121664</v>
      </c>
      <c r="P3265" s="6">
        <f t="shared" si="301"/>
        <v>41.237647058823526</v>
      </c>
      <c r="Q3265" t="str">
        <f t="shared" si="302"/>
        <v>theater</v>
      </c>
      <c r="R3265" t="str">
        <f t="shared" si="303"/>
        <v>plays</v>
      </c>
      <c r="S3265" s="11">
        <f t="shared" si="305"/>
        <v>42284.516064814816</v>
      </c>
      <c r="T3265" s="11">
        <f t="shared" si="304"/>
        <v>42307.875</v>
      </c>
    </row>
    <row r="3266" spans="1:20" ht="32" x14ac:dyDescent="0.2">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5">
        <f t="shared" si="300"/>
        <v>1.03</v>
      </c>
      <c r="P3266" s="6">
        <f t="shared" si="301"/>
        <v>52.551020408163268</v>
      </c>
      <c r="Q3266" t="str">
        <f t="shared" si="302"/>
        <v>theater</v>
      </c>
      <c r="R3266" t="str">
        <f t="shared" si="303"/>
        <v>plays</v>
      </c>
      <c r="S3266" s="11">
        <f t="shared" si="305"/>
        <v>42016.800208333334</v>
      </c>
      <c r="T3266" s="11">
        <f t="shared" si="304"/>
        <v>42032.916666666672</v>
      </c>
    </row>
    <row r="3267" spans="1:20" ht="48" x14ac:dyDescent="0.2">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5">
        <f t="shared" ref="O3267:O3330" si="306">E3267/D3267</f>
        <v>1.64</v>
      </c>
      <c r="P3267" s="6">
        <f t="shared" ref="P3267:P3330" si="307">IF(L3267=0,0,E3267/L3267)</f>
        <v>70.285714285714292</v>
      </c>
      <c r="Q3267" t="str">
        <f t="shared" ref="Q3267:Q3330" si="308">LEFT(N3267,FIND("/",N3267)-1)</f>
        <v>theater</v>
      </c>
      <c r="R3267" t="str">
        <f t="shared" ref="R3267:R3330" si="309">RIGHT(N3267,LEN(N3267)-FIND("/",N3267))</f>
        <v>plays</v>
      </c>
      <c r="S3267" s="11">
        <f t="shared" si="305"/>
        <v>42311.711979166663</v>
      </c>
      <c r="T3267" s="11">
        <f t="shared" ref="T3267:T3330" si="310">I3267/86400 + DATE(1970,1,1)</f>
        <v>42341.708333333328</v>
      </c>
    </row>
    <row r="3268" spans="1:20" ht="48" x14ac:dyDescent="0.2">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5">
        <f t="shared" si="306"/>
        <v>1.3128333333333333</v>
      </c>
      <c r="P3268" s="6">
        <f t="shared" si="307"/>
        <v>48.325153374233132</v>
      </c>
      <c r="Q3268" t="str">
        <f t="shared" si="308"/>
        <v>theater</v>
      </c>
      <c r="R3268" t="str">
        <f t="shared" si="309"/>
        <v>plays</v>
      </c>
      <c r="S3268" s="11">
        <f t="shared" ref="S3268:S3331" si="311">J3268/86400 + DATE(1970, 1, 1)</f>
        <v>42136.536134259259</v>
      </c>
      <c r="T3268" s="11">
        <f t="shared" si="310"/>
        <v>42167.875</v>
      </c>
    </row>
    <row r="3269" spans="1:20" ht="48" x14ac:dyDescent="0.2">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5">
        <f t="shared" si="306"/>
        <v>1.0209999999999999</v>
      </c>
      <c r="P3269" s="6">
        <f t="shared" si="307"/>
        <v>53.177083333333336</v>
      </c>
      <c r="Q3269" t="str">
        <f t="shared" si="308"/>
        <v>theater</v>
      </c>
      <c r="R3269" t="str">
        <f t="shared" si="309"/>
        <v>plays</v>
      </c>
      <c r="S3269" s="11">
        <f t="shared" si="311"/>
        <v>42172.757638888885</v>
      </c>
      <c r="T3269" s="11">
        <f t="shared" si="310"/>
        <v>42202.757638888885</v>
      </c>
    </row>
    <row r="3270" spans="1:20" ht="48" x14ac:dyDescent="0.2">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5">
        <f t="shared" si="306"/>
        <v>1.28</v>
      </c>
      <c r="P3270" s="6">
        <f t="shared" si="307"/>
        <v>60.952380952380949</v>
      </c>
      <c r="Q3270" t="str">
        <f t="shared" si="308"/>
        <v>theater</v>
      </c>
      <c r="R3270" t="str">
        <f t="shared" si="309"/>
        <v>plays</v>
      </c>
      <c r="S3270" s="11">
        <f t="shared" si="311"/>
        <v>42590.90425925926</v>
      </c>
      <c r="T3270" s="11">
        <f t="shared" si="310"/>
        <v>42606.90425925926</v>
      </c>
    </row>
    <row r="3271" spans="1:20" ht="48" x14ac:dyDescent="0.2">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5">
        <f t="shared" si="306"/>
        <v>1.0149999999999999</v>
      </c>
      <c r="P3271" s="6">
        <f t="shared" si="307"/>
        <v>116</v>
      </c>
      <c r="Q3271" t="str">
        <f t="shared" si="308"/>
        <v>theater</v>
      </c>
      <c r="R3271" t="str">
        <f t="shared" si="309"/>
        <v>plays</v>
      </c>
      <c r="S3271" s="11">
        <f t="shared" si="311"/>
        <v>42137.395798611113</v>
      </c>
      <c r="T3271" s="11">
        <f t="shared" si="310"/>
        <v>42171.458333333328</v>
      </c>
    </row>
    <row r="3272" spans="1:20" ht="48" x14ac:dyDescent="0.2">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5">
        <f t="shared" si="306"/>
        <v>1.0166666666666666</v>
      </c>
      <c r="P3272" s="6">
        <f t="shared" si="307"/>
        <v>61</v>
      </c>
      <c r="Q3272" t="str">
        <f t="shared" si="308"/>
        <v>theater</v>
      </c>
      <c r="R3272" t="str">
        <f t="shared" si="309"/>
        <v>plays</v>
      </c>
      <c r="S3272" s="11">
        <f t="shared" si="311"/>
        <v>42167.533159722225</v>
      </c>
      <c r="T3272" s="11">
        <f t="shared" si="310"/>
        <v>42197.533159722225</v>
      </c>
    </row>
    <row r="3273" spans="1:20" ht="16" x14ac:dyDescent="0.2">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5">
        <f t="shared" si="306"/>
        <v>1.3</v>
      </c>
      <c r="P3273" s="6">
        <f t="shared" si="307"/>
        <v>38.235294117647058</v>
      </c>
      <c r="Q3273" t="str">
        <f t="shared" si="308"/>
        <v>theater</v>
      </c>
      <c r="R3273" t="str">
        <f t="shared" si="309"/>
        <v>plays</v>
      </c>
      <c r="S3273" s="11">
        <f t="shared" si="311"/>
        <v>41915.437210648146</v>
      </c>
      <c r="T3273" s="11">
        <f t="shared" si="310"/>
        <v>41945.478877314818</v>
      </c>
    </row>
    <row r="3274" spans="1:20" ht="48" x14ac:dyDescent="0.2">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5">
        <f t="shared" si="306"/>
        <v>1.5443</v>
      </c>
      <c r="P3274" s="6">
        <f t="shared" si="307"/>
        <v>106.50344827586207</v>
      </c>
      <c r="Q3274" t="str">
        <f t="shared" si="308"/>
        <v>theater</v>
      </c>
      <c r="R3274" t="str">
        <f t="shared" si="309"/>
        <v>plays</v>
      </c>
      <c r="S3274" s="11">
        <f t="shared" si="311"/>
        <v>42284.500104166669</v>
      </c>
      <c r="T3274" s="11">
        <f t="shared" si="310"/>
        <v>42314.541770833333</v>
      </c>
    </row>
    <row r="3275" spans="1:20" ht="48" x14ac:dyDescent="0.2">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5">
        <f t="shared" si="306"/>
        <v>1.0740000000000001</v>
      </c>
      <c r="P3275" s="6">
        <f t="shared" si="307"/>
        <v>204.57142857142858</v>
      </c>
      <c r="Q3275" t="str">
        <f t="shared" si="308"/>
        <v>theater</v>
      </c>
      <c r="R3275" t="str">
        <f t="shared" si="309"/>
        <v>plays</v>
      </c>
      <c r="S3275" s="11">
        <f t="shared" si="311"/>
        <v>42611.801412037035</v>
      </c>
      <c r="T3275" s="11">
        <f t="shared" si="310"/>
        <v>42627.791666666672</v>
      </c>
    </row>
    <row r="3276" spans="1:20" ht="48" x14ac:dyDescent="0.2">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5">
        <f t="shared" si="306"/>
        <v>1.0132258064516129</v>
      </c>
      <c r="P3276" s="6">
        <f t="shared" si="307"/>
        <v>54.912587412587413</v>
      </c>
      <c r="Q3276" t="str">
        <f t="shared" si="308"/>
        <v>theater</v>
      </c>
      <c r="R3276" t="str">
        <f t="shared" si="309"/>
        <v>plays</v>
      </c>
      <c r="S3276" s="11">
        <f t="shared" si="311"/>
        <v>42400.704537037032</v>
      </c>
      <c r="T3276" s="11">
        <f t="shared" si="310"/>
        <v>42444.875</v>
      </c>
    </row>
    <row r="3277" spans="1:20" ht="48" x14ac:dyDescent="0.2">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5">
        <f t="shared" si="306"/>
        <v>1.0027777777777778</v>
      </c>
      <c r="P3277" s="6">
        <f t="shared" si="307"/>
        <v>150.41666666666666</v>
      </c>
      <c r="Q3277" t="str">
        <f t="shared" si="308"/>
        <v>theater</v>
      </c>
      <c r="R3277" t="str">
        <f t="shared" si="309"/>
        <v>plays</v>
      </c>
      <c r="S3277" s="11">
        <f t="shared" si="311"/>
        <v>42017.88045138889</v>
      </c>
      <c r="T3277" s="11">
        <f t="shared" si="310"/>
        <v>42044.1875</v>
      </c>
    </row>
    <row r="3278" spans="1:20" ht="48" x14ac:dyDescent="0.2">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5">
        <f t="shared" si="306"/>
        <v>1.1684444444444444</v>
      </c>
      <c r="P3278" s="6">
        <f t="shared" si="307"/>
        <v>52.58</v>
      </c>
      <c r="Q3278" t="str">
        <f t="shared" si="308"/>
        <v>theater</v>
      </c>
      <c r="R3278" t="str">
        <f t="shared" si="309"/>
        <v>plays</v>
      </c>
      <c r="S3278" s="11">
        <f t="shared" si="311"/>
        <v>42426.949988425928</v>
      </c>
      <c r="T3278" s="11">
        <f t="shared" si="310"/>
        <v>42461.165972222225</v>
      </c>
    </row>
    <row r="3279" spans="1:20" ht="48" x14ac:dyDescent="0.2">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5">
        <f t="shared" si="306"/>
        <v>1.0860000000000001</v>
      </c>
      <c r="P3279" s="6">
        <f t="shared" si="307"/>
        <v>54.3</v>
      </c>
      <c r="Q3279" t="str">
        <f t="shared" si="308"/>
        <v>theater</v>
      </c>
      <c r="R3279" t="str">
        <f t="shared" si="309"/>
        <v>plays</v>
      </c>
      <c r="S3279" s="11">
        <f t="shared" si="311"/>
        <v>41931.682939814811</v>
      </c>
      <c r="T3279" s="11">
        <f t="shared" si="310"/>
        <v>41961.724606481483</v>
      </c>
    </row>
    <row r="3280" spans="1:20" ht="48" x14ac:dyDescent="0.2">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5">
        <f t="shared" si="306"/>
        <v>1.034</v>
      </c>
      <c r="P3280" s="6">
        <f t="shared" si="307"/>
        <v>76.029411764705884</v>
      </c>
      <c r="Q3280" t="str">
        <f t="shared" si="308"/>
        <v>theater</v>
      </c>
      <c r="R3280" t="str">
        <f t="shared" si="309"/>
        <v>plays</v>
      </c>
      <c r="S3280" s="11">
        <f t="shared" si="311"/>
        <v>42124.848414351851</v>
      </c>
      <c r="T3280" s="11">
        <f t="shared" si="310"/>
        <v>42154.848414351851</v>
      </c>
    </row>
    <row r="3281" spans="1:20" ht="48" x14ac:dyDescent="0.2">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5">
        <f t="shared" si="306"/>
        <v>1.1427586206896552</v>
      </c>
      <c r="P3281" s="6">
        <f t="shared" si="307"/>
        <v>105.2063492063492</v>
      </c>
      <c r="Q3281" t="str">
        <f t="shared" si="308"/>
        <v>theater</v>
      </c>
      <c r="R3281" t="str">
        <f t="shared" si="309"/>
        <v>plays</v>
      </c>
      <c r="S3281" s="11">
        <f t="shared" si="311"/>
        <v>42431.102534722224</v>
      </c>
      <c r="T3281" s="11">
        <f t="shared" si="310"/>
        <v>42461.06086805556</v>
      </c>
    </row>
    <row r="3282" spans="1:20" ht="48" x14ac:dyDescent="0.2">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5">
        <f t="shared" si="306"/>
        <v>1.03</v>
      </c>
      <c r="P3282" s="6">
        <f t="shared" si="307"/>
        <v>68.666666666666671</v>
      </c>
      <c r="Q3282" t="str">
        <f t="shared" si="308"/>
        <v>theater</v>
      </c>
      <c r="R3282" t="str">
        <f t="shared" si="309"/>
        <v>plays</v>
      </c>
      <c r="S3282" s="11">
        <f t="shared" si="311"/>
        <v>42121.756921296299</v>
      </c>
      <c r="T3282" s="11">
        <f t="shared" si="310"/>
        <v>42156.208333333328</v>
      </c>
    </row>
    <row r="3283" spans="1:20" ht="32" x14ac:dyDescent="0.2">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5">
        <f t="shared" si="306"/>
        <v>1.216</v>
      </c>
      <c r="P3283" s="6">
        <f t="shared" si="307"/>
        <v>129.36170212765958</v>
      </c>
      <c r="Q3283" t="str">
        <f t="shared" si="308"/>
        <v>theater</v>
      </c>
      <c r="R3283" t="str">
        <f t="shared" si="309"/>
        <v>plays</v>
      </c>
      <c r="S3283" s="11">
        <f t="shared" si="311"/>
        <v>42219.019733796296</v>
      </c>
      <c r="T3283" s="11">
        <f t="shared" si="310"/>
        <v>42249.019733796296</v>
      </c>
    </row>
    <row r="3284" spans="1:20" ht="48" x14ac:dyDescent="0.2">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5">
        <f t="shared" si="306"/>
        <v>1.026467741935484</v>
      </c>
      <c r="P3284" s="6">
        <f t="shared" si="307"/>
        <v>134.26371308016877</v>
      </c>
      <c r="Q3284" t="str">
        <f t="shared" si="308"/>
        <v>theater</v>
      </c>
      <c r="R3284" t="str">
        <f t="shared" si="309"/>
        <v>plays</v>
      </c>
      <c r="S3284" s="11">
        <f t="shared" si="311"/>
        <v>42445.19430555556</v>
      </c>
      <c r="T3284" s="11">
        <f t="shared" si="310"/>
        <v>42489.19430555556</v>
      </c>
    </row>
    <row r="3285" spans="1:20" ht="48" x14ac:dyDescent="0.2">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5">
        <f t="shared" si="306"/>
        <v>1.0475000000000001</v>
      </c>
      <c r="P3285" s="6">
        <f t="shared" si="307"/>
        <v>17.829787234042552</v>
      </c>
      <c r="Q3285" t="str">
        <f t="shared" si="308"/>
        <v>theater</v>
      </c>
      <c r="R3285" t="str">
        <f t="shared" si="309"/>
        <v>plays</v>
      </c>
      <c r="S3285" s="11">
        <f t="shared" si="311"/>
        <v>42379.74418981481</v>
      </c>
      <c r="T3285" s="11">
        <f t="shared" si="310"/>
        <v>42410.875</v>
      </c>
    </row>
    <row r="3286" spans="1:20" ht="48" x14ac:dyDescent="0.2">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5">
        <f t="shared" si="306"/>
        <v>1.016</v>
      </c>
      <c r="P3286" s="6">
        <f t="shared" si="307"/>
        <v>203.2</v>
      </c>
      <c r="Q3286" t="str">
        <f t="shared" si="308"/>
        <v>theater</v>
      </c>
      <c r="R3286" t="str">
        <f t="shared" si="309"/>
        <v>plays</v>
      </c>
      <c r="S3286" s="11">
        <f t="shared" si="311"/>
        <v>42380.884872685187</v>
      </c>
      <c r="T3286" s="11">
        <f t="shared" si="310"/>
        <v>42398.249305555553</v>
      </c>
    </row>
    <row r="3287" spans="1:20" ht="16" x14ac:dyDescent="0.2">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5">
        <f t="shared" si="306"/>
        <v>1.1210242048409682</v>
      </c>
      <c r="P3287" s="6">
        <f t="shared" si="307"/>
        <v>69.18518518518519</v>
      </c>
      <c r="Q3287" t="str">
        <f t="shared" si="308"/>
        <v>theater</v>
      </c>
      <c r="R3287" t="str">
        <f t="shared" si="309"/>
        <v>plays</v>
      </c>
      <c r="S3287" s="11">
        <f t="shared" si="311"/>
        <v>42762.942430555559</v>
      </c>
      <c r="T3287" s="11">
        <f t="shared" si="310"/>
        <v>42794.208333333328</v>
      </c>
    </row>
    <row r="3288" spans="1:20" ht="48" x14ac:dyDescent="0.2">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5">
        <f t="shared" si="306"/>
        <v>1.0176666666666667</v>
      </c>
      <c r="P3288" s="6">
        <f t="shared" si="307"/>
        <v>125.12295081967213</v>
      </c>
      <c r="Q3288" t="str">
        <f t="shared" si="308"/>
        <v>theater</v>
      </c>
      <c r="R3288" t="str">
        <f t="shared" si="309"/>
        <v>plays</v>
      </c>
      <c r="S3288" s="11">
        <f t="shared" si="311"/>
        <v>42567.840069444443</v>
      </c>
      <c r="T3288" s="11">
        <f t="shared" si="310"/>
        <v>42597.840069444443</v>
      </c>
    </row>
    <row r="3289" spans="1:20" ht="32" x14ac:dyDescent="0.2">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5">
        <f t="shared" si="306"/>
        <v>1</v>
      </c>
      <c r="P3289" s="6">
        <f t="shared" si="307"/>
        <v>73.529411764705884</v>
      </c>
      <c r="Q3289" t="str">
        <f t="shared" si="308"/>
        <v>theater</v>
      </c>
      <c r="R3289" t="str">
        <f t="shared" si="309"/>
        <v>plays</v>
      </c>
      <c r="S3289" s="11">
        <f t="shared" si="311"/>
        <v>42311.750324074077</v>
      </c>
      <c r="T3289" s="11">
        <f t="shared" si="310"/>
        <v>42336.750324074077</v>
      </c>
    </row>
    <row r="3290" spans="1:20" ht="48" x14ac:dyDescent="0.2">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5">
        <f t="shared" si="306"/>
        <v>1.0026489999999999</v>
      </c>
      <c r="P3290" s="6">
        <f t="shared" si="307"/>
        <v>48.437149758454105</v>
      </c>
      <c r="Q3290" t="str">
        <f t="shared" si="308"/>
        <v>theater</v>
      </c>
      <c r="R3290" t="str">
        <f t="shared" si="309"/>
        <v>plays</v>
      </c>
      <c r="S3290" s="11">
        <f t="shared" si="311"/>
        <v>42505.774479166663</v>
      </c>
      <c r="T3290" s="11">
        <f t="shared" si="310"/>
        <v>42541.958333333328</v>
      </c>
    </row>
    <row r="3291" spans="1:20" ht="48" x14ac:dyDescent="0.2">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5">
        <f t="shared" si="306"/>
        <v>1.3304200000000002</v>
      </c>
      <c r="P3291" s="6">
        <f t="shared" si="307"/>
        <v>26.608400000000003</v>
      </c>
      <c r="Q3291" t="str">
        <f t="shared" si="308"/>
        <v>theater</v>
      </c>
      <c r="R3291" t="str">
        <f t="shared" si="309"/>
        <v>plays</v>
      </c>
      <c r="S3291" s="11">
        <f t="shared" si="311"/>
        <v>42758.368078703701</v>
      </c>
      <c r="T3291" s="11">
        <f t="shared" si="310"/>
        <v>42786.368078703701</v>
      </c>
    </row>
    <row r="3292" spans="1:20" ht="80" x14ac:dyDescent="0.2">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5">
        <f t="shared" si="306"/>
        <v>1.212</v>
      </c>
      <c r="P3292" s="6">
        <f t="shared" si="307"/>
        <v>33.666666666666664</v>
      </c>
      <c r="Q3292" t="str">
        <f t="shared" si="308"/>
        <v>theater</v>
      </c>
      <c r="R3292" t="str">
        <f t="shared" si="309"/>
        <v>plays</v>
      </c>
      <c r="S3292" s="11">
        <f t="shared" si="311"/>
        <v>42775.51494212963</v>
      </c>
      <c r="T3292" s="11">
        <f t="shared" si="310"/>
        <v>42805.51494212963</v>
      </c>
    </row>
    <row r="3293" spans="1:20" ht="48" x14ac:dyDescent="0.2">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5">
        <f t="shared" si="306"/>
        <v>1.1399999999999999</v>
      </c>
      <c r="P3293" s="6">
        <f t="shared" si="307"/>
        <v>40.714285714285715</v>
      </c>
      <c r="Q3293" t="str">
        <f t="shared" si="308"/>
        <v>theater</v>
      </c>
      <c r="R3293" t="str">
        <f t="shared" si="309"/>
        <v>plays</v>
      </c>
      <c r="S3293" s="11">
        <f t="shared" si="311"/>
        <v>42232.702546296292</v>
      </c>
      <c r="T3293" s="11">
        <f t="shared" si="310"/>
        <v>42264.165972222225</v>
      </c>
    </row>
    <row r="3294" spans="1:20" ht="48" x14ac:dyDescent="0.2">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5">
        <f t="shared" si="306"/>
        <v>2.8613861386138613</v>
      </c>
      <c r="P3294" s="6">
        <f t="shared" si="307"/>
        <v>19.266666666666666</v>
      </c>
      <c r="Q3294" t="str">
        <f t="shared" si="308"/>
        <v>theater</v>
      </c>
      <c r="R3294" t="str">
        <f t="shared" si="309"/>
        <v>plays</v>
      </c>
      <c r="S3294" s="11">
        <f t="shared" si="311"/>
        <v>42282.770231481481</v>
      </c>
      <c r="T3294" s="11">
        <f t="shared" si="310"/>
        <v>42342.811898148153</v>
      </c>
    </row>
    <row r="3295" spans="1:20" ht="48" x14ac:dyDescent="0.2">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5">
        <f t="shared" si="306"/>
        <v>1.7044444444444444</v>
      </c>
      <c r="P3295" s="6">
        <f t="shared" si="307"/>
        <v>84.285714285714292</v>
      </c>
      <c r="Q3295" t="str">
        <f t="shared" si="308"/>
        <v>theater</v>
      </c>
      <c r="R3295" t="str">
        <f t="shared" si="309"/>
        <v>plays</v>
      </c>
      <c r="S3295" s="11">
        <f t="shared" si="311"/>
        <v>42768.425370370373</v>
      </c>
      <c r="T3295" s="11">
        <f t="shared" si="310"/>
        <v>42798.425370370373</v>
      </c>
    </row>
    <row r="3296" spans="1:20" ht="48" x14ac:dyDescent="0.2">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5">
        <f t="shared" si="306"/>
        <v>1.1833333333333333</v>
      </c>
      <c r="P3296" s="6">
        <f t="shared" si="307"/>
        <v>29.583333333333332</v>
      </c>
      <c r="Q3296" t="str">
        <f t="shared" si="308"/>
        <v>theater</v>
      </c>
      <c r="R3296" t="str">
        <f t="shared" si="309"/>
        <v>plays</v>
      </c>
      <c r="S3296" s="11">
        <f t="shared" si="311"/>
        <v>42141.541134259256</v>
      </c>
      <c r="T3296" s="11">
        <f t="shared" si="310"/>
        <v>42171.541134259256</v>
      </c>
    </row>
    <row r="3297" spans="1:20" ht="48" x14ac:dyDescent="0.2">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5">
        <f t="shared" si="306"/>
        <v>1.0285857142857142</v>
      </c>
      <c r="P3297" s="6">
        <f t="shared" si="307"/>
        <v>26.667037037037037</v>
      </c>
      <c r="Q3297" t="str">
        <f t="shared" si="308"/>
        <v>theater</v>
      </c>
      <c r="R3297" t="str">
        <f t="shared" si="309"/>
        <v>plays</v>
      </c>
      <c r="S3297" s="11">
        <f t="shared" si="311"/>
        <v>42609.442465277782</v>
      </c>
      <c r="T3297" s="11">
        <f t="shared" si="310"/>
        <v>42639.442465277782</v>
      </c>
    </row>
    <row r="3298" spans="1:20" ht="48" x14ac:dyDescent="0.2">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5">
        <f t="shared" si="306"/>
        <v>1.4406666666666668</v>
      </c>
      <c r="P3298" s="6">
        <f t="shared" si="307"/>
        <v>45.978723404255319</v>
      </c>
      <c r="Q3298" t="str">
        <f t="shared" si="308"/>
        <v>theater</v>
      </c>
      <c r="R3298" t="str">
        <f t="shared" si="309"/>
        <v>plays</v>
      </c>
      <c r="S3298" s="11">
        <f t="shared" si="311"/>
        <v>42309.756620370375</v>
      </c>
      <c r="T3298" s="11">
        <f t="shared" si="310"/>
        <v>42330.916666666672</v>
      </c>
    </row>
    <row r="3299" spans="1:20" ht="48" x14ac:dyDescent="0.2">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5">
        <f t="shared" si="306"/>
        <v>1.0007272727272727</v>
      </c>
      <c r="P3299" s="6">
        <f t="shared" si="307"/>
        <v>125.09090909090909</v>
      </c>
      <c r="Q3299" t="str">
        <f t="shared" si="308"/>
        <v>theater</v>
      </c>
      <c r="R3299" t="str">
        <f t="shared" si="309"/>
        <v>plays</v>
      </c>
      <c r="S3299" s="11">
        <f t="shared" si="311"/>
        <v>42193.771481481483</v>
      </c>
      <c r="T3299" s="11">
        <f t="shared" si="310"/>
        <v>42212.957638888889</v>
      </c>
    </row>
    <row r="3300" spans="1:20" ht="48" x14ac:dyDescent="0.2">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5">
        <f t="shared" si="306"/>
        <v>1.0173000000000001</v>
      </c>
      <c r="P3300" s="6">
        <f t="shared" si="307"/>
        <v>141.29166666666666</v>
      </c>
      <c r="Q3300" t="str">
        <f t="shared" si="308"/>
        <v>theater</v>
      </c>
      <c r="R3300" t="str">
        <f t="shared" si="309"/>
        <v>plays</v>
      </c>
      <c r="S3300" s="11">
        <f t="shared" si="311"/>
        <v>42239.957962962959</v>
      </c>
      <c r="T3300" s="11">
        <f t="shared" si="310"/>
        <v>42260</v>
      </c>
    </row>
    <row r="3301" spans="1:20" ht="48" x14ac:dyDescent="0.2">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5">
        <f t="shared" si="306"/>
        <v>1.1619999999999999</v>
      </c>
      <c r="P3301" s="6">
        <f t="shared" si="307"/>
        <v>55.333333333333336</v>
      </c>
      <c r="Q3301" t="str">
        <f t="shared" si="308"/>
        <v>theater</v>
      </c>
      <c r="R3301" t="str">
        <f t="shared" si="309"/>
        <v>plays</v>
      </c>
      <c r="S3301" s="11">
        <f t="shared" si="311"/>
        <v>42261.917395833334</v>
      </c>
      <c r="T3301" s="11">
        <f t="shared" si="310"/>
        <v>42291.917395833334</v>
      </c>
    </row>
    <row r="3302" spans="1:20" ht="48" x14ac:dyDescent="0.2">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5">
        <f t="shared" si="306"/>
        <v>1.3616666666666666</v>
      </c>
      <c r="P3302" s="6">
        <f t="shared" si="307"/>
        <v>46.420454545454547</v>
      </c>
      <c r="Q3302" t="str">
        <f t="shared" si="308"/>
        <v>theater</v>
      </c>
      <c r="R3302" t="str">
        <f t="shared" si="309"/>
        <v>plays</v>
      </c>
      <c r="S3302" s="11">
        <f t="shared" si="311"/>
        <v>42102.743773148148</v>
      </c>
      <c r="T3302" s="11">
        <f t="shared" si="310"/>
        <v>42123.743773148148</v>
      </c>
    </row>
    <row r="3303" spans="1:20" ht="48" x14ac:dyDescent="0.2">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5">
        <f t="shared" si="306"/>
        <v>1.3346666666666667</v>
      </c>
      <c r="P3303" s="6">
        <f t="shared" si="307"/>
        <v>57.2</v>
      </c>
      <c r="Q3303" t="str">
        <f t="shared" si="308"/>
        <v>theater</v>
      </c>
      <c r="R3303" t="str">
        <f t="shared" si="309"/>
        <v>plays</v>
      </c>
      <c r="S3303" s="11">
        <f t="shared" si="311"/>
        <v>42538.735833333332</v>
      </c>
      <c r="T3303" s="11">
        <f t="shared" si="310"/>
        <v>42583.290972222225</v>
      </c>
    </row>
    <row r="3304" spans="1:20" ht="16" x14ac:dyDescent="0.2">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5">
        <f t="shared" si="306"/>
        <v>1.0339285714285715</v>
      </c>
      <c r="P3304" s="6">
        <f t="shared" si="307"/>
        <v>173.7</v>
      </c>
      <c r="Q3304" t="str">
        <f t="shared" si="308"/>
        <v>theater</v>
      </c>
      <c r="R3304" t="str">
        <f t="shared" si="309"/>
        <v>plays</v>
      </c>
      <c r="S3304" s="11">
        <f t="shared" si="311"/>
        <v>42681.35157407407</v>
      </c>
      <c r="T3304" s="11">
        <f t="shared" si="310"/>
        <v>42711.35157407407</v>
      </c>
    </row>
    <row r="3305" spans="1:20" ht="48" x14ac:dyDescent="0.2">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5">
        <f t="shared" si="306"/>
        <v>1.1588888888888889</v>
      </c>
      <c r="P3305" s="6">
        <f t="shared" si="307"/>
        <v>59.6</v>
      </c>
      <c r="Q3305" t="str">
        <f t="shared" si="308"/>
        <v>theater</v>
      </c>
      <c r="R3305" t="str">
        <f t="shared" si="309"/>
        <v>plays</v>
      </c>
      <c r="S3305" s="11">
        <f t="shared" si="311"/>
        <v>42056.65143518518</v>
      </c>
      <c r="T3305" s="11">
        <f t="shared" si="310"/>
        <v>42091.609768518523</v>
      </c>
    </row>
    <row r="3306" spans="1:20" ht="48" x14ac:dyDescent="0.2">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5">
        <f t="shared" si="306"/>
        <v>1.0451666666666666</v>
      </c>
      <c r="P3306" s="6">
        <f t="shared" si="307"/>
        <v>89.585714285714289</v>
      </c>
      <c r="Q3306" t="str">
        <f t="shared" si="308"/>
        <v>theater</v>
      </c>
      <c r="R3306" t="str">
        <f t="shared" si="309"/>
        <v>plays</v>
      </c>
      <c r="S3306" s="11">
        <f t="shared" si="311"/>
        <v>42696.624444444446</v>
      </c>
      <c r="T3306" s="11">
        <f t="shared" si="310"/>
        <v>42726.624444444446</v>
      </c>
    </row>
    <row r="3307" spans="1:20" ht="48" x14ac:dyDescent="0.2">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5">
        <f t="shared" si="306"/>
        <v>1.0202500000000001</v>
      </c>
      <c r="P3307" s="6">
        <f t="shared" si="307"/>
        <v>204.05</v>
      </c>
      <c r="Q3307" t="str">
        <f t="shared" si="308"/>
        <v>theater</v>
      </c>
      <c r="R3307" t="str">
        <f t="shared" si="309"/>
        <v>plays</v>
      </c>
      <c r="S3307" s="11">
        <f t="shared" si="311"/>
        <v>42186.855879629627</v>
      </c>
      <c r="T3307" s="11">
        <f t="shared" si="310"/>
        <v>42216.855879629627</v>
      </c>
    </row>
    <row r="3308" spans="1:20" ht="48" x14ac:dyDescent="0.2">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5">
        <f t="shared" si="306"/>
        <v>1.7533333333333334</v>
      </c>
      <c r="P3308" s="6">
        <f t="shared" si="307"/>
        <v>48.703703703703702</v>
      </c>
      <c r="Q3308" t="str">
        <f t="shared" si="308"/>
        <v>theater</v>
      </c>
      <c r="R3308" t="str">
        <f t="shared" si="309"/>
        <v>plays</v>
      </c>
      <c r="S3308" s="11">
        <f t="shared" si="311"/>
        <v>42493.219236111108</v>
      </c>
      <c r="T3308" s="11">
        <f t="shared" si="310"/>
        <v>42531.125</v>
      </c>
    </row>
    <row r="3309" spans="1:20" ht="48" x14ac:dyDescent="0.2">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5">
        <f t="shared" si="306"/>
        <v>1.0668</v>
      </c>
      <c r="P3309" s="6">
        <f t="shared" si="307"/>
        <v>53.339999999999996</v>
      </c>
      <c r="Q3309" t="str">
        <f t="shared" si="308"/>
        <v>theater</v>
      </c>
      <c r="R3309" t="str">
        <f t="shared" si="309"/>
        <v>plays</v>
      </c>
      <c r="S3309" s="11">
        <f t="shared" si="311"/>
        <v>42475.057164351849</v>
      </c>
      <c r="T3309" s="11">
        <f t="shared" si="310"/>
        <v>42505.057164351849</v>
      </c>
    </row>
    <row r="3310" spans="1:20" ht="48" x14ac:dyDescent="0.2">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5">
        <f t="shared" si="306"/>
        <v>1.2228571428571429</v>
      </c>
      <c r="P3310" s="6">
        <f t="shared" si="307"/>
        <v>75.087719298245617</v>
      </c>
      <c r="Q3310" t="str">
        <f t="shared" si="308"/>
        <v>theater</v>
      </c>
      <c r="R3310" t="str">
        <f t="shared" si="309"/>
        <v>plays</v>
      </c>
      <c r="S3310" s="11">
        <f t="shared" si="311"/>
        <v>42452.876909722225</v>
      </c>
      <c r="T3310" s="11">
        <f t="shared" si="310"/>
        <v>42473.876909722225</v>
      </c>
    </row>
    <row r="3311" spans="1:20" ht="32" x14ac:dyDescent="0.2">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5">
        <f t="shared" si="306"/>
        <v>1.5942857142857143</v>
      </c>
      <c r="P3311" s="6">
        <f t="shared" si="307"/>
        <v>18</v>
      </c>
      <c r="Q3311" t="str">
        <f t="shared" si="308"/>
        <v>theater</v>
      </c>
      <c r="R3311" t="str">
        <f t="shared" si="309"/>
        <v>plays</v>
      </c>
      <c r="S3311" s="11">
        <f t="shared" si="311"/>
        <v>42628.650208333333</v>
      </c>
      <c r="T3311" s="11">
        <f t="shared" si="310"/>
        <v>42659.650208333333</v>
      </c>
    </row>
    <row r="3312" spans="1:20" ht="32" x14ac:dyDescent="0.2">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5">
        <f t="shared" si="306"/>
        <v>1.0007692307692309</v>
      </c>
      <c r="P3312" s="6">
        <f t="shared" si="307"/>
        <v>209.83870967741936</v>
      </c>
      <c r="Q3312" t="str">
        <f t="shared" si="308"/>
        <v>theater</v>
      </c>
      <c r="R3312" t="str">
        <f t="shared" si="309"/>
        <v>plays</v>
      </c>
      <c r="S3312" s="11">
        <f t="shared" si="311"/>
        <v>42253.928530092591</v>
      </c>
      <c r="T3312" s="11">
        <f t="shared" si="310"/>
        <v>42283.928530092591</v>
      </c>
    </row>
    <row r="3313" spans="1:20" ht="48" x14ac:dyDescent="0.2">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5">
        <f t="shared" si="306"/>
        <v>1.0984</v>
      </c>
      <c r="P3313" s="6">
        <f t="shared" si="307"/>
        <v>61.022222222222226</v>
      </c>
      <c r="Q3313" t="str">
        <f t="shared" si="308"/>
        <v>theater</v>
      </c>
      <c r="R3313" t="str">
        <f t="shared" si="309"/>
        <v>plays</v>
      </c>
      <c r="S3313" s="11">
        <f t="shared" si="311"/>
        <v>42264.29178240741</v>
      </c>
      <c r="T3313" s="11">
        <f t="shared" si="310"/>
        <v>42294.29178240741</v>
      </c>
    </row>
    <row r="3314" spans="1:20" ht="48" x14ac:dyDescent="0.2">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5">
        <f t="shared" si="306"/>
        <v>1.0004</v>
      </c>
      <c r="P3314" s="6">
        <f t="shared" si="307"/>
        <v>61</v>
      </c>
      <c r="Q3314" t="str">
        <f t="shared" si="308"/>
        <v>theater</v>
      </c>
      <c r="R3314" t="str">
        <f t="shared" si="309"/>
        <v>plays</v>
      </c>
      <c r="S3314" s="11">
        <f t="shared" si="311"/>
        <v>42664.809560185182</v>
      </c>
      <c r="T3314" s="11">
        <f t="shared" si="310"/>
        <v>42685.916666666672</v>
      </c>
    </row>
    <row r="3315" spans="1:20" ht="48" x14ac:dyDescent="0.2">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5">
        <f t="shared" si="306"/>
        <v>1.1605000000000001</v>
      </c>
      <c r="P3315" s="6">
        <f t="shared" si="307"/>
        <v>80.034482758620683</v>
      </c>
      <c r="Q3315" t="str">
        <f t="shared" si="308"/>
        <v>theater</v>
      </c>
      <c r="R3315" t="str">
        <f t="shared" si="309"/>
        <v>plays</v>
      </c>
      <c r="S3315" s="11">
        <f t="shared" si="311"/>
        <v>42382.244409722218</v>
      </c>
      <c r="T3315" s="11">
        <f t="shared" si="310"/>
        <v>42396.041666666672</v>
      </c>
    </row>
    <row r="3316" spans="1:20" ht="48" x14ac:dyDescent="0.2">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5">
        <f t="shared" si="306"/>
        <v>2.1074999999999999</v>
      </c>
      <c r="P3316" s="6">
        <f t="shared" si="307"/>
        <v>29.068965517241381</v>
      </c>
      <c r="Q3316" t="str">
        <f t="shared" si="308"/>
        <v>theater</v>
      </c>
      <c r="R3316" t="str">
        <f t="shared" si="309"/>
        <v>plays</v>
      </c>
      <c r="S3316" s="11">
        <f t="shared" si="311"/>
        <v>42105.267488425925</v>
      </c>
      <c r="T3316" s="11">
        <f t="shared" si="310"/>
        <v>42132.836805555555</v>
      </c>
    </row>
    <row r="3317" spans="1:20" ht="48" x14ac:dyDescent="0.2">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5">
        <f t="shared" si="306"/>
        <v>1.1000000000000001</v>
      </c>
      <c r="P3317" s="6">
        <f t="shared" si="307"/>
        <v>49.438202247191015</v>
      </c>
      <c r="Q3317" t="str">
        <f t="shared" si="308"/>
        <v>theater</v>
      </c>
      <c r="R3317" t="str">
        <f t="shared" si="309"/>
        <v>plays</v>
      </c>
      <c r="S3317" s="11">
        <f t="shared" si="311"/>
        <v>42466.303715277776</v>
      </c>
      <c r="T3317" s="11">
        <f t="shared" si="310"/>
        <v>42496.303715277776</v>
      </c>
    </row>
    <row r="3318" spans="1:20" ht="80" x14ac:dyDescent="0.2">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5">
        <f t="shared" si="306"/>
        <v>1.0008673425918038</v>
      </c>
      <c r="P3318" s="6">
        <f t="shared" si="307"/>
        <v>93.977440000000001</v>
      </c>
      <c r="Q3318" t="str">
        <f t="shared" si="308"/>
        <v>theater</v>
      </c>
      <c r="R3318" t="str">
        <f t="shared" si="309"/>
        <v>plays</v>
      </c>
      <c r="S3318" s="11">
        <f t="shared" si="311"/>
        <v>41826.871238425927</v>
      </c>
      <c r="T3318" s="11">
        <f t="shared" si="310"/>
        <v>41859.579166666663</v>
      </c>
    </row>
    <row r="3319" spans="1:20" ht="48" x14ac:dyDescent="0.2">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5">
        <f t="shared" si="306"/>
        <v>1.0619047619047619</v>
      </c>
      <c r="P3319" s="6">
        <f t="shared" si="307"/>
        <v>61.944444444444443</v>
      </c>
      <c r="Q3319" t="str">
        <f t="shared" si="308"/>
        <v>theater</v>
      </c>
      <c r="R3319" t="str">
        <f t="shared" si="309"/>
        <v>plays</v>
      </c>
      <c r="S3319" s="11">
        <f t="shared" si="311"/>
        <v>42499.039629629631</v>
      </c>
      <c r="T3319" s="11">
        <f t="shared" si="310"/>
        <v>42529.039629629631</v>
      </c>
    </row>
    <row r="3320" spans="1:20" ht="32" x14ac:dyDescent="0.2">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5">
        <f t="shared" si="306"/>
        <v>1.256</v>
      </c>
      <c r="P3320" s="6">
        <f t="shared" si="307"/>
        <v>78.5</v>
      </c>
      <c r="Q3320" t="str">
        <f t="shared" si="308"/>
        <v>theater</v>
      </c>
      <c r="R3320" t="str">
        <f t="shared" si="309"/>
        <v>plays</v>
      </c>
      <c r="S3320" s="11">
        <f t="shared" si="311"/>
        <v>42431.302002314813</v>
      </c>
      <c r="T3320" s="11">
        <f t="shared" si="310"/>
        <v>42471.104166666672</v>
      </c>
    </row>
    <row r="3321" spans="1:20" ht="48" x14ac:dyDescent="0.2">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5">
        <f t="shared" si="306"/>
        <v>1.08</v>
      </c>
      <c r="P3321" s="6">
        <f t="shared" si="307"/>
        <v>33.75</v>
      </c>
      <c r="Q3321" t="str">
        <f t="shared" si="308"/>
        <v>theater</v>
      </c>
      <c r="R3321" t="str">
        <f t="shared" si="309"/>
        <v>plays</v>
      </c>
      <c r="S3321" s="11">
        <f t="shared" si="311"/>
        <v>41990.585486111115</v>
      </c>
      <c r="T3321" s="11">
        <f t="shared" si="310"/>
        <v>42035.585486111115</v>
      </c>
    </row>
    <row r="3322" spans="1:20" ht="48" x14ac:dyDescent="0.2">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5">
        <f t="shared" si="306"/>
        <v>1.01</v>
      </c>
      <c r="P3322" s="6">
        <f t="shared" si="307"/>
        <v>66.44736842105263</v>
      </c>
      <c r="Q3322" t="str">
        <f t="shared" si="308"/>
        <v>theater</v>
      </c>
      <c r="R3322" t="str">
        <f t="shared" si="309"/>
        <v>plays</v>
      </c>
      <c r="S3322" s="11">
        <f t="shared" si="311"/>
        <v>42513.045798611114</v>
      </c>
      <c r="T3322" s="11">
        <f t="shared" si="310"/>
        <v>42543.045798611114</v>
      </c>
    </row>
    <row r="3323" spans="1:20" ht="48" x14ac:dyDescent="0.2">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5">
        <f t="shared" si="306"/>
        <v>1.0740000000000001</v>
      </c>
      <c r="P3323" s="6">
        <f t="shared" si="307"/>
        <v>35.799999999999997</v>
      </c>
      <c r="Q3323" t="str">
        <f t="shared" si="308"/>
        <v>theater</v>
      </c>
      <c r="R3323" t="str">
        <f t="shared" si="309"/>
        <v>plays</v>
      </c>
      <c r="S3323" s="11">
        <f t="shared" si="311"/>
        <v>41914.100289351853</v>
      </c>
      <c r="T3323" s="11">
        <f t="shared" si="310"/>
        <v>41928.165972222225</v>
      </c>
    </row>
    <row r="3324" spans="1:20" ht="48" x14ac:dyDescent="0.2">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5">
        <f t="shared" si="306"/>
        <v>1.0151515151515151</v>
      </c>
      <c r="P3324" s="6">
        <f t="shared" si="307"/>
        <v>145.65217391304347</v>
      </c>
      <c r="Q3324" t="str">
        <f t="shared" si="308"/>
        <v>theater</v>
      </c>
      <c r="R3324" t="str">
        <f t="shared" si="309"/>
        <v>plays</v>
      </c>
      <c r="S3324" s="11">
        <f t="shared" si="311"/>
        <v>42521.010370370372</v>
      </c>
      <c r="T3324" s="11">
        <f t="shared" si="310"/>
        <v>42543.163194444445</v>
      </c>
    </row>
    <row r="3325" spans="1:20" ht="48" x14ac:dyDescent="0.2">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5">
        <f t="shared" si="306"/>
        <v>1.2589999999999999</v>
      </c>
      <c r="P3325" s="6">
        <f t="shared" si="307"/>
        <v>25.693877551020407</v>
      </c>
      <c r="Q3325" t="str">
        <f t="shared" si="308"/>
        <v>theater</v>
      </c>
      <c r="R3325" t="str">
        <f t="shared" si="309"/>
        <v>plays</v>
      </c>
      <c r="S3325" s="11">
        <f t="shared" si="311"/>
        <v>42608.36583333333</v>
      </c>
      <c r="T3325" s="11">
        <f t="shared" si="310"/>
        <v>42638.36583333333</v>
      </c>
    </row>
    <row r="3326" spans="1:20" ht="32" x14ac:dyDescent="0.2">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5">
        <f t="shared" si="306"/>
        <v>1.0166666666666666</v>
      </c>
      <c r="P3326" s="6">
        <f t="shared" si="307"/>
        <v>152.5</v>
      </c>
      <c r="Q3326" t="str">
        <f t="shared" si="308"/>
        <v>theater</v>
      </c>
      <c r="R3326" t="str">
        <f t="shared" si="309"/>
        <v>plays</v>
      </c>
      <c r="S3326" s="11">
        <f t="shared" si="311"/>
        <v>42512.58321759259</v>
      </c>
      <c r="T3326" s="11">
        <f t="shared" si="310"/>
        <v>42526.58321759259</v>
      </c>
    </row>
    <row r="3327" spans="1:20" ht="48" x14ac:dyDescent="0.2">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5">
        <f t="shared" si="306"/>
        <v>1.125</v>
      </c>
      <c r="P3327" s="6">
        <f t="shared" si="307"/>
        <v>30</v>
      </c>
      <c r="Q3327" t="str">
        <f t="shared" si="308"/>
        <v>theater</v>
      </c>
      <c r="R3327" t="str">
        <f t="shared" si="309"/>
        <v>plays</v>
      </c>
      <c r="S3327" s="11">
        <f t="shared" si="311"/>
        <v>42064.785613425927</v>
      </c>
      <c r="T3327" s="11">
        <f t="shared" si="310"/>
        <v>42099.743946759263</v>
      </c>
    </row>
    <row r="3328" spans="1:20" ht="48" x14ac:dyDescent="0.2">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5">
        <f t="shared" si="306"/>
        <v>1.0137499999999999</v>
      </c>
      <c r="P3328" s="6">
        <f t="shared" si="307"/>
        <v>142.28070175438597</v>
      </c>
      <c r="Q3328" t="str">
        <f t="shared" si="308"/>
        <v>theater</v>
      </c>
      <c r="R3328" t="str">
        <f t="shared" si="309"/>
        <v>plays</v>
      </c>
      <c r="S3328" s="11">
        <f t="shared" si="311"/>
        <v>42041.714178240742</v>
      </c>
      <c r="T3328" s="11">
        <f t="shared" si="310"/>
        <v>42071.67251157407</v>
      </c>
    </row>
    <row r="3329" spans="1:20" ht="48" x14ac:dyDescent="0.2">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5">
        <f t="shared" si="306"/>
        <v>1.0125</v>
      </c>
      <c r="P3329" s="6">
        <f t="shared" si="307"/>
        <v>24.545454545454547</v>
      </c>
      <c r="Q3329" t="str">
        <f t="shared" si="308"/>
        <v>theater</v>
      </c>
      <c r="R3329" t="str">
        <f t="shared" si="309"/>
        <v>plays</v>
      </c>
      <c r="S3329" s="11">
        <f t="shared" si="311"/>
        <v>42468.374606481477</v>
      </c>
      <c r="T3329" s="11">
        <f t="shared" si="310"/>
        <v>42498.374606481477</v>
      </c>
    </row>
    <row r="3330" spans="1:20" ht="48" x14ac:dyDescent="0.2">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5">
        <f t="shared" si="306"/>
        <v>1.4638888888888888</v>
      </c>
      <c r="P3330" s="6">
        <f t="shared" si="307"/>
        <v>292.77777777777777</v>
      </c>
      <c r="Q3330" t="str">
        <f t="shared" si="308"/>
        <v>theater</v>
      </c>
      <c r="R3330" t="str">
        <f t="shared" si="309"/>
        <v>plays</v>
      </c>
      <c r="S3330" s="11">
        <f t="shared" si="311"/>
        <v>41822.57503472222</v>
      </c>
      <c r="T3330" s="11">
        <f t="shared" si="310"/>
        <v>41825.041666666664</v>
      </c>
    </row>
    <row r="3331" spans="1:20" ht="48" x14ac:dyDescent="0.2">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5">
        <f t="shared" ref="O3331:O3394" si="312">E3331/D3331</f>
        <v>1.1679999999999999</v>
      </c>
      <c r="P3331" s="6">
        <f t="shared" ref="P3331:P3394" si="313">IF(L3331=0,0,E3331/L3331)</f>
        <v>44.92307692307692</v>
      </c>
      <c r="Q3331" t="str">
        <f t="shared" ref="Q3331:Q3394" si="314">LEFT(N3331,FIND("/",N3331)-1)</f>
        <v>theater</v>
      </c>
      <c r="R3331" t="str">
        <f t="shared" ref="R3331:R3394" si="315">RIGHT(N3331,LEN(N3331)-FIND("/",N3331))</f>
        <v>plays</v>
      </c>
      <c r="S3331" s="11">
        <f t="shared" si="311"/>
        <v>41837.323009259257</v>
      </c>
      <c r="T3331" s="11">
        <f t="shared" ref="T3331:T3394" si="316">I3331/86400 + DATE(1970,1,1)</f>
        <v>41847.958333333336</v>
      </c>
    </row>
    <row r="3332" spans="1:20" ht="48" x14ac:dyDescent="0.2">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5">
        <f t="shared" si="312"/>
        <v>1.0626666666666666</v>
      </c>
      <c r="P3332" s="6">
        <f t="shared" si="313"/>
        <v>23.10144927536232</v>
      </c>
      <c r="Q3332" t="str">
        <f t="shared" si="314"/>
        <v>theater</v>
      </c>
      <c r="R3332" t="str">
        <f t="shared" si="315"/>
        <v>plays</v>
      </c>
      <c r="S3332" s="11">
        <f t="shared" ref="S3332:S3395" si="317">J3332/86400 + DATE(1970, 1, 1)</f>
        <v>42065.887361111112</v>
      </c>
      <c r="T3332" s="11">
        <f t="shared" si="316"/>
        <v>42095.845694444448</v>
      </c>
    </row>
    <row r="3333" spans="1:20" ht="48" x14ac:dyDescent="0.2">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5">
        <f t="shared" si="312"/>
        <v>1.0451999999999999</v>
      </c>
      <c r="P3333" s="6">
        <f t="shared" si="313"/>
        <v>80.400000000000006</v>
      </c>
      <c r="Q3333" t="str">
        <f t="shared" si="314"/>
        <v>theater</v>
      </c>
      <c r="R3333" t="str">
        <f t="shared" si="315"/>
        <v>plays</v>
      </c>
      <c r="S3333" s="11">
        <f t="shared" si="317"/>
        <v>42248.697754629626</v>
      </c>
      <c r="T3333" s="11">
        <f t="shared" si="316"/>
        <v>42283.697754629626</v>
      </c>
    </row>
    <row r="3334" spans="1:20" ht="48" x14ac:dyDescent="0.2">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5">
        <f t="shared" si="312"/>
        <v>1</v>
      </c>
      <c r="P3334" s="6">
        <f t="shared" si="313"/>
        <v>72.289156626506028</v>
      </c>
      <c r="Q3334" t="str">
        <f t="shared" si="314"/>
        <v>theater</v>
      </c>
      <c r="R3334" t="str">
        <f t="shared" si="315"/>
        <v>plays</v>
      </c>
      <c r="S3334" s="11">
        <f t="shared" si="317"/>
        <v>41809.860300925924</v>
      </c>
      <c r="T3334" s="11">
        <f t="shared" si="316"/>
        <v>41839.860300925924</v>
      </c>
    </row>
    <row r="3335" spans="1:20" ht="48" x14ac:dyDescent="0.2">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5">
        <f t="shared" si="312"/>
        <v>1.0457142857142858</v>
      </c>
      <c r="P3335" s="6">
        <f t="shared" si="313"/>
        <v>32.972972972972975</v>
      </c>
      <c r="Q3335" t="str">
        <f t="shared" si="314"/>
        <v>theater</v>
      </c>
      <c r="R3335" t="str">
        <f t="shared" si="315"/>
        <v>plays</v>
      </c>
      <c r="S3335" s="11">
        <f t="shared" si="317"/>
        <v>42148.676851851851</v>
      </c>
      <c r="T3335" s="11">
        <f t="shared" si="316"/>
        <v>42170.676851851851</v>
      </c>
    </row>
    <row r="3336" spans="1:20" ht="32" x14ac:dyDescent="0.2">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5">
        <f t="shared" si="312"/>
        <v>1.3862051149573753</v>
      </c>
      <c r="P3336" s="6">
        <f t="shared" si="313"/>
        <v>116.65217391304348</v>
      </c>
      <c r="Q3336" t="str">
        <f t="shared" si="314"/>
        <v>theater</v>
      </c>
      <c r="R3336" t="str">
        <f t="shared" si="315"/>
        <v>plays</v>
      </c>
      <c r="S3336" s="11">
        <f t="shared" si="317"/>
        <v>42185.521087962959</v>
      </c>
      <c r="T3336" s="11">
        <f t="shared" si="316"/>
        <v>42215.521087962959</v>
      </c>
    </row>
    <row r="3337" spans="1:20" ht="48" x14ac:dyDescent="0.2">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5">
        <f t="shared" si="312"/>
        <v>1.0032000000000001</v>
      </c>
      <c r="P3337" s="6">
        <f t="shared" si="313"/>
        <v>79.61904761904762</v>
      </c>
      <c r="Q3337" t="str">
        <f t="shared" si="314"/>
        <v>theater</v>
      </c>
      <c r="R3337" t="str">
        <f t="shared" si="315"/>
        <v>plays</v>
      </c>
      <c r="S3337" s="11">
        <f t="shared" si="317"/>
        <v>41827.674143518518</v>
      </c>
      <c r="T3337" s="11">
        <f t="shared" si="316"/>
        <v>41854.958333333336</v>
      </c>
    </row>
    <row r="3338" spans="1:20" ht="48" x14ac:dyDescent="0.2">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5">
        <f t="shared" si="312"/>
        <v>1</v>
      </c>
      <c r="P3338" s="6">
        <f t="shared" si="313"/>
        <v>27.777777777777779</v>
      </c>
      <c r="Q3338" t="str">
        <f t="shared" si="314"/>
        <v>theater</v>
      </c>
      <c r="R3338" t="str">
        <f t="shared" si="315"/>
        <v>plays</v>
      </c>
      <c r="S3338" s="11">
        <f t="shared" si="317"/>
        <v>42437.398680555554</v>
      </c>
      <c r="T3338" s="11">
        <f t="shared" si="316"/>
        <v>42465.35701388889</v>
      </c>
    </row>
    <row r="3339" spans="1:20" ht="48" x14ac:dyDescent="0.2">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5">
        <f t="shared" si="312"/>
        <v>1.1020000000000001</v>
      </c>
      <c r="P3339" s="6">
        <f t="shared" si="313"/>
        <v>81.029411764705884</v>
      </c>
      <c r="Q3339" t="str">
        <f t="shared" si="314"/>
        <v>theater</v>
      </c>
      <c r="R3339" t="str">
        <f t="shared" si="315"/>
        <v>plays</v>
      </c>
      <c r="S3339" s="11">
        <f t="shared" si="317"/>
        <v>41901.282025462962</v>
      </c>
      <c r="T3339" s="11">
        <f t="shared" si="316"/>
        <v>41922.875</v>
      </c>
    </row>
    <row r="3340" spans="1:20" ht="32" x14ac:dyDescent="0.2">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5">
        <f t="shared" si="312"/>
        <v>1.0218</v>
      </c>
      <c r="P3340" s="6">
        <f t="shared" si="313"/>
        <v>136.84821428571428</v>
      </c>
      <c r="Q3340" t="str">
        <f t="shared" si="314"/>
        <v>theater</v>
      </c>
      <c r="R3340" t="str">
        <f t="shared" si="315"/>
        <v>plays</v>
      </c>
      <c r="S3340" s="11">
        <f t="shared" si="317"/>
        <v>42769.574999999997</v>
      </c>
      <c r="T3340" s="11">
        <f t="shared" si="316"/>
        <v>42790.574999999997</v>
      </c>
    </row>
    <row r="3341" spans="1:20" ht="32" x14ac:dyDescent="0.2">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5">
        <f t="shared" si="312"/>
        <v>1.0435000000000001</v>
      </c>
      <c r="P3341" s="6">
        <f t="shared" si="313"/>
        <v>177.61702127659575</v>
      </c>
      <c r="Q3341" t="str">
        <f t="shared" si="314"/>
        <v>theater</v>
      </c>
      <c r="R3341" t="str">
        <f t="shared" si="315"/>
        <v>plays</v>
      </c>
      <c r="S3341" s="11">
        <f t="shared" si="317"/>
        <v>42549.665717592594</v>
      </c>
      <c r="T3341" s="11">
        <f t="shared" si="316"/>
        <v>42579.665717592594</v>
      </c>
    </row>
    <row r="3342" spans="1:20" ht="48" x14ac:dyDescent="0.2">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5">
        <f t="shared" si="312"/>
        <v>1.3816666666666666</v>
      </c>
      <c r="P3342" s="6">
        <f t="shared" si="313"/>
        <v>109.07894736842105</v>
      </c>
      <c r="Q3342" t="str">
        <f t="shared" si="314"/>
        <v>theater</v>
      </c>
      <c r="R3342" t="str">
        <f t="shared" si="315"/>
        <v>plays</v>
      </c>
      <c r="S3342" s="11">
        <f t="shared" si="317"/>
        <v>42685.974004629628</v>
      </c>
      <c r="T3342" s="11">
        <f t="shared" si="316"/>
        <v>42710.974004629628</v>
      </c>
    </row>
    <row r="3343" spans="1:20" ht="48" x14ac:dyDescent="0.2">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5">
        <f t="shared" si="312"/>
        <v>1</v>
      </c>
      <c r="P3343" s="6">
        <f t="shared" si="313"/>
        <v>119.64285714285714</v>
      </c>
      <c r="Q3343" t="str">
        <f t="shared" si="314"/>
        <v>theater</v>
      </c>
      <c r="R3343" t="str">
        <f t="shared" si="315"/>
        <v>plays</v>
      </c>
      <c r="S3343" s="11">
        <f t="shared" si="317"/>
        <v>42510.798854166671</v>
      </c>
      <c r="T3343" s="11">
        <f t="shared" si="316"/>
        <v>42533.708333333328</v>
      </c>
    </row>
    <row r="3344" spans="1:20" ht="32" x14ac:dyDescent="0.2">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5">
        <f t="shared" si="312"/>
        <v>1.0166666666666666</v>
      </c>
      <c r="P3344" s="6">
        <f t="shared" si="313"/>
        <v>78.205128205128204</v>
      </c>
      <c r="Q3344" t="str">
        <f t="shared" si="314"/>
        <v>theater</v>
      </c>
      <c r="R3344" t="str">
        <f t="shared" si="315"/>
        <v>plays</v>
      </c>
      <c r="S3344" s="11">
        <f t="shared" si="317"/>
        <v>42062.296412037038</v>
      </c>
      <c r="T3344" s="11">
        <f t="shared" si="316"/>
        <v>42095.207638888889</v>
      </c>
    </row>
    <row r="3345" spans="1:20" ht="48" x14ac:dyDescent="0.2">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5">
        <f t="shared" si="312"/>
        <v>1.7142857142857142</v>
      </c>
      <c r="P3345" s="6">
        <f t="shared" si="313"/>
        <v>52.173913043478258</v>
      </c>
      <c r="Q3345" t="str">
        <f t="shared" si="314"/>
        <v>theater</v>
      </c>
      <c r="R3345" t="str">
        <f t="shared" si="315"/>
        <v>plays</v>
      </c>
      <c r="S3345" s="11">
        <f t="shared" si="317"/>
        <v>42452.916481481487</v>
      </c>
      <c r="T3345" s="11">
        <f t="shared" si="316"/>
        <v>42473.554166666669</v>
      </c>
    </row>
    <row r="3346" spans="1:20" ht="48" x14ac:dyDescent="0.2">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5">
        <f t="shared" si="312"/>
        <v>1.0144444444444445</v>
      </c>
      <c r="P3346" s="6">
        <f t="shared" si="313"/>
        <v>114.125</v>
      </c>
      <c r="Q3346" t="str">
        <f t="shared" si="314"/>
        <v>theater</v>
      </c>
      <c r="R3346" t="str">
        <f t="shared" si="315"/>
        <v>plays</v>
      </c>
      <c r="S3346" s="11">
        <f t="shared" si="317"/>
        <v>41851.200150462959</v>
      </c>
      <c r="T3346" s="11">
        <f t="shared" si="316"/>
        <v>41881.200150462959</v>
      </c>
    </row>
    <row r="3347" spans="1:20" ht="48" x14ac:dyDescent="0.2">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5">
        <f t="shared" si="312"/>
        <v>1.3</v>
      </c>
      <c r="P3347" s="6">
        <f t="shared" si="313"/>
        <v>50</v>
      </c>
      <c r="Q3347" t="str">
        <f t="shared" si="314"/>
        <v>theater</v>
      </c>
      <c r="R3347" t="str">
        <f t="shared" si="315"/>
        <v>plays</v>
      </c>
      <c r="S3347" s="11">
        <f t="shared" si="317"/>
        <v>42053.106111111112</v>
      </c>
      <c r="T3347" s="11">
        <f t="shared" si="316"/>
        <v>42112.025694444441</v>
      </c>
    </row>
    <row r="3348" spans="1:20" ht="48" x14ac:dyDescent="0.2">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5">
        <f t="shared" si="312"/>
        <v>1.1000000000000001</v>
      </c>
      <c r="P3348" s="6">
        <f t="shared" si="313"/>
        <v>91.666666666666671</v>
      </c>
      <c r="Q3348" t="str">
        <f t="shared" si="314"/>
        <v>theater</v>
      </c>
      <c r="R3348" t="str">
        <f t="shared" si="315"/>
        <v>plays</v>
      </c>
      <c r="S3348" s="11">
        <f t="shared" si="317"/>
        <v>42054.024421296301</v>
      </c>
      <c r="T3348" s="11">
        <f t="shared" si="316"/>
        <v>42061.024421296301</v>
      </c>
    </row>
    <row r="3349" spans="1:20" ht="48" x14ac:dyDescent="0.2">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5">
        <f t="shared" si="312"/>
        <v>1.1944999999999999</v>
      </c>
      <c r="P3349" s="6">
        <f t="shared" si="313"/>
        <v>108.59090909090909</v>
      </c>
      <c r="Q3349" t="str">
        <f t="shared" si="314"/>
        <v>theater</v>
      </c>
      <c r="R3349" t="str">
        <f t="shared" si="315"/>
        <v>plays</v>
      </c>
      <c r="S3349" s="11">
        <f t="shared" si="317"/>
        <v>42484.551550925928</v>
      </c>
      <c r="T3349" s="11">
        <f t="shared" si="316"/>
        <v>42498.875</v>
      </c>
    </row>
    <row r="3350" spans="1:20" ht="48" x14ac:dyDescent="0.2">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5">
        <f t="shared" si="312"/>
        <v>1.002909090909091</v>
      </c>
      <c r="P3350" s="6">
        <f t="shared" si="313"/>
        <v>69.822784810126578</v>
      </c>
      <c r="Q3350" t="str">
        <f t="shared" si="314"/>
        <v>theater</v>
      </c>
      <c r="R3350" t="str">
        <f t="shared" si="315"/>
        <v>plays</v>
      </c>
      <c r="S3350" s="11">
        <f t="shared" si="317"/>
        <v>42466.558796296296</v>
      </c>
      <c r="T3350" s="11">
        <f t="shared" si="316"/>
        <v>42490.165972222225</v>
      </c>
    </row>
    <row r="3351" spans="1:20" ht="48" x14ac:dyDescent="0.2">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5">
        <f t="shared" si="312"/>
        <v>1.534</v>
      </c>
      <c r="P3351" s="6">
        <f t="shared" si="313"/>
        <v>109.57142857142857</v>
      </c>
      <c r="Q3351" t="str">
        <f t="shared" si="314"/>
        <v>theater</v>
      </c>
      <c r="R3351" t="str">
        <f t="shared" si="315"/>
        <v>plays</v>
      </c>
      <c r="S3351" s="11">
        <f t="shared" si="317"/>
        <v>42513.110787037032</v>
      </c>
      <c r="T3351" s="11">
        <f t="shared" si="316"/>
        <v>42534.708333333328</v>
      </c>
    </row>
    <row r="3352" spans="1:20" ht="48" x14ac:dyDescent="0.2">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5">
        <f t="shared" si="312"/>
        <v>1.0442857142857143</v>
      </c>
      <c r="P3352" s="6">
        <f t="shared" si="313"/>
        <v>71.666666666666671</v>
      </c>
      <c r="Q3352" t="str">
        <f t="shared" si="314"/>
        <v>theater</v>
      </c>
      <c r="R3352" t="str">
        <f t="shared" si="315"/>
        <v>plays</v>
      </c>
      <c r="S3352" s="11">
        <f t="shared" si="317"/>
        <v>42302.701516203699</v>
      </c>
      <c r="T3352" s="11">
        <f t="shared" si="316"/>
        <v>42337.958333333328</v>
      </c>
    </row>
    <row r="3353" spans="1:20" ht="48" x14ac:dyDescent="0.2">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5">
        <f t="shared" si="312"/>
        <v>1.0109999999999999</v>
      </c>
      <c r="P3353" s="6">
        <f t="shared" si="313"/>
        <v>93.611111111111114</v>
      </c>
      <c r="Q3353" t="str">
        <f t="shared" si="314"/>
        <v>theater</v>
      </c>
      <c r="R3353" t="str">
        <f t="shared" si="315"/>
        <v>plays</v>
      </c>
      <c r="S3353" s="11">
        <f t="shared" si="317"/>
        <v>41806.395428240743</v>
      </c>
      <c r="T3353" s="11">
        <f t="shared" si="316"/>
        <v>41843.458333333336</v>
      </c>
    </row>
    <row r="3354" spans="1:20" ht="48" x14ac:dyDescent="0.2">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5">
        <f t="shared" si="312"/>
        <v>1.0751999999999999</v>
      </c>
      <c r="P3354" s="6">
        <f t="shared" si="313"/>
        <v>76.8</v>
      </c>
      <c r="Q3354" t="str">
        <f t="shared" si="314"/>
        <v>theater</v>
      </c>
      <c r="R3354" t="str">
        <f t="shared" si="315"/>
        <v>plays</v>
      </c>
      <c r="S3354" s="11">
        <f t="shared" si="317"/>
        <v>42495.992800925931</v>
      </c>
      <c r="T3354" s="11">
        <f t="shared" si="316"/>
        <v>42552.958333333328</v>
      </c>
    </row>
    <row r="3355" spans="1:20" ht="48" x14ac:dyDescent="0.2">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5">
        <f t="shared" si="312"/>
        <v>3.15</v>
      </c>
      <c r="P3355" s="6">
        <f t="shared" si="313"/>
        <v>35.795454545454547</v>
      </c>
      <c r="Q3355" t="str">
        <f t="shared" si="314"/>
        <v>theater</v>
      </c>
      <c r="R3355" t="str">
        <f t="shared" si="315"/>
        <v>plays</v>
      </c>
      <c r="S3355" s="11">
        <f t="shared" si="317"/>
        <v>42479.432291666672</v>
      </c>
      <c r="T3355" s="11">
        <f t="shared" si="316"/>
        <v>42492.958333333328</v>
      </c>
    </row>
    <row r="3356" spans="1:20" ht="32" x14ac:dyDescent="0.2">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5">
        <f t="shared" si="312"/>
        <v>1.0193333333333334</v>
      </c>
      <c r="P3356" s="6">
        <f t="shared" si="313"/>
        <v>55.6</v>
      </c>
      <c r="Q3356" t="str">
        <f t="shared" si="314"/>
        <v>theater</v>
      </c>
      <c r="R3356" t="str">
        <f t="shared" si="315"/>
        <v>plays</v>
      </c>
      <c r="S3356" s="11">
        <f t="shared" si="317"/>
        <v>42270.7269212963</v>
      </c>
      <c r="T3356" s="11">
        <f t="shared" si="316"/>
        <v>42306.167361111111</v>
      </c>
    </row>
    <row r="3357" spans="1:20" ht="48" x14ac:dyDescent="0.2">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5">
        <f t="shared" si="312"/>
        <v>1.2628571428571429</v>
      </c>
      <c r="P3357" s="6">
        <f t="shared" si="313"/>
        <v>147.33333333333334</v>
      </c>
      <c r="Q3357" t="str">
        <f t="shared" si="314"/>
        <v>theater</v>
      </c>
      <c r="R3357" t="str">
        <f t="shared" si="315"/>
        <v>plays</v>
      </c>
      <c r="S3357" s="11">
        <f t="shared" si="317"/>
        <v>42489.619525462964</v>
      </c>
      <c r="T3357" s="11">
        <f t="shared" si="316"/>
        <v>42500.470138888893</v>
      </c>
    </row>
    <row r="3358" spans="1:20" ht="48" x14ac:dyDescent="0.2">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5">
        <f t="shared" si="312"/>
        <v>1.014</v>
      </c>
      <c r="P3358" s="6">
        <f t="shared" si="313"/>
        <v>56.333333333333336</v>
      </c>
      <c r="Q3358" t="str">
        <f t="shared" si="314"/>
        <v>theater</v>
      </c>
      <c r="R3358" t="str">
        <f t="shared" si="315"/>
        <v>plays</v>
      </c>
      <c r="S3358" s="11">
        <f t="shared" si="317"/>
        <v>42536.815648148149</v>
      </c>
      <c r="T3358" s="11">
        <f t="shared" si="316"/>
        <v>42566.815648148149</v>
      </c>
    </row>
    <row r="3359" spans="1:20" ht="48" x14ac:dyDescent="0.2">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5">
        <f t="shared" si="312"/>
        <v>1.01</v>
      </c>
      <c r="P3359" s="6">
        <f t="shared" si="313"/>
        <v>96.19047619047619</v>
      </c>
      <c r="Q3359" t="str">
        <f t="shared" si="314"/>
        <v>theater</v>
      </c>
      <c r="R3359" t="str">
        <f t="shared" si="315"/>
        <v>plays</v>
      </c>
      <c r="S3359" s="11">
        <f t="shared" si="317"/>
        <v>41822.417939814812</v>
      </c>
      <c r="T3359" s="11">
        <f t="shared" si="316"/>
        <v>41852.417939814812</v>
      </c>
    </row>
    <row r="3360" spans="1:20" ht="48" x14ac:dyDescent="0.2">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5">
        <f t="shared" si="312"/>
        <v>1.0299</v>
      </c>
      <c r="P3360" s="6">
        <f t="shared" si="313"/>
        <v>63.574074074074076</v>
      </c>
      <c r="Q3360" t="str">
        <f t="shared" si="314"/>
        <v>theater</v>
      </c>
      <c r="R3360" t="str">
        <f t="shared" si="315"/>
        <v>plays</v>
      </c>
      <c r="S3360" s="11">
        <f t="shared" si="317"/>
        <v>41932.311099537037</v>
      </c>
      <c r="T3360" s="11">
        <f t="shared" si="316"/>
        <v>41962.352766203709</v>
      </c>
    </row>
    <row r="3361" spans="1:20" ht="32" x14ac:dyDescent="0.2">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5">
        <f t="shared" si="312"/>
        <v>1.0625</v>
      </c>
      <c r="P3361" s="6">
        <f t="shared" si="313"/>
        <v>184.78260869565219</v>
      </c>
      <c r="Q3361" t="str">
        <f t="shared" si="314"/>
        <v>theater</v>
      </c>
      <c r="R3361" t="str">
        <f t="shared" si="315"/>
        <v>plays</v>
      </c>
      <c r="S3361" s="11">
        <f t="shared" si="317"/>
        <v>42746.057106481487</v>
      </c>
      <c r="T3361" s="11">
        <f t="shared" si="316"/>
        <v>42791.057106481487</v>
      </c>
    </row>
    <row r="3362" spans="1:20" ht="32" x14ac:dyDescent="0.2">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5">
        <f t="shared" si="312"/>
        <v>1.0137777777777779</v>
      </c>
      <c r="P3362" s="6">
        <f t="shared" si="313"/>
        <v>126.72222222222223</v>
      </c>
      <c r="Q3362" t="str">
        <f t="shared" si="314"/>
        <v>theater</v>
      </c>
      <c r="R3362" t="str">
        <f t="shared" si="315"/>
        <v>plays</v>
      </c>
      <c r="S3362" s="11">
        <f t="shared" si="317"/>
        <v>42697.082673611112</v>
      </c>
      <c r="T3362" s="11">
        <f t="shared" si="316"/>
        <v>42718.665972222225</v>
      </c>
    </row>
    <row r="3363" spans="1:20" ht="48" x14ac:dyDescent="0.2">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5">
        <f t="shared" si="312"/>
        <v>1.1346000000000001</v>
      </c>
      <c r="P3363" s="6">
        <f t="shared" si="313"/>
        <v>83.42647058823529</v>
      </c>
      <c r="Q3363" t="str">
        <f t="shared" si="314"/>
        <v>theater</v>
      </c>
      <c r="R3363" t="str">
        <f t="shared" si="315"/>
        <v>plays</v>
      </c>
      <c r="S3363" s="11">
        <f t="shared" si="317"/>
        <v>41866.025347222225</v>
      </c>
      <c r="T3363" s="11">
        <f t="shared" si="316"/>
        <v>41883.665972222225</v>
      </c>
    </row>
    <row r="3364" spans="1:20" ht="48" x14ac:dyDescent="0.2">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5">
        <f t="shared" si="312"/>
        <v>2.1800000000000002</v>
      </c>
      <c r="P3364" s="6">
        <f t="shared" si="313"/>
        <v>54.5</v>
      </c>
      <c r="Q3364" t="str">
        <f t="shared" si="314"/>
        <v>theater</v>
      </c>
      <c r="R3364" t="str">
        <f t="shared" si="315"/>
        <v>plays</v>
      </c>
      <c r="S3364" s="11">
        <f t="shared" si="317"/>
        <v>42056.091631944444</v>
      </c>
      <c r="T3364" s="11">
        <f t="shared" si="316"/>
        <v>42070.204861111109</v>
      </c>
    </row>
    <row r="3365" spans="1:20" ht="48" x14ac:dyDescent="0.2">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5">
        <f t="shared" si="312"/>
        <v>1.0141935483870967</v>
      </c>
      <c r="P3365" s="6">
        <f t="shared" si="313"/>
        <v>302.30769230769232</v>
      </c>
      <c r="Q3365" t="str">
        <f t="shared" si="314"/>
        <v>theater</v>
      </c>
      <c r="R3365" t="str">
        <f t="shared" si="315"/>
        <v>plays</v>
      </c>
      <c r="S3365" s="11">
        <f t="shared" si="317"/>
        <v>41851.771354166667</v>
      </c>
      <c r="T3365" s="11">
        <f t="shared" si="316"/>
        <v>41870.666666666664</v>
      </c>
    </row>
    <row r="3366" spans="1:20" ht="48" x14ac:dyDescent="0.2">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5">
        <f t="shared" si="312"/>
        <v>1.0593333333333332</v>
      </c>
      <c r="P3366" s="6">
        <f t="shared" si="313"/>
        <v>44.138888888888886</v>
      </c>
      <c r="Q3366" t="str">
        <f t="shared" si="314"/>
        <v>theater</v>
      </c>
      <c r="R3366" t="str">
        <f t="shared" si="315"/>
        <v>plays</v>
      </c>
      <c r="S3366" s="11">
        <f t="shared" si="317"/>
        <v>42422.977418981478</v>
      </c>
      <c r="T3366" s="11">
        <f t="shared" si="316"/>
        <v>42444.875</v>
      </c>
    </row>
    <row r="3367" spans="1:20" ht="48" x14ac:dyDescent="0.2">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5">
        <f t="shared" si="312"/>
        <v>1.04</v>
      </c>
      <c r="P3367" s="6">
        <f t="shared" si="313"/>
        <v>866.66666666666663</v>
      </c>
      <c r="Q3367" t="str">
        <f t="shared" si="314"/>
        <v>theater</v>
      </c>
      <c r="R3367" t="str">
        <f t="shared" si="315"/>
        <v>plays</v>
      </c>
      <c r="S3367" s="11">
        <f t="shared" si="317"/>
        <v>42321.101759259254</v>
      </c>
      <c r="T3367" s="11">
        <f t="shared" si="316"/>
        <v>42351.101759259254</v>
      </c>
    </row>
    <row r="3368" spans="1:20" ht="48" x14ac:dyDescent="0.2">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5">
        <f t="shared" si="312"/>
        <v>2.21</v>
      </c>
      <c r="P3368" s="6">
        <f t="shared" si="313"/>
        <v>61.388888888888886</v>
      </c>
      <c r="Q3368" t="str">
        <f t="shared" si="314"/>
        <v>theater</v>
      </c>
      <c r="R3368" t="str">
        <f t="shared" si="315"/>
        <v>plays</v>
      </c>
      <c r="S3368" s="11">
        <f t="shared" si="317"/>
        <v>42107.067557870367</v>
      </c>
      <c r="T3368" s="11">
        <f t="shared" si="316"/>
        <v>42137.067557870367</v>
      </c>
    </row>
    <row r="3369" spans="1:20" ht="48" x14ac:dyDescent="0.2">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5">
        <f t="shared" si="312"/>
        <v>1.1866666666666668</v>
      </c>
      <c r="P3369" s="6">
        <f t="shared" si="313"/>
        <v>29.666666666666668</v>
      </c>
      <c r="Q3369" t="str">
        <f t="shared" si="314"/>
        <v>theater</v>
      </c>
      <c r="R3369" t="str">
        <f t="shared" si="315"/>
        <v>plays</v>
      </c>
      <c r="S3369" s="11">
        <f t="shared" si="317"/>
        <v>42192.933958333335</v>
      </c>
      <c r="T3369" s="11">
        <f t="shared" si="316"/>
        <v>42217.933958333335</v>
      </c>
    </row>
    <row r="3370" spans="1:20" ht="48" x14ac:dyDescent="0.2">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5">
        <f t="shared" si="312"/>
        <v>1.046</v>
      </c>
      <c r="P3370" s="6">
        <f t="shared" si="313"/>
        <v>45.478260869565219</v>
      </c>
      <c r="Q3370" t="str">
        <f t="shared" si="314"/>
        <v>theater</v>
      </c>
      <c r="R3370" t="str">
        <f t="shared" si="315"/>
        <v>plays</v>
      </c>
      <c r="S3370" s="11">
        <f t="shared" si="317"/>
        <v>41969.199756944443</v>
      </c>
      <c r="T3370" s="11">
        <f t="shared" si="316"/>
        <v>42005.208333333328</v>
      </c>
    </row>
    <row r="3371" spans="1:20" ht="48" x14ac:dyDescent="0.2">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5">
        <f t="shared" si="312"/>
        <v>1.0389999999999999</v>
      </c>
      <c r="P3371" s="6">
        <f t="shared" si="313"/>
        <v>96.203703703703709</v>
      </c>
      <c r="Q3371" t="str">
        <f t="shared" si="314"/>
        <v>theater</v>
      </c>
      <c r="R3371" t="str">
        <f t="shared" si="315"/>
        <v>plays</v>
      </c>
      <c r="S3371" s="11">
        <f t="shared" si="317"/>
        <v>42690.041435185187</v>
      </c>
      <c r="T3371" s="11">
        <f t="shared" si="316"/>
        <v>42750.041435185187</v>
      </c>
    </row>
    <row r="3372" spans="1:20" ht="32" x14ac:dyDescent="0.2">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5">
        <f t="shared" si="312"/>
        <v>1.1773333333333333</v>
      </c>
      <c r="P3372" s="6">
        <f t="shared" si="313"/>
        <v>67.92307692307692</v>
      </c>
      <c r="Q3372" t="str">
        <f t="shared" si="314"/>
        <v>theater</v>
      </c>
      <c r="R3372" t="str">
        <f t="shared" si="315"/>
        <v>plays</v>
      </c>
      <c r="S3372" s="11">
        <f t="shared" si="317"/>
        <v>42690.334317129629</v>
      </c>
      <c r="T3372" s="11">
        <f t="shared" si="316"/>
        <v>42721.333333333328</v>
      </c>
    </row>
    <row r="3373" spans="1:20" ht="32" x14ac:dyDescent="0.2">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5">
        <f t="shared" si="312"/>
        <v>1.385</v>
      </c>
      <c r="P3373" s="6">
        <f t="shared" si="313"/>
        <v>30.777777777777779</v>
      </c>
      <c r="Q3373" t="str">
        <f t="shared" si="314"/>
        <v>theater</v>
      </c>
      <c r="R3373" t="str">
        <f t="shared" si="315"/>
        <v>plays</v>
      </c>
      <c r="S3373" s="11">
        <f t="shared" si="317"/>
        <v>42312.874594907407</v>
      </c>
      <c r="T3373" s="11">
        <f t="shared" si="316"/>
        <v>42340.874594907407</v>
      </c>
    </row>
    <row r="3374" spans="1:20" ht="48" x14ac:dyDescent="0.2">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5">
        <f t="shared" si="312"/>
        <v>1.0349999999999999</v>
      </c>
      <c r="P3374" s="6">
        <f t="shared" si="313"/>
        <v>38.333333333333336</v>
      </c>
      <c r="Q3374" t="str">
        <f t="shared" si="314"/>
        <v>theater</v>
      </c>
      <c r="R3374" t="str">
        <f t="shared" si="315"/>
        <v>plays</v>
      </c>
      <c r="S3374" s="11">
        <f t="shared" si="317"/>
        <v>41855.548101851848</v>
      </c>
      <c r="T3374" s="11">
        <f t="shared" si="316"/>
        <v>41876.207638888889</v>
      </c>
    </row>
    <row r="3375" spans="1:20" ht="48" x14ac:dyDescent="0.2">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5">
        <f t="shared" si="312"/>
        <v>1.0024999999999999</v>
      </c>
      <c r="P3375" s="6">
        <f t="shared" si="313"/>
        <v>66.833333333333329</v>
      </c>
      <c r="Q3375" t="str">
        <f t="shared" si="314"/>
        <v>theater</v>
      </c>
      <c r="R3375" t="str">
        <f t="shared" si="315"/>
        <v>plays</v>
      </c>
      <c r="S3375" s="11">
        <f t="shared" si="317"/>
        <v>42179.854629629626</v>
      </c>
      <c r="T3375" s="11">
        <f t="shared" si="316"/>
        <v>42203.666666666672</v>
      </c>
    </row>
    <row r="3376" spans="1:20" ht="48" x14ac:dyDescent="0.2">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5">
        <f t="shared" si="312"/>
        <v>1.0657142857142856</v>
      </c>
      <c r="P3376" s="6">
        <f t="shared" si="313"/>
        <v>71.730769230769226</v>
      </c>
      <c r="Q3376" t="str">
        <f t="shared" si="314"/>
        <v>theater</v>
      </c>
      <c r="R3376" t="str">
        <f t="shared" si="315"/>
        <v>plays</v>
      </c>
      <c r="S3376" s="11">
        <f t="shared" si="317"/>
        <v>42275.731666666667</v>
      </c>
      <c r="T3376" s="11">
        <f t="shared" si="316"/>
        <v>42305.731666666667</v>
      </c>
    </row>
    <row r="3377" spans="1:20" ht="48" x14ac:dyDescent="0.2">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5">
        <f t="shared" si="312"/>
        <v>1</v>
      </c>
      <c r="P3377" s="6">
        <f t="shared" si="313"/>
        <v>176.47058823529412</v>
      </c>
      <c r="Q3377" t="str">
        <f t="shared" si="314"/>
        <v>theater</v>
      </c>
      <c r="R3377" t="str">
        <f t="shared" si="315"/>
        <v>plays</v>
      </c>
      <c r="S3377" s="11">
        <f t="shared" si="317"/>
        <v>41765.610798611109</v>
      </c>
      <c r="T3377" s="11">
        <f t="shared" si="316"/>
        <v>41777.610798611109</v>
      </c>
    </row>
    <row r="3378" spans="1:20" ht="48" x14ac:dyDescent="0.2">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5">
        <f t="shared" si="312"/>
        <v>1.0001249999999999</v>
      </c>
      <c r="P3378" s="6">
        <f t="shared" si="313"/>
        <v>421.10526315789474</v>
      </c>
      <c r="Q3378" t="str">
        <f t="shared" si="314"/>
        <v>theater</v>
      </c>
      <c r="R3378" t="str">
        <f t="shared" si="315"/>
        <v>plays</v>
      </c>
      <c r="S3378" s="11">
        <f t="shared" si="317"/>
        <v>42059.701319444444</v>
      </c>
      <c r="T3378" s="11">
        <f t="shared" si="316"/>
        <v>42119.659652777773</v>
      </c>
    </row>
    <row r="3379" spans="1:20" ht="48" x14ac:dyDescent="0.2">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5">
        <f t="shared" si="312"/>
        <v>1.0105</v>
      </c>
      <c r="P3379" s="6">
        <f t="shared" si="313"/>
        <v>104.98701298701299</v>
      </c>
      <c r="Q3379" t="str">
        <f t="shared" si="314"/>
        <v>theater</v>
      </c>
      <c r="R3379" t="str">
        <f t="shared" si="315"/>
        <v>plays</v>
      </c>
      <c r="S3379" s="11">
        <f t="shared" si="317"/>
        <v>42053.732627314814</v>
      </c>
      <c r="T3379" s="11">
        <f t="shared" si="316"/>
        <v>42083.705555555556</v>
      </c>
    </row>
    <row r="3380" spans="1:20" ht="48" x14ac:dyDescent="0.2">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5">
        <f t="shared" si="312"/>
        <v>1.0763636363636364</v>
      </c>
      <c r="P3380" s="6">
        <f t="shared" si="313"/>
        <v>28.19047619047619</v>
      </c>
      <c r="Q3380" t="str">
        <f t="shared" si="314"/>
        <v>theater</v>
      </c>
      <c r="R3380" t="str">
        <f t="shared" si="315"/>
        <v>plays</v>
      </c>
      <c r="S3380" s="11">
        <f t="shared" si="317"/>
        <v>41858.355393518519</v>
      </c>
      <c r="T3380" s="11">
        <f t="shared" si="316"/>
        <v>41882.547222222223</v>
      </c>
    </row>
    <row r="3381" spans="1:20" ht="48" x14ac:dyDescent="0.2">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5">
        <f t="shared" si="312"/>
        <v>1.0365</v>
      </c>
      <c r="P3381" s="6">
        <f t="shared" si="313"/>
        <v>54.55263157894737</v>
      </c>
      <c r="Q3381" t="str">
        <f t="shared" si="314"/>
        <v>theater</v>
      </c>
      <c r="R3381" t="str">
        <f t="shared" si="315"/>
        <v>plays</v>
      </c>
      <c r="S3381" s="11">
        <f t="shared" si="317"/>
        <v>42225.513888888891</v>
      </c>
      <c r="T3381" s="11">
        <f t="shared" si="316"/>
        <v>42242.958333333328</v>
      </c>
    </row>
    <row r="3382" spans="1:20" ht="48" x14ac:dyDescent="0.2">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5">
        <f t="shared" si="312"/>
        <v>1.0443333333333333</v>
      </c>
      <c r="P3382" s="6">
        <f t="shared" si="313"/>
        <v>111.89285714285714</v>
      </c>
      <c r="Q3382" t="str">
        <f t="shared" si="314"/>
        <v>theater</v>
      </c>
      <c r="R3382" t="str">
        <f t="shared" si="315"/>
        <v>plays</v>
      </c>
      <c r="S3382" s="11">
        <f t="shared" si="317"/>
        <v>41937.953449074077</v>
      </c>
      <c r="T3382" s="11">
        <f t="shared" si="316"/>
        <v>41972.995115740741</v>
      </c>
    </row>
    <row r="3383" spans="1:20" ht="48" x14ac:dyDescent="0.2">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5">
        <f t="shared" si="312"/>
        <v>1.0225</v>
      </c>
      <c r="P3383" s="6">
        <f t="shared" si="313"/>
        <v>85.208333333333329</v>
      </c>
      <c r="Q3383" t="str">
        <f t="shared" si="314"/>
        <v>theater</v>
      </c>
      <c r="R3383" t="str">
        <f t="shared" si="315"/>
        <v>plays</v>
      </c>
      <c r="S3383" s="11">
        <f t="shared" si="317"/>
        <v>42044.184988425928</v>
      </c>
      <c r="T3383" s="11">
        <f t="shared" si="316"/>
        <v>42074.143321759257</v>
      </c>
    </row>
    <row r="3384" spans="1:20" ht="48" x14ac:dyDescent="0.2">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5">
        <f t="shared" si="312"/>
        <v>1.0074285714285713</v>
      </c>
      <c r="P3384" s="6">
        <f t="shared" si="313"/>
        <v>76.652173913043484</v>
      </c>
      <c r="Q3384" t="str">
        <f t="shared" si="314"/>
        <v>theater</v>
      </c>
      <c r="R3384" t="str">
        <f t="shared" si="315"/>
        <v>plays</v>
      </c>
      <c r="S3384" s="11">
        <f t="shared" si="317"/>
        <v>42559.431203703702</v>
      </c>
      <c r="T3384" s="11">
        <f t="shared" si="316"/>
        <v>42583.957638888889</v>
      </c>
    </row>
    <row r="3385" spans="1:20" ht="48" x14ac:dyDescent="0.2">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5">
        <f t="shared" si="312"/>
        <v>1.1171428571428572</v>
      </c>
      <c r="P3385" s="6">
        <f t="shared" si="313"/>
        <v>65.166666666666671</v>
      </c>
      <c r="Q3385" t="str">
        <f t="shared" si="314"/>
        <v>theater</v>
      </c>
      <c r="R3385" t="str">
        <f t="shared" si="315"/>
        <v>plays</v>
      </c>
      <c r="S3385" s="11">
        <f t="shared" si="317"/>
        <v>42524.782638888893</v>
      </c>
      <c r="T3385" s="11">
        <f t="shared" si="316"/>
        <v>42544.782638888893</v>
      </c>
    </row>
    <row r="3386" spans="1:20" ht="48" x14ac:dyDescent="0.2">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5">
        <f t="shared" si="312"/>
        <v>1.0001100000000001</v>
      </c>
      <c r="P3386" s="6">
        <f t="shared" si="313"/>
        <v>93.760312499999998</v>
      </c>
      <c r="Q3386" t="str">
        <f t="shared" si="314"/>
        <v>theater</v>
      </c>
      <c r="R3386" t="str">
        <f t="shared" si="315"/>
        <v>plays</v>
      </c>
      <c r="S3386" s="11">
        <f t="shared" si="317"/>
        <v>42292.087592592594</v>
      </c>
      <c r="T3386" s="11">
        <f t="shared" si="316"/>
        <v>42329.125</v>
      </c>
    </row>
    <row r="3387" spans="1:20" ht="48" x14ac:dyDescent="0.2">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5">
        <f t="shared" si="312"/>
        <v>1</v>
      </c>
      <c r="P3387" s="6">
        <f t="shared" si="313"/>
        <v>133.33333333333334</v>
      </c>
      <c r="Q3387" t="str">
        <f t="shared" si="314"/>
        <v>theater</v>
      </c>
      <c r="R3387" t="str">
        <f t="shared" si="315"/>
        <v>plays</v>
      </c>
      <c r="S3387" s="11">
        <f t="shared" si="317"/>
        <v>41953.8675</v>
      </c>
      <c r="T3387" s="11">
        <f t="shared" si="316"/>
        <v>41983.8675</v>
      </c>
    </row>
    <row r="3388" spans="1:20" ht="48" x14ac:dyDescent="0.2">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5">
        <f t="shared" si="312"/>
        <v>1.05</v>
      </c>
      <c r="P3388" s="6">
        <f t="shared" si="313"/>
        <v>51.219512195121951</v>
      </c>
      <c r="Q3388" t="str">
        <f t="shared" si="314"/>
        <v>theater</v>
      </c>
      <c r="R3388" t="str">
        <f t="shared" si="315"/>
        <v>plays</v>
      </c>
      <c r="S3388" s="11">
        <f t="shared" si="317"/>
        <v>41946.644745370373</v>
      </c>
      <c r="T3388" s="11">
        <f t="shared" si="316"/>
        <v>41976.644745370373</v>
      </c>
    </row>
    <row r="3389" spans="1:20" ht="48" x14ac:dyDescent="0.2">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5">
        <f t="shared" si="312"/>
        <v>1.1686666666666667</v>
      </c>
      <c r="P3389" s="6">
        <f t="shared" si="313"/>
        <v>100.17142857142858</v>
      </c>
      <c r="Q3389" t="str">
        <f t="shared" si="314"/>
        <v>theater</v>
      </c>
      <c r="R3389" t="str">
        <f t="shared" si="315"/>
        <v>plays</v>
      </c>
      <c r="S3389" s="11">
        <f t="shared" si="317"/>
        <v>41947.762592592597</v>
      </c>
      <c r="T3389" s="11">
        <f t="shared" si="316"/>
        <v>41987.762592592597</v>
      </c>
    </row>
    <row r="3390" spans="1:20" ht="48" x14ac:dyDescent="0.2">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5">
        <f t="shared" si="312"/>
        <v>1.038</v>
      </c>
      <c r="P3390" s="6">
        <f t="shared" si="313"/>
        <v>34.6</v>
      </c>
      <c r="Q3390" t="str">
        <f t="shared" si="314"/>
        <v>theater</v>
      </c>
      <c r="R3390" t="str">
        <f t="shared" si="315"/>
        <v>plays</v>
      </c>
      <c r="S3390" s="11">
        <f t="shared" si="317"/>
        <v>42143.461122685185</v>
      </c>
      <c r="T3390" s="11">
        <f t="shared" si="316"/>
        <v>42173.461122685185</v>
      </c>
    </row>
    <row r="3391" spans="1:20" ht="48" x14ac:dyDescent="0.2">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5">
        <f t="shared" si="312"/>
        <v>1.145</v>
      </c>
      <c r="P3391" s="6">
        <f t="shared" si="313"/>
        <v>184.67741935483872</v>
      </c>
      <c r="Q3391" t="str">
        <f t="shared" si="314"/>
        <v>theater</v>
      </c>
      <c r="R3391" t="str">
        <f t="shared" si="315"/>
        <v>plays</v>
      </c>
      <c r="S3391" s="11">
        <f t="shared" si="317"/>
        <v>42494.563449074078</v>
      </c>
      <c r="T3391" s="11">
        <f t="shared" si="316"/>
        <v>42524.563449074078</v>
      </c>
    </row>
    <row r="3392" spans="1:20" ht="48" x14ac:dyDescent="0.2">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5">
        <f t="shared" si="312"/>
        <v>1.024</v>
      </c>
      <c r="P3392" s="6">
        <f t="shared" si="313"/>
        <v>69.818181818181813</v>
      </c>
      <c r="Q3392" t="str">
        <f t="shared" si="314"/>
        <v>theater</v>
      </c>
      <c r="R3392" t="str">
        <f t="shared" si="315"/>
        <v>plays</v>
      </c>
      <c r="S3392" s="11">
        <f t="shared" si="317"/>
        <v>41815.774826388893</v>
      </c>
      <c r="T3392" s="11">
        <f t="shared" si="316"/>
        <v>41830.774826388893</v>
      </c>
    </row>
    <row r="3393" spans="1:20" ht="48" x14ac:dyDescent="0.2">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5">
        <f t="shared" si="312"/>
        <v>2.23</v>
      </c>
      <c r="P3393" s="6">
        <f t="shared" si="313"/>
        <v>61.944444444444443</v>
      </c>
      <c r="Q3393" t="str">
        <f t="shared" si="314"/>
        <v>theater</v>
      </c>
      <c r="R3393" t="str">
        <f t="shared" si="315"/>
        <v>plays</v>
      </c>
      <c r="S3393" s="11">
        <f t="shared" si="317"/>
        <v>41830.545694444445</v>
      </c>
      <c r="T3393" s="11">
        <f t="shared" si="316"/>
        <v>41859.936111111107</v>
      </c>
    </row>
    <row r="3394" spans="1:20" ht="48" x14ac:dyDescent="0.2">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5">
        <f t="shared" si="312"/>
        <v>1</v>
      </c>
      <c r="P3394" s="6">
        <f t="shared" si="313"/>
        <v>41.666666666666664</v>
      </c>
      <c r="Q3394" t="str">
        <f t="shared" si="314"/>
        <v>theater</v>
      </c>
      <c r="R3394" t="str">
        <f t="shared" si="315"/>
        <v>plays</v>
      </c>
      <c r="S3394" s="11">
        <f t="shared" si="317"/>
        <v>42446.845543981486</v>
      </c>
      <c r="T3394" s="11">
        <f t="shared" si="316"/>
        <v>42496.845543981486</v>
      </c>
    </row>
    <row r="3395" spans="1:20" ht="48" x14ac:dyDescent="0.2">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5">
        <f t="shared" ref="O3395:O3458" si="318">E3395/D3395</f>
        <v>1.0580000000000001</v>
      </c>
      <c r="P3395" s="6">
        <f t="shared" ref="P3395:P3458" si="319">IF(L3395=0,0,E3395/L3395)</f>
        <v>36.06818181818182</v>
      </c>
      <c r="Q3395" t="str">
        <f t="shared" ref="Q3395:Q3458" si="320">LEFT(N3395,FIND("/",N3395)-1)</f>
        <v>theater</v>
      </c>
      <c r="R3395" t="str">
        <f t="shared" ref="R3395:R3458" si="321">RIGHT(N3395,LEN(N3395)-FIND("/",N3395))</f>
        <v>plays</v>
      </c>
      <c r="S3395" s="11">
        <f t="shared" si="317"/>
        <v>41923.921643518523</v>
      </c>
      <c r="T3395" s="11">
        <f t="shared" ref="T3395:T3458" si="322">I3395/86400 + DATE(1970,1,1)</f>
        <v>41949.031944444447</v>
      </c>
    </row>
    <row r="3396" spans="1:20" ht="48" x14ac:dyDescent="0.2">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5">
        <f t="shared" si="318"/>
        <v>1.4236363636363636</v>
      </c>
      <c r="P3396" s="6">
        <f t="shared" si="319"/>
        <v>29</v>
      </c>
      <c r="Q3396" t="str">
        <f t="shared" si="320"/>
        <v>theater</v>
      </c>
      <c r="R3396" t="str">
        <f t="shared" si="321"/>
        <v>plays</v>
      </c>
      <c r="S3396" s="11">
        <f t="shared" ref="S3396:S3459" si="323">J3396/86400 + DATE(1970, 1, 1)</f>
        <v>41817.59542824074</v>
      </c>
      <c r="T3396" s="11">
        <f t="shared" si="322"/>
        <v>41847.59542824074</v>
      </c>
    </row>
    <row r="3397" spans="1:20" ht="32" x14ac:dyDescent="0.2">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5">
        <f t="shared" si="318"/>
        <v>1.84</v>
      </c>
      <c r="P3397" s="6">
        <f t="shared" si="319"/>
        <v>24.210526315789473</v>
      </c>
      <c r="Q3397" t="str">
        <f t="shared" si="320"/>
        <v>theater</v>
      </c>
      <c r="R3397" t="str">
        <f t="shared" si="321"/>
        <v>plays</v>
      </c>
      <c r="S3397" s="11">
        <f t="shared" si="323"/>
        <v>42140.712314814809</v>
      </c>
      <c r="T3397" s="11">
        <f t="shared" si="322"/>
        <v>42154.756944444445</v>
      </c>
    </row>
    <row r="3398" spans="1:20" ht="48" x14ac:dyDescent="0.2">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5">
        <f t="shared" si="318"/>
        <v>1.0433333333333332</v>
      </c>
      <c r="P3398" s="6">
        <f t="shared" si="319"/>
        <v>55.892857142857146</v>
      </c>
      <c r="Q3398" t="str">
        <f t="shared" si="320"/>
        <v>theater</v>
      </c>
      <c r="R3398" t="str">
        <f t="shared" si="321"/>
        <v>plays</v>
      </c>
      <c r="S3398" s="11">
        <f t="shared" si="323"/>
        <v>41764.446631944447</v>
      </c>
      <c r="T3398" s="11">
        <f t="shared" si="322"/>
        <v>41791.165972222225</v>
      </c>
    </row>
    <row r="3399" spans="1:20" ht="32" x14ac:dyDescent="0.2">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5">
        <f t="shared" si="318"/>
        <v>1.1200000000000001</v>
      </c>
      <c r="P3399" s="6">
        <f t="shared" si="319"/>
        <v>11.666666666666666</v>
      </c>
      <c r="Q3399" t="str">
        <f t="shared" si="320"/>
        <v>theater</v>
      </c>
      <c r="R3399" t="str">
        <f t="shared" si="321"/>
        <v>plays</v>
      </c>
      <c r="S3399" s="11">
        <f t="shared" si="323"/>
        <v>42378.478344907402</v>
      </c>
      <c r="T3399" s="11">
        <f t="shared" si="322"/>
        <v>42418.916666666672</v>
      </c>
    </row>
    <row r="3400" spans="1:20" ht="48" x14ac:dyDescent="0.2">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5">
        <f t="shared" si="318"/>
        <v>1.1107499999999999</v>
      </c>
      <c r="P3400" s="6">
        <f t="shared" si="319"/>
        <v>68.353846153846149</v>
      </c>
      <c r="Q3400" t="str">
        <f t="shared" si="320"/>
        <v>theater</v>
      </c>
      <c r="R3400" t="str">
        <f t="shared" si="321"/>
        <v>plays</v>
      </c>
      <c r="S3400" s="11">
        <f t="shared" si="323"/>
        <v>41941.752037037033</v>
      </c>
      <c r="T3400" s="11">
        <f t="shared" si="322"/>
        <v>41964.708333333328</v>
      </c>
    </row>
    <row r="3401" spans="1:20" ht="48" x14ac:dyDescent="0.2">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5">
        <f t="shared" si="318"/>
        <v>1.0375000000000001</v>
      </c>
      <c r="P3401" s="6">
        <f t="shared" si="319"/>
        <v>27.065217391304348</v>
      </c>
      <c r="Q3401" t="str">
        <f t="shared" si="320"/>
        <v>theater</v>
      </c>
      <c r="R3401" t="str">
        <f t="shared" si="321"/>
        <v>plays</v>
      </c>
      <c r="S3401" s="11">
        <f t="shared" si="323"/>
        <v>42026.920428240745</v>
      </c>
      <c r="T3401" s="11">
        <f t="shared" si="322"/>
        <v>42056.920428240745</v>
      </c>
    </row>
    <row r="3402" spans="1:20" ht="48" x14ac:dyDescent="0.2">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5">
        <f t="shared" si="318"/>
        <v>1.0041</v>
      </c>
      <c r="P3402" s="6">
        <f t="shared" si="319"/>
        <v>118.12941176470588</v>
      </c>
      <c r="Q3402" t="str">
        <f t="shared" si="320"/>
        <v>theater</v>
      </c>
      <c r="R3402" t="str">
        <f t="shared" si="321"/>
        <v>plays</v>
      </c>
      <c r="S3402" s="11">
        <f t="shared" si="323"/>
        <v>41834.953865740739</v>
      </c>
      <c r="T3402" s="11">
        <f t="shared" si="322"/>
        <v>41879.953865740739</v>
      </c>
    </row>
    <row r="3403" spans="1:20" ht="48" x14ac:dyDescent="0.2">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5">
        <f t="shared" si="318"/>
        <v>1.0186206896551724</v>
      </c>
      <c r="P3403" s="6">
        <f t="shared" si="319"/>
        <v>44.757575757575758</v>
      </c>
      <c r="Q3403" t="str">
        <f t="shared" si="320"/>
        <v>theater</v>
      </c>
      <c r="R3403" t="str">
        <f t="shared" si="321"/>
        <v>plays</v>
      </c>
      <c r="S3403" s="11">
        <f t="shared" si="323"/>
        <v>42193.723912037036</v>
      </c>
      <c r="T3403" s="11">
        <f t="shared" si="322"/>
        <v>42223.723912037036</v>
      </c>
    </row>
    <row r="3404" spans="1:20" ht="48" x14ac:dyDescent="0.2">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5">
        <f t="shared" si="318"/>
        <v>1.0976666666666666</v>
      </c>
      <c r="P3404" s="6">
        <f t="shared" si="319"/>
        <v>99.787878787878782</v>
      </c>
      <c r="Q3404" t="str">
        <f t="shared" si="320"/>
        <v>theater</v>
      </c>
      <c r="R3404" t="str">
        <f t="shared" si="321"/>
        <v>plays</v>
      </c>
      <c r="S3404" s="11">
        <f t="shared" si="323"/>
        <v>42290.61855324074</v>
      </c>
      <c r="T3404" s="11">
        <f t="shared" si="322"/>
        <v>42320.104861111111</v>
      </c>
    </row>
    <row r="3405" spans="1:20" ht="48" x14ac:dyDescent="0.2">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5">
        <f t="shared" si="318"/>
        <v>1</v>
      </c>
      <c r="P3405" s="6">
        <f t="shared" si="319"/>
        <v>117.64705882352941</v>
      </c>
      <c r="Q3405" t="str">
        <f t="shared" si="320"/>
        <v>theater</v>
      </c>
      <c r="R3405" t="str">
        <f t="shared" si="321"/>
        <v>plays</v>
      </c>
      <c r="S3405" s="11">
        <f t="shared" si="323"/>
        <v>42150.462083333332</v>
      </c>
      <c r="T3405" s="11">
        <f t="shared" si="322"/>
        <v>42180.462083333332</v>
      </c>
    </row>
    <row r="3406" spans="1:20" ht="48" x14ac:dyDescent="0.2">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5">
        <f t="shared" si="318"/>
        <v>1.22</v>
      </c>
      <c r="P3406" s="6">
        <f t="shared" si="319"/>
        <v>203.33333333333334</v>
      </c>
      <c r="Q3406" t="str">
        <f t="shared" si="320"/>
        <v>theater</v>
      </c>
      <c r="R3406" t="str">
        <f t="shared" si="321"/>
        <v>plays</v>
      </c>
      <c r="S3406" s="11">
        <f t="shared" si="323"/>
        <v>42152.503495370373</v>
      </c>
      <c r="T3406" s="11">
        <f t="shared" si="322"/>
        <v>42172.503495370373</v>
      </c>
    </row>
    <row r="3407" spans="1:20" ht="48" x14ac:dyDescent="0.2">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5">
        <f t="shared" si="318"/>
        <v>1.3757142857142857</v>
      </c>
      <c r="P3407" s="6">
        <f t="shared" si="319"/>
        <v>28.323529411764707</v>
      </c>
      <c r="Q3407" t="str">
        <f t="shared" si="320"/>
        <v>theater</v>
      </c>
      <c r="R3407" t="str">
        <f t="shared" si="321"/>
        <v>plays</v>
      </c>
      <c r="S3407" s="11">
        <f t="shared" si="323"/>
        <v>42410.017199074078</v>
      </c>
      <c r="T3407" s="11">
        <f t="shared" si="322"/>
        <v>42430.999305555553</v>
      </c>
    </row>
    <row r="3408" spans="1:20" ht="32" x14ac:dyDescent="0.2">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5">
        <f t="shared" si="318"/>
        <v>1.0031000000000001</v>
      </c>
      <c r="P3408" s="6">
        <f t="shared" si="319"/>
        <v>110.23076923076923</v>
      </c>
      <c r="Q3408" t="str">
        <f t="shared" si="320"/>
        <v>theater</v>
      </c>
      <c r="R3408" t="str">
        <f t="shared" si="321"/>
        <v>plays</v>
      </c>
      <c r="S3408" s="11">
        <f t="shared" si="323"/>
        <v>41791.492777777778</v>
      </c>
      <c r="T3408" s="11">
        <f t="shared" si="322"/>
        <v>41836.492777777778</v>
      </c>
    </row>
    <row r="3409" spans="1:20" ht="64" x14ac:dyDescent="0.2">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5">
        <f t="shared" si="318"/>
        <v>1.071</v>
      </c>
      <c r="P3409" s="6">
        <f t="shared" si="319"/>
        <v>31.970149253731343</v>
      </c>
      <c r="Q3409" t="str">
        <f t="shared" si="320"/>
        <v>theater</v>
      </c>
      <c r="R3409" t="str">
        <f t="shared" si="321"/>
        <v>plays</v>
      </c>
      <c r="S3409" s="11">
        <f t="shared" si="323"/>
        <v>41796.422326388885</v>
      </c>
      <c r="T3409" s="11">
        <f t="shared" si="322"/>
        <v>41826.422326388885</v>
      </c>
    </row>
    <row r="3410" spans="1:20" ht="48" x14ac:dyDescent="0.2">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5">
        <f t="shared" si="318"/>
        <v>2.11</v>
      </c>
      <c r="P3410" s="6">
        <f t="shared" si="319"/>
        <v>58.611111111111114</v>
      </c>
      <c r="Q3410" t="str">
        <f t="shared" si="320"/>
        <v>theater</v>
      </c>
      <c r="R3410" t="str">
        <f t="shared" si="321"/>
        <v>plays</v>
      </c>
      <c r="S3410" s="11">
        <f t="shared" si="323"/>
        <v>41808.991944444446</v>
      </c>
      <c r="T3410" s="11">
        <f t="shared" si="322"/>
        <v>41838.991944444446</v>
      </c>
    </row>
    <row r="3411" spans="1:20" ht="48" x14ac:dyDescent="0.2">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5">
        <f t="shared" si="318"/>
        <v>1.236</v>
      </c>
      <c r="P3411" s="6">
        <f t="shared" si="319"/>
        <v>29.428571428571427</v>
      </c>
      <c r="Q3411" t="str">
        <f t="shared" si="320"/>
        <v>theater</v>
      </c>
      <c r="R3411" t="str">
        <f t="shared" si="321"/>
        <v>plays</v>
      </c>
      <c r="S3411" s="11">
        <f t="shared" si="323"/>
        <v>42544.814328703702</v>
      </c>
      <c r="T3411" s="11">
        <f t="shared" si="322"/>
        <v>42582.873611111107</v>
      </c>
    </row>
    <row r="3412" spans="1:20" ht="48" x14ac:dyDescent="0.2">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5">
        <f t="shared" si="318"/>
        <v>1.085</v>
      </c>
      <c r="P3412" s="6">
        <f t="shared" si="319"/>
        <v>81.375</v>
      </c>
      <c r="Q3412" t="str">
        <f t="shared" si="320"/>
        <v>theater</v>
      </c>
      <c r="R3412" t="str">
        <f t="shared" si="321"/>
        <v>plays</v>
      </c>
      <c r="S3412" s="11">
        <f t="shared" si="323"/>
        <v>42500.041550925926</v>
      </c>
      <c r="T3412" s="11">
        <f t="shared" si="322"/>
        <v>42527.291666666672</v>
      </c>
    </row>
    <row r="3413" spans="1:20" ht="48" x14ac:dyDescent="0.2">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5">
        <f t="shared" si="318"/>
        <v>1.0356666666666667</v>
      </c>
      <c r="P3413" s="6">
        <f t="shared" si="319"/>
        <v>199.16666666666666</v>
      </c>
      <c r="Q3413" t="str">
        <f t="shared" si="320"/>
        <v>theater</v>
      </c>
      <c r="R3413" t="str">
        <f t="shared" si="321"/>
        <v>plays</v>
      </c>
      <c r="S3413" s="11">
        <f t="shared" si="323"/>
        <v>42265.022824074069</v>
      </c>
      <c r="T3413" s="11">
        <f t="shared" si="322"/>
        <v>42285.022824074069</v>
      </c>
    </row>
    <row r="3414" spans="1:20" ht="48" x14ac:dyDescent="0.2">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5">
        <f t="shared" si="318"/>
        <v>1</v>
      </c>
      <c r="P3414" s="6">
        <f t="shared" si="319"/>
        <v>115.38461538461539</v>
      </c>
      <c r="Q3414" t="str">
        <f t="shared" si="320"/>
        <v>theater</v>
      </c>
      <c r="R3414" t="str">
        <f t="shared" si="321"/>
        <v>plays</v>
      </c>
      <c r="S3414" s="11">
        <f t="shared" si="323"/>
        <v>41879.959050925929</v>
      </c>
      <c r="T3414" s="11">
        <f t="shared" si="322"/>
        <v>41909.959050925929</v>
      </c>
    </row>
    <row r="3415" spans="1:20" ht="48" x14ac:dyDescent="0.2">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5">
        <f t="shared" si="318"/>
        <v>1.3</v>
      </c>
      <c r="P3415" s="6">
        <f t="shared" si="319"/>
        <v>46.428571428571431</v>
      </c>
      <c r="Q3415" t="str">
        <f t="shared" si="320"/>
        <v>theater</v>
      </c>
      <c r="R3415" t="str">
        <f t="shared" si="321"/>
        <v>plays</v>
      </c>
      <c r="S3415" s="11">
        <f t="shared" si="323"/>
        <v>42053.733078703706</v>
      </c>
      <c r="T3415" s="11">
        <f t="shared" si="322"/>
        <v>42063.207638888889</v>
      </c>
    </row>
    <row r="3416" spans="1:20" ht="48" x14ac:dyDescent="0.2">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5">
        <f t="shared" si="318"/>
        <v>1.0349999999999999</v>
      </c>
      <c r="P3416" s="6">
        <f t="shared" si="319"/>
        <v>70.568181818181813</v>
      </c>
      <c r="Q3416" t="str">
        <f t="shared" si="320"/>
        <v>theater</v>
      </c>
      <c r="R3416" t="str">
        <f t="shared" si="321"/>
        <v>plays</v>
      </c>
      <c r="S3416" s="11">
        <f t="shared" si="323"/>
        <v>42675.832465277781</v>
      </c>
      <c r="T3416" s="11">
        <f t="shared" si="322"/>
        <v>42705.332638888889</v>
      </c>
    </row>
    <row r="3417" spans="1:20" ht="32" x14ac:dyDescent="0.2">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5">
        <f t="shared" si="318"/>
        <v>1</v>
      </c>
      <c r="P3417" s="6">
        <f t="shared" si="319"/>
        <v>22.222222222222221</v>
      </c>
      <c r="Q3417" t="str">
        <f t="shared" si="320"/>
        <v>theater</v>
      </c>
      <c r="R3417" t="str">
        <f t="shared" si="321"/>
        <v>plays</v>
      </c>
      <c r="S3417" s="11">
        <f t="shared" si="323"/>
        <v>42467.144166666665</v>
      </c>
      <c r="T3417" s="11">
        <f t="shared" si="322"/>
        <v>42477.979166666672</v>
      </c>
    </row>
    <row r="3418" spans="1:20" ht="48" x14ac:dyDescent="0.2">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5">
        <f t="shared" si="318"/>
        <v>1.196</v>
      </c>
      <c r="P3418" s="6">
        <f t="shared" si="319"/>
        <v>159.46666666666667</v>
      </c>
      <c r="Q3418" t="str">
        <f t="shared" si="320"/>
        <v>theater</v>
      </c>
      <c r="R3418" t="str">
        <f t="shared" si="321"/>
        <v>plays</v>
      </c>
      <c r="S3418" s="11">
        <f t="shared" si="323"/>
        <v>42089.412557870368</v>
      </c>
      <c r="T3418" s="11">
        <f t="shared" si="322"/>
        <v>42117.770833333328</v>
      </c>
    </row>
    <row r="3419" spans="1:20" ht="48" x14ac:dyDescent="0.2">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5">
        <f t="shared" si="318"/>
        <v>1.0000058823529412</v>
      </c>
      <c r="P3419" s="6">
        <f t="shared" si="319"/>
        <v>37.777999999999999</v>
      </c>
      <c r="Q3419" t="str">
        <f t="shared" si="320"/>
        <v>theater</v>
      </c>
      <c r="R3419" t="str">
        <f t="shared" si="321"/>
        <v>plays</v>
      </c>
      <c r="S3419" s="11">
        <f t="shared" si="323"/>
        <v>41894.91375</v>
      </c>
      <c r="T3419" s="11">
        <f t="shared" si="322"/>
        <v>41938.029861111107</v>
      </c>
    </row>
    <row r="3420" spans="1:20" ht="48" x14ac:dyDescent="0.2">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5">
        <f t="shared" si="318"/>
        <v>1.00875</v>
      </c>
      <c r="P3420" s="6">
        <f t="shared" si="319"/>
        <v>72.053571428571431</v>
      </c>
      <c r="Q3420" t="str">
        <f t="shared" si="320"/>
        <v>theater</v>
      </c>
      <c r="R3420" t="str">
        <f t="shared" si="321"/>
        <v>plays</v>
      </c>
      <c r="S3420" s="11">
        <f t="shared" si="323"/>
        <v>41752.83457175926</v>
      </c>
      <c r="T3420" s="11">
        <f t="shared" si="322"/>
        <v>41782.83457175926</v>
      </c>
    </row>
    <row r="3421" spans="1:20" ht="64" x14ac:dyDescent="0.2">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5">
        <f t="shared" si="318"/>
        <v>1.0654545454545454</v>
      </c>
      <c r="P3421" s="6">
        <f t="shared" si="319"/>
        <v>63.695652173913047</v>
      </c>
      <c r="Q3421" t="str">
        <f t="shared" si="320"/>
        <v>theater</v>
      </c>
      <c r="R3421" t="str">
        <f t="shared" si="321"/>
        <v>plays</v>
      </c>
      <c r="S3421" s="11">
        <f t="shared" si="323"/>
        <v>42448.821585648147</v>
      </c>
      <c r="T3421" s="11">
        <f t="shared" si="322"/>
        <v>42466.895833333328</v>
      </c>
    </row>
    <row r="3422" spans="1:20" ht="48" x14ac:dyDescent="0.2">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5">
        <f t="shared" si="318"/>
        <v>1.38</v>
      </c>
      <c r="P3422" s="6">
        <f t="shared" si="319"/>
        <v>28.411764705882351</v>
      </c>
      <c r="Q3422" t="str">
        <f t="shared" si="320"/>
        <v>theater</v>
      </c>
      <c r="R3422" t="str">
        <f t="shared" si="321"/>
        <v>plays</v>
      </c>
      <c r="S3422" s="11">
        <f t="shared" si="323"/>
        <v>42405.090300925927</v>
      </c>
      <c r="T3422" s="11">
        <f t="shared" si="322"/>
        <v>42414</v>
      </c>
    </row>
    <row r="3423" spans="1:20" ht="48" x14ac:dyDescent="0.2">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5">
        <f t="shared" si="318"/>
        <v>1.0115000000000001</v>
      </c>
      <c r="P3423" s="6">
        <f t="shared" si="319"/>
        <v>103.21428571428571</v>
      </c>
      <c r="Q3423" t="str">
        <f t="shared" si="320"/>
        <v>theater</v>
      </c>
      <c r="R3423" t="str">
        <f t="shared" si="321"/>
        <v>plays</v>
      </c>
      <c r="S3423" s="11">
        <f t="shared" si="323"/>
        <v>42037.791238425925</v>
      </c>
      <c r="T3423" s="11">
        <f t="shared" si="322"/>
        <v>42067.791238425925</v>
      </c>
    </row>
    <row r="3424" spans="1:20" ht="48" x14ac:dyDescent="0.2">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5">
        <f t="shared" si="318"/>
        <v>1.091</v>
      </c>
      <c r="P3424" s="6">
        <f t="shared" si="319"/>
        <v>71.152173913043484</v>
      </c>
      <c r="Q3424" t="str">
        <f t="shared" si="320"/>
        <v>theater</v>
      </c>
      <c r="R3424" t="str">
        <f t="shared" si="321"/>
        <v>plays</v>
      </c>
      <c r="S3424" s="11">
        <f t="shared" si="323"/>
        <v>42323.562222222223</v>
      </c>
      <c r="T3424" s="11">
        <f t="shared" si="322"/>
        <v>42352</v>
      </c>
    </row>
    <row r="3425" spans="1:20" ht="48" x14ac:dyDescent="0.2">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5">
        <f t="shared" si="318"/>
        <v>1.4</v>
      </c>
      <c r="P3425" s="6">
        <f t="shared" si="319"/>
        <v>35</v>
      </c>
      <c r="Q3425" t="str">
        <f t="shared" si="320"/>
        <v>theater</v>
      </c>
      <c r="R3425" t="str">
        <f t="shared" si="321"/>
        <v>plays</v>
      </c>
      <c r="S3425" s="11">
        <f t="shared" si="323"/>
        <v>42088.911354166667</v>
      </c>
      <c r="T3425" s="11">
        <f t="shared" si="322"/>
        <v>42118.911354166667</v>
      </c>
    </row>
    <row r="3426" spans="1:20" ht="48" x14ac:dyDescent="0.2">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5">
        <f t="shared" si="318"/>
        <v>1.0358333333333334</v>
      </c>
      <c r="P3426" s="6">
        <f t="shared" si="319"/>
        <v>81.776315789473685</v>
      </c>
      <c r="Q3426" t="str">
        <f t="shared" si="320"/>
        <v>theater</v>
      </c>
      <c r="R3426" t="str">
        <f t="shared" si="321"/>
        <v>plays</v>
      </c>
      <c r="S3426" s="11">
        <f t="shared" si="323"/>
        <v>42018.676898148144</v>
      </c>
      <c r="T3426" s="11">
        <f t="shared" si="322"/>
        <v>42040.290972222225</v>
      </c>
    </row>
    <row r="3427" spans="1:20" ht="48" x14ac:dyDescent="0.2">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5">
        <f t="shared" si="318"/>
        <v>1.0297033333333332</v>
      </c>
      <c r="P3427" s="6">
        <f t="shared" si="319"/>
        <v>297.02980769230766</v>
      </c>
      <c r="Q3427" t="str">
        <f t="shared" si="320"/>
        <v>theater</v>
      </c>
      <c r="R3427" t="str">
        <f t="shared" si="321"/>
        <v>plays</v>
      </c>
      <c r="S3427" s="11">
        <f t="shared" si="323"/>
        <v>41884.617314814815</v>
      </c>
      <c r="T3427" s="11">
        <f t="shared" si="322"/>
        <v>41916.617314814815</v>
      </c>
    </row>
    <row r="3428" spans="1:20" ht="48" x14ac:dyDescent="0.2">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5">
        <f t="shared" si="318"/>
        <v>1.0813333333333333</v>
      </c>
      <c r="P3428" s="6">
        <f t="shared" si="319"/>
        <v>46.609195402298852</v>
      </c>
      <c r="Q3428" t="str">
        <f t="shared" si="320"/>
        <v>theater</v>
      </c>
      <c r="R3428" t="str">
        <f t="shared" si="321"/>
        <v>plays</v>
      </c>
      <c r="S3428" s="11">
        <f t="shared" si="323"/>
        <v>41884.056747685187</v>
      </c>
      <c r="T3428" s="11">
        <f t="shared" si="322"/>
        <v>41903.083333333336</v>
      </c>
    </row>
    <row r="3429" spans="1:20" ht="48" x14ac:dyDescent="0.2">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5">
        <f t="shared" si="318"/>
        <v>1</v>
      </c>
      <c r="P3429" s="6">
        <f t="shared" si="319"/>
        <v>51.724137931034484</v>
      </c>
      <c r="Q3429" t="str">
        <f t="shared" si="320"/>
        <v>theater</v>
      </c>
      <c r="R3429" t="str">
        <f t="shared" si="321"/>
        <v>plays</v>
      </c>
      <c r="S3429" s="11">
        <f t="shared" si="323"/>
        <v>41792.645277777774</v>
      </c>
      <c r="T3429" s="11">
        <f t="shared" si="322"/>
        <v>41822.645277777774</v>
      </c>
    </row>
    <row r="3430" spans="1:20" ht="48" x14ac:dyDescent="0.2">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5">
        <f t="shared" si="318"/>
        <v>1.0275000000000001</v>
      </c>
      <c r="P3430" s="6">
        <f t="shared" si="319"/>
        <v>40.294117647058826</v>
      </c>
      <c r="Q3430" t="str">
        <f t="shared" si="320"/>
        <v>theater</v>
      </c>
      <c r="R3430" t="str">
        <f t="shared" si="321"/>
        <v>plays</v>
      </c>
      <c r="S3430" s="11">
        <f t="shared" si="323"/>
        <v>42038.720451388886</v>
      </c>
      <c r="T3430" s="11">
        <f t="shared" si="322"/>
        <v>42063.708333333328</v>
      </c>
    </row>
    <row r="3431" spans="1:20" ht="48" x14ac:dyDescent="0.2">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5">
        <f t="shared" si="318"/>
        <v>1.3</v>
      </c>
      <c r="P3431" s="6">
        <f t="shared" si="319"/>
        <v>16.25</v>
      </c>
      <c r="Q3431" t="str">
        <f t="shared" si="320"/>
        <v>theater</v>
      </c>
      <c r="R3431" t="str">
        <f t="shared" si="321"/>
        <v>plays</v>
      </c>
      <c r="S3431" s="11">
        <f t="shared" si="323"/>
        <v>42662.021539351852</v>
      </c>
      <c r="T3431" s="11">
        <f t="shared" si="322"/>
        <v>42676.021539351852</v>
      </c>
    </row>
    <row r="3432" spans="1:20" ht="48" x14ac:dyDescent="0.2">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5">
        <f t="shared" si="318"/>
        <v>1.0854949999999999</v>
      </c>
      <c r="P3432" s="6">
        <f t="shared" si="319"/>
        <v>30.152638888888887</v>
      </c>
      <c r="Q3432" t="str">
        <f t="shared" si="320"/>
        <v>theater</v>
      </c>
      <c r="R3432" t="str">
        <f t="shared" si="321"/>
        <v>plays</v>
      </c>
      <c r="S3432" s="11">
        <f t="shared" si="323"/>
        <v>41820.945613425924</v>
      </c>
      <c r="T3432" s="11">
        <f t="shared" si="322"/>
        <v>41850.945613425924</v>
      </c>
    </row>
    <row r="3433" spans="1:20" ht="48" x14ac:dyDescent="0.2">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5">
        <f t="shared" si="318"/>
        <v>1</v>
      </c>
      <c r="P3433" s="6">
        <f t="shared" si="319"/>
        <v>95.238095238095241</v>
      </c>
      <c r="Q3433" t="str">
        <f t="shared" si="320"/>
        <v>theater</v>
      </c>
      <c r="R3433" t="str">
        <f t="shared" si="321"/>
        <v>plays</v>
      </c>
      <c r="S3433" s="11">
        <f t="shared" si="323"/>
        <v>41839.730937500004</v>
      </c>
      <c r="T3433" s="11">
        <f t="shared" si="322"/>
        <v>41869.730937500004</v>
      </c>
    </row>
    <row r="3434" spans="1:20" ht="48" x14ac:dyDescent="0.2">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5">
        <f t="shared" si="318"/>
        <v>1.0965</v>
      </c>
      <c r="P3434" s="6">
        <f t="shared" si="319"/>
        <v>52.214285714285715</v>
      </c>
      <c r="Q3434" t="str">
        <f t="shared" si="320"/>
        <v>theater</v>
      </c>
      <c r="R3434" t="str">
        <f t="shared" si="321"/>
        <v>plays</v>
      </c>
      <c r="S3434" s="11">
        <f t="shared" si="323"/>
        <v>42380.581180555557</v>
      </c>
      <c r="T3434" s="11">
        <f t="shared" si="322"/>
        <v>42405.916666666672</v>
      </c>
    </row>
    <row r="3435" spans="1:20" ht="48" x14ac:dyDescent="0.2">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5">
        <f t="shared" si="318"/>
        <v>1.0026315789473683</v>
      </c>
      <c r="P3435" s="6">
        <f t="shared" si="319"/>
        <v>134.1549295774648</v>
      </c>
      <c r="Q3435" t="str">
        <f t="shared" si="320"/>
        <v>theater</v>
      </c>
      <c r="R3435" t="str">
        <f t="shared" si="321"/>
        <v>plays</v>
      </c>
      <c r="S3435" s="11">
        <f t="shared" si="323"/>
        <v>41776.06313657407</v>
      </c>
      <c r="T3435" s="11">
        <f t="shared" si="322"/>
        <v>41807.125</v>
      </c>
    </row>
    <row r="3436" spans="1:20" ht="48" x14ac:dyDescent="0.2">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5">
        <f t="shared" si="318"/>
        <v>1.0555000000000001</v>
      </c>
      <c r="P3436" s="6">
        <f t="shared" si="319"/>
        <v>62.827380952380949</v>
      </c>
      <c r="Q3436" t="str">
        <f t="shared" si="320"/>
        <v>theater</v>
      </c>
      <c r="R3436" t="str">
        <f t="shared" si="321"/>
        <v>plays</v>
      </c>
      <c r="S3436" s="11">
        <f t="shared" si="323"/>
        <v>41800.380428240736</v>
      </c>
      <c r="T3436" s="11">
        <f t="shared" si="322"/>
        <v>41830.380428240736</v>
      </c>
    </row>
    <row r="3437" spans="1:20" ht="48" x14ac:dyDescent="0.2">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5">
        <f t="shared" si="318"/>
        <v>1.1200000000000001</v>
      </c>
      <c r="P3437" s="6">
        <f t="shared" si="319"/>
        <v>58.94736842105263</v>
      </c>
      <c r="Q3437" t="str">
        <f t="shared" si="320"/>
        <v>theater</v>
      </c>
      <c r="R3437" t="str">
        <f t="shared" si="321"/>
        <v>plays</v>
      </c>
      <c r="S3437" s="11">
        <f t="shared" si="323"/>
        <v>42572.61681712963</v>
      </c>
      <c r="T3437" s="11">
        <f t="shared" si="322"/>
        <v>42589.125</v>
      </c>
    </row>
    <row r="3438" spans="1:20" ht="48" x14ac:dyDescent="0.2">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5">
        <f t="shared" si="318"/>
        <v>1.0589999999999999</v>
      </c>
      <c r="P3438" s="6">
        <f t="shared" si="319"/>
        <v>143.1081081081081</v>
      </c>
      <c r="Q3438" t="str">
        <f t="shared" si="320"/>
        <v>theater</v>
      </c>
      <c r="R3438" t="str">
        <f t="shared" si="321"/>
        <v>plays</v>
      </c>
      <c r="S3438" s="11">
        <f t="shared" si="323"/>
        <v>41851.541585648149</v>
      </c>
      <c r="T3438" s="11">
        <f t="shared" si="322"/>
        <v>41872.686111111107</v>
      </c>
    </row>
    <row r="3439" spans="1:20" ht="48" x14ac:dyDescent="0.2">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5">
        <f t="shared" si="318"/>
        <v>1.01</v>
      </c>
      <c r="P3439" s="6">
        <f t="shared" si="319"/>
        <v>84.166666666666671</v>
      </c>
      <c r="Q3439" t="str">
        <f t="shared" si="320"/>
        <v>theater</v>
      </c>
      <c r="R3439" t="str">
        <f t="shared" si="321"/>
        <v>plays</v>
      </c>
      <c r="S3439" s="11">
        <f t="shared" si="323"/>
        <v>42205.710879629631</v>
      </c>
      <c r="T3439" s="11">
        <f t="shared" si="322"/>
        <v>42235.710879629631</v>
      </c>
    </row>
    <row r="3440" spans="1:20" ht="48" x14ac:dyDescent="0.2">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5">
        <f t="shared" si="318"/>
        <v>1.042</v>
      </c>
      <c r="P3440" s="6">
        <f t="shared" si="319"/>
        <v>186.07142857142858</v>
      </c>
      <c r="Q3440" t="str">
        <f t="shared" si="320"/>
        <v>theater</v>
      </c>
      <c r="R3440" t="str">
        <f t="shared" si="321"/>
        <v>plays</v>
      </c>
      <c r="S3440" s="11">
        <f t="shared" si="323"/>
        <v>42100.927858796298</v>
      </c>
      <c r="T3440" s="11">
        <f t="shared" si="322"/>
        <v>42126.875</v>
      </c>
    </row>
    <row r="3441" spans="1:20" ht="32" x14ac:dyDescent="0.2">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5">
        <f t="shared" si="318"/>
        <v>1.3467833333333334</v>
      </c>
      <c r="P3441" s="6">
        <f t="shared" si="319"/>
        <v>89.785555555555561</v>
      </c>
      <c r="Q3441" t="str">
        <f t="shared" si="320"/>
        <v>theater</v>
      </c>
      <c r="R3441" t="str">
        <f t="shared" si="321"/>
        <v>plays</v>
      </c>
      <c r="S3441" s="11">
        <f t="shared" si="323"/>
        <v>42374.911226851851</v>
      </c>
      <c r="T3441" s="11">
        <f t="shared" si="322"/>
        <v>42388.207638888889</v>
      </c>
    </row>
    <row r="3442" spans="1:20" ht="48" x14ac:dyDescent="0.2">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5">
        <f t="shared" si="318"/>
        <v>1.052184</v>
      </c>
      <c r="P3442" s="6">
        <f t="shared" si="319"/>
        <v>64.157560975609755</v>
      </c>
      <c r="Q3442" t="str">
        <f t="shared" si="320"/>
        <v>theater</v>
      </c>
      <c r="R3442" t="str">
        <f t="shared" si="321"/>
        <v>plays</v>
      </c>
      <c r="S3442" s="11">
        <f t="shared" si="323"/>
        <v>41809.12300925926</v>
      </c>
      <c r="T3442" s="11">
        <f t="shared" si="322"/>
        <v>41831.677083333336</v>
      </c>
    </row>
    <row r="3443" spans="1:20" ht="48" x14ac:dyDescent="0.2">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5">
        <f t="shared" si="318"/>
        <v>1.026</v>
      </c>
      <c r="P3443" s="6">
        <f t="shared" si="319"/>
        <v>59.651162790697676</v>
      </c>
      <c r="Q3443" t="str">
        <f t="shared" si="320"/>
        <v>theater</v>
      </c>
      <c r="R3443" t="str">
        <f t="shared" si="321"/>
        <v>plays</v>
      </c>
      <c r="S3443" s="11">
        <f t="shared" si="323"/>
        <v>42294.429641203707</v>
      </c>
      <c r="T3443" s="11">
        <f t="shared" si="322"/>
        <v>42321.845138888893</v>
      </c>
    </row>
    <row r="3444" spans="1:20" ht="48" x14ac:dyDescent="0.2">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5">
        <f t="shared" si="318"/>
        <v>1</v>
      </c>
      <c r="P3444" s="6">
        <f t="shared" si="319"/>
        <v>31.25</v>
      </c>
      <c r="Q3444" t="str">
        <f t="shared" si="320"/>
        <v>theater</v>
      </c>
      <c r="R3444" t="str">
        <f t="shared" si="321"/>
        <v>plays</v>
      </c>
      <c r="S3444" s="11">
        <f t="shared" si="323"/>
        <v>42124.841111111113</v>
      </c>
      <c r="T3444" s="11">
        <f t="shared" si="322"/>
        <v>42154.841111111113</v>
      </c>
    </row>
    <row r="3445" spans="1:20" ht="48" x14ac:dyDescent="0.2">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5">
        <f t="shared" si="318"/>
        <v>1.855</v>
      </c>
      <c r="P3445" s="6">
        <f t="shared" si="319"/>
        <v>41.222222222222221</v>
      </c>
      <c r="Q3445" t="str">
        <f t="shared" si="320"/>
        <v>theater</v>
      </c>
      <c r="R3445" t="str">
        <f t="shared" si="321"/>
        <v>plays</v>
      </c>
      <c r="S3445" s="11">
        <f t="shared" si="323"/>
        <v>41861.524837962963</v>
      </c>
      <c r="T3445" s="11">
        <f t="shared" si="322"/>
        <v>41891.524837962963</v>
      </c>
    </row>
    <row r="3446" spans="1:20" ht="48" x14ac:dyDescent="0.2">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5">
        <f t="shared" si="318"/>
        <v>2.89</v>
      </c>
      <c r="P3446" s="6">
        <f t="shared" si="319"/>
        <v>43.35</v>
      </c>
      <c r="Q3446" t="str">
        <f t="shared" si="320"/>
        <v>theater</v>
      </c>
      <c r="R3446" t="str">
        <f t="shared" si="321"/>
        <v>plays</v>
      </c>
      <c r="S3446" s="11">
        <f t="shared" si="323"/>
        <v>42521.291504629626</v>
      </c>
      <c r="T3446" s="11">
        <f t="shared" si="322"/>
        <v>42529.582638888889</v>
      </c>
    </row>
    <row r="3447" spans="1:20" ht="48" x14ac:dyDescent="0.2">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5">
        <f t="shared" si="318"/>
        <v>1</v>
      </c>
      <c r="P3447" s="6">
        <f t="shared" si="319"/>
        <v>64.516129032258064</v>
      </c>
      <c r="Q3447" t="str">
        <f t="shared" si="320"/>
        <v>theater</v>
      </c>
      <c r="R3447" t="str">
        <f t="shared" si="321"/>
        <v>plays</v>
      </c>
      <c r="S3447" s="11">
        <f t="shared" si="323"/>
        <v>42272.530509259261</v>
      </c>
      <c r="T3447" s="11">
        <f t="shared" si="322"/>
        <v>42300.530509259261</v>
      </c>
    </row>
    <row r="3448" spans="1:20" ht="48" x14ac:dyDescent="0.2">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5">
        <f t="shared" si="318"/>
        <v>1.0820000000000001</v>
      </c>
      <c r="P3448" s="6">
        <f t="shared" si="319"/>
        <v>43.28</v>
      </c>
      <c r="Q3448" t="str">
        <f t="shared" si="320"/>
        <v>theater</v>
      </c>
      <c r="R3448" t="str">
        <f t="shared" si="321"/>
        <v>plays</v>
      </c>
      <c r="S3448" s="11">
        <f t="shared" si="323"/>
        <v>42016.832465277781</v>
      </c>
      <c r="T3448" s="11">
        <f t="shared" si="322"/>
        <v>42040.513888888891</v>
      </c>
    </row>
    <row r="3449" spans="1:20" ht="32" x14ac:dyDescent="0.2">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5">
        <f t="shared" si="318"/>
        <v>1.0780000000000001</v>
      </c>
      <c r="P3449" s="6">
        <f t="shared" si="319"/>
        <v>77</v>
      </c>
      <c r="Q3449" t="str">
        <f t="shared" si="320"/>
        <v>theater</v>
      </c>
      <c r="R3449" t="str">
        <f t="shared" si="321"/>
        <v>plays</v>
      </c>
      <c r="S3449" s="11">
        <f t="shared" si="323"/>
        <v>42402.889027777783</v>
      </c>
      <c r="T3449" s="11">
        <f t="shared" si="322"/>
        <v>42447.847361111111</v>
      </c>
    </row>
    <row r="3450" spans="1:20" ht="48" x14ac:dyDescent="0.2">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5">
        <f t="shared" si="318"/>
        <v>1.0976190476190477</v>
      </c>
      <c r="P3450" s="6">
        <f t="shared" si="319"/>
        <v>51.222222222222221</v>
      </c>
      <c r="Q3450" t="str">
        <f t="shared" si="320"/>
        <v>theater</v>
      </c>
      <c r="R3450" t="str">
        <f t="shared" si="321"/>
        <v>plays</v>
      </c>
      <c r="S3450" s="11">
        <f t="shared" si="323"/>
        <v>41960.119085648148</v>
      </c>
      <c r="T3450" s="11">
        <f t="shared" si="322"/>
        <v>41990.119085648148</v>
      </c>
    </row>
    <row r="3451" spans="1:20" ht="48" x14ac:dyDescent="0.2">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5">
        <f t="shared" si="318"/>
        <v>1.70625</v>
      </c>
      <c r="P3451" s="6">
        <f t="shared" si="319"/>
        <v>68.25</v>
      </c>
      <c r="Q3451" t="str">
        <f t="shared" si="320"/>
        <v>theater</v>
      </c>
      <c r="R3451" t="str">
        <f t="shared" si="321"/>
        <v>plays</v>
      </c>
      <c r="S3451" s="11">
        <f t="shared" si="323"/>
        <v>42532.052523148144</v>
      </c>
      <c r="T3451" s="11">
        <f t="shared" si="322"/>
        <v>42560.166666666672</v>
      </c>
    </row>
    <row r="3452" spans="1:20" ht="48" x14ac:dyDescent="0.2">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5">
        <f t="shared" si="318"/>
        <v>1.52</v>
      </c>
      <c r="P3452" s="6">
        <f t="shared" si="319"/>
        <v>19.487179487179485</v>
      </c>
      <c r="Q3452" t="str">
        <f t="shared" si="320"/>
        <v>theater</v>
      </c>
      <c r="R3452" t="str">
        <f t="shared" si="321"/>
        <v>plays</v>
      </c>
      <c r="S3452" s="11">
        <f t="shared" si="323"/>
        <v>42036.704525462963</v>
      </c>
      <c r="T3452" s="11">
        <f t="shared" si="322"/>
        <v>42096.662858796291</v>
      </c>
    </row>
    <row r="3453" spans="1:20" ht="48" x14ac:dyDescent="0.2">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5">
        <f t="shared" si="318"/>
        <v>1.0123076923076924</v>
      </c>
      <c r="P3453" s="6">
        <f t="shared" si="319"/>
        <v>41.125</v>
      </c>
      <c r="Q3453" t="str">
        <f t="shared" si="320"/>
        <v>theater</v>
      </c>
      <c r="R3453" t="str">
        <f t="shared" si="321"/>
        <v>plays</v>
      </c>
      <c r="S3453" s="11">
        <f t="shared" si="323"/>
        <v>42088.723692129628</v>
      </c>
      <c r="T3453" s="11">
        <f t="shared" si="322"/>
        <v>42115.723692129628</v>
      </c>
    </row>
    <row r="3454" spans="1:20" ht="48" x14ac:dyDescent="0.2">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5">
        <f t="shared" si="318"/>
        <v>1.532</v>
      </c>
      <c r="P3454" s="6">
        <f t="shared" si="319"/>
        <v>41.405405405405403</v>
      </c>
      <c r="Q3454" t="str">
        <f t="shared" si="320"/>
        <v>theater</v>
      </c>
      <c r="R3454" t="str">
        <f t="shared" si="321"/>
        <v>plays</v>
      </c>
      <c r="S3454" s="11">
        <f t="shared" si="323"/>
        <v>41820.639189814814</v>
      </c>
      <c r="T3454" s="11">
        <f t="shared" si="322"/>
        <v>41843.165972222225</v>
      </c>
    </row>
    <row r="3455" spans="1:20" ht="48" x14ac:dyDescent="0.2">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5">
        <f t="shared" si="318"/>
        <v>1.2833333333333334</v>
      </c>
      <c r="P3455" s="6">
        <f t="shared" si="319"/>
        <v>27.5</v>
      </c>
      <c r="Q3455" t="str">
        <f t="shared" si="320"/>
        <v>theater</v>
      </c>
      <c r="R3455" t="str">
        <f t="shared" si="321"/>
        <v>plays</v>
      </c>
      <c r="S3455" s="11">
        <f t="shared" si="323"/>
        <v>42535.97865740741</v>
      </c>
      <c r="T3455" s="11">
        <f t="shared" si="322"/>
        <v>42595.97865740741</v>
      </c>
    </row>
    <row r="3456" spans="1:20" ht="48" x14ac:dyDescent="0.2">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5">
        <f t="shared" si="318"/>
        <v>1.0071428571428571</v>
      </c>
      <c r="P3456" s="6">
        <f t="shared" si="319"/>
        <v>33.571428571428569</v>
      </c>
      <c r="Q3456" t="str">
        <f t="shared" si="320"/>
        <v>theater</v>
      </c>
      <c r="R3456" t="str">
        <f t="shared" si="321"/>
        <v>plays</v>
      </c>
      <c r="S3456" s="11">
        <f t="shared" si="323"/>
        <v>41821.698599537034</v>
      </c>
      <c r="T3456" s="11">
        <f t="shared" si="322"/>
        <v>41851.698599537034</v>
      </c>
    </row>
    <row r="3457" spans="1:20" ht="48" x14ac:dyDescent="0.2">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5">
        <f t="shared" si="318"/>
        <v>1.0065</v>
      </c>
      <c r="P3457" s="6">
        <f t="shared" si="319"/>
        <v>145.86956521739131</v>
      </c>
      <c r="Q3457" t="str">
        <f t="shared" si="320"/>
        <v>theater</v>
      </c>
      <c r="R3457" t="str">
        <f t="shared" si="321"/>
        <v>plays</v>
      </c>
      <c r="S3457" s="11">
        <f t="shared" si="323"/>
        <v>42626.7503125</v>
      </c>
      <c r="T3457" s="11">
        <f t="shared" si="322"/>
        <v>42656.7503125</v>
      </c>
    </row>
    <row r="3458" spans="1:20" ht="48" x14ac:dyDescent="0.2">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5">
        <f t="shared" si="318"/>
        <v>1.913</v>
      </c>
      <c r="P3458" s="6">
        <f t="shared" si="319"/>
        <v>358.6875</v>
      </c>
      <c r="Q3458" t="str">
        <f t="shared" si="320"/>
        <v>theater</v>
      </c>
      <c r="R3458" t="str">
        <f t="shared" si="321"/>
        <v>plays</v>
      </c>
      <c r="S3458" s="11">
        <f t="shared" si="323"/>
        <v>41821.205636574072</v>
      </c>
      <c r="T3458" s="11">
        <f t="shared" si="322"/>
        <v>41852.290972222225</v>
      </c>
    </row>
    <row r="3459" spans="1:20" ht="32" x14ac:dyDescent="0.2">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5">
        <f t="shared" ref="O3459:O3522" si="324">E3459/D3459</f>
        <v>1.4019999999999999</v>
      </c>
      <c r="P3459" s="6">
        <f t="shared" ref="P3459:P3522" si="325">IF(L3459=0,0,E3459/L3459)</f>
        <v>50.981818181818184</v>
      </c>
      <c r="Q3459" t="str">
        <f t="shared" ref="Q3459:Q3522" si="326">LEFT(N3459,FIND("/",N3459)-1)</f>
        <v>theater</v>
      </c>
      <c r="R3459" t="str">
        <f t="shared" ref="R3459:R3522" si="327">RIGHT(N3459,LEN(N3459)-FIND("/",N3459))</f>
        <v>plays</v>
      </c>
      <c r="S3459" s="11">
        <f t="shared" si="323"/>
        <v>42016.706678240742</v>
      </c>
      <c r="T3459" s="11">
        <f t="shared" ref="T3459:T3522" si="328">I3459/86400 + DATE(1970,1,1)</f>
        <v>42047.249305555553</v>
      </c>
    </row>
    <row r="3460" spans="1:20" ht="48" x14ac:dyDescent="0.2">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5">
        <f t="shared" si="324"/>
        <v>1.2433537832310839</v>
      </c>
      <c r="P3460" s="6">
        <f t="shared" si="325"/>
        <v>45.037037037037038</v>
      </c>
      <c r="Q3460" t="str">
        <f t="shared" si="326"/>
        <v>theater</v>
      </c>
      <c r="R3460" t="str">
        <f t="shared" si="327"/>
        <v>plays</v>
      </c>
      <c r="S3460" s="11">
        <f t="shared" ref="S3460:S3523" si="329">J3460/86400 + DATE(1970, 1, 1)</f>
        <v>42011.202581018515</v>
      </c>
      <c r="T3460" s="11">
        <f t="shared" si="328"/>
        <v>42038.185416666667</v>
      </c>
    </row>
    <row r="3461" spans="1:20" ht="48" x14ac:dyDescent="0.2">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5">
        <f t="shared" si="324"/>
        <v>1.262</v>
      </c>
      <c r="P3461" s="6">
        <f t="shared" si="325"/>
        <v>17.527777777777779</v>
      </c>
      <c r="Q3461" t="str">
        <f t="shared" si="326"/>
        <v>theater</v>
      </c>
      <c r="R3461" t="str">
        <f t="shared" si="327"/>
        <v>plays</v>
      </c>
      <c r="S3461" s="11">
        <f t="shared" si="329"/>
        <v>42480.479861111111</v>
      </c>
      <c r="T3461" s="11">
        <f t="shared" si="328"/>
        <v>42510.479861111111</v>
      </c>
    </row>
    <row r="3462" spans="1:20" ht="48" x14ac:dyDescent="0.2">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5">
        <f t="shared" si="324"/>
        <v>1.9</v>
      </c>
      <c r="P3462" s="6">
        <f t="shared" si="325"/>
        <v>50</v>
      </c>
      <c r="Q3462" t="str">
        <f t="shared" si="326"/>
        <v>theater</v>
      </c>
      <c r="R3462" t="str">
        <f t="shared" si="327"/>
        <v>plays</v>
      </c>
      <c r="S3462" s="11">
        <f t="shared" si="329"/>
        <v>41852.527222222227</v>
      </c>
      <c r="T3462" s="11">
        <f t="shared" si="328"/>
        <v>41866.527222222227</v>
      </c>
    </row>
    <row r="3463" spans="1:20" ht="48" x14ac:dyDescent="0.2">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5">
        <f t="shared" si="324"/>
        <v>1.39</v>
      </c>
      <c r="P3463" s="6">
        <f t="shared" si="325"/>
        <v>57.916666666666664</v>
      </c>
      <c r="Q3463" t="str">
        <f t="shared" si="326"/>
        <v>theater</v>
      </c>
      <c r="R3463" t="str">
        <f t="shared" si="327"/>
        <v>plays</v>
      </c>
      <c r="S3463" s="11">
        <f t="shared" si="329"/>
        <v>42643.632858796293</v>
      </c>
      <c r="T3463" s="11">
        <f t="shared" si="328"/>
        <v>42672.125</v>
      </c>
    </row>
    <row r="3464" spans="1:20" ht="48" x14ac:dyDescent="0.2">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5">
        <f t="shared" si="324"/>
        <v>2.02</v>
      </c>
      <c r="P3464" s="6">
        <f t="shared" si="325"/>
        <v>29.705882352941178</v>
      </c>
      <c r="Q3464" t="str">
        <f t="shared" si="326"/>
        <v>theater</v>
      </c>
      <c r="R3464" t="str">
        <f t="shared" si="327"/>
        <v>plays</v>
      </c>
      <c r="S3464" s="11">
        <f t="shared" si="329"/>
        <v>42179.898472222223</v>
      </c>
      <c r="T3464" s="11">
        <f t="shared" si="328"/>
        <v>42195.75</v>
      </c>
    </row>
    <row r="3465" spans="1:20" ht="48" x14ac:dyDescent="0.2">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5">
        <f t="shared" si="324"/>
        <v>1.0338000000000001</v>
      </c>
      <c r="P3465" s="6">
        <f t="shared" si="325"/>
        <v>90.684210526315795</v>
      </c>
      <c r="Q3465" t="str">
        <f t="shared" si="326"/>
        <v>theater</v>
      </c>
      <c r="R3465" t="str">
        <f t="shared" si="327"/>
        <v>plays</v>
      </c>
      <c r="S3465" s="11">
        <f t="shared" si="329"/>
        <v>42612.918807870374</v>
      </c>
      <c r="T3465" s="11">
        <f t="shared" si="328"/>
        <v>42654.165972222225</v>
      </c>
    </row>
    <row r="3466" spans="1:20" ht="48" x14ac:dyDescent="0.2">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5">
        <f t="shared" si="324"/>
        <v>1.023236</v>
      </c>
      <c r="P3466" s="6">
        <f t="shared" si="325"/>
        <v>55.012688172043013</v>
      </c>
      <c r="Q3466" t="str">
        <f t="shared" si="326"/>
        <v>theater</v>
      </c>
      <c r="R3466" t="str">
        <f t="shared" si="327"/>
        <v>plays</v>
      </c>
      <c r="S3466" s="11">
        <f t="shared" si="329"/>
        <v>42575.130057870367</v>
      </c>
      <c r="T3466" s="11">
        <f t="shared" si="328"/>
        <v>42605.130057870367</v>
      </c>
    </row>
    <row r="3467" spans="1:20" ht="48" x14ac:dyDescent="0.2">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5">
        <f t="shared" si="324"/>
        <v>1.03</v>
      </c>
      <c r="P3467" s="6">
        <f t="shared" si="325"/>
        <v>57.222222222222221</v>
      </c>
      <c r="Q3467" t="str">
        <f t="shared" si="326"/>
        <v>theater</v>
      </c>
      <c r="R3467" t="str">
        <f t="shared" si="327"/>
        <v>plays</v>
      </c>
      <c r="S3467" s="11">
        <f t="shared" si="329"/>
        <v>42200.625833333332</v>
      </c>
      <c r="T3467" s="11">
        <f t="shared" si="328"/>
        <v>42225.666666666672</v>
      </c>
    </row>
    <row r="3468" spans="1:20" ht="32" x14ac:dyDescent="0.2">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5">
        <f t="shared" si="324"/>
        <v>1.2714285714285714</v>
      </c>
      <c r="P3468" s="6">
        <f t="shared" si="325"/>
        <v>72.950819672131146</v>
      </c>
      <c r="Q3468" t="str">
        <f t="shared" si="326"/>
        <v>theater</v>
      </c>
      <c r="R3468" t="str">
        <f t="shared" si="327"/>
        <v>plays</v>
      </c>
      <c r="S3468" s="11">
        <f t="shared" si="329"/>
        <v>42420.019097222219</v>
      </c>
      <c r="T3468" s="11">
        <f t="shared" si="328"/>
        <v>42479.977430555555</v>
      </c>
    </row>
    <row r="3469" spans="1:20" ht="16" x14ac:dyDescent="0.2">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5">
        <f t="shared" si="324"/>
        <v>1.01</v>
      </c>
      <c r="P3469" s="6">
        <f t="shared" si="325"/>
        <v>64.468085106382972</v>
      </c>
      <c r="Q3469" t="str">
        <f t="shared" si="326"/>
        <v>theater</v>
      </c>
      <c r="R3469" t="str">
        <f t="shared" si="327"/>
        <v>plays</v>
      </c>
      <c r="S3469" s="11">
        <f t="shared" si="329"/>
        <v>42053.671666666662</v>
      </c>
      <c r="T3469" s="11">
        <f t="shared" si="328"/>
        <v>42083.630000000005</v>
      </c>
    </row>
    <row r="3470" spans="1:20" ht="48" x14ac:dyDescent="0.2">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5">
        <f t="shared" si="324"/>
        <v>1.2178</v>
      </c>
      <c r="P3470" s="6">
        <f t="shared" si="325"/>
        <v>716.35294117647061</v>
      </c>
      <c r="Q3470" t="str">
        <f t="shared" si="326"/>
        <v>theater</v>
      </c>
      <c r="R3470" t="str">
        <f t="shared" si="327"/>
        <v>plays</v>
      </c>
      <c r="S3470" s="11">
        <f t="shared" si="329"/>
        <v>42605.765381944446</v>
      </c>
      <c r="T3470" s="11">
        <f t="shared" si="328"/>
        <v>42634.125</v>
      </c>
    </row>
    <row r="3471" spans="1:20" ht="48" x14ac:dyDescent="0.2">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5">
        <f t="shared" si="324"/>
        <v>1.1339285714285714</v>
      </c>
      <c r="P3471" s="6">
        <f t="shared" si="325"/>
        <v>50.396825396825399</v>
      </c>
      <c r="Q3471" t="str">
        <f t="shared" si="326"/>
        <v>theater</v>
      </c>
      <c r="R3471" t="str">
        <f t="shared" si="327"/>
        <v>plays</v>
      </c>
      <c r="S3471" s="11">
        <f t="shared" si="329"/>
        <v>42458.641724537039</v>
      </c>
      <c r="T3471" s="11">
        <f t="shared" si="328"/>
        <v>42488.641724537039</v>
      </c>
    </row>
    <row r="3472" spans="1:20" ht="32" x14ac:dyDescent="0.2">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5">
        <f t="shared" si="324"/>
        <v>1.5</v>
      </c>
      <c r="P3472" s="6">
        <f t="shared" si="325"/>
        <v>41.666666666666664</v>
      </c>
      <c r="Q3472" t="str">
        <f t="shared" si="326"/>
        <v>theater</v>
      </c>
      <c r="R3472" t="str">
        <f t="shared" si="327"/>
        <v>plays</v>
      </c>
      <c r="S3472" s="11">
        <f t="shared" si="329"/>
        <v>42529.022013888884</v>
      </c>
      <c r="T3472" s="11">
        <f t="shared" si="328"/>
        <v>42566.901388888888</v>
      </c>
    </row>
    <row r="3473" spans="1:20" ht="48" x14ac:dyDescent="0.2">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5">
        <f t="shared" si="324"/>
        <v>2.1459999999999999</v>
      </c>
      <c r="P3473" s="6">
        <f t="shared" si="325"/>
        <v>35.766666666666666</v>
      </c>
      <c r="Q3473" t="str">
        <f t="shared" si="326"/>
        <v>theater</v>
      </c>
      <c r="R3473" t="str">
        <f t="shared" si="327"/>
        <v>plays</v>
      </c>
      <c r="S3473" s="11">
        <f t="shared" si="329"/>
        <v>41841.820486111115</v>
      </c>
      <c r="T3473" s="11">
        <f t="shared" si="328"/>
        <v>41882.833333333336</v>
      </c>
    </row>
    <row r="3474" spans="1:20" ht="48" x14ac:dyDescent="0.2">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5">
        <f t="shared" si="324"/>
        <v>1.0205</v>
      </c>
      <c r="P3474" s="6">
        <f t="shared" si="325"/>
        <v>88.739130434782609</v>
      </c>
      <c r="Q3474" t="str">
        <f t="shared" si="326"/>
        <v>theater</v>
      </c>
      <c r="R3474" t="str">
        <f t="shared" si="327"/>
        <v>plays</v>
      </c>
      <c r="S3474" s="11">
        <f t="shared" si="329"/>
        <v>41928.170497685183</v>
      </c>
      <c r="T3474" s="11">
        <f t="shared" si="328"/>
        <v>41949.249305555553</v>
      </c>
    </row>
    <row r="3475" spans="1:20" ht="48" x14ac:dyDescent="0.2">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5">
        <f t="shared" si="324"/>
        <v>1</v>
      </c>
      <c r="P3475" s="6">
        <f t="shared" si="325"/>
        <v>148.4848484848485</v>
      </c>
      <c r="Q3475" t="str">
        <f t="shared" si="326"/>
        <v>theater</v>
      </c>
      <c r="R3475" t="str">
        <f t="shared" si="327"/>
        <v>plays</v>
      </c>
      <c r="S3475" s="11">
        <f t="shared" si="329"/>
        <v>42062.834444444445</v>
      </c>
      <c r="T3475" s="11">
        <f t="shared" si="328"/>
        <v>42083.852083333331</v>
      </c>
    </row>
    <row r="3476" spans="1:20" ht="48" x14ac:dyDescent="0.2">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5">
        <f t="shared" si="324"/>
        <v>1.01</v>
      </c>
      <c r="P3476" s="6">
        <f t="shared" si="325"/>
        <v>51.794871794871796</v>
      </c>
      <c r="Q3476" t="str">
        <f t="shared" si="326"/>
        <v>theater</v>
      </c>
      <c r="R3476" t="str">
        <f t="shared" si="327"/>
        <v>plays</v>
      </c>
      <c r="S3476" s="11">
        <f t="shared" si="329"/>
        <v>42541.501516203702</v>
      </c>
      <c r="T3476" s="11">
        <f t="shared" si="328"/>
        <v>42571.501516203702</v>
      </c>
    </row>
    <row r="3477" spans="1:20" ht="48" x14ac:dyDescent="0.2">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5">
        <f t="shared" si="324"/>
        <v>1.1333333333333333</v>
      </c>
      <c r="P3477" s="6">
        <f t="shared" si="325"/>
        <v>20</v>
      </c>
      <c r="Q3477" t="str">
        <f t="shared" si="326"/>
        <v>theater</v>
      </c>
      <c r="R3477" t="str">
        <f t="shared" si="327"/>
        <v>plays</v>
      </c>
      <c r="S3477" s="11">
        <f t="shared" si="329"/>
        <v>41918.880833333329</v>
      </c>
      <c r="T3477" s="11">
        <f t="shared" si="328"/>
        <v>41946</v>
      </c>
    </row>
    <row r="3478" spans="1:20" ht="48" x14ac:dyDescent="0.2">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5">
        <f t="shared" si="324"/>
        <v>1.04</v>
      </c>
      <c r="P3478" s="6">
        <f t="shared" si="325"/>
        <v>52</v>
      </c>
      <c r="Q3478" t="str">
        <f t="shared" si="326"/>
        <v>theater</v>
      </c>
      <c r="R3478" t="str">
        <f t="shared" si="327"/>
        <v>plays</v>
      </c>
      <c r="S3478" s="11">
        <f t="shared" si="329"/>
        <v>41921.279976851853</v>
      </c>
      <c r="T3478" s="11">
        <f t="shared" si="328"/>
        <v>41939.125</v>
      </c>
    </row>
    <row r="3479" spans="1:20" ht="48" x14ac:dyDescent="0.2">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5">
        <f t="shared" si="324"/>
        <v>1.1533333333333333</v>
      </c>
      <c r="P3479" s="6">
        <f t="shared" si="325"/>
        <v>53.230769230769234</v>
      </c>
      <c r="Q3479" t="str">
        <f t="shared" si="326"/>
        <v>theater</v>
      </c>
      <c r="R3479" t="str">
        <f t="shared" si="327"/>
        <v>plays</v>
      </c>
      <c r="S3479" s="11">
        <f t="shared" si="329"/>
        <v>42128.736608796295</v>
      </c>
      <c r="T3479" s="11">
        <f t="shared" si="328"/>
        <v>42141.125</v>
      </c>
    </row>
    <row r="3480" spans="1:20" ht="48" x14ac:dyDescent="0.2">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5">
        <f t="shared" si="324"/>
        <v>1.1285000000000001</v>
      </c>
      <c r="P3480" s="6">
        <f t="shared" si="325"/>
        <v>39.596491228070178</v>
      </c>
      <c r="Q3480" t="str">
        <f t="shared" si="326"/>
        <v>theater</v>
      </c>
      <c r="R3480" t="str">
        <f t="shared" si="327"/>
        <v>plays</v>
      </c>
      <c r="S3480" s="11">
        <f t="shared" si="329"/>
        <v>42053.916921296295</v>
      </c>
      <c r="T3480" s="11">
        <f t="shared" si="328"/>
        <v>42079.875</v>
      </c>
    </row>
    <row r="3481" spans="1:20" ht="48" x14ac:dyDescent="0.2">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5">
        <f t="shared" si="324"/>
        <v>1.2786666666666666</v>
      </c>
      <c r="P3481" s="6">
        <f t="shared" si="325"/>
        <v>34.25</v>
      </c>
      <c r="Q3481" t="str">
        <f t="shared" si="326"/>
        <v>theater</v>
      </c>
      <c r="R3481" t="str">
        <f t="shared" si="327"/>
        <v>plays</v>
      </c>
      <c r="S3481" s="11">
        <f t="shared" si="329"/>
        <v>41781.855092592596</v>
      </c>
      <c r="T3481" s="11">
        <f t="shared" si="328"/>
        <v>41811.855092592596</v>
      </c>
    </row>
    <row r="3482" spans="1:20" ht="48" x14ac:dyDescent="0.2">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5">
        <f t="shared" si="324"/>
        <v>1.4266666666666667</v>
      </c>
      <c r="P3482" s="6">
        <f t="shared" si="325"/>
        <v>164.61538461538461</v>
      </c>
      <c r="Q3482" t="str">
        <f t="shared" si="326"/>
        <v>theater</v>
      </c>
      <c r="R3482" t="str">
        <f t="shared" si="327"/>
        <v>plays</v>
      </c>
      <c r="S3482" s="11">
        <f t="shared" si="329"/>
        <v>42171.317442129628</v>
      </c>
      <c r="T3482" s="11">
        <f t="shared" si="328"/>
        <v>42195.875</v>
      </c>
    </row>
    <row r="3483" spans="1:20" ht="48" x14ac:dyDescent="0.2">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5">
        <f t="shared" si="324"/>
        <v>1.1879999999999999</v>
      </c>
      <c r="P3483" s="6">
        <f t="shared" si="325"/>
        <v>125.05263157894737</v>
      </c>
      <c r="Q3483" t="str">
        <f t="shared" si="326"/>
        <v>theater</v>
      </c>
      <c r="R3483" t="str">
        <f t="shared" si="327"/>
        <v>plays</v>
      </c>
      <c r="S3483" s="11">
        <f t="shared" si="329"/>
        <v>41989.247546296298</v>
      </c>
      <c r="T3483" s="11">
        <f t="shared" si="328"/>
        <v>42006.247546296298</v>
      </c>
    </row>
    <row r="3484" spans="1:20" ht="48" x14ac:dyDescent="0.2">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5">
        <f t="shared" si="324"/>
        <v>1.3833333333333333</v>
      </c>
      <c r="P3484" s="6">
        <f t="shared" si="325"/>
        <v>51.875</v>
      </c>
      <c r="Q3484" t="str">
        <f t="shared" si="326"/>
        <v>theater</v>
      </c>
      <c r="R3484" t="str">
        <f t="shared" si="327"/>
        <v>plays</v>
      </c>
      <c r="S3484" s="11">
        <f t="shared" si="329"/>
        <v>41796.771597222221</v>
      </c>
      <c r="T3484" s="11">
        <f t="shared" si="328"/>
        <v>41826.771597222221</v>
      </c>
    </row>
    <row r="3485" spans="1:20" ht="48" x14ac:dyDescent="0.2">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5">
        <f t="shared" si="324"/>
        <v>1.599402985074627</v>
      </c>
      <c r="P3485" s="6">
        <f t="shared" si="325"/>
        <v>40.285714285714285</v>
      </c>
      <c r="Q3485" t="str">
        <f t="shared" si="326"/>
        <v>theater</v>
      </c>
      <c r="R3485" t="str">
        <f t="shared" si="327"/>
        <v>plays</v>
      </c>
      <c r="S3485" s="11">
        <f t="shared" si="329"/>
        <v>41793.668761574074</v>
      </c>
      <c r="T3485" s="11">
        <f t="shared" si="328"/>
        <v>41823.668761574074</v>
      </c>
    </row>
    <row r="3486" spans="1:20" ht="48" x14ac:dyDescent="0.2">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5">
        <f t="shared" si="324"/>
        <v>1.1424000000000001</v>
      </c>
      <c r="P3486" s="6">
        <f t="shared" si="325"/>
        <v>64.909090909090907</v>
      </c>
      <c r="Q3486" t="str">
        <f t="shared" si="326"/>
        <v>theater</v>
      </c>
      <c r="R3486" t="str">
        <f t="shared" si="327"/>
        <v>plays</v>
      </c>
      <c r="S3486" s="11">
        <f t="shared" si="329"/>
        <v>42506.760405092587</v>
      </c>
      <c r="T3486" s="11">
        <f t="shared" si="328"/>
        <v>42536.760405092587</v>
      </c>
    </row>
    <row r="3487" spans="1:20" ht="48" x14ac:dyDescent="0.2">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5">
        <f t="shared" si="324"/>
        <v>1.0060606060606061</v>
      </c>
      <c r="P3487" s="6">
        <f t="shared" si="325"/>
        <v>55.333333333333336</v>
      </c>
      <c r="Q3487" t="str">
        <f t="shared" si="326"/>
        <v>theater</v>
      </c>
      <c r="R3487" t="str">
        <f t="shared" si="327"/>
        <v>plays</v>
      </c>
      <c r="S3487" s="11">
        <f t="shared" si="329"/>
        <v>42372.693055555559</v>
      </c>
      <c r="T3487" s="11">
        <f t="shared" si="328"/>
        <v>42402.693055555559</v>
      </c>
    </row>
    <row r="3488" spans="1:20" ht="48" x14ac:dyDescent="0.2">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5">
        <f t="shared" si="324"/>
        <v>1.552</v>
      </c>
      <c r="P3488" s="6">
        <f t="shared" si="325"/>
        <v>83.142857142857139</v>
      </c>
      <c r="Q3488" t="str">
        <f t="shared" si="326"/>
        <v>theater</v>
      </c>
      <c r="R3488" t="str">
        <f t="shared" si="327"/>
        <v>plays</v>
      </c>
      <c r="S3488" s="11">
        <f t="shared" si="329"/>
        <v>42126.87501157407</v>
      </c>
      <c r="T3488" s="11">
        <f t="shared" si="328"/>
        <v>42158.290972222225</v>
      </c>
    </row>
    <row r="3489" spans="1:20" ht="48" x14ac:dyDescent="0.2">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5">
        <f t="shared" si="324"/>
        <v>1.2775000000000001</v>
      </c>
      <c r="P3489" s="6">
        <f t="shared" si="325"/>
        <v>38.712121212121211</v>
      </c>
      <c r="Q3489" t="str">
        <f t="shared" si="326"/>
        <v>theater</v>
      </c>
      <c r="R3489" t="str">
        <f t="shared" si="327"/>
        <v>plays</v>
      </c>
      <c r="S3489" s="11">
        <f t="shared" si="329"/>
        <v>42149.940416666665</v>
      </c>
      <c r="T3489" s="11">
        <f t="shared" si="328"/>
        <v>42179.940416666665</v>
      </c>
    </row>
    <row r="3490" spans="1:20" ht="48" x14ac:dyDescent="0.2">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5">
        <f t="shared" si="324"/>
        <v>1.212</v>
      </c>
      <c r="P3490" s="6">
        <f t="shared" si="325"/>
        <v>125.37931034482759</v>
      </c>
      <c r="Q3490" t="str">
        <f t="shared" si="326"/>
        <v>theater</v>
      </c>
      <c r="R3490" t="str">
        <f t="shared" si="327"/>
        <v>plays</v>
      </c>
      <c r="S3490" s="11">
        <f t="shared" si="329"/>
        <v>42087.768055555556</v>
      </c>
      <c r="T3490" s="11">
        <f t="shared" si="328"/>
        <v>42111.666666666672</v>
      </c>
    </row>
    <row r="3491" spans="1:20" ht="48" x14ac:dyDescent="0.2">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5">
        <f t="shared" si="324"/>
        <v>1.127</v>
      </c>
      <c r="P3491" s="6">
        <f t="shared" si="325"/>
        <v>78.263888888888886</v>
      </c>
      <c r="Q3491" t="str">
        <f t="shared" si="326"/>
        <v>theater</v>
      </c>
      <c r="R3491" t="str">
        <f t="shared" si="327"/>
        <v>plays</v>
      </c>
      <c r="S3491" s="11">
        <f t="shared" si="329"/>
        <v>41753.635775462964</v>
      </c>
      <c r="T3491" s="11">
        <f t="shared" si="328"/>
        <v>41783.875</v>
      </c>
    </row>
    <row r="3492" spans="1:20" ht="48" x14ac:dyDescent="0.2">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5">
        <f t="shared" si="324"/>
        <v>1.2749999999999999</v>
      </c>
      <c r="P3492" s="6">
        <f t="shared" si="325"/>
        <v>47.222222222222221</v>
      </c>
      <c r="Q3492" t="str">
        <f t="shared" si="326"/>
        <v>theater</v>
      </c>
      <c r="R3492" t="str">
        <f t="shared" si="327"/>
        <v>plays</v>
      </c>
      <c r="S3492" s="11">
        <f t="shared" si="329"/>
        <v>42443.802361111113</v>
      </c>
      <c r="T3492" s="11">
        <f t="shared" si="328"/>
        <v>42473.802361111113</v>
      </c>
    </row>
    <row r="3493" spans="1:20" ht="48" x14ac:dyDescent="0.2">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5">
        <f t="shared" si="324"/>
        <v>1.5820000000000001</v>
      </c>
      <c r="P3493" s="6">
        <f t="shared" si="325"/>
        <v>79.099999999999994</v>
      </c>
      <c r="Q3493" t="str">
        <f t="shared" si="326"/>
        <v>theater</v>
      </c>
      <c r="R3493" t="str">
        <f t="shared" si="327"/>
        <v>plays</v>
      </c>
      <c r="S3493" s="11">
        <f t="shared" si="329"/>
        <v>42121.249814814815</v>
      </c>
      <c r="T3493" s="11">
        <f t="shared" si="328"/>
        <v>42142.249814814815</v>
      </c>
    </row>
    <row r="3494" spans="1:20" ht="48" x14ac:dyDescent="0.2">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5">
        <f t="shared" si="324"/>
        <v>1.0526894736842105</v>
      </c>
      <c r="P3494" s="6">
        <f t="shared" si="325"/>
        <v>114.29199999999999</v>
      </c>
      <c r="Q3494" t="str">
        <f t="shared" si="326"/>
        <v>theater</v>
      </c>
      <c r="R3494" t="str">
        <f t="shared" si="327"/>
        <v>plays</v>
      </c>
      <c r="S3494" s="11">
        <f t="shared" si="329"/>
        <v>42268.009224537032</v>
      </c>
      <c r="T3494" s="11">
        <f t="shared" si="328"/>
        <v>42303.009224537032</v>
      </c>
    </row>
    <row r="3495" spans="1:20" ht="48" x14ac:dyDescent="0.2">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5">
        <f t="shared" si="324"/>
        <v>1</v>
      </c>
      <c r="P3495" s="6">
        <f t="shared" si="325"/>
        <v>51.724137931034484</v>
      </c>
      <c r="Q3495" t="str">
        <f t="shared" si="326"/>
        <v>theater</v>
      </c>
      <c r="R3495" t="str">
        <f t="shared" si="327"/>
        <v>plays</v>
      </c>
      <c r="S3495" s="11">
        <f t="shared" si="329"/>
        <v>41848.866157407407</v>
      </c>
      <c r="T3495" s="11">
        <f t="shared" si="328"/>
        <v>41868.21597222222</v>
      </c>
    </row>
    <row r="3496" spans="1:20" ht="48" x14ac:dyDescent="0.2">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5">
        <f t="shared" si="324"/>
        <v>1</v>
      </c>
      <c r="P3496" s="6">
        <f t="shared" si="325"/>
        <v>30.76923076923077</v>
      </c>
      <c r="Q3496" t="str">
        <f t="shared" si="326"/>
        <v>theater</v>
      </c>
      <c r="R3496" t="str">
        <f t="shared" si="327"/>
        <v>plays</v>
      </c>
      <c r="S3496" s="11">
        <f t="shared" si="329"/>
        <v>42689.214988425927</v>
      </c>
      <c r="T3496" s="11">
        <f t="shared" si="328"/>
        <v>42700.25</v>
      </c>
    </row>
    <row r="3497" spans="1:20" ht="48" x14ac:dyDescent="0.2">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5">
        <f t="shared" si="324"/>
        <v>1.0686</v>
      </c>
      <c r="P3497" s="6">
        <f t="shared" si="325"/>
        <v>74.208333333333329</v>
      </c>
      <c r="Q3497" t="str">
        <f t="shared" si="326"/>
        <v>theater</v>
      </c>
      <c r="R3497" t="str">
        <f t="shared" si="327"/>
        <v>plays</v>
      </c>
      <c r="S3497" s="11">
        <f t="shared" si="329"/>
        <v>41915.762835648144</v>
      </c>
      <c r="T3497" s="11">
        <f t="shared" si="328"/>
        <v>41944.720833333333</v>
      </c>
    </row>
    <row r="3498" spans="1:20" ht="48" x14ac:dyDescent="0.2">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5">
        <f t="shared" si="324"/>
        <v>1.244</v>
      </c>
      <c r="P3498" s="6">
        <f t="shared" si="325"/>
        <v>47.846153846153847</v>
      </c>
      <c r="Q3498" t="str">
        <f t="shared" si="326"/>
        <v>theater</v>
      </c>
      <c r="R3498" t="str">
        <f t="shared" si="327"/>
        <v>plays</v>
      </c>
      <c r="S3498" s="11">
        <f t="shared" si="329"/>
        <v>42584.846828703703</v>
      </c>
      <c r="T3498" s="11">
        <f t="shared" si="328"/>
        <v>42624.846828703703</v>
      </c>
    </row>
    <row r="3499" spans="1:20" ht="48" x14ac:dyDescent="0.2">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5">
        <f t="shared" si="324"/>
        <v>1.0870406189555126</v>
      </c>
      <c r="P3499" s="6">
        <f t="shared" si="325"/>
        <v>34.408163265306122</v>
      </c>
      <c r="Q3499" t="str">
        <f t="shared" si="326"/>
        <v>theater</v>
      </c>
      <c r="R3499" t="str">
        <f t="shared" si="327"/>
        <v>plays</v>
      </c>
      <c r="S3499" s="11">
        <f t="shared" si="329"/>
        <v>42511.741944444446</v>
      </c>
      <c r="T3499" s="11">
        <f t="shared" si="328"/>
        <v>42523.916666666672</v>
      </c>
    </row>
    <row r="3500" spans="1:20" ht="48" x14ac:dyDescent="0.2">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5">
        <f t="shared" si="324"/>
        <v>1.0242424242424242</v>
      </c>
      <c r="P3500" s="6">
        <f t="shared" si="325"/>
        <v>40.238095238095241</v>
      </c>
      <c r="Q3500" t="str">
        <f t="shared" si="326"/>
        <v>theater</v>
      </c>
      <c r="R3500" t="str">
        <f t="shared" si="327"/>
        <v>plays</v>
      </c>
      <c r="S3500" s="11">
        <f t="shared" si="329"/>
        <v>42459.15861111111</v>
      </c>
      <c r="T3500" s="11">
        <f t="shared" si="328"/>
        <v>42518.905555555553</v>
      </c>
    </row>
    <row r="3501" spans="1:20" ht="48" x14ac:dyDescent="0.2">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5">
        <f t="shared" si="324"/>
        <v>1.0549999999999999</v>
      </c>
      <c r="P3501" s="6">
        <f t="shared" si="325"/>
        <v>60.285714285714285</v>
      </c>
      <c r="Q3501" t="str">
        <f t="shared" si="326"/>
        <v>theater</v>
      </c>
      <c r="R3501" t="str">
        <f t="shared" si="327"/>
        <v>plays</v>
      </c>
      <c r="S3501" s="11">
        <f t="shared" si="329"/>
        <v>42132.036168981482</v>
      </c>
      <c r="T3501" s="11">
        <f t="shared" si="328"/>
        <v>42186.290972222225</v>
      </c>
    </row>
    <row r="3502" spans="1:20" ht="48" x14ac:dyDescent="0.2">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5">
        <f t="shared" si="324"/>
        <v>1.0629999999999999</v>
      </c>
      <c r="P3502" s="6">
        <f t="shared" si="325"/>
        <v>25.30952380952381</v>
      </c>
      <c r="Q3502" t="str">
        <f t="shared" si="326"/>
        <v>theater</v>
      </c>
      <c r="R3502" t="str">
        <f t="shared" si="327"/>
        <v>plays</v>
      </c>
      <c r="S3502" s="11">
        <f t="shared" si="329"/>
        <v>42419.919421296298</v>
      </c>
      <c r="T3502" s="11">
        <f t="shared" si="328"/>
        <v>42436.207638888889</v>
      </c>
    </row>
    <row r="3503" spans="1:20" ht="48" x14ac:dyDescent="0.2">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5">
        <f t="shared" si="324"/>
        <v>1.0066666666666666</v>
      </c>
      <c r="P3503" s="6">
        <f t="shared" si="325"/>
        <v>35.952380952380949</v>
      </c>
      <c r="Q3503" t="str">
        <f t="shared" si="326"/>
        <v>theater</v>
      </c>
      <c r="R3503" t="str">
        <f t="shared" si="327"/>
        <v>plays</v>
      </c>
      <c r="S3503" s="11">
        <f t="shared" si="329"/>
        <v>42233.763831018514</v>
      </c>
      <c r="T3503" s="11">
        <f t="shared" si="328"/>
        <v>42258.763831018514</v>
      </c>
    </row>
    <row r="3504" spans="1:20" ht="48" x14ac:dyDescent="0.2">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5">
        <f t="shared" si="324"/>
        <v>1.054</v>
      </c>
      <c r="P3504" s="6">
        <f t="shared" si="325"/>
        <v>136</v>
      </c>
      <c r="Q3504" t="str">
        <f t="shared" si="326"/>
        <v>theater</v>
      </c>
      <c r="R3504" t="str">
        <f t="shared" si="327"/>
        <v>plays</v>
      </c>
      <c r="S3504" s="11">
        <f t="shared" si="329"/>
        <v>42430.839398148149</v>
      </c>
      <c r="T3504" s="11">
        <f t="shared" si="328"/>
        <v>42445.165972222225</v>
      </c>
    </row>
    <row r="3505" spans="1:20" ht="48" x14ac:dyDescent="0.2">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5">
        <f t="shared" si="324"/>
        <v>1.0755999999999999</v>
      </c>
      <c r="P3505" s="6">
        <f t="shared" si="325"/>
        <v>70.763157894736835</v>
      </c>
      <c r="Q3505" t="str">
        <f t="shared" si="326"/>
        <v>theater</v>
      </c>
      <c r="R3505" t="str">
        <f t="shared" si="327"/>
        <v>plays</v>
      </c>
      <c r="S3505" s="11">
        <f t="shared" si="329"/>
        <v>42545.478333333333</v>
      </c>
      <c r="T3505" s="11">
        <f t="shared" si="328"/>
        <v>42575.478333333333</v>
      </c>
    </row>
    <row r="3506" spans="1:20" ht="48" x14ac:dyDescent="0.2">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5">
        <f t="shared" si="324"/>
        <v>1</v>
      </c>
      <c r="P3506" s="6">
        <f t="shared" si="325"/>
        <v>125</v>
      </c>
      <c r="Q3506" t="str">
        <f t="shared" si="326"/>
        <v>theater</v>
      </c>
      <c r="R3506" t="str">
        <f t="shared" si="327"/>
        <v>plays</v>
      </c>
      <c r="S3506" s="11">
        <f t="shared" si="329"/>
        <v>42297.748738425929</v>
      </c>
      <c r="T3506" s="11">
        <f t="shared" si="328"/>
        <v>42327.790405092594</v>
      </c>
    </row>
    <row r="3507" spans="1:20" ht="96" x14ac:dyDescent="0.2">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5">
        <f t="shared" si="324"/>
        <v>1.0376000000000001</v>
      </c>
      <c r="P3507" s="6">
        <f t="shared" si="325"/>
        <v>66.512820512820511</v>
      </c>
      <c r="Q3507" t="str">
        <f t="shared" si="326"/>
        <v>theater</v>
      </c>
      <c r="R3507" t="str">
        <f t="shared" si="327"/>
        <v>plays</v>
      </c>
      <c r="S3507" s="11">
        <f t="shared" si="329"/>
        <v>41760.935706018521</v>
      </c>
      <c r="T3507" s="11">
        <f t="shared" si="328"/>
        <v>41772.166666666664</v>
      </c>
    </row>
    <row r="3508" spans="1:20" ht="48" x14ac:dyDescent="0.2">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5">
        <f t="shared" si="324"/>
        <v>1.0149999999999999</v>
      </c>
      <c r="P3508" s="6">
        <f t="shared" si="325"/>
        <v>105</v>
      </c>
      <c r="Q3508" t="str">
        <f t="shared" si="326"/>
        <v>theater</v>
      </c>
      <c r="R3508" t="str">
        <f t="shared" si="327"/>
        <v>plays</v>
      </c>
      <c r="S3508" s="11">
        <f t="shared" si="329"/>
        <v>41829.734259259261</v>
      </c>
      <c r="T3508" s="11">
        <f t="shared" si="328"/>
        <v>41874.734259259261</v>
      </c>
    </row>
    <row r="3509" spans="1:20" ht="32" x14ac:dyDescent="0.2">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5">
        <f t="shared" si="324"/>
        <v>1.044</v>
      </c>
      <c r="P3509" s="6">
        <f t="shared" si="325"/>
        <v>145</v>
      </c>
      <c r="Q3509" t="str">
        <f t="shared" si="326"/>
        <v>theater</v>
      </c>
      <c r="R3509" t="str">
        <f t="shared" si="327"/>
        <v>plays</v>
      </c>
      <c r="S3509" s="11">
        <f t="shared" si="329"/>
        <v>42491.92288194444</v>
      </c>
      <c r="T3509" s="11">
        <f t="shared" si="328"/>
        <v>42521.92288194444</v>
      </c>
    </row>
    <row r="3510" spans="1:20" ht="48" x14ac:dyDescent="0.2">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5">
        <f t="shared" si="324"/>
        <v>1.8</v>
      </c>
      <c r="P3510" s="6">
        <f t="shared" si="325"/>
        <v>12</v>
      </c>
      <c r="Q3510" t="str">
        <f t="shared" si="326"/>
        <v>theater</v>
      </c>
      <c r="R3510" t="str">
        <f t="shared" si="327"/>
        <v>plays</v>
      </c>
      <c r="S3510" s="11">
        <f t="shared" si="329"/>
        <v>42477.729780092588</v>
      </c>
      <c r="T3510" s="11">
        <f t="shared" si="328"/>
        <v>42500.875</v>
      </c>
    </row>
    <row r="3511" spans="1:20" ht="48" x14ac:dyDescent="0.2">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5">
        <f t="shared" si="324"/>
        <v>1.0633333333333332</v>
      </c>
      <c r="P3511" s="6">
        <f t="shared" si="325"/>
        <v>96.666666666666671</v>
      </c>
      <c r="Q3511" t="str">
        <f t="shared" si="326"/>
        <v>theater</v>
      </c>
      <c r="R3511" t="str">
        <f t="shared" si="327"/>
        <v>plays</v>
      </c>
      <c r="S3511" s="11">
        <f t="shared" si="329"/>
        <v>41950.859560185185</v>
      </c>
      <c r="T3511" s="11">
        <f t="shared" si="328"/>
        <v>41964.204861111109</v>
      </c>
    </row>
    <row r="3512" spans="1:20" ht="48" x14ac:dyDescent="0.2">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5">
        <f t="shared" si="324"/>
        <v>1.0055555555555555</v>
      </c>
      <c r="P3512" s="6">
        <f t="shared" si="325"/>
        <v>60.333333333333336</v>
      </c>
      <c r="Q3512" t="str">
        <f t="shared" si="326"/>
        <v>theater</v>
      </c>
      <c r="R3512" t="str">
        <f t="shared" si="327"/>
        <v>plays</v>
      </c>
      <c r="S3512" s="11">
        <f t="shared" si="329"/>
        <v>41802.62090277778</v>
      </c>
      <c r="T3512" s="11">
        <f t="shared" si="328"/>
        <v>41822.62090277778</v>
      </c>
    </row>
    <row r="3513" spans="1:20" ht="48" x14ac:dyDescent="0.2">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5">
        <f t="shared" si="324"/>
        <v>1.012</v>
      </c>
      <c r="P3513" s="6">
        <f t="shared" si="325"/>
        <v>79.89473684210526</v>
      </c>
      <c r="Q3513" t="str">
        <f t="shared" si="326"/>
        <v>theater</v>
      </c>
      <c r="R3513" t="str">
        <f t="shared" si="327"/>
        <v>plays</v>
      </c>
      <c r="S3513" s="11">
        <f t="shared" si="329"/>
        <v>41927.873784722222</v>
      </c>
      <c r="T3513" s="11">
        <f t="shared" si="328"/>
        <v>41950.770833333336</v>
      </c>
    </row>
    <row r="3514" spans="1:20" ht="48" x14ac:dyDescent="0.2">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5">
        <f t="shared" si="324"/>
        <v>1</v>
      </c>
      <c r="P3514" s="6">
        <f t="shared" si="325"/>
        <v>58.823529411764703</v>
      </c>
      <c r="Q3514" t="str">
        <f t="shared" si="326"/>
        <v>theater</v>
      </c>
      <c r="R3514" t="str">
        <f t="shared" si="327"/>
        <v>plays</v>
      </c>
      <c r="S3514" s="11">
        <f t="shared" si="329"/>
        <v>42057.536944444444</v>
      </c>
      <c r="T3514" s="11">
        <f t="shared" si="328"/>
        <v>42117.49527777778</v>
      </c>
    </row>
    <row r="3515" spans="1:20" ht="48" x14ac:dyDescent="0.2">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5">
        <f t="shared" si="324"/>
        <v>1.1839285714285714</v>
      </c>
      <c r="P3515" s="6">
        <f t="shared" si="325"/>
        <v>75.340909090909093</v>
      </c>
      <c r="Q3515" t="str">
        <f t="shared" si="326"/>
        <v>theater</v>
      </c>
      <c r="R3515" t="str">
        <f t="shared" si="327"/>
        <v>plays</v>
      </c>
      <c r="S3515" s="11">
        <f t="shared" si="329"/>
        <v>41781.096203703702</v>
      </c>
      <c r="T3515" s="11">
        <f t="shared" si="328"/>
        <v>41794.207638888889</v>
      </c>
    </row>
    <row r="3516" spans="1:20" ht="48" x14ac:dyDescent="0.2">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5">
        <f t="shared" si="324"/>
        <v>1.1000000000000001</v>
      </c>
      <c r="P3516" s="6">
        <f t="shared" si="325"/>
        <v>55</v>
      </c>
      <c r="Q3516" t="str">
        <f t="shared" si="326"/>
        <v>theater</v>
      </c>
      <c r="R3516" t="str">
        <f t="shared" si="327"/>
        <v>plays</v>
      </c>
      <c r="S3516" s="11">
        <f t="shared" si="329"/>
        <v>42020.846666666665</v>
      </c>
      <c r="T3516" s="11">
        <f t="shared" si="328"/>
        <v>42037.207638888889</v>
      </c>
    </row>
    <row r="3517" spans="1:20" ht="48" x14ac:dyDescent="0.2">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5">
        <f t="shared" si="324"/>
        <v>1.0266666666666666</v>
      </c>
      <c r="P3517" s="6">
        <f t="shared" si="325"/>
        <v>66.956521739130437</v>
      </c>
      <c r="Q3517" t="str">
        <f t="shared" si="326"/>
        <v>theater</v>
      </c>
      <c r="R3517" t="str">
        <f t="shared" si="327"/>
        <v>plays</v>
      </c>
      <c r="S3517" s="11">
        <f t="shared" si="329"/>
        <v>42125.772812499999</v>
      </c>
      <c r="T3517" s="11">
        <f t="shared" si="328"/>
        <v>42155.772812499999</v>
      </c>
    </row>
    <row r="3518" spans="1:20" ht="48" x14ac:dyDescent="0.2">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5">
        <f t="shared" si="324"/>
        <v>1</v>
      </c>
      <c r="P3518" s="6">
        <f t="shared" si="325"/>
        <v>227.27272727272728</v>
      </c>
      <c r="Q3518" t="str">
        <f t="shared" si="326"/>
        <v>theater</v>
      </c>
      <c r="R3518" t="str">
        <f t="shared" si="327"/>
        <v>plays</v>
      </c>
      <c r="S3518" s="11">
        <f t="shared" si="329"/>
        <v>41856.010069444441</v>
      </c>
      <c r="T3518" s="11">
        <f t="shared" si="328"/>
        <v>41890.125</v>
      </c>
    </row>
    <row r="3519" spans="1:20" ht="48" x14ac:dyDescent="0.2">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5">
        <f t="shared" si="324"/>
        <v>1</v>
      </c>
      <c r="P3519" s="6">
        <f t="shared" si="325"/>
        <v>307.69230769230768</v>
      </c>
      <c r="Q3519" t="str">
        <f t="shared" si="326"/>
        <v>theater</v>
      </c>
      <c r="R3519" t="str">
        <f t="shared" si="327"/>
        <v>plays</v>
      </c>
      <c r="S3519" s="11">
        <f t="shared" si="329"/>
        <v>41794.817523148144</v>
      </c>
      <c r="T3519" s="11">
        <f t="shared" si="328"/>
        <v>41824.458333333336</v>
      </c>
    </row>
    <row r="3520" spans="1:20" ht="48" x14ac:dyDescent="0.2">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5">
        <f t="shared" si="324"/>
        <v>1.10046</v>
      </c>
      <c r="P3520" s="6">
        <f t="shared" si="325"/>
        <v>50.020909090909093</v>
      </c>
      <c r="Q3520" t="str">
        <f t="shared" si="326"/>
        <v>theater</v>
      </c>
      <c r="R3520" t="str">
        <f t="shared" si="327"/>
        <v>plays</v>
      </c>
      <c r="S3520" s="11">
        <f t="shared" si="329"/>
        <v>41893.783553240741</v>
      </c>
      <c r="T3520" s="11">
        <f t="shared" si="328"/>
        <v>41914.597916666666</v>
      </c>
    </row>
    <row r="3521" spans="1:20" ht="48" x14ac:dyDescent="0.2">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5">
        <f t="shared" si="324"/>
        <v>1.0135000000000001</v>
      </c>
      <c r="P3521" s="6">
        <f t="shared" si="325"/>
        <v>72.392857142857139</v>
      </c>
      <c r="Q3521" t="str">
        <f t="shared" si="326"/>
        <v>theater</v>
      </c>
      <c r="R3521" t="str">
        <f t="shared" si="327"/>
        <v>plays</v>
      </c>
      <c r="S3521" s="11">
        <f t="shared" si="329"/>
        <v>42037.598958333328</v>
      </c>
      <c r="T3521" s="11">
        <f t="shared" si="328"/>
        <v>42067.598958333328</v>
      </c>
    </row>
    <row r="3522" spans="1:20" ht="32" x14ac:dyDescent="0.2">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5">
        <f t="shared" si="324"/>
        <v>1.0075000000000001</v>
      </c>
      <c r="P3522" s="6">
        <f t="shared" si="325"/>
        <v>95.952380952380949</v>
      </c>
      <c r="Q3522" t="str">
        <f t="shared" si="326"/>
        <v>theater</v>
      </c>
      <c r="R3522" t="str">
        <f t="shared" si="327"/>
        <v>plays</v>
      </c>
      <c r="S3522" s="11">
        <f t="shared" si="329"/>
        <v>42227.824212962965</v>
      </c>
      <c r="T3522" s="11">
        <f t="shared" si="328"/>
        <v>42253.57430555555</v>
      </c>
    </row>
    <row r="3523" spans="1:20" ht="48" x14ac:dyDescent="0.2">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5">
        <f t="shared" ref="O3523:O3586" si="330">E3523/D3523</f>
        <v>1.6942857142857144</v>
      </c>
      <c r="P3523" s="6">
        <f t="shared" ref="P3523:P3586" si="331">IF(L3523=0,0,E3523/L3523)</f>
        <v>45.615384615384613</v>
      </c>
      <c r="Q3523" t="str">
        <f t="shared" ref="Q3523:Q3586" si="332">LEFT(N3523,FIND("/",N3523)-1)</f>
        <v>theater</v>
      </c>
      <c r="R3523" t="str">
        <f t="shared" ref="R3523:R3586" si="333">RIGHT(N3523,LEN(N3523)-FIND("/",N3523))</f>
        <v>plays</v>
      </c>
      <c r="S3523" s="11">
        <f t="shared" si="329"/>
        <v>41881.361342592594</v>
      </c>
      <c r="T3523" s="11">
        <f t="shared" ref="T3523:T3586" si="334">I3523/86400 + DATE(1970,1,1)</f>
        <v>41911.361342592594</v>
      </c>
    </row>
    <row r="3524" spans="1:20" ht="48" x14ac:dyDescent="0.2">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5">
        <f t="shared" si="330"/>
        <v>1</v>
      </c>
      <c r="P3524" s="6">
        <f t="shared" si="331"/>
        <v>41.029411764705884</v>
      </c>
      <c r="Q3524" t="str">
        <f t="shared" si="332"/>
        <v>theater</v>
      </c>
      <c r="R3524" t="str">
        <f t="shared" si="333"/>
        <v>plays</v>
      </c>
      <c r="S3524" s="11">
        <f t="shared" ref="S3524:S3587" si="335">J3524/86400 + DATE(1970, 1, 1)</f>
        <v>42234.789884259255</v>
      </c>
      <c r="T3524" s="11">
        <f t="shared" si="334"/>
        <v>42262.420833333337</v>
      </c>
    </row>
    <row r="3525" spans="1:20" ht="48" x14ac:dyDescent="0.2">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5">
        <f t="shared" si="330"/>
        <v>1.1365000000000001</v>
      </c>
      <c r="P3525" s="6">
        <f t="shared" si="331"/>
        <v>56.825000000000003</v>
      </c>
      <c r="Q3525" t="str">
        <f t="shared" si="332"/>
        <v>theater</v>
      </c>
      <c r="R3525" t="str">
        <f t="shared" si="333"/>
        <v>plays</v>
      </c>
      <c r="S3525" s="11">
        <f t="shared" si="335"/>
        <v>42581.397546296299</v>
      </c>
      <c r="T3525" s="11">
        <f t="shared" si="334"/>
        <v>42638.958333333328</v>
      </c>
    </row>
    <row r="3526" spans="1:20" ht="48" x14ac:dyDescent="0.2">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5">
        <f t="shared" si="330"/>
        <v>1.0156000000000001</v>
      </c>
      <c r="P3526" s="6">
        <f t="shared" si="331"/>
        <v>137.24324324324326</v>
      </c>
      <c r="Q3526" t="str">
        <f t="shared" si="332"/>
        <v>theater</v>
      </c>
      <c r="R3526" t="str">
        <f t="shared" si="333"/>
        <v>plays</v>
      </c>
      <c r="S3526" s="11">
        <f t="shared" si="335"/>
        <v>41880.76357638889</v>
      </c>
      <c r="T3526" s="11">
        <f t="shared" si="334"/>
        <v>41895.166666666664</v>
      </c>
    </row>
    <row r="3527" spans="1:20" ht="48" x14ac:dyDescent="0.2">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5">
        <f t="shared" si="330"/>
        <v>1.06</v>
      </c>
      <c r="P3527" s="6">
        <f t="shared" si="331"/>
        <v>75.714285714285708</v>
      </c>
      <c r="Q3527" t="str">
        <f t="shared" si="332"/>
        <v>theater</v>
      </c>
      <c r="R3527" t="str">
        <f t="shared" si="333"/>
        <v>plays</v>
      </c>
      <c r="S3527" s="11">
        <f t="shared" si="335"/>
        <v>42214.6956712963</v>
      </c>
      <c r="T3527" s="11">
        <f t="shared" si="334"/>
        <v>42225.666666666672</v>
      </c>
    </row>
    <row r="3528" spans="1:20" ht="48" x14ac:dyDescent="0.2">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5">
        <f t="shared" si="330"/>
        <v>1.02</v>
      </c>
      <c r="P3528" s="6">
        <f t="shared" si="331"/>
        <v>99</v>
      </c>
      <c r="Q3528" t="str">
        <f t="shared" si="332"/>
        <v>theater</v>
      </c>
      <c r="R3528" t="str">
        <f t="shared" si="333"/>
        <v>plays</v>
      </c>
      <c r="S3528" s="11">
        <f t="shared" si="335"/>
        <v>42460.335312499999</v>
      </c>
      <c r="T3528" s="11">
        <f t="shared" si="334"/>
        <v>42488.249305555553</v>
      </c>
    </row>
    <row r="3529" spans="1:20" ht="48" x14ac:dyDescent="0.2">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5">
        <f t="shared" si="330"/>
        <v>1.1691666666666667</v>
      </c>
      <c r="P3529" s="6">
        <f t="shared" si="331"/>
        <v>81.569767441860463</v>
      </c>
      <c r="Q3529" t="str">
        <f t="shared" si="332"/>
        <v>theater</v>
      </c>
      <c r="R3529" t="str">
        <f t="shared" si="333"/>
        <v>plays</v>
      </c>
      <c r="S3529" s="11">
        <f t="shared" si="335"/>
        <v>42167.023206018523</v>
      </c>
      <c r="T3529" s="11">
        <f t="shared" si="334"/>
        <v>42196.165972222225</v>
      </c>
    </row>
    <row r="3530" spans="1:20" ht="48" x14ac:dyDescent="0.2">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5">
        <f t="shared" si="330"/>
        <v>1.0115151515151515</v>
      </c>
      <c r="P3530" s="6">
        <f t="shared" si="331"/>
        <v>45.108108108108105</v>
      </c>
      <c r="Q3530" t="str">
        <f t="shared" si="332"/>
        <v>theater</v>
      </c>
      <c r="R3530" t="str">
        <f t="shared" si="333"/>
        <v>plays</v>
      </c>
      <c r="S3530" s="11">
        <f t="shared" si="335"/>
        <v>42733.50136574074</v>
      </c>
      <c r="T3530" s="11">
        <f t="shared" si="334"/>
        <v>42753.50136574074</v>
      </c>
    </row>
    <row r="3531" spans="1:20" ht="48" x14ac:dyDescent="0.2">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5">
        <f t="shared" si="330"/>
        <v>1.32</v>
      </c>
      <c r="P3531" s="6">
        <f t="shared" si="331"/>
        <v>36.666666666666664</v>
      </c>
      <c r="Q3531" t="str">
        <f t="shared" si="332"/>
        <v>theater</v>
      </c>
      <c r="R3531" t="str">
        <f t="shared" si="333"/>
        <v>plays</v>
      </c>
      <c r="S3531" s="11">
        <f t="shared" si="335"/>
        <v>42177.761782407411</v>
      </c>
      <c r="T3531" s="11">
        <f t="shared" si="334"/>
        <v>42198.041666666672</v>
      </c>
    </row>
    <row r="3532" spans="1:20" ht="48" x14ac:dyDescent="0.2">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5">
        <f t="shared" si="330"/>
        <v>1</v>
      </c>
      <c r="P3532" s="6">
        <f t="shared" si="331"/>
        <v>125</v>
      </c>
      <c r="Q3532" t="str">
        <f t="shared" si="332"/>
        <v>theater</v>
      </c>
      <c r="R3532" t="str">
        <f t="shared" si="333"/>
        <v>plays</v>
      </c>
      <c r="S3532" s="11">
        <f t="shared" si="335"/>
        <v>42442.623344907406</v>
      </c>
      <c r="T3532" s="11">
        <f t="shared" si="334"/>
        <v>42470.833333333328</v>
      </c>
    </row>
    <row r="3533" spans="1:20" ht="16" x14ac:dyDescent="0.2">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5">
        <f t="shared" si="330"/>
        <v>1.28</v>
      </c>
      <c r="P3533" s="6">
        <f t="shared" si="331"/>
        <v>49.230769230769234</v>
      </c>
      <c r="Q3533" t="str">
        <f t="shared" si="332"/>
        <v>theater</v>
      </c>
      <c r="R3533" t="str">
        <f t="shared" si="333"/>
        <v>plays</v>
      </c>
      <c r="S3533" s="11">
        <f t="shared" si="335"/>
        <v>42521.654328703706</v>
      </c>
      <c r="T3533" s="11">
        <f t="shared" si="334"/>
        <v>42551.654328703706</v>
      </c>
    </row>
    <row r="3534" spans="1:20" ht="48" x14ac:dyDescent="0.2">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5">
        <f t="shared" si="330"/>
        <v>1.1895833333333334</v>
      </c>
      <c r="P3534" s="6">
        <f t="shared" si="331"/>
        <v>42.296296296296298</v>
      </c>
      <c r="Q3534" t="str">
        <f t="shared" si="332"/>
        <v>theater</v>
      </c>
      <c r="R3534" t="str">
        <f t="shared" si="333"/>
        <v>plays</v>
      </c>
      <c r="S3534" s="11">
        <f t="shared" si="335"/>
        <v>41884.599849537037</v>
      </c>
      <c r="T3534" s="11">
        <f t="shared" si="334"/>
        <v>41900.165972222225</v>
      </c>
    </row>
    <row r="3535" spans="1:20" ht="48" x14ac:dyDescent="0.2">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5">
        <f t="shared" si="330"/>
        <v>1.262</v>
      </c>
      <c r="P3535" s="6">
        <f t="shared" si="331"/>
        <v>78.875</v>
      </c>
      <c r="Q3535" t="str">
        <f t="shared" si="332"/>
        <v>theater</v>
      </c>
      <c r="R3535" t="str">
        <f t="shared" si="333"/>
        <v>plays</v>
      </c>
      <c r="S3535" s="11">
        <f t="shared" si="335"/>
        <v>42289.761192129634</v>
      </c>
      <c r="T3535" s="11">
        <f t="shared" si="334"/>
        <v>42319.802858796298</v>
      </c>
    </row>
    <row r="3536" spans="1:20" ht="32" x14ac:dyDescent="0.2">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5">
        <f t="shared" si="330"/>
        <v>1.5620000000000001</v>
      </c>
      <c r="P3536" s="6">
        <f t="shared" si="331"/>
        <v>38.284313725490193</v>
      </c>
      <c r="Q3536" t="str">
        <f t="shared" si="332"/>
        <v>theater</v>
      </c>
      <c r="R3536" t="str">
        <f t="shared" si="333"/>
        <v>plays</v>
      </c>
      <c r="S3536" s="11">
        <f t="shared" si="335"/>
        <v>42243.6252662037</v>
      </c>
      <c r="T3536" s="11">
        <f t="shared" si="334"/>
        <v>42278.6252662037</v>
      </c>
    </row>
    <row r="3537" spans="1:20" ht="48" x14ac:dyDescent="0.2">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5">
        <f t="shared" si="330"/>
        <v>1.0315000000000001</v>
      </c>
      <c r="P3537" s="6">
        <f t="shared" si="331"/>
        <v>44.847826086956523</v>
      </c>
      <c r="Q3537" t="str">
        <f t="shared" si="332"/>
        <v>theater</v>
      </c>
      <c r="R3537" t="str">
        <f t="shared" si="333"/>
        <v>plays</v>
      </c>
      <c r="S3537" s="11">
        <f t="shared" si="335"/>
        <v>42248.640162037038</v>
      </c>
      <c r="T3537" s="11">
        <f t="shared" si="334"/>
        <v>42279.75</v>
      </c>
    </row>
    <row r="3538" spans="1:20" ht="48" x14ac:dyDescent="0.2">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5">
        <f t="shared" si="330"/>
        <v>1.5333333333333334</v>
      </c>
      <c r="P3538" s="6">
        <f t="shared" si="331"/>
        <v>13.529411764705882</v>
      </c>
      <c r="Q3538" t="str">
        <f t="shared" si="332"/>
        <v>theater</v>
      </c>
      <c r="R3538" t="str">
        <f t="shared" si="333"/>
        <v>plays</v>
      </c>
      <c r="S3538" s="11">
        <f t="shared" si="335"/>
        <v>42328.727141203708</v>
      </c>
      <c r="T3538" s="11">
        <f t="shared" si="334"/>
        <v>42358.499305555553</v>
      </c>
    </row>
    <row r="3539" spans="1:20" ht="48" x14ac:dyDescent="0.2">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5">
        <f t="shared" si="330"/>
        <v>1.8044444444444445</v>
      </c>
      <c r="P3539" s="6">
        <f t="shared" si="331"/>
        <v>43.5</v>
      </c>
      <c r="Q3539" t="str">
        <f t="shared" si="332"/>
        <v>theater</v>
      </c>
      <c r="R3539" t="str">
        <f t="shared" si="333"/>
        <v>plays</v>
      </c>
      <c r="S3539" s="11">
        <f t="shared" si="335"/>
        <v>41923.354351851856</v>
      </c>
      <c r="T3539" s="11">
        <f t="shared" si="334"/>
        <v>41960.332638888889</v>
      </c>
    </row>
    <row r="3540" spans="1:20" ht="48" x14ac:dyDescent="0.2">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5">
        <f t="shared" si="330"/>
        <v>1.2845</v>
      </c>
      <c r="P3540" s="6">
        <f t="shared" si="331"/>
        <v>30.951807228915662</v>
      </c>
      <c r="Q3540" t="str">
        <f t="shared" si="332"/>
        <v>theater</v>
      </c>
      <c r="R3540" t="str">
        <f t="shared" si="333"/>
        <v>plays</v>
      </c>
      <c r="S3540" s="11">
        <f t="shared" si="335"/>
        <v>42571.420601851853</v>
      </c>
      <c r="T3540" s="11">
        <f t="shared" si="334"/>
        <v>42599.420601851853</v>
      </c>
    </row>
    <row r="3541" spans="1:20" ht="48" x14ac:dyDescent="0.2">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5">
        <f t="shared" si="330"/>
        <v>1.1966666666666668</v>
      </c>
      <c r="P3541" s="6">
        <f t="shared" si="331"/>
        <v>55.230769230769234</v>
      </c>
      <c r="Q3541" t="str">
        <f t="shared" si="332"/>
        <v>theater</v>
      </c>
      <c r="R3541" t="str">
        <f t="shared" si="333"/>
        <v>plays</v>
      </c>
      <c r="S3541" s="11">
        <f t="shared" si="335"/>
        <v>42600.756041666667</v>
      </c>
      <c r="T3541" s="11">
        <f t="shared" si="334"/>
        <v>42621.756041666667</v>
      </c>
    </row>
    <row r="3542" spans="1:20" ht="48" x14ac:dyDescent="0.2">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5">
        <f t="shared" si="330"/>
        <v>1.23</v>
      </c>
      <c r="P3542" s="6">
        <f t="shared" si="331"/>
        <v>46.125</v>
      </c>
      <c r="Q3542" t="str">
        <f t="shared" si="332"/>
        <v>theater</v>
      </c>
      <c r="R3542" t="str">
        <f t="shared" si="333"/>
        <v>plays</v>
      </c>
      <c r="S3542" s="11">
        <f t="shared" si="335"/>
        <v>42517.003368055557</v>
      </c>
      <c r="T3542" s="11">
        <f t="shared" si="334"/>
        <v>42547.003368055557</v>
      </c>
    </row>
    <row r="3543" spans="1:20" ht="48" x14ac:dyDescent="0.2">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5">
        <f t="shared" si="330"/>
        <v>1.05</v>
      </c>
      <c r="P3543" s="6">
        <f t="shared" si="331"/>
        <v>39.375</v>
      </c>
      <c r="Q3543" t="str">
        <f t="shared" si="332"/>
        <v>theater</v>
      </c>
      <c r="R3543" t="str">
        <f t="shared" si="333"/>
        <v>plays</v>
      </c>
      <c r="S3543" s="11">
        <f t="shared" si="335"/>
        <v>42222.730034722219</v>
      </c>
      <c r="T3543" s="11">
        <f t="shared" si="334"/>
        <v>42247.730034722219</v>
      </c>
    </row>
    <row r="3544" spans="1:20" ht="48" x14ac:dyDescent="0.2">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5">
        <f t="shared" si="330"/>
        <v>1.0223636363636364</v>
      </c>
      <c r="P3544" s="6">
        <f t="shared" si="331"/>
        <v>66.152941176470591</v>
      </c>
      <c r="Q3544" t="str">
        <f t="shared" si="332"/>
        <v>theater</v>
      </c>
      <c r="R3544" t="str">
        <f t="shared" si="333"/>
        <v>plays</v>
      </c>
      <c r="S3544" s="11">
        <f t="shared" si="335"/>
        <v>41829.599791666667</v>
      </c>
      <c r="T3544" s="11">
        <f t="shared" si="334"/>
        <v>41889.599791666667</v>
      </c>
    </row>
    <row r="3545" spans="1:20" ht="48" x14ac:dyDescent="0.2">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5">
        <f t="shared" si="330"/>
        <v>1.0466666666666666</v>
      </c>
      <c r="P3545" s="6">
        <f t="shared" si="331"/>
        <v>54.137931034482762</v>
      </c>
      <c r="Q3545" t="str">
        <f t="shared" si="332"/>
        <v>theater</v>
      </c>
      <c r="R3545" t="str">
        <f t="shared" si="333"/>
        <v>plays</v>
      </c>
      <c r="S3545" s="11">
        <f t="shared" si="335"/>
        <v>42150.755312499998</v>
      </c>
      <c r="T3545" s="11">
        <f t="shared" si="334"/>
        <v>42180.755312499998</v>
      </c>
    </row>
    <row r="3546" spans="1:20" ht="32" x14ac:dyDescent="0.2">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5">
        <f t="shared" si="330"/>
        <v>1</v>
      </c>
      <c r="P3546" s="6">
        <f t="shared" si="331"/>
        <v>104.16666666666667</v>
      </c>
      <c r="Q3546" t="str">
        <f t="shared" si="332"/>
        <v>theater</v>
      </c>
      <c r="R3546" t="str">
        <f t="shared" si="333"/>
        <v>plays</v>
      </c>
      <c r="S3546" s="11">
        <f t="shared" si="335"/>
        <v>42040.831678240742</v>
      </c>
      <c r="T3546" s="11">
        <f t="shared" si="334"/>
        <v>42070.831678240742</v>
      </c>
    </row>
    <row r="3547" spans="1:20" ht="48" x14ac:dyDescent="0.2">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5">
        <f t="shared" si="330"/>
        <v>1.004</v>
      </c>
      <c r="P3547" s="6">
        <f t="shared" si="331"/>
        <v>31.375</v>
      </c>
      <c r="Q3547" t="str">
        <f t="shared" si="332"/>
        <v>theater</v>
      </c>
      <c r="R3547" t="str">
        <f t="shared" si="333"/>
        <v>plays</v>
      </c>
      <c r="S3547" s="11">
        <f t="shared" si="335"/>
        <v>42075.807395833333</v>
      </c>
      <c r="T3547" s="11">
        <f t="shared" si="334"/>
        <v>42105.807395833333</v>
      </c>
    </row>
    <row r="3548" spans="1:20" ht="48" x14ac:dyDescent="0.2">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5">
        <f t="shared" si="330"/>
        <v>1.0227272727272727</v>
      </c>
      <c r="P3548" s="6">
        <f t="shared" si="331"/>
        <v>59.210526315789473</v>
      </c>
      <c r="Q3548" t="str">
        <f t="shared" si="332"/>
        <v>theater</v>
      </c>
      <c r="R3548" t="str">
        <f t="shared" si="333"/>
        <v>plays</v>
      </c>
      <c r="S3548" s="11">
        <f t="shared" si="335"/>
        <v>42073.660694444443</v>
      </c>
      <c r="T3548" s="11">
        <f t="shared" si="334"/>
        <v>42095.165972222225</v>
      </c>
    </row>
    <row r="3549" spans="1:20" ht="48" x14ac:dyDescent="0.2">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5">
        <f t="shared" si="330"/>
        <v>1.1440928571428572</v>
      </c>
      <c r="P3549" s="6">
        <f t="shared" si="331"/>
        <v>119.17633928571429</v>
      </c>
      <c r="Q3549" t="str">
        <f t="shared" si="332"/>
        <v>theater</v>
      </c>
      <c r="R3549" t="str">
        <f t="shared" si="333"/>
        <v>plays</v>
      </c>
      <c r="S3549" s="11">
        <f t="shared" si="335"/>
        <v>42480.078715277778</v>
      </c>
      <c r="T3549" s="11">
        <f t="shared" si="334"/>
        <v>42504.165972222225</v>
      </c>
    </row>
    <row r="3550" spans="1:20" ht="48" x14ac:dyDescent="0.2">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5">
        <f t="shared" si="330"/>
        <v>1.019047619047619</v>
      </c>
      <c r="P3550" s="6">
        <f t="shared" si="331"/>
        <v>164.61538461538461</v>
      </c>
      <c r="Q3550" t="str">
        <f t="shared" si="332"/>
        <v>theater</v>
      </c>
      <c r="R3550" t="str">
        <f t="shared" si="333"/>
        <v>plays</v>
      </c>
      <c r="S3550" s="11">
        <f t="shared" si="335"/>
        <v>42411.942291666666</v>
      </c>
      <c r="T3550" s="11">
        <f t="shared" si="334"/>
        <v>42434.041666666672</v>
      </c>
    </row>
    <row r="3551" spans="1:20" ht="48" x14ac:dyDescent="0.2">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5">
        <f t="shared" si="330"/>
        <v>1.02</v>
      </c>
      <c r="P3551" s="6">
        <f t="shared" si="331"/>
        <v>24.285714285714285</v>
      </c>
      <c r="Q3551" t="str">
        <f t="shared" si="332"/>
        <v>theater</v>
      </c>
      <c r="R3551" t="str">
        <f t="shared" si="333"/>
        <v>plays</v>
      </c>
      <c r="S3551" s="11">
        <f t="shared" si="335"/>
        <v>42223.394363425927</v>
      </c>
      <c r="T3551" s="11">
        <f t="shared" si="334"/>
        <v>42251.394363425927</v>
      </c>
    </row>
    <row r="3552" spans="1:20" ht="48" x14ac:dyDescent="0.2">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5">
        <f t="shared" si="330"/>
        <v>1.048</v>
      </c>
      <c r="P3552" s="6">
        <f t="shared" si="331"/>
        <v>40.9375</v>
      </c>
      <c r="Q3552" t="str">
        <f t="shared" si="332"/>
        <v>theater</v>
      </c>
      <c r="R3552" t="str">
        <f t="shared" si="333"/>
        <v>plays</v>
      </c>
      <c r="S3552" s="11">
        <f t="shared" si="335"/>
        <v>42462.893495370372</v>
      </c>
      <c r="T3552" s="11">
        <f t="shared" si="334"/>
        <v>42492.893495370372</v>
      </c>
    </row>
    <row r="3553" spans="1:20" ht="48" x14ac:dyDescent="0.2">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5">
        <f t="shared" si="330"/>
        <v>1.0183333333333333</v>
      </c>
      <c r="P3553" s="6">
        <f t="shared" si="331"/>
        <v>61.1</v>
      </c>
      <c r="Q3553" t="str">
        <f t="shared" si="332"/>
        <v>theater</v>
      </c>
      <c r="R3553" t="str">
        <f t="shared" si="333"/>
        <v>plays</v>
      </c>
      <c r="S3553" s="11">
        <f t="shared" si="335"/>
        <v>41753.515856481477</v>
      </c>
      <c r="T3553" s="11">
        <f t="shared" si="334"/>
        <v>41781.921527777777</v>
      </c>
    </row>
    <row r="3554" spans="1:20" ht="48" x14ac:dyDescent="0.2">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5">
        <f t="shared" si="330"/>
        <v>1</v>
      </c>
      <c r="P3554" s="6">
        <f t="shared" si="331"/>
        <v>38.65</v>
      </c>
      <c r="Q3554" t="str">
        <f t="shared" si="332"/>
        <v>theater</v>
      </c>
      <c r="R3554" t="str">
        <f t="shared" si="333"/>
        <v>plays</v>
      </c>
      <c r="S3554" s="11">
        <f t="shared" si="335"/>
        <v>41788.587083333332</v>
      </c>
      <c r="T3554" s="11">
        <f t="shared" si="334"/>
        <v>41818.587083333332</v>
      </c>
    </row>
    <row r="3555" spans="1:20" ht="48" x14ac:dyDescent="0.2">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5">
        <f t="shared" si="330"/>
        <v>1.0627272727272727</v>
      </c>
      <c r="P3555" s="6">
        <f t="shared" si="331"/>
        <v>56.20192307692308</v>
      </c>
      <c r="Q3555" t="str">
        <f t="shared" si="332"/>
        <v>theater</v>
      </c>
      <c r="R3555" t="str">
        <f t="shared" si="333"/>
        <v>plays</v>
      </c>
      <c r="S3555" s="11">
        <f t="shared" si="335"/>
        <v>42196.028703703705</v>
      </c>
      <c r="T3555" s="11">
        <f t="shared" si="334"/>
        <v>42228</v>
      </c>
    </row>
    <row r="3556" spans="1:20" ht="48" x14ac:dyDescent="0.2">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5">
        <f t="shared" si="330"/>
        <v>1.1342219999999998</v>
      </c>
      <c r="P3556" s="6">
        <f t="shared" si="331"/>
        <v>107.00207547169811</v>
      </c>
      <c r="Q3556" t="str">
        <f t="shared" si="332"/>
        <v>theater</v>
      </c>
      <c r="R3556" t="str">
        <f t="shared" si="333"/>
        <v>plays</v>
      </c>
      <c r="S3556" s="11">
        <f t="shared" si="335"/>
        <v>42016.050451388888</v>
      </c>
      <c r="T3556" s="11">
        <f t="shared" si="334"/>
        <v>42046.708333333328</v>
      </c>
    </row>
    <row r="3557" spans="1:20" ht="48" x14ac:dyDescent="0.2">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5">
        <f t="shared" si="330"/>
        <v>1</v>
      </c>
      <c r="P3557" s="6">
        <f t="shared" si="331"/>
        <v>171.42857142857142</v>
      </c>
      <c r="Q3557" t="str">
        <f t="shared" si="332"/>
        <v>theater</v>
      </c>
      <c r="R3557" t="str">
        <f t="shared" si="333"/>
        <v>plays</v>
      </c>
      <c r="S3557" s="11">
        <f t="shared" si="335"/>
        <v>42661.442060185189</v>
      </c>
      <c r="T3557" s="11">
        <f t="shared" si="334"/>
        <v>42691.483726851853</v>
      </c>
    </row>
    <row r="3558" spans="1:20" ht="48" x14ac:dyDescent="0.2">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5">
        <f t="shared" si="330"/>
        <v>1.0045454545454546</v>
      </c>
      <c r="P3558" s="6">
        <f t="shared" si="331"/>
        <v>110.5</v>
      </c>
      <c r="Q3558" t="str">
        <f t="shared" si="332"/>
        <v>theater</v>
      </c>
      <c r="R3558" t="str">
        <f t="shared" si="333"/>
        <v>plays</v>
      </c>
      <c r="S3558" s="11">
        <f t="shared" si="335"/>
        <v>41808.649583333332</v>
      </c>
      <c r="T3558" s="11">
        <f t="shared" si="334"/>
        <v>41868.649583333332</v>
      </c>
    </row>
    <row r="3559" spans="1:20" ht="48" x14ac:dyDescent="0.2">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5">
        <f t="shared" si="330"/>
        <v>1.0003599999999999</v>
      </c>
      <c r="P3559" s="6">
        <f t="shared" si="331"/>
        <v>179.27598566308242</v>
      </c>
      <c r="Q3559" t="str">
        <f t="shared" si="332"/>
        <v>theater</v>
      </c>
      <c r="R3559" t="str">
        <f t="shared" si="333"/>
        <v>plays</v>
      </c>
      <c r="S3559" s="11">
        <f t="shared" si="335"/>
        <v>41730.276747685188</v>
      </c>
      <c r="T3559" s="11">
        <f t="shared" si="334"/>
        <v>41764.276747685188</v>
      </c>
    </row>
    <row r="3560" spans="1:20" ht="48" x14ac:dyDescent="0.2">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5">
        <f t="shared" si="330"/>
        <v>1.44</v>
      </c>
      <c r="P3560" s="6">
        <f t="shared" si="331"/>
        <v>22.90909090909091</v>
      </c>
      <c r="Q3560" t="str">
        <f t="shared" si="332"/>
        <v>theater</v>
      </c>
      <c r="R3560" t="str">
        <f t="shared" si="333"/>
        <v>plays</v>
      </c>
      <c r="S3560" s="11">
        <f t="shared" si="335"/>
        <v>42139.816840277781</v>
      </c>
      <c r="T3560" s="11">
        <f t="shared" si="334"/>
        <v>42181.875</v>
      </c>
    </row>
    <row r="3561" spans="1:20" ht="48" x14ac:dyDescent="0.2">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5">
        <f t="shared" si="330"/>
        <v>1.0349999999999999</v>
      </c>
      <c r="P3561" s="6">
        <f t="shared" si="331"/>
        <v>43.125</v>
      </c>
      <c r="Q3561" t="str">
        <f t="shared" si="332"/>
        <v>theater</v>
      </c>
      <c r="R3561" t="str">
        <f t="shared" si="333"/>
        <v>plays</v>
      </c>
      <c r="S3561" s="11">
        <f t="shared" si="335"/>
        <v>42194.096157407403</v>
      </c>
      <c r="T3561" s="11">
        <f t="shared" si="334"/>
        <v>42216.373611111107</v>
      </c>
    </row>
    <row r="3562" spans="1:20" ht="48" x14ac:dyDescent="0.2">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5">
        <f t="shared" si="330"/>
        <v>1.0843750000000001</v>
      </c>
      <c r="P3562" s="6">
        <f t="shared" si="331"/>
        <v>46.891891891891895</v>
      </c>
      <c r="Q3562" t="str">
        <f t="shared" si="332"/>
        <v>theater</v>
      </c>
      <c r="R3562" t="str">
        <f t="shared" si="333"/>
        <v>plays</v>
      </c>
      <c r="S3562" s="11">
        <f t="shared" si="335"/>
        <v>42115.889652777776</v>
      </c>
      <c r="T3562" s="11">
        <f t="shared" si="334"/>
        <v>42151.114583333328</v>
      </c>
    </row>
    <row r="3563" spans="1:20" ht="112" x14ac:dyDescent="0.2">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5">
        <f t="shared" si="330"/>
        <v>1.024</v>
      </c>
      <c r="P3563" s="6">
        <f t="shared" si="331"/>
        <v>47.407407407407405</v>
      </c>
      <c r="Q3563" t="str">
        <f t="shared" si="332"/>
        <v>theater</v>
      </c>
      <c r="R3563" t="str">
        <f t="shared" si="333"/>
        <v>plays</v>
      </c>
      <c r="S3563" s="11">
        <f t="shared" si="335"/>
        <v>42203.680300925931</v>
      </c>
      <c r="T3563" s="11">
        <f t="shared" si="334"/>
        <v>42221.775000000001</v>
      </c>
    </row>
    <row r="3564" spans="1:20" ht="48" x14ac:dyDescent="0.2">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5">
        <f t="shared" si="330"/>
        <v>1.4888888888888889</v>
      </c>
      <c r="P3564" s="6">
        <f t="shared" si="331"/>
        <v>15.129032258064516</v>
      </c>
      <c r="Q3564" t="str">
        <f t="shared" si="332"/>
        <v>theater</v>
      </c>
      <c r="R3564" t="str">
        <f t="shared" si="333"/>
        <v>plays</v>
      </c>
      <c r="S3564" s="11">
        <f t="shared" si="335"/>
        <v>42433.761886574073</v>
      </c>
      <c r="T3564" s="11">
        <f t="shared" si="334"/>
        <v>42442.916666666672</v>
      </c>
    </row>
    <row r="3565" spans="1:20" ht="48" x14ac:dyDescent="0.2">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5">
        <f t="shared" si="330"/>
        <v>1.0549000000000002</v>
      </c>
      <c r="P3565" s="6">
        <f t="shared" si="331"/>
        <v>21.098000000000003</v>
      </c>
      <c r="Q3565" t="str">
        <f t="shared" si="332"/>
        <v>theater</v>
      </c>
      <c r="R3565" t="str">
        <f t="shared" si="333"/>
        <v>plays</v>
      </c>
      <c r="S3565" s="11">
        <f t="shared" si="335"/>
        <v>42555.671944444446</v>
      </c>
      <c r="T3565" s="11">
        <f t="shared" si="334"/>
        <v>42583.791666666672</v>
      </c>
    </row>
    <row r="3566" spans="1:20" ht="32" x14ac:dyDescent="0.2">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5">
        <f t="shared" si="330"/>
        <v>1.0049999999999999</v>
      </c>
      <c r="P3566" s="6">
        <f t="shared" si="331"/>
        <v>59.117647058823529</v>
      </c>
      <c r="Q3566" t="str">
        <f t="shared" si="332"/>
        <v>theater</v>
      </c>
      <c r="R3566" t="str">
        <f t="shared" si="333"/>
        <v>plays</v>
      </c>
      <c r="S3566" s="11">
        <f t="shared" si="335"/>
        <v>42236.623252314814</v>
      </c>
      <c r="T3566" s="11">
        <f t="shared" si="334"/>
        <v>42282.666666666672</v>
      </c>
    </row>
    <row r="3567" spans="1:20" ht="48" x14ac:dyDescent="0.2">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5">
        <f t="shared" si="330"/>
        <v>1.3055555555555556</v>
      </c>
      <c r="P3567" s="6">
        <f t="shared" si="331"/>
        <v>97.916666666666671</v>
      </c>
      <c r="Q3567" t="str">
        <f t="shared" si="332"/>
        <v>theater</v>
      </c>
      <c r="R3567" t="str">
        <f t="shared" si="333"/>
        <v>plays</v>
      </c>
      <c r="S3567" s="11">
        <f t="shared" si="335"/>
        <v>41974.743148148147</v>
      </c>
      <c r="T3567" s="11">
        <f t="shared" si="334"/>
        <v>42004.743148148147</v>
      </c>
    </row>
    <row r="3568" spans="1:20" ht="48" x14ac:dyDescent="0.2">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5">
        <f t="shared" si="330"/>
        <v>1.0475000000000001</v>
      </c>
      <c r="P3568" s="6">
        <f t="shared" si="331"/>
        <v>55.131578947368418</v>
      </c>
      <c r="Q3568" t="str">
        <f t="shared" si="332"/>
        <v>theater</v>
      </c>
      <c r="R3568" t="str">
        <f t="shared" si="333"/>
        <v>plays</v>
      </c>
      <c r="S3568" s="11">
        <f t="shared" si="335"/>
        <v>41997.507905092592</v>
      </c>
      <c r="T3568" s="11">
        <f t="shared" si="334"/>
        <v>42027.507905092592</v>
      </c>
    </row>
    <row r="3569" spans="1:20" ht="48" x14ac:dyDescent="0.2">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5">
        <f t="shared" si="330"/>
        <v>1.0880000000000001</v>
      </c>
      <c r="P3569" s="6">
        <f t="shared" si="331"/>
        <v>26.536585365853657</v>
      </c>
      <c r="Q3569" t="str">
        <f t="shared" si="332"/>
        <v>theater</v>
      </c>
      <c r="R3569" t="str">
        <f t="shared" si="333"/>
        <v>plays</v>
      </c>
      <c r="S3569" s="11">
        <f t="shared" si="335"/>
        <v>42135.810694444444</v>
      </c>
      <c r="T3569" s="11">
        <f t="shared" si="334"/>
        <v>42165.810694444444</v>
      </c>
    </row>
    <row r="3570" spans="1:20" ht="48" x14ac:dyDescent="0.2">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5">
        <f t="shared" si="330"/>
        <v>1.1100000000000001</v>
      </c>
      <c r="P3570" s="6">
        <f t="shared" si="331"/>
        <v>58.421052631578945</v>
      </c>
      <c r="Q3570" t="str">
        <f t="shared" si="332"/>
        <v>theater</v>
      </c>
      <c r="R3570" t="str">
        <f t="shared" si="333"/>
        <v>plays</v>
      </c>
      <c r="S3570" s="11">
        <f t="shared" si="335"/>
        <v>41869.740671296298</v>
      </c>
      <c r="T3570" s="11">
        <f t="shared" si="334"/>
        <v>41899.740671296298</v>
      </c>
    </row>
    <row r="3571" spans="1:20" ht="48" x14ac:dyDescent="0.2">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5">
        <f t="shared" si="330"/>
        <v>1.0047999999999999</v>
      </c>
      <c r="P3571" s="6">
        <f t="shared" si="331"/>
        <v>122.53658536585365</v>
      </c>
      <c r="Q3571" t="str">
        <f t="shared" si="332"/>
        <v>theater</v>
      </c>
      <c r="R3571" t="str">
        <f t="shared" si="333"/>
        <v>plays</v>
      </c>
      <c r="S3571" s="11">
        <f t="shared" si="335"/>
        <v>41982.688611111109</v>
      </c>
      <c r="T3571" s="11">
        <f t="shared" si="334"/>
        <v>42012.688611111109</v>
      </c>
    </row>
    <row r="3572" spans="1:20" ht="48" x14ac:dyDescent="0.2">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5">
        <f t="shared" si="330"/>
        <v>1.1435</v>
      </c>
      <c r="P3572" s="6">
        <f t="shared" si="331"/>
        <v>87.961538461538467</v>
      </c>
      <c r="Q3572" t="str">
        <f t="shared" si="332"/>
        <v>theater</v>
      </c>
      <c r="R3572" t="str">
        <f t="shared" si="333"/>
        <v>plays</v>
      </c>
      <c r="S3572" s="11">
        <f t="shared" si="335"/>
        <v>41976.331979166665</v>
      </c>
      <c r="T3572" s="11">
        <f t="shared" si="334"/>
        <v>42004.291666666672</v>
      </c>
    </row>
    <row r="3573" spans="1:20" ht="48" x14ac:dyDescent="0.2">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5">
        <f t="shared" si="330"/>
        <v>1.2206666666666666</v>
      </c>
      <c r="P3573" s="6">
        <f t="shared" si="331"/>
        <v>73.239999999999995</v>
      </c>
      <c r="Q3573" t="str">
        <f t="shared" si="332"/>
        <v>theater</v>
      </c>
      <c r="R3573" t="str">
        <f t="shared" si="333"/>
        <v>plays</v>
      </c>
      <c r="S3573" s="11">
        <f t="shared" si="335"/>
        <v>41912.858946759261</v>
      </c>
      <c r="T3573" s="11">
        <f t="shared" si="334"/>
        <v>41942.858946759261</v>
      </c>
    </row>
    <row r="3574" spans="1:20" ht="32" x14ac:dyDescent="0.2">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5">
        <f t="shared" si="330"/>
        <v>1</v>
      </c>
      <c r="P3574" s="6">
        <f t="shared" si="331"/>
        <v>55.555555555555557</v>
      </c>
      <c r="Q3574" t="str">
        <f t="shared" si="332"/>
        <v>theater</v>
      </c>
      <c r="R3574" t="str">
        <f t="shared" si="333"/>
        <v>plays</v>
      </c>
      <c r="S3574" s="11">
        <f t="shared" si="335"/>
        <v>42146.570393518516</v>
      </c>
      <c r="T3574" s="11">
        <f t="shared" si="334"/>
        <v>42176.570393518516</v>
      </c>
    </row>
    <row r="3575" spans="1:20" ht="32" x14ac:dyDescent="0.2">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5">
        <f t="shared" si="330"/>
        <v>1.028</v>
      </c>
      <c r="P3575" s="6">
        <f t="shared" si="331"/>
        <v>39.53846153846154</v>
      </c>
      <c r="Q3575" t="str">
        <f t="shared" si="332"/>
        <v>theater</v>
      </c>
      <c r="R3575" t="str">
        <f t="shared" si="333"/>
        <v>plays</v>
      </c>
      <c r="S3575" s="11">
        <f t="shared" si="335"/>
        <v>41921.375532407408</v>
      </c>
      <c r="T3575" s="11">
        <f t="shared" si="334"/>
        <v>41951.417199074072</v>
      </c>
    </row>
    <row r="3576" spans="1:20" ht="48" x14ac:dyDescent="0.2">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5">
        <f t="shared" si="330"/>
        <v>1.0612068965517241</v>
      </c>
      <c r="P3576" s="6">
        <f t="shared" si="331"/>
        <v>136.77777777777777</v>
      </c>
      <c r="Q3576" t="str">
        <f t="shared" si="332"/>
        <v>theater</v>
      </c>
      <c r="R3576" t="str">
        <f t="shared" si="333"/>
        <v>plays</v>
      </c>
      <c r="S3576" s="11">
        <f t="shared" si="335"/>
        <v>41926.942685185189</v>
      </c>
      <c r="T3576" s="11">
        <f t="shared" si="334"/>
        <v>41956.984351851846</v>
      </c>
    </row>
    <row r="3577" spans="1:20" ht="48" x14ac:dyDescent="0.2">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5">
        <f t="shared" si="330"/>
        <v>1.0133000000000001</v>
      </c>
      <c r="P3577" s="6">
        <f t="shared" si="331"/>
        <v>99.343137254901961</v>
      </c>
      <c r="Q3577" t="str">
        <f t="shared" si="332"/>
        <v>theater</v>
      </c>
      <c r="R3577" t="str">
        <f t="shared" si="333"/>
        <v>plays</v>
      </c>
      <c r="S3577" s="11">
        <f t="shared" si="335"/>
        <v>42561.783877314811</v>
      </c>
      <c r="T3577" s="11">
        <f t="shared" si="334"/>
        <v>42593.165972222225</v>
      </c>
    </row>
    <row r="3578" spans="1:20" ht="48" x14ac:dyDescent="0.2">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5">
        <f t="shared" si="330"/>
        <v>1</v>
      </c>
      <c r="P3578" s="6">
        <f t="shared" si="331"/>
        <v>20</v>
      </c>
      <c r="Q3578" t="str">
        <f t="shared" si="332"/>
        <v>theater</v>
      </c>
      <c r="R3578" t="str">
        <f t="shared" si="333"/>
        <v>plays</v>
      </c>
      <c r="S3578" s="11">
        <f t="shared" si="335"/>
        <v>42649.54923611111</v>
      </c>
      <c r="T3578" s="11">
        <f t="shared" si="334"/>
        <v>42709.590902777782</v>
      </c>
    </row>
    <row r="3579" spans="1:20" ht="48" x14ac:dyDescent="0.2">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5">
        <f t="shared" si="330"/>
        <v>1.3</v>
      </c>
      <c r="P3579" s="6">
        <f t="shared" si="331"/>
        <v>28.888888888888889</v>
      </c>
      <c r="Q3579" t="str">
        <f t="shared" si="332"/>
        <v>theater</v>
      </c>
      <c r="R3579" t="str">
        <f t="shared" si="333"/>
        <v>plays</v>
      </c>
      <c r="S3579" s="11">
        <f t="shared" si="335"/>
        <v>42093.786840277782</v>
      </c>
      <c r="T3579" s="11">
        <f t="shared" si="334"/>
        <v>42120.26944444445</v>
      </c>
    </row>
    <row r="3580" spans="1:20" ht="48" x14ac:dyDescent="0.2">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5">
        <f t="shared" si="330"/>
        <v>1.0001333333333333</v>
      </c>
      <c r="P3580" s="6">
        <f t="shared" si="331"/>
        <v>40.545945945945945</v>
      </c>
      <c r="Q3580" t="str">
        <f t="shared" si="332"/>
        <v>theater</v>
      </c>
      <c r="R3580" t="str">
        <f t="shared" si="333"/>
        <v>plays</v>
      </c>
      <c r="S3580" s="11">
        <f t="shared" si="335"/>
        <v>42460.733530092592</v>
      </c>
      <c r="T3580" s="11">
        <f t="shared" si="334"/>
        <v>42490.733530092592</v>
      </c>
    </row>
    <row r="3581" spans="1:20" ht="48" x14ac:dyDescent="0.2">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5">
        <f t="shared" si="330"/>
        <v>1</v>
      </c>
      <c r="P3581" s="6">
        <f t="shared" si="331"/>
        <v>35.714285714285715</v>
      </c>
      <c r="Q3581" t="str">
        <f t="shared" si="332"/>
        <v>theater</v>
      </c>
      <c r="R3581" t="str">
        <f t="shared" si="333"/>
        <v>plays</v>
      </c>
      <c r="S3581" s="11">
        <f t="shared" si="335"/>
        <v>42430.762222222227</v>
      </c>
      <c r="T3581" s="11">
        <f t="shared" si="334"/>
        <v>42460.720555555556</v>
      </c>
    </row>
    <row r="3582" spans="1:20" ht="48" x14ac:dyDescent="0.2">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5">
        <f t="shared" si="330"/>
        <v>1.1388888888888888</v>
      </c>
      <c r="P3582" s="6">
        <f t="shared" si="331"/>
        <v>37.962962962962962</v>
      </c>
      <c r="Q3582" t="str">
        <f t="shared" si="332"/>
        <v>theater</v>
      </c>
      <c r="R3582" t="str">
        <f t="shared" si="333"/>
        <v>plays</v>
      </c>
      <c r="S3582" s="11">
        <f t="shared" si="335"/>
        <v>42026.176180555558</v>
      </c>
      <c r="T3582" s="11">
        <f t="shared" si="334"/>
        <v>42064.207638888889</v>
      </c>
    </row>
    <row r="3583" spans="1:20" ht="48" x14ac:dyDescent="0.2">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5">
        <f t="shared" si="330"/>
        <v>1</v>
      </c>
      <c r="P3583" s="6">
        <f t="shared" si="331"/>
        <v>33.333333333333336</v>
      </c>
      <c r="Q3583" t="str">
        <f t="shared" si="332"/>
        <v>theater</v>
      </c>
      <c r="R3583" t="str">
        <f t="shared" si="333"/>
        <v>plays</v>
      </c>
      <c r="S3583" s="11">
        <f t="shared" si="335"/>
        <v>41836.471180555556</v>
      </c>
      <c r="T3583" s="11">
        <f t="shared" si="334"/>
        <v>41850.471180555556</v>
      </c>
    </row>
    <row r="3584" spans="1:20" ht="48" x14ac:dyDescent="0.2">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5">
        <f t="shared" si="330"/>
        <v>2.87</v>
      </c>
      <c r="P3584" s="6">
        <f t="shared" si="331"/>
        <v>58.571428571428569</v>
      </c>
      <c r="Q3584" t="str">
        <f t="shared" si="332"/>
        <v>theater</v>
      </c>
      <c r="R3584" t="str">
        <f t="shared" si="333"/>
        <v>plays</v>
      </c>
      <c r="S3584" s="11">
        <f t="shared" si="335"/>
        <v>42451.095856481479</v>
      </c>
      <c r="T3584" s="11">
        <f t="shared" si="334"/>
        <v>42465.095856481479</v>
      </c>
    </row>
    <row r="3585" spans="1:20" ht="48" x14ac:dyDescent="0.2">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5">
        <f t="shared" si="330"/>
        <v>1.085</v>
      </c>
      <c r="P3585" s="6">
        <f t="shared" si="331"/>
        <v>135.625</v>
      </c>
      <c r="Q3585" t="str">
        <f t="shared" si="332"/>
        <v>theater</v>
      </c>
      <c r="R3585" t="str">
        <f t="shared" si="333"/>
        <v>plays</v>
      </c>
      <c r="S3585" s="11">
        <f t="shared" si="335"/>
        <v>42418.425983796296</v>
      </c>
      <c r="T3585" s="11">
        <f t="shared" si="334"/>
        <v>42478.384317129632</v>
      </c>
    </row>
    <row r="3586" spans="1:20" ht="96" x14ac:dyDescent="0.2">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5">
        <f t="shared" si="330"/>
        <v>1.155</v>
      </c>
      <c r="P3586" s="6">
        <f t="shared" si="331"/>
        <v>30.9375</v>
      </c>
      <c r="Q3586" t="str">
        <f t="shared" si="332"/>
        <v>theater</v>
      </c>
      <c r="R3586" t="str">
        <f t="shared" si="333"/>
        <v>plays</v>
      </c>
      <c r="S3586" s="11">
        <f t="shared" si="335"/>
        <v>42168.316481481481</v>
      </c>
      <c r="T3586" s="11">
        <f t="shared" si="334"/>
        <v>42198.316481481481</v>
      </c>
    </row>
    <row r="3587" spans="1:20" ht="48" x14ac:dyDescent="0.2">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5">
        <f t="shared" ref="O3587:O3650" si="336">E3587/D3587</f>
        <v>1.1911764705882353</v>
      </c>
      <c r="P3587" s="6">
        <f t="shared" ref="P3587:P3650" si="337">IF(L3587=0,0,E3587/L3587)</f>
        <v>176.08695652173913</v>
      </c>
      <c r="Q3587" t="str">
        <f t="shared" ref="Q3587:Q3650" si="338">LEFT(N3587,FIND("/",N3587)-1)</f>
        <v>theater</v>
      </c>
      <c r="R3587" t="str">
        <f t="shared" ref="R3587:R3650" si="339">RIGHT(N3587,LEN(N3587)-FIND("/",N3587))</f>
        <v>plays</v>
      </c>
      <c r="S3587" s="11">
        <f t="shared" si="335"/>
        <v>41964.716319444444</v>
      </c>
      <c r="T3587" s="11">
        <f t="shared" ref="T3587:T3650" si="340">I3587/86400 + DATE(1970,1,1)</f>
        <v>41994.716319444444</v>
      </c>
    </row>
    <row r="3588" spans="1:20" ht="16" x14ac:dyDescent="0.2">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5">
        <f t="shared" si="336"/>
        <v>1.0942666666666667</v>
      </c>
      <c r="P3588" s="6">
        <f t="shared" si="337"/>
        <v>151.9814814814815</v>
      </c>
      <c r="Q3588" t="str">
        <f t="shared" si="338"/>
        <v>theater</v>
      </c>
      <c r="R3588" t="str">
        <f t="shared" si="339"/>
        <v>plays</v>
      </c>
      <c r="S3588" s="11">
        <f t="shared" ref="S3588:S3651" si="341">J3588/86400 + DATE(1970, 1, 1)</f>
        <v>42576.697569444441</v>
      </c>
      <c r="T3588" s="11">
        <f t="shared" si="340"/>
        <v>42636.697569444441</v>
      </c>
    </row>
    <row r="3589" spans="1:20" ht="48" x14ac:dyDescent="0.2">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5">
        <f t="shared" si="336"/>
        <v>1.266</v>
      </c>
      <c r="P3589" s="6">
        <f t="shared" si="337"/>
        <v>22.607142857142858</v>
      </c>
      <c r="Q3589" t="str">
        <f t="shared" si="338"/>
        <v>theater</v>
      </c>
      <c r="R3589" t="str">
        <f t="shared" si="339"/>
        <v>plays</v>
      </c>
      <c r="S3589" s="11">
        <f t="shared" si="341"/>
        <v>42503.539976851855</v>
      </c>
      <c r="T3589" s="11">
        <f t="shared" si="340"/>
        <v>42548.791666666672</v>
      </c>
    </row>
    <row r="3590" spans="1:20" ht="48" x14ac:dyDescent="0.2">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5">
        <f t="shared" si="336"/>
        <v>1.0049999999999999</v>
      </c>
      <c r="P3590" s="6">
        <f t="shared" si="337"/>
        <v>18.272727272727273</v>
      </c>
      <c r="Q3590" t="str">
        <f t="shared" si="338"/>
        <v>theater</v>
      </c>
      <c r="R3590" t="str">
        <f t="shared" si="339"/>
        <v>plays</v>
      </c>
      <c r="S3590" s="11">
        <f t="shared" si="341"/>
        <v>42101.828819444447</v>
      </c>
      <c r="T3590" s="11">
        <f t="shared" si="340"/>
        <v>42123.958333333328</v>
      </c>
    </row>
    <row r="3591" spans="1:20" ht="48" x14ac:dyDescent="0.2">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5">
        <f t="shared" si="336"/>
        <v>1.2749999999999999</v>
      </c>
      <c r="P3591" s="6">
        <f t="shared" si="337"/>
        <v>82.258064516129039</v>
      </c>
      <c r="Q3591" t="str">
        <f t="shared" si="338"/>
        <v>theater</v>
      </c>
      <c r="R3591" t="str">
        <f t="shared" si="339"/>
        <v>plays</v>
      </c>
      <c r="S3591" s="11">
        <f t="shared" si="341"/>
        <v>42125.647534722222</v>
      </c>
      <c r="T3591" s="11">
        <f t="shared" si="340"/>
        <v>42150.647534722222</v>
      </c>
    </row>
    <row r="3592" spans="1:20" ht="48" x14ac:dyDescent="0.2">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5">
        <f t="shared" si="336"/>
        <v>1.0005999999999999</v>
      </c>
      <c r="P3592" s="6">
        <f t="shared" si="337"/>
        <v>68.534246575342465</v>
      </c>
      <c r="Q3592" t="str">
        <f t="shared" si="338"/>
        <v>theater</v>
      </c>
      <c r="R3592" t="str">
        <f t="shared" si="339"/>
        <v>plays</v>
      </c>
      <c r="S3592" s="11">
        <f t="shared" si="341"/>
        <v>41902.333726851852</v>
      </c>
      <c r="T3592" s="11">
        <f t="shared" si="340"/>
        <v>41932.333726851852</v>
      </c>
    </row>
    <row r="3593" spans="1:20" ht="48" x14ac:dyDescent="0.2">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5">
        <f t="shared" si="336"/>
        <v>1.75</v>
      </c>
      <c r="P3593" s="6">
        <f t="shared" si="337"/>
        <v>68.055555555555557</v>
      </c>
      <c r="Q3593" t="str">
        <f t="shared" si="338"/>
        <v>theater</v>
      </c>
      <c r="R3593" t="str">
        <f t="shared" si="339"/>
        <v>plays</v>
      </c>
      <c r="S3593" s="11">
        <f t="shared" si="341"/>
        <v>42003.948425925926</v>
      </c>
      <c r="T3593" s="11">
        <f t="shared" si="340"/>
        <v>42028.207638888889</v>
      </c>
    </row>
    <row r="3594" spans="1:20" ht="48" x14ac:dyDescent="0.2">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5">
        <f t="shared" si="336"/>
        <v>1.2725</v>
      </c>
      <c r="P3594" s="6">
        <f t="shared" si="337"/>
        <v>72.714285714285708</v>
      </c>
      <c r="Q3594" t="str">
        <f t="shared" si="338"/>
        <v>theater</v>
      </c>
      <c r="R3594" t="str">
        <f t="shared" si="339"/>
        <v>plays</v>
      </c>
      <c r="S3594" s="11">
        <f t="shared" si="341"/>
        <v>41988.829942129625</v>
      </c>
      <c r="T3594" s="11">
        <f t="shared" si="340"/>
        <v>42046.207638888889</v>
      </c>
    </row>
    <row r="3595" spans="1:20" ht="48" x14ac:dyDescent="0.2">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5">
        <f t="shared" si="336"/>
        <v>1.1063333333333334</v>
      </c>
      <c r="P3595" s="6">
        <f t="shared" si="337"/>
        <v>77.186046511627907</v>
      </c>
      <c r="Q3595" t="str">
        <f t="shared" si="338"/>
        <v>theater</v>
      </c>
      <c r="R3595" t="str">
        <f t="shared" si="339"/>
        <v>plays</v>
      </c>
      <c r="S3595" s="11">
        <f t="shared" si="341"/>
        <v>41974.898599537039</v>
      </c>
      <c r="T3595" s="11">
        <f t="shared" si="340"/>
        <v>42009.851388888885</v>
      </c>
    </row>
    <row r="3596" spans="1:20" ht="48" x14ac:dyDescent="0.2">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5">
        <f t="shared" si="336"/>
        <v>1.2593749999999999</v>
      </c>
      <c r="P3596" s="6">
        <f t="shared" si="337"/>
        <v>55.972222222222221</v>
      </c>
      <c r="Q3596" t="str">
        <f t="shared" si="338"/>
        <v>theater</v>
      </c>
      <c r="R3596" t="str">
        <f t="shared" si="339"/>
        <v>plays</v>
      </c>
      <c r="S3596" s="11">
        <f t="shared" si="341"/>
        <v>42592.066921296297</v>
      </c>
      <c r="T3596" s="11">
        <f t="shared" si="340"/>
        <v>42617.066921296297</v>
      </c>
    </row>
    <row r="3597" spans="1:20" ht="32" x14ac:dyDescent="0.2">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5">
        <f t="shared" si="336"/>
        <v>1.1850000000000001</v>
      </c>
      <c r="P3597" s="6">
        <f t="shared" si="337"/>
        <v>49.693548387096776</v>
      </c>
      <c r="Q3597" t="str">
        <f t="shared" si="338"/>
        <v>theater</v>
      </c>
      <c r="R3597" t="str">
        <f t="shared" si="339"/>
        <v>plays</v>
      </c>
      <c r="S3597" s="11">
        <f t="shared" si="341"/>
        <v>42050.008368055554</v>
      </c>
      <c r="T3597" s="11">
        <f t="shared" si="340"/>
        <v>42076.290972222225</v>
      </c>
    </row>
    <row r="3598" spans="1:20" ht="48" x14ac:dyDescent="0.2">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5">
        <f t="shared" si="336"/>
        <v>1.0772727272727274</v>
      </c>
      <c r="P3598" s="6">
        <f t="shared" si="337"/>
        <v>79</v>
      </c>
      <c r="Q3598" t="str">
        <f t="shared" si="338"/>
        <v>theater</v>
      </c>
      <c r="R3598" t="str">
        <f t="shared" si="339"/>
        <v>plays</v>
      </c>
      <c r="S3598" s="11">
        <f t="shared" si="341"/>
        <v>41856.715069444443</v>
      </c>
      <c r="T3598" s="11">
        <f t="shared" si="340"/>
        <v>41877.715069444443</v>
      </c>
    </row>
    <row r="3599" spans="1:20" ht="32" x14ac:dyDescent="0.2">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5">
        <f t="shared" si="336"/>
        <v>1.026</v>
      </c>
      <c r="P3599" s="6">
        <f t="shared" si="337"/>
        <v>77.727272727272734</v>
      </c>
      <c r="Q3599" t="str">
        <f t="shared" si="338"/>
        <v>theater</v>
      </c>
      <c r="R3599" t="str">
        <f t="shared" si="339"/>
        <v>plays</v>
      </c>
      <c r="S3599" s="11">
        <f t="shared" si="341"/>
        <v>42417.585532407407</v>
      </c>
      <c r="T3599" s="11">
        <f t="shared" si="340"/>
        <v>42432.249305555553</v>
      </c>
    </row>
    <row r="3600" spans="1:20" ht="48" x14ac:dyDescent="0.2">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5">
        <f t="shared" si="336"/>
        <v>1.101</v>
      </c>
      <c r="P3600" s="6">
        <f t="shared" si="337"/>
        <v>40.777777777777779</v>
      </c>
      <c r="Q3600" t="str">
        <f t="shared" si="338"/>
        <v>theater</v>
      </c>
      <c r="R3600" t="str">
        <f t="shared" si="339"/>
        <v>plays</v>
      </c>
      <c r="S3600" s="11">
        <f t="shared" si="341"/>
        <v>41866.79886574074</v>
      </c>
      <c r="T3600" s="11">
        <f t="shared" si="340"/>
        <v>41885.207638888889</v>
      </c>
    </row>
    <row r="3601" spans="1:20" ht="48" x14ac:dyDescent="0.2">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5">
        <f t="shared" si="336"/>
        <v>2.02</v>
      </c>
      <c r="P3601" s="6">
        <f t="shared" si="337"/>
        <v>59.411764705882355</v>
      </c>
      <c r="Q3601" t="str">
        <f t="shared" si="338"/>
        <v>theater</v>
      </c>
      <c r="R3601" t="str">
        <f t="shared" si="339"/>
        <v>plays</v>
      </c>
      <c r="S3601" s="11">
        <f t="shared" si="341"/>
        <v>42220.79487268519</v>
      </c>
      <c r="T3601" s="11">
        <f t="shared" si="340"/>
        <v>42246</v>
      </c>
    </row>
    <row r="3602" spans="1:20" ht="32" x14ac:dyDescent="0.2">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5">
        <f t="shared" si="336"/>
        <v>1.3</v>
      </c>
      <c r="P3602" s="6">
        <f t="shared" si="337"/>
        <v>3.25</v>
      </c>
      <c r="Q3602" t="str">
        <f t="shared" si="338"/>
        <v>theater</v>
      </c>
      <c r="R3602" t="str">
        <f t="shared" si="339"/>
        <v>plays</v>
      </c>
      <c r="S3602" s="11">
        <f t="shared" si="341"/>
        <v>42628.849120370374</v>
      </c>
      <c r="T3602" s="11">
        <f t="shared" si="340"/>
        <v>42656.849120370374</v>
      </c>
    </row>
    <row r="3603" spans="1:20" ht="48" x14ac:dyDescent="0.2">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5">
        <f t="shared" si="336"/>
        <v>1.0435000000000001</v>
      </c>
      <c r="P3603" s="6">
        <f t="shared" si="337"/>
        <v>39.377358490566039</v>
      </c>
      <c r="Q3603" t="str">
        <f t="shared" si="338"/>
        <v>theater</v>
      </c>
      <c r="R3603" t="str">
        <f t="shared" si="339"/>
        <v>plays</v>
      </c>
      <c r="S3603" s="11">
        <f t="shared" si="341"/>
        <v>41990.99863425926</v>
      </c>
      <c r="T3603" s="11">
        <f t="shared" si="340"/>
        <v>42020.99863425926</v>
      </c>
    </row>
    <row r="3604" spans="1:20" ht="48" x14ac:dyDescent="0.2">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5">
        <f t="shared" si="336"/>
        <v>1.0004999999999999</v>
      </c>
      <c r="P3604" s="6">
        <f t="shared" si="337"/>
        <v>81.673469387755105</v>
      </c>
      <c r="Q3604" t="str">
        <f t="shared" si="338"/>
        <v>theater</v>
      </c>
      <c r="R3604" t="str">
        <f t="shared" si="339"/>
        <v>plays</v>
      </c>
      <c r="S3604" s="11">
        <f t="shared" si="341"/>
        <v>42447.894432870366</v>
      </c>
      <c r="T3604" s="11">
        <f t="shared" si="340"/>
        <v>42507.894432870366</v>
      </c>
    </row>
    <row r="3605" spans="1:20" ht="48" x14ac:dyDescent="0.2">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5">
        <f t="shared" si="336"/>
        <v>1.7066666666666668</v>
      </c>
      <c r="P3605" s="6">
        <f t="shared" si="337"/>
        <v>44.912280701754383</v>
      </c>
      <c r="Q3605" t="str">
        <f t="shared" si="338"/>
        <v>theater</v>
      </c>
      <c r="R3605" t="str">
        <f t="shared" si="339"/>
        <v>plays</v>
      </c>
      <c r="S3605" s="11">
        <f t="shared" si="341"/>
        <v>42283.864351851851</v>
      </c>
      <c r="T3605" s="11">
        <f t="shared" si="340"/>
        <v>42313.906018518523</v>
      </c>
    </row>
    <row r="3606" spans="1:20" ht="48" x14ac:dyDescent="0.2">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5">
        <f t="shared" si="336"/>
        <v>1.1283333333333334</v>
      </c>
      <c r="P3606" s="6">
        <f t="shared" si="337"/>
        <v>49.05797101449275</v>
      </c>
      <c r="Q3606" t="str">
        <f t="shared" si="338"/>
        <v>theater</v>
      </c>
      <c r="R3606" t="str">
        <f t="shared" si="339"/>
        <v>plays</v>
      </c>
      <c r="S3606" s="11">
        <f t="shared" si="341"/>
        <v>42483.015694444446</v>
      </c>
      <c r="T3606" s="11">
        <f t="shared" si="340"/>
        <v>42489.290972222225</v>
      </c>
    </row>
    <row r="3607" spans="1:20" ht="48" x14ac:dyDescent="0.2">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5">
        <f t="shared" si="336"/>
        <v>1.84</v>
      </c>
      <c r="P3607" s="6">
        <f t="shared" si="337"/>
        <v>30.666666666666668</v>
      </c>
      <c r="Q3607" t="str">
        <f t="shared" si="338"/>
        <v>theater</v>
      </c>
      <c r="R3607" t="str">
        <f t="shared" si="339"/>
        <v>plays</v>
      </c>
      <c r="S3607" s="11">
        <f t="shared" si="341"/>
        <v>42383.793124999997</v>
      </c>
      <c r="T3607" s="11">
        <f t="shared" si="340"/>
        <v>42413.793124999997</v>
      </c>
    </row>
    <row r="3608" spans="1:20" ht="48" x14ac:dyDescent="0.2">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5">
        <f t="shared" si="336"/>
        <v>1.3026666666666666</v>
      </c>
      <c r="P3608" s="6">
        <f t="shared" si="337"/>
        <v>61.0625</v>
      </c>
      <c r="Q3608" t="str">
        <f t="shared" si="338"/>
        <v>theater</v>
      </c>
      <c r="R3608" t="str">
        <f t="shared" si="339"/>
        <v>plays</v>
      </c>
      <c r="S3608" s="11">
        <f t="shared" si="341"/>
        <v>42566.604826388888</v>
      </c>
      <c r="T3608" s="11">
        <f t="shared" si="340"/>
        <v>42596.604826388888</v>
      </c>
    </row>
    <row r="3609" spans="1:20" ht="32" x14ac:dyDescent="0.2">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5">
        <f t="shared" si="336"/>
        <v>1.0545454545454545</v>
      </c>
      <c r="P3609" s="6">
        <f t="shared" si="337"/>
        <v>29</v>
      </c>
      <c r="Q3609" t="str">
        <f t="shared" si="338"/>
        <v>theater</v>
      </c>
      <c r="R3609" t="str">
        <f t="shared" si="339"/>
        <v>plays</v>
      </c>
      <c r="S3609" s="11">
        <f t="shared" si="341"/>
        <v>42338.963912037041</v>
      </c>
      <c r="T3609" s="11">
        <f t="shared" si="340"/>
        <v>42353</v>
      </c>
    </row>
    <row r="3610" spans="1:20" ht="48" x14ac:dyDescent="0.2">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5">
        <f t="shared" si="336"/>
        <v>1</v>
      </c>
      <c r="P3610" s="6">
        <f t="shared" si="337"/>
        <v>29.62962962962963</v>
      </c>
      <c r="Q3610" t="str">
        <f t="shared" si="338"/>
        <v>theater</v>
      </c>
      <c r="R3610" t="str">
        <f t="shared" si="339"/>
        <v>plays</v>
      </c>
      <c r="S3610" s="11">
        <f t="shared" si="341"/>
        <v>42506.709374999999</v>
      </c>
      <c r="T3610" s="11">
        <f t="shared" si="340"/>
        <v>42538.583333333328</v>
      </c>
    </row>
    <row r="3611" spans="1:20" ht="48" x14ac:dyDescent="0.2">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5">
        <f t="shared" si="336"/>
        <v>1.5331632653061225</v>
      </c>
      <c r="P3611" s="6">
        <f t="shared" si="337"/>
        <v>143.0952380952381</v>
      </c>
      <c r="Q3611" t="str">
        <f t="shared" si="338"/>
        <v>theater</v>
      </c>
      <c r="R3611" t="str">
        <f t="shared" si="339"/>
        <v>plays</v>
      </c>
      <c r="S3611" s="11">
        <f t="shared" si="341"/>
        <v>42429.991724537038</v>
      </c>
      <c r="T3611" s="11">
        <f t="shared" si="340"/>
        <v>42459.950057870374</v>
      </c>
    </row>
    <row r="3612" spans="1:20" ht="48" x14ac:dyDescent="0.2">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5">
        <f t="shared" si="336"/>
        <v>1.623</v>
      </c>
      <c r="P3612" s="6">
        <f t="shared" si="337"/>
        <v>52.354838709677416</v>
      </c>
      <c r="Q3612" t="str">
        <f t="shared" si="338"/>
        <v>theater</v>
      </c>
      <c r="R3612" t="str">
        <f t="shared" si="339"/>
        <v>plays</v>
      </c>
      <c r="S3612" s="11">
        <f t="shared" si="341"/>
        <v>42203.432129629626</v>
      </c>
      <c r="T3612" s="11">
        <f t="shared" si="340"/>
        <v>42233.432129629626</v>
      </c>
    </row>
    <row r="3613" spans="1:20" ht="48" x14ac:dyDescent="0.2">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5">
        <f t="shared" si="336"/>
        <v>1.36</v>
      </c>
      <c r="P3613" s="6">
        <f t="shared" si="337"/>
        <v>66.666666666666671</v>
      </c>
      <c r="Q3613" t="str">
        <f t="shared" si="338"/>
        <v>theater</v>
      </c>
      <c r="R3613" t="str">
        <f t="shared" si="339"/>
        <v>plays</v>
      </c>
      <c r="S3613" s="11">
        <f t="shared" si="341"/>
        <v>42072.370381944449</v>
      </c>
      <c r="T3613" s="11">
        <f t="shared" si="340"/>
        <v>42102.370381944449</v>
      </c>
    </row>
    <row r="3614" spans="1:20" ht="48" x14ac:dyDescent="0.2">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5">
        <f t="shared" si="336"/>
        <v>1.444</v>
      </c>
      <c r="P3614" s="6">
        <f t="shared" si="337"/>
        <v>126.66666666666667</v>
      </c>
      <c r="Q3614" t="str">
        <f t="shared" si="338"/>
        <v>theater</v>
      </c>
      <c r="R3614" t="str">
        <f t="shared" si="339"/>
        <v>plays</v>
      </c>
      <c r="S3614" s="11">
        <f t="shared" si="341"/>
        <v>41789.726979166662</v>
      </c>
      <c r="T3614" s="11">
        <f t="shared" si="340"/>
        <v>41799.726979166662</v>
      </c>
    </row>
    <row r="3615" spans="1:20" ht="32" x14ac:dyDescent="0.2">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5">
        <f t="shared" si="336"/>
        <v>1</v>
      </c>
      <c r="P3615" s="6">
        <f t="shared" si="337"/>
        <v>62.5</v>
      </c>
      <c r="Q3615" t="str">
        <f t="shared" si="338"/>
        <v>theater</v>
      </c>
      <c r="R3615" t="str">
        <f t="shared" si="339"/>
        <v>plays</v>
      </c>
      <c r="S3615" s="11">
        <f t="shared" si="341"/>
        <v>41788.58997685185</v>
      </c>
      <c r="T3615" s="11">
        <f t="shared" si="340"/>
        <v>41818.58997685185</v>
      </c>
    </row>
    <row r="3616" spans="1:20" ht="48" x14ac:dyDescent="0.2">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5">
        <f t="shared" si="336"/>
        <v>1.008</v>
      </c>
      <c r="P3616" s="6">
        <f t="shared" si="337"/>
        <v>35.492957746478872</v>
      </c>
      <c r="Q3616" t="str">
        <f t="shared" si="338"/>
        <v>theater</v>
      </c>
      <c r="R3616" t="str">
        <f t="shared" si="339"/>
        <v>plays</v>
      </c>
      <c r="S3616" s="11">
        <f t="shared" si="341"/>
        <v>42144.041851851856</v>
      </c>
      <c r="T3616" s="11">
        <f t="shared" si="340"/>
        <v>42174.041851851856</v>
      </c>
    </row>
    <row r="3617" spans="1:20" ht="48" x14ac:dyDescent="0.2">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5">
        <f t="shared" si="336"/>
        <v>1.0680000000000001</v>
      </c>
      <c r="P3617" s="6">
        <f t="shared" si="337"/>
        <v>37.083333333333336</v>
      </c>
      <c r="Q3617" t="str">
        <f t="shared" si="338"/>
        <v>theater</v>
      </c>
      <c r="R3617" t="str">
        <f t="shared" si="339"/>
        <v>plays</v>
      </c>
      <c r="S3617" s="11">
        <f t="shared" si="341"/>
        <v>42318.593703703707</v>
      </c>
      <c r="T3617" s="11">
        <f t="shared" si="340"/>
        <v>42348.593703703707</v>
      </c>
    </row>
    <row r="3618" spans="1:20" ht="48" x14ac:dyDescent="0.2">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5">
        <f t="shared" si="336"/>
        <v>1.248</v>
      </c>
      <c r="P3618" s="6">
        <f t="shared" si="337"/>
        <v>69.333333333333329</v>
      </c>
      <c r="Q3618" t="str">
        <f t="shared" si="338"/>
        <v>theater</v>
      </c>
      <c r="R3618" t="str">
        <f t="shared" si="339"/>
        <v>plays</v>
      </c>
      <c r="S3618" s="11">
        <f t="shared" si="341"/>
        <v>42052.949814814812</v>
      </c>
      <c r="T3618" s="11">
        <f t="shared" si="340"/>
        <v>42082.908148148148</v>
      </c>
    </row>
    <row r="3619" spans="1:20" ht="48" x14ac:dyDescent="0.2">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5">
        <f t="shared" si="336"/>
        <v>1.1891891891891893</v>
      </c>
      <c r="P3619" s="6">
        <f t="shared" si="337"/>
        <v>17.254901960784313</v>
      </c>
      <c r="Q3619" t="str">
        <f t="shared" si="338"/>
        <v>theater</v>
      </c>
      <c r="R3619" t="str">
        <f t="shared" si="339"/>
        <v>plays</v>
      </c>
      <c r="S3619" s="11">
        <f t="shared" si="341"/>
        <v>42779.610289351855</v>
      </c>
      <c r="T3619" s="11">
        <f t="shared" si="340"/>
        <v>42794</v>
      </c>
    </row>
    <row r="3620" spans="1:20" ht="48" x14ac:dyDescent="0.2">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5">
        <f t="shared" si="336"/>
        <v>1.01</v>
      </c>
      <c r="P3620" s="6">
        <f t="shared" si="337"/>
        <v>36.071428571428569</v>
      </c>
      <c r="Q3620" t="str">
        <f t="shared" si="338"/>
        <v>theater</v>
      </c>
      <c r="R3620" t="str">
        <f t="shared" si="339"/>
        <v>plays</v>
      </c>
      <c r="S3620" s="11">
        <f t="shared" si="341"/>
        <v>42128.627893518518</v>
      </c>
      <c r="T3620" s="11">
        <f t="shared" si="340"/>
        <v>42158.627893518518</v>
      </c>
    </row>
    <row r="3621" spans="1:20" ht="48" x14ac:dyDescent="0.2">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5">
        <f t="shared" si="336"/>
        <v>1.1299999999999999</v>
      </c>
      <c r="P3621" s="6">
        <f t="shared" si="337"/>
        <v>66.470588235294116</v>
      </c>
      <c r="Q3621" t="str">
        <f t="shared" si="338"/>
        <v>theater</v>
      </c>
      <c r="R3621" t="str">
        <f t="shared" si="339"/>
        <v>plays</v>
      </c>
      <c r="S3621" s="11">
        <f t="shared" si="341"/>
        <v>42661.132245370369</v>
      </c>
      <c r="T3621" s="11">
        <f t="shared" si="340"/>
        <v>42693.916666666672</v>
      </c>
    </row>
    <row r="3622" spans="1:20" ht="48" x14ac:dyDescent="0.2">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5">
        <f t="shared" si="336"/>
        <v>1.0519047619047619</v>
      </c>
      <c r="P3622" s="6">
        <f t="shared" si="337"/>
        <v>56.065989847715734</v>
      </c>
      <c r="Q3622" t="str">
        <f t="shared" si="338"/>
        <v>theater</v>
      </c>
      <c r="R3622" t="str">
        <f t="shared" si="339"/>
        <v>plays</v>
      </c>
      <c r="S3622" s="11">
        <f t="shared" si="341"/>
        <v>42037.938206018516</v>
      </c>
      <c r="T3622" s="11">
        <f t="shared" si="340"/>
        <v>42068.166666666672</v>
      </c>
    </row>
    <row r="3623" spans="1:20" ht="48" x14ac:dyDescent="0.2">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5">
        <f t="shared" si="336"/>
        <v>1.0973333333333333</v>
      </c>
      <c r="P3623" s="6">
        <f t="shared" si="337"/>
        <v>47.028571428571432</v>
      </c>
      <c r="Q3623" t="str">
        <f t="shared" si="338"/>
        <v>theater</v>
      </c>
      <c r="R3623" t="str">
        <f t="shared" si="339"/>
        <v>plays</v>
      </c>
      <c r="S3623" s="11">
        <f t="shared" si="341"/>
        <v>42619.935694444444</v>
      </c>
      <c r="T3623" s="11">
        <f t="shared" si="340"/>
        <v>42643.875</v>
      </c>
    </row>
    <row r="3624" spans="1:20" ht="32" x14ac:dyDescent="0.2">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5">
        <f t="shared" si="336"/>
        <v>1.00099</v>
      </c>
      <c r="P3624" s="6">
        <f t="shared" si="337"/>
        <v>47.666190476190479</v>
      </c>
      <c r="Q3624" t="str">
        <f t="shared" si="338"/>
        <v>theater</v>
      </c>
      <c r="R3624" t="str">
        <f t="shared" si="339"/>
        <v>plays</v>
      </c>
      <c r="S3624" s="11">
        <f t="shared" si="341"/>
        <v>41877.221886574072</v>
      </c>
      <c r="T3624" s="11">
        <f t="shared" si="340"/>
        <v>41910.140972222223</v>
      </c>
    </row>
    <row r="3625" spans="1:20" ht="32" x14ac:dyDescent="0.2">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5">
        <f t="shared" si="336"/>
        <v>1.2</v>
      </c>
      <c r="P3625" s="6">
        <f t="shared" si="337"/>
        <v>88.235294117647058</v>
      </c>
      <c r="Q3625" t="str">
        <f t="shared" si="338"/>
        <v>theater</v>
      </c>
      <c r="R3625" t="str">
        <f t="shared" si="339"/>
        <v>plays</v>
      </c>
      <c r="S3625" s="11">
        <f t="shared" si="341"/>
        <v>41828.736921296295</v>
      </c>
      <c r="T3625" s="11">
        <f t="shared" si="340"/>
        <v>41846.291666666664</v>
      </c>
    </row>
    <row r="3626" spans="1:20" ht="80" x14ac:dyDescent="0.2">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5">
        <f t="shared" si="336"/>
        <v>1.0493333333333332</v>
      </c>
      <c r="P3626" s="6">
        <f t="shared" si="337"/>
        <v>80.717948717948715</v>
      </c>
      <c r="Q3626" t="str">
        <f t="shared" si="338"/>
        <v>theater</v>
      </c>
      <c r="R3626" t="str">
        <f t="shared" si="339"/>
        <v>plays</v>
      </c>
      <c r="S3626" s="11">
        <f t="shared" si="341"/>
        <v>42545.774189814816</v>
      </c>
      <c r="T3626" s="11">
        <f t="shared" si="340"/>
        <v>42605.774189814816</v>
      </c>
    </row>
    <row r="3627" spans="1:20" ht="48" x14ac:dyDescent="0.2">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5">
        <f t="shared" si="336"/>
        <v>1.0266666666666666</v>
      </c>
      <c r="P3627" s="6">
        <f t="shared" si="337"/>
        <v>39.487179487179489</v>
      </c>
      <c r="Q3627" t="str">
        <f t="shared" si="338"/>
        <v>theater</v>
      </c>
      <c r="R3627" t="str">
        <f t="shared" si="339"/>
        <v>plays</v>
      </c>
      <c r="S3627" s="11">
        <f t="shared" si="341"/>
        <v>42157.652511574073</v>
      </c>
      <c r="T3627" s="11">
        <f t="shared" si="340"/>
        <v>42187.652511574073</v>
      </c>
    </row>
    <row r="3628" spans="1:20" ht="48" x14ac:dyDescent="0.2">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5">
        <f t="shared" si="336"/>
        <v>1.0182500000000001</v>
      </c>
      <c r="P3628" s="6">
        <f t="shared" si="337"/>
        <v>84.854166666666671</v>
      </c>
      <c r="Q3628" t="str">
        <f t="shared" si="338"/>
        <v>theater</v>
      </c>
      <c r="R3628" t="str">
        <f t="shared" si="339"/>
        <v>plays</v>
      </c>
      <c r="S3628" s="11">
        <f t="shared" si="341"/>
        <v>41846.667326388888</v>
      </c>
      <c r="T3628" s="11">
        <f t="shared" si="340"/>
        <v>41867.667326388888</v>
      </c>
    </row>
    <row r="3629" spans="1:20" ht="48" x14ac:dyDescent="0.2">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5">
        <f t="shared" si="336"/>
        <v>1</v>
      </c>
      <c r="P3629" s="6">
        <f t="shared" si="337"/>
        <v>68.965517241379317</v>
      </c>
      <c r="Q3629" t="str">
        <f t="shared" si="338"/>
        <v>theater</v>
      </c>
      <c r="R3629" t="str">
        <f t="shared" si="339"/>
        <v>plays</v>
      </c>
      <c r="S3629" s="11">
        <f t="shared" si="341"/>
        <v>42460.741747685184</v>
      </c>
      <c r="T3629" s="11">
        <f t="shared" si="340"/>
        <v>42511.165972222225</v>
      </c>
    </row>
    <row r="3630" spans="1:20" ht="48" x14ac:dyDescent="0.2">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5">
        <f t="shared" si="336"/>
        <v>0</v>
      </c>
      <c r="P3630" s="6">
        <f t="shared" si="337"/>
        <v>0</v>
      </c>
      <c r="Q3630" t="str">
        <f t="shared" si="338"/>
        <v>theater</v>
      </c>
      <c r="R3630" t="str">
        <f t="shared" si="339"/>
        <v>musical</v>
      </c>
      <c r="S3630" s="11">
        <f t="shared" si="341"/>
        <v>42291.833287037036</v>
      </c>
      <c r="T3630" s="11">
        <f t="shared" si="340"/>
        <v>42351.874953703707</v>
      </c>
    </row>
    <row r="3631" spans="1:20" ht="48" x14ac:dyDescent="0.2">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5">
        <f t="shared" si="336"/>
        <v>1.9999999999999999E-6</v>
      </c>
      <c r="P3631" s="6">
        <f t="shared" si="337"/>
        <v>1</v>
      </c>
      <c r="Q3631" t="str">
        <f t="shared" si="338"/>
        <v>theater</v>
      </c>
      <c r="R3631" t="str">
        <f t="shared" si="339"/>
        <v>musical</v>
      </c>
      <c r="S3631" s="11">
        <f t="shared" si="341"/>
        <v>42437.094490740739</v>
      </c>
      <c r="T3631" s="11">
        <f t="shared" si="340"/>
        <v>42495.708333333328</v>
      </c>
    </row>
    <row r="3632" spans="1:20" ht="48" x14ac:dyDescent="0.2">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5">
        <f t="shared" si="336"/>
        <v>3.3333333333333332E-4</v>
      </c>
      <c r="P3632" s="6">
        <f t="shared" si="337"/>
        <v>1</v>
      </c>
      <c r="Q3632" t="str">
        <f t="shared" si="338"/>
        <v>theater</v>
      </c>
      <c r="R3632" t="str">
        <f t="shared" si="339"/>
        <v>musical</v>
      </c>
      <c r="S3632" s="11">
        <f t="shared" si="341"/>
        <v>41942.84710648148</v>
      </c>
      <c r="T3632" s="11">
        <f t="shared" si="340"/>
        <v>41972.888773148152</v>
      </c>
    </row>
    <row r="3633" spans="1:20" ht="48" x14ac:dyDescent="0.2">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5">
        <f t="shared" si="336"/>
        <v>0.51023391812865493</v>
      </c>
      <c r="P3633" s="6">
        <f t="shared" si="337"/>
        <v>147.88135593220338</v>
      </c>
      <c r="Q3633" t="str">
        <f t="shared" si="338"/>
        <v>theater</v>
      </c>
      <c r="R3633" t="str">
        <f t="shared" si="339"/>
        <v>musical</v>
      </c>
      <c r="S3633" s="11">
        <f t="shared" si="341"/>
        <v>41880.753437499996</v>
      </c>
      <c r="T3633" s="11">
        <f t="shared" si="340"/>
        <v>41905.165972222225</v>
      </c>
    </row>
    <row r="3634" spans="1:20" ht="48" x14ac:dyDescent="0.2">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5">
        <f t="shared" si="336"/>
        <v>0.2</v>
      </c>
      <c r="P3634" s="6">
        <f t="shared" si="337"/>
        <v>100</v>
      </c>
      <c r="Q3634" t="str">
        <f t="shared" si="338"/>
        <v>theater</v>
      </c>
      <c r="R3634" t="str">
        <f t="shared" si="339"/>
        <v>musical</v>
      </c>
      <c r="S3634" s="11">
        <f t="shared" si="341"/>
        <v>41946.936909722222</v>
      </c>
      <c r="T3634" s="11">
        <f t="shared" si="340"/>
        <v>41966.936909722222</v>
      </c>
    </row>
    <row r="3635" spans="1:20" ht="48" x14ac:dyDescent="0.2">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5">
        <f t="shared" si="336"/>
        <v>0.35239999999999999</v>
      </c>
      <c r="P3635" s="6">
        <f t="shared" si="337"/>
        <v>56.838709677419352</v>
      </c>
      <c r="Q3635" t="str">
        <f t="shared" si="338"/>
        <v>theater</v>
      </c>
      <c r="R3635" t="str">
        <f t="shared" si="339"/>
        <v>musical</v>
      </c>
      <c r="S3635" s="11">
        <f t="shared" si="341"/>
        <v>42649.623460648145</v>
      </c>
      <c r="T3635" s="11">
        <f t="shared" si="340"/>
        <v>42693.041666666672</v>
      </c>
    </row>
    <row r="3636" spans="1:20" ht="48" x14ac:dyDescent="0.2">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5">
        <f t="shared" si="336"/>
        <v>4.2466666666666666E-2</v>
      </c>
      <c r="P3636" s="6">
        <f t="shared" si="337"/>
        <v>176.94444444444446</v>
      </c>
      <c r="Q3636" t="str">
        <f t="shared" si="338"/>
        <v>theater</v>
      </c>
      <c r="R3636" t="str">
        <f t="shared" si="339"/>
        <v>musical</v>
      </c>
      <c r="S3636" s="11">
        <f t="shared" si="341"/>
        <v>42701.166365740741</v>
      </c>
      <c r="T3636" s="11">
        <f t="shared" si="340"/>
        <v>42749.165972222225</v>
      </c>
    </row>
    <row r="3637" spans="1:20" ht="32" x14ac:dyDescent="0.2">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5">
        <f t="shared" si="336"/>
        <v>0.36457142857142855</v>
      </c>
      <c r="P3637" s="6">
        <f t="shared" si="337"/>
        <v>127.6</v>
      </c>
      <c r="Q3637" t="str">
        <f t="shared" si="338"/>
        <v>theater</v>
      </c>
      <c r="R3637" t="str">
        <f t="shared" si="339"/>
        <v>musical</v>
      </c>
      <c r="S3637" s="11">
        <f t="shared" si="341"/>
        <v>42450.88282407407</v>
      </c>
      <c r="T3637" s="11">
        <f t="shared" si="340"/>
        <v>42480.88282407407</v>
      </c>
    </row>
    <row r="3638" spans="1:20" ht="48" x14ac:dyDescent="0.2">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5">
        <f t="shared" si="336"/>
        <v>0</v>
      </c>
      <c r="P3638" s="6">
        <f t="shared" si="337"/>
        <v>0</v>
      </c>
      <c r="Q3638" t="str">
        <f t="shared" si="338"/>
        <v>theater</v>
      </c>
      <c r="R3638" t="str">
        <f t="shared" si="339"/>
        <v>musical</v>
      </c>
      <c r="S3638" s="11">
        <f t="shared" si="341"/>
        <v>42226.694780092592</v>
      </c>
      <c r="T3638" s="11">
        <f t="shared" si="340"/>
        <v>42261.694780092592</v>
      </c>
    </row>
    <row r="3639" spans="1:20" ht="64" x14ac:dyDescent="0.2">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5">
        <f t="shared" si="336"/>
        <v>0.30866666666666664</v>
      </c>
      <c r="P3639" s="6">
        <f t="shared" si="337"/>
        <v>66.142857142857139</v>
      </c>
      <c r="Q3639" t="str">
        <f t="shared" si="338"/>
        <v>theater</v>
      </c>
      <c r="R3639" t="str">
        <f t="shared" si="339"/>
        <v>musical</v>
      </c>
      <c r="S3639" s="11">
        <f t="shared" si="341"/>
        <v>41975.700636574074</v>
      </c>
      <c r="T3639" s="11">
        <f t="shared" si="340"/>
        <v>42005.700636574074</v>
      </c>
    </row>
    <row r="3640" spans="1:20" ht="32" x14ac:dyDescent="0.2">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5">
        <f t="shared" si="336"/>
        <v>6.545454545454546E-2</v>
      </c>
      <c r="P3640" s="6">
        <f t="shared" si="337"/>
        <v>108</v>
      </c>
      <c r="Q3640" t="str">
        <f t="shared" si="338"/>
        <v>theater</v>
      </c>
      <c r="R3640" t="str">
        <f t="shared" si="339"/>
        <v>musical</v>
      </c>
      <c r="S3640" s="11">
        <f t="shared" si="341"/>
        <v>42053.672824074078</v>
      </c>
      <c r="T3640" s="11">
        <f t="shared" si="340"/>
        <v>42113.631157407406</v>
      </c>
    </row>
    <row r="3641" spans="1:20" ht="48" x14ac:dyDescent="0.2">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5">
        <f t="shared" si="336"/>
        <v>4.0000000000000003E-5</v>
      </c>
      <c r="P3641" s="6">
        <f t="shared" si="337"/>
        <v>1</v>
      </c>
      <c r="Q3641" t="str">
        <f t="shared" si="338"/>
        <v>theater</v>
      </c>
      <c r="R3641" t="str">
        <f t="shared" si="339"/>
        <v>musical</v>
      </c>
      <c r="S3641" s="11">
        <f t="shared" si="341"/>
        <v>42590.677152777775</v>
      </c>
      <c r="T3641" s="11">
        <f t="shared" si="340"/>
        <v>42650.632638888885</v>
      </c>
    </row>
    <row r="3642" spans="1:20" ht="80" x14ac:dyDescent="0.2">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5">
        <f t="shared" si="336"/>
        <v>5.5E-2</v>
      </c>
      <c r="P3642" s="6">
        <f t="shared" si="337"/>
        <v>18.333333333333332</v>
      </c>
      <c r="Q3642" t="str">
        <f t="shared" si="338"/>
        <v>theater</v>
      </c>
      <c r="R3642" t="str">
        <f t="shared" si="339"/>
        <v>musical</v>
      </c>
      <c r="S3642" s="11">
        <f t="shared" si="341"/>
        <v>42104.781597222223</v>
      </c>
      <c r="T3642" s="11">
        <f t="shared" si="340"/>
        <v>42134.781597222223</v>
      </c>
    </row>
    <row r="3643" spans="1:20" ht="48" x14ac:dyDescent="0.2">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5">
        <f t="shared" si="336"/>
        <v>0</v>
      </c>
      <c r="P3643" s="6">
        <f t="shared" si="337"/>
        <v>0</v>
      </c>
      <c r="Q3643" t="str">
        <f t="shared" si="338"/>
        <v>theater</v>
      </c>
      <c r="R3643" t="str">
        <f t="shared" si="339"/>
        <v>musical</v>
      </c>
      <c r="S3643" s="11">
        <f t="shared" si="341"/>
        <v>41899.627071759256</v>
      </c>
      <c r="T3643" s="11">
        <f t="shared" si="340"/>
        <v>41917.208333333336</v>
      </c>
    </row>
    <row r="3644" spans="1:20" ht="64" x14ac:dyDescent="0.2">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5">
        <f t="shared" si="336"/>
        <v>2.1428571428571429E-2</v>
      </c>
      <c r="P3644" s="6">
        <f t="shared" si="337"/>
        <v>7.5</v>
      </c>
      <c r="Q3644" t="str">
        <f t="shared" si="338"/>
        <v>theater</v>
      </c>
      <c r="R3644" t="str">
        <f t="shared" si="339"/>
        <v>musical</v>
      </c>
      <c r="S3644" s="11">
        <f t="shared" si="341"/>
        <v>42297.816284722227</v>
      </c>
      <c r="T3644" s="11">
        <f t="shared" si="340"/>
        <v>42338.708333333328</v>
      </c>
    </row>
    <row r="3645" spans="1:20" ht="48" x14ac:dyDescent="0.2">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5">
        <f t="shared" si="336"/>
        <v>0</v>
      </c>
      <c r="P3645" s="6">
        <f t="shared" si="337"/>
        <v>0</v>
      </c>
      <c r="Q3645" t="str">
        <f t="shared" si="338"/>
        <v>theater</v>
      </c>
      <c r="R3645" t="str">
        <f t="shared" si="339"/>
        <v>musical</v>
      </c>
      <c r="S3645" s="11">
        <f t="shared" si="341"/>
        <v>42285.143969907411</v>
      </c>
      <c r="T3645" s="11">
        <f t="shared" si="340"/>
        <v>42325.185636574075</v>
      </c>
    </row>
    <row r="3646" spans="1:20" ht="48" x14ac:dyDescent="0.2">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5">
        <f t="shared" si="336"/>
        <v>0.16420000000000001</v>
      </c>
      <c r="P3646" s="6">
        <f t="shared" si="337"/>
        <v>68.416666666666671</v>
      </c>
      <c r="Q3646" t="str">
        <f t="shared" si="338"/>
        <v>theater</v>
      </c>
      <c r="R3646" t="str">
        <f t="shared" si="339"/>
        <v>musical</v>
      </c>
      <c r="S3646" s="11">
        <f t="shared" si="341"/>
        <v>42409.241747685184</v>
      </c>
      <c r="T3646" s="11">
        <f t="shared" si="340"/>
        <v>42437.207638888889</v>
      </c>
    </row>
    <row r="3647" spans="1:20" ht="48" x14ac:dyDescent="0.2">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5">
        <f t="shared" si="336"/>
        <v>1E-3</v>
      </c>
      <c r="P3647" s="6">
        <f t="shared" si="337"/>
        <v>1</v>
      </c>
      <c r="Q3647" t="str">
        <f t="shared" si="338"/>
        <v>theater</v>
      </c>
      <c r="R3647" t="str">
        <f t="shared" si="339"/>
        <v>musical</v>
      </c>
      <c r="S3647" s="11">
        <f t="shared" si="341"/>
        <v>42665.970347222217</v>
      </c>
      <c r="T3647" s="11">
        <f t="shared" si="340"/>
        <v>42696.012013888889</v>
      </c>
    </row>
    <row r="3648" spans="1:20" ht="48" x14ac:dyDescent="0.2">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5">
        <f t="shared" si="336"/>
        <v>4.8099999999999997E-2</v>
      </c>
      <c r="P3648" s="6">
        <f t="shared" si="337"/>
        <v>60.125</v>
      </c>
      <c r="Q3648" t="str">
        <f t="shared" si="338"/>
        <v>theater</v>
      </c>
      <c r="R3648" t="str">
        <f t="shared" si="339"/>
        <v>musical</v>
      </c>
      <c r="S3648" s="11">
        <f t="shared" si="341"/>
        <v>42140.421319444446</v>
      </c>
      <c r="T3648" s="11">
        <f t="shared" si="340"/>
        <v>42171.979166666672</v>
      </c>
    </row>
    <row r="3649" spans="1:20" ht="48" x14ac:dyDescent="0.2">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5">
        <f t="shared" si="336"/>
        <v>0.06</v>
      </c>
      <c r="P3649" s="6">
        <f t="shared" si="337"/>
        <v>15</v>
      </c>
      <c r="Q3649" t="str">
        <f t="shared" si="338"/>
        <v>theater</v>
      </c>
      <c r="R3649" t="str">
        <f t="shared" si="339"/>
        <v>musical</v>
      </c>
      <c r="S3649" s="11">
        <f t="shared" si="341"/>
        <v>42598.749155092592</v>
      </c>
      <c r="T3649" s="11">
        <f t="shared" si="340"/>
        <v>42643.749155092592</v>
      </c>
    </row>
    <row r="3650" spans="1:20" ht="32" x14ac:dyDescent="0.2">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5">
        <f t="shared" si="336"/>
        <v>1.003825</v>
      </c>
      <c r="P3650" s="6">
        <f t="shared" si="337"/>
        <v>550.04109589041093</v>
      </c>
      <c r="Q3650" t="str">
        <f t="shared" si="338"/>
        <v>theater</v>
      </c>
      <c r="R3650" t="str">
        <f t="shared" si="339"/>
        <v>plays</v>
      </c>
      <c r="S3650" s="11">
        <f t="shared" si="341"/>
        <v>41887.292187500003</v>
      </c>
      <c r="T3650" s="11">
        <f t="shared" si="340"/>
        <v>41917.292187500003</v>
      </c>
    </row>
    <row r="3651" spans="1:20" ht="48" x14ac:dyDescent="0.2">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5">
        <f t="shared" ref="O3651:O3714" si="342">E3651/D3651</f>
        <v>1.04</v>
      </c>
      <c r="P3651" s="6">
        <f t="shared" ref="P3651:P3714" si="343">IF(L3651=0,0,E3651/L3651)</f>
        <v>97.5</v>
      </c>
      <c r="Q3651" t="str">
        <f t="shared" ref="Q3651:Q3714" si="344">LEFT(N3651,FIND("/",N3651)-1)</f>
        <v>theater</v>
      </c>
      <c r="R3651" t="str">
        <f t="shared" ref="R3651:R3714" si="345">RIGHT(N3651,LEN(N3651)-FIND("/",N3651))</f>
        <v>plays</v>
      </c>
      <c r="S3651" s="11">
        <f t="shared" si="341"/>
        <v>41780.712893518517</v>
      </c>
      <c r="T3651" s="11">
        <f t="shared" ref="T3651:T3714" si="346">I3651/86400 + DATE(1970,1,1)</f>
        <v>41806.712893518517</v>
      </c>
    </row>
    <row r="3652" spans="1:20" ht="48" x14ac:dyDescent="0.2">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5">
        <f t="shared" si="342"/>
        <v>1</v>
      </c>
      <c r="P3652" s="6">
        <f t="shared" si="343"/>
        <v>29.411764705882351</v>
      </c>
      <c r="Q3652" t="str">
        <f t="shared" si="344"/>
        <v>theater</v>
      </c>
      <c r="R3652" t="str">
        <f t="shared" si="345"/>
        <v>plays</v>
      </c>
      <c r="S3652" s="11">
        <f t="shared" ref="S3652:S3715" si="347">J3652/86400 + DATE(1970, 1, 1)</f>
        <v>42381.478981481487</v>
      </c>
      <c r="T3652" s="11">
        <f t="shared" si="346"/>
        <v>42402.478981481487</v>
      </c>
    </row>
    <row r="3653" spans="1:20" ht="32" x14ac:dyDescent="0.2">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5">
        <f t="shared" si="342"/>
        <v>1.04</v>
      </c>
      <c r="P3653" s="6">
        <f t="shared" si="343"/>
        <v>57.777777777777779</v>
      </c>
      <c r="Q3653" t="str">
        <f t="shared" si="344"/>
        <v>theater</v>
      </c>
      <c r="R3653" t="str">
        <f t="shared" si="345"/>
        <v>plays</v>
      </c>
      <c r="S3653" s="11">
        <f t="shared" si="347"/>
        <v>41828.646319444444</v>
      </c>
      <c r="T3653" s="11">
        <f t="shared" si="346"/>
        <v>41861.665972222225</v>
      </c>
    </row>
    <row r="3654" spans="1:20" ht="48" x14ac:dyDescent="0.2">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5">
        <f t="shared" si="342"/>
        <v>2.5066666666666668</v>
      </c>
      <c r="P3654" s="6">
        <f t="shared" si="343"/>
        <v>44.235294117647058</v>
      </c>
      <c r="Q3654" t="str">
        <f t="shared" si="344"/>
        <v>theater</v>
      </c>
      <c r="R3654" t="str">
        <f t="shared" si="345"/>
        <v>plays</v>
      </c>
      <c r="S3654" s="11">
        <f t="shared" si="347"/>
        <v>42596.644699074073</v>
      </c>
      <c r="T3654" s="11">
        <f t="shared" si="346"/>
        <v>42607.165972222225</v>
      </c>
    </row>
    <row r="3655" spans="1:20" ht="48" x14ac:dyDescent="0.2">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5">
        <f t="shared" si="342"/>
        <v>1.0049999999999999</v>
      </c>
      <c r="P3655" s="6">
        <f t="shared" si="343"/>
        <v>60.909090909090907</v>
      </c>
      <c r="Q3655" t="str">
        <f t="shared" si="344"/>
        <v>theater</v>
      </c>
      <c r="R3655" t="str">
        <f t="shared" si="345"/>
        <v>plays</v>
      </c>
      <c r="S3655" s="11">
        <f t="shared" si="347"/>
        <v>42191.363506944443</v>
      </c>
      <c r="T3655" s="11">
        <f t="shared" si="346"/>
        <v>42221.363506944443</v>
      </c>
    </row>
    <row r="3656" spans="1:20" ht="48" x14ac:dyDescent="0.2">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5">
        <f t="shared" si="342"/>
        <v>1.744</v>
      </c>
      <c r="P3656" s="6">
        <f t="shared" si="343"/>
        <v>68.84210526315789</v>
      </c>
      <c r="Q3656" t="str">
        <f t="shared" si="344"/>
        <v>theater</v>
      </c>
      <c r="R3656" t="str">
        <f t="shared" si="345"/>
        <v>plays</v>
      </c>
      <c r="S3656" s="11">
        <f t="shared" si="347"/>
        <v>42440.416504629626</v>
      </c>
      <c r="T3656" s="11">
        <f t="shared" si="346"/>
        <v>42463.708333333328</v>
      </c>
    </row>
    <row r="3657" spans="1:20" ht="48" x14ac:dyDescent="0.2">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5">
        <f t="shared" si="342"/>
        <v>1.1626000000000001</v>
      </c>
      <c r="P3657" s="6">
        <f t="shared" si="343"/>
        <v>73.582278481012665</v>
      </c>
      <c r="Q3657" t="str">
        <f t="shared" si="344"/>
        <v>theater</v>
      </c>
      <c r="R3657" t="str">
        <f t="shared" si="345"/>
        <v>plays</v>
      </c>
      <c r="S3657" s="11">
        <f t="shared" si="347"/>
        <v>42173.803217592591</v>
      </c>
      <c r="T3657" s="11">
        <f t="shared" si="346"/>
        <v>42203.290972222225</v>
      </c>
    </row>
    <row r="3658" spans="1:20" ht="48" x14ac:dyDescent="0.2">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5">
        <f t="shared" si="342"/>
        <v>1.0582</v>
      </c>
      <c r="P3658" s="6">
        <f t="shared" si="343"/>
        <v>115.02173913043478</v>
      </c>
      <c r="Q3658" t="str">
        <f t="shared" si="344"/>
        <v>theater</v>
      </c>
      <c r="R3658" t="str">
        <f t="shared" si="345"/>
        <v>plays</v>
      </c>
      <c r="S3658" s="11">
        <f t="shared" si="347"/>
        <v>42737.910138888888</v>
      </c>
      <c r="T3658" s="11">
        <f t="shared" si="346"/>
        <v>42767.957638888889</v>
      </c>
    </row>
    <row r="3659" spans="1:20" ht="48" x14ac:dyDescent="0.2">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5">
        <f t="shared" si="342"/>
        <v>1.1074999999999999</v>
      </c>
      <c r="P3659" s="6">
        <f t="shared" si="343"/>
        <v>110.75</v>
      </c>
      <c r="Q3659" t="str">
        <f t="shared" si="344"/>
        <v>theater</v>
      </c>
      <c r="R3659" t="str">
        <f t="shared" si="345"/>
        <v>plays</v>
      </c>
      <c r="S3659" s="11">
        <f t="shared" si="347"/>
        <v>42499.629849537036</v>
      </c>
      <c r="T3659" s="11">
        <f t="shared" si="346"/>
        <v>42522.904166666667</v>
      </c>
    </row>
    <row r="3660" spans="1:20" ht="32" x14ac:dyDescent="0.2">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5">
        <f t="shared" si="342"/>
        <v>1.0066666666666666</v>
      </c>
      <c r="P3660" s="6">
        <f t="shared" si="343"/>
        <v>75.5</v>
      </c>
      <c r="Q3660" t="str">
        <f t="shared" si="344"/>
        <v>theater</v>
      </c>
      <c r="R3660" t="str">
        <f t="shared" si="345"/>
        <v>plays</v>
      </c>
      <c r="S3660" s="11">
        <f t="shared" si="347"/>
        <v>41775.858564814815</v>
      </c>
      <c r="T3660" s="11">
        <f t="shared" si="346"/>
        <v>41822.165972222225</v>
      </c>
    </row>
    <row r="3661" spans="1:20" ht="48" x14ac:dyDescent="0.2">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5">
        <f t="shared" si="342"/>
        <v>1.0203333333333333</v>
      </c>
      <c r="P3661" s="6">
        <f t="shared" si="343"/>
        <v>235.46153846153845</v>
      </c>
      <c r="Q3661" t="str">
        <f t="shared" si="344"/>
        <v>theater</v>
      </c>
      <c r="R3661" t="str">
        <f t="shared" si="345"/>
        <v>plays</v>
      </c>
      <c r="S3661" s="11">
        <f t="shared" si="347"/>
        <v>42055.277199074073</v>
      </c>
      <c r="T3661" s="11">
        <f t="shared" si="346"/>
        <v>42082.610416666663</v>
      </c>
    </row>
    <row r="3662" spans="1:20" ht="48" x14ac:dyDescent="0.2">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5">
        <f t="shared" si="342"/>
        <v>1</v>
      </c>
      <c r="P3662" s="6">
        <f t="shared" si="343"/>
        <v>11.363636363636363</v>
      </c>
      <c r="Q3662" t="str">
        <f t="shared" si="344"/>
        <v>theater</v>
      </c>
      <c r="R3662" t="str">
        <f t="shared" si="345"/>
        <v>plays</v>
      </c>
      <c r="S3662" s="11">
        <f t="shared" si="347"/>
        <v>41971.881076388891</v>
      </c>
      <c r="T3662" s="11">
        <f t="shared" si="346"/>
        <v>41996.881076388891</v>
      </c>
    </row>
    <row r="3663" spans="1:20" ht="48" x14ac:dyDescent="0.2">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5">
        <f t="shared" si="342"/>
        <v>1.1100000000000001</v>
      </c>
      <c r="P3663" s="6">
        <f t="shared" si="343"/>
        <v>92.5</v>
      </c>
      <c r="Q3663" t="str">
        <f t="shared" si="344"/>
        <v>theater</v>
      </c>
      <c r="R3663" t="str">
        <f t="shared" si="345"/>
        <v>plays</v>
      </c>
      <c r="S3663" s="11">
        <f t="shared" si="347"/>
        <v>42447.896666666667</v>
      </c>
      <c r="T3663" s="11">
        <f t="shared" si="346"/>
        <v>42470.166666666672</v>
      </c>
    </row>
    <row r="3664" spans="1:20" ht="48" x14ac:dyDescent="0.2">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5">
        <f t="shared" si="342"/>
        <v>1.0142500000000001</v>
      </c>
      <c r="P3664" s="6">
        <f t="shared" si="343"/>
        <v>202.85</v>
      </c>
      <c r="Q3664" t="str">
        <f t="shared" si="344"/>
        <v>theater</v>
      </c>
      <c r="R3664" t="str">
        <f t="shared" si="345"/>
        <v>plays</v>
      </c>
      <c r="S3664" s="11">
        <f t="shared" si="347"/>
        <v>42064.220069444447</v>
      </c>
      <c r="T3664" s="11">
        <f t="shared" si="346"/>
        <v>42094.178402777776</v>
      </c>
    </row>
    <row r="3665" spans="1:20" ht="48" x14ac:dyDescent="0.2">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5">
        <f t="shared" si="342"/>
        <v>1.04</v>
      </c>
      <c r="P3665" s="6">
        <f t="shared" si="343"/>
        <v>26</v>
      </c>
      <c r="Q3665" t="str">
        <f t="shared" si="344"/>
        <v>theater</v>
      </c>
      <c r="R3665" t="str">
        <f t="shared" si="345"/>
        <v>plays</v>
      </c>
      <c r="S3665" s="11">
        <f t="shared" si="347"/>
        <v>42665.451736111107</v>
      </c>
      <c r="T3665" s="11">
        <f t="shared" si="346"/>
        <v>42725.493402777778</v>
      </c>
    </row>
    <row r="3666" spans="1:20" ht="48" x14ac:dyDescent="0.2">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5">
        <f t="shared" si="342"/>
        <v>1.09375</v>
      </c>
      <c r="P3666" s="6">
        <f t="shared" si="343"/>
        <v>46.05263157894737</v>
      </c>
      <c r="Q3666" t="str">
        <f t="shared" si="344"/>
        <v>theater</v>
      </c>
      <c r="R3666" t="str">
        <f t="shared" si="345"/>
        <v>plays</v>
      </c>
      <c r="S3666" s="11">
        <f t="shared" si="347"/>
        <v>42523.248715277776</v>
      </c>
      <c r="T3666" s="11">
        <f t="shared" si="346"/>
        <v>42537.248715277776</v>
      </c>
    </row>
    <row r="3667" spans="1:20" ht="48" x14ac:dyDescent="0.2">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5">
        <f t="shared" si="342"/>
        <v>1.1516129032258065</v>
      </c>
      <c r="P3667" s="6">
        <f t="shared" si="343"/>
        <v>51</v>
      </c>
      <c r="Q3667" t="str">
        <f t="shared" si="344"/>
        <v>theater</v>
      </c>
      <c r="R3667" t="str">
        <f t="shared" si="345"/>
        <v>plays</v>
      </c>
      <c r="S3667" s="11">
        <f t="shared" si="347"/>
        <v>42294.808124999996</v>
      </c>
      <c r="T3667" s="11">
        <f t="shared" si="346"/>
        <v>42305.829166666663</v>
      </c>
    </row>
    <row r="3668" spans="1:20" ht="16" x14ac:dyDescent="0.2">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5">
        <f t="shared" si="342"/>
        <v>1</v>
      </c>
      <c r="P3668" s="6">
        <f t="shared" si="343"/>
        <v>31.578947368421051</v>
      </c>
      <c r="Q3668" t="str">
        <f t="shared" si="344"/>
        <v>theater</v>
      </c>
      <c r="R3668" t="str">
        <f t="shared" si="345"/>
        <v>plays</v>
      </c>
      <c r="S3668" s="11">
        <f t="shared" si="347"/>
        <v>41822.90488425926</v>
      </c>
      <c r="T3668" s="11">
        <f t="shared" si="346"/>
        <v>41844.291666666664</v>
      </c>
    </row>
    <row r="3669" spans="1:20" ht="48" x14ac:dyDescent="0.2">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5">
        <f t="shared" si="342"/>
        <v>1.0317033333333334</v>
      </c>
      <c r="P3669" s="6">
        <f t="shared" si="343"/>
        <v>53.363965517241382</v>
      </c>
      <c r="Q3669" t="str">
        <f t="shared" si="344"/>
        <v>theater</v>
      </c>
      <c r="R3669" t="str">
        <f t="shared" si="345"/>
        <v>plays</v>
      </c>
      <c r="S3669" s="11">
        <f t="shared" si="347"/>
        <v>42173.970127314809</v>
      </c>
      <c r="T3669" s="11">
        <f t="shared" si="346"/>
        <v>42203.970127314809</v>
      </c>
    </row>
    <row r="3670" spans="1:20" ht="48" x14ac:dyDescent="0.2">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5">
        <f t="shared" si="342"/>
        <v>1.0349999999999999</v>
      </c>
      <c r="P3670" s="6">
        <f t="shared" si="343"/>
        <v>36.964285714285715</v>
      </c>
      <c r="Q3670" t="str">
        <f t="shared" si="344"/>
        <v>theater</v>
      </c>
      <c r="R3670" t="str">
        <f t="shared" si="345"/>
        <v>plays</v>
      </c>
      <c r="S3670" s="11">
        <f t="shared" si="347"/>
        <v>42185.556157407409</v>
      </c>
      <c r="T3670" s="11">
        <f t="shared" si="346"/>
        <v>42208.772916666669</v>
      </c>
    </row>
    <row r="3671" spans="1:20" ht="48" x14ac:dyDescent="0.2">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5">
        <f t="shared" si="342"/>
        <v>1.3819999999999999</v>
      </c>
      <c r="P3671" s="6">
        <f t="shared" si="343"/>
        <v>81.294117647058826</v>
      </c>
      <c r="Q3671" t="str">
        <f t="shared" si="344"/>
        <v>theater</v>
      </c>
      <c r="R3671" t="str">
        <f t="shared" si="345"/>
        <v>plays</v>
      </c>
      <c r="S3671" s="11">
        <f t="shared" si="347"/>
        <v>42136.675196759257</v>
      </c>
      <c r="T3671" s="11">
        <f t="shared" si="346"/>
        <v>42166.675196759257</v>
      </c>
    </row>
    <row r="3672" spans="1:20" ht="48" x14ac:dyDescent="0.2">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5">
        <f t="shared" si="342"/>
        <v>1.0954545454545455</v>
      </c>
      <c r="P3672" s="6">
        <f t="shared" si="343"/>
        <v>20.083333333333332</v>
      </c>
      <c r="Q3672" t="str">
        <f t="shared" si="344"/>
        <v>theater</v>
      </c>
      <c r="R3672" t="str">
        <f t="shared" si="345"/>
        <v>plays</v>
      </c>
      <c r="S3672" s="11">
        <f t="shared" si="347"/>
        <v>42142.514016203699</v>
      </c>
      <c r="T3672" s="11">
        <f t="shared" si="346"/>
        <v>42155.958333333328</v>
      </c>
    </row>
    <row r="3673" spans="1:20" ht="48" x14ac:dyDescent="0.2">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5">
        <f t="shared" si="342"/>
        <v>1.0085714285714287</v>
      </c>
      <c r="P3673" s="6">
        <f t="shared" si="343"/>
        <v>88.25</v>
      </c>
      <c r="Q3673" t="str">
        <f t="shared" si="344"/>
        <v>theater</v>
      </c>
      <c r="R3673" t="str">
        <f t="shared" si="345"/>
        <v>plays</v>
      </c>
      <c r="S3673" s="11">
        <f t="shared" si="347"/>
        <v>41820.62809027778</v>
      </c>
      <c r="T3673" s="11">
        <f t="shared" si="346"/>
        <v>41841.165972222225</v>
      </c>
    </row>
    <row r="3674" spans="1:20" ht="48" x14ac:dyDescent="0.2">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5">
        <f t="shared" si="342"/>
        <v>1.0153333333333334</v>
      </c>
      <c r="P3674" s="6">
        <f t="shared" si="343"/>
        <v>53.438596491228068</v>
      </c>
      <c r="Q3674" t="str">
        <f t="shared" si="344"/>
        <v>theater</v>
      </c>
      <c r="R3674" t="str">
        <f t="shared" si="345"/>
        <v>plays</v>
      </c>
      <c r="S3674" s="11">
        <f t="shared" si="347"/>
        <v>41878.946574074071</v>
      </c>
      <c r="T3674" s="11">
        <f t="shared" si="346"/>
        <v>41908.946574074071</v>
      </c>
    </row>
    <row r="3675" spans="1:20" ht="48" x14ac:dyDescent="0.2">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5">
        <f t="shared" si="342"/>
        <v>1.13625</v>
      </c>
      <c r="P3675" s="6">
        <f t="shared" si="343"/>
        <v>39.868421052631582</v>
      </c>
      <c r="Q3675" t="str">
        <f t="shared" si="344"/>
        <v>theater</v>
      </c>
      <c r="R3675" t="str">
        <f t="shared" si="345"/>
        <v>plays</v>
      </c>
      <c r="S3675" s="11">
        <f t="shared" si="347"/>
        <v>41914.295104166667</v>
      </c>
      <c r="T3675" s="11">
        <f t="shared" si="346"/>
        <v>41948.536111111112</v>
      </c>
    </row>
    <row r="3676" spans="1:20" ht="48" x14ac:dyDescent="0.2">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5">
        <f t="shared" si="342"/>
        <v>1</v>
      </c>
      <c r="P3676" s="6">
        <f t="shared" si="343"/>
        <v>145.16129032258064</v>
      </c>
      <c r="Q3676" t="str">
        <f t="shared" si="344"/>
        <v>theater</v>
      </c>
      <c r="R3676" t="str">
        <f t="shared" si="345"/>
        <v>plays</v>
      </c>
      <c r="S3676" s="11">
        <f t="shared" si="347"/>
        <v>42556.873020833329</v>
      </c>
      <c r="T3676" s="11">
        <f t="shared" si="346"/>
        <v>42616.873020833329</v>
      </c>
    </row>
    <row r="3677" spans="1:20" ht="48" x14ac:dyDescent="0.2">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5">
        <f t="shared" si="342"/>
        <v>1.4</v>
      </c>
      <c r="P3677" s="6">
        <f t="shared" si="343"/>
        <v>23.333333333333332</v>
      </c>
      <c r="Q3677" t="str">
        <f t="shared" si="344"/>
        <v>theater</v>
      </c>
      <c r="R3677" t="str">
        <f t="shared" si="345"/>
        <v>plays</v>
      </c>
      <c r="S3677" s="11">
        <f t="shared" si="347"/>
        <v>42493.597013888888</v>
      </c>
      <c r="T3677" s="11">
        <f t="shared" si="346"/>
        <v>42505.958333333328</v>
      </c>
    </row>
    <row r="3678" spans="1:20" ht="48" x14ac:dyDescent="0.2">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5">
        <f t="shared" si="342"/>
        <v>1.2875000000000001</v>
      </c>
      <c r="P3678" s="6">
        <f t="shared" si="343"/>
        <v>64.375</v>
      </c>
      <c r="Q3678" t="str">
        <f t="shared" si="344"/>
        <v>theater</v>
      </c>
      <c r="R3678" t="str">
        <f t="shared" si="345"/>
        <v>plays</v>
      </c>
      <c r="S3678" s="11">
        <f t="shared" si="347"/>
        <v>41876.815787037034</v>
      </c>
      <c r="T3678" s="11">
        <f t="shared" si="346"/>
        <v>41894.815787037034</v>
      </c>
    </row>
    <row r="3679" spans="1:20" ht="32" x14ac:dyDescent="0.2">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5">
        <f t="shared" si="342"/>
        <v>1.0290416666666666</v>
      </c>
      <c r="P3679" s="6">
        <f t="shared" si="343"/>
        <v>62.052763819095475</v>
      </c>
      <c r="Q3679" t="str">
        <f t="shared" si="344"/>
        <v>theater</v>
      </c>
      <c r="R3679" t="str">
        <f t="shared" si="345"/>
        <v>plays</v>
      </c>
      <c r="S3679" s="11">
        <f t="shared" si="347"/>
        <v>41802.574282407411</v>
      </c>
      <c r="T3679" s="11">
        <f t="shared" si="346"/>
        <v>41823.165972222225</v>
      </c>
    </row>
    <row r="3680" spans="1:20" ht="32" x14ac:dyDescent="0.2">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5">
        <f t="shared" si="342"/>
        <v>1.0249999999999999</v>
      </c>
      <c r="P3680" s="6">
        <f t="shared" si="343"/>
        <v>66.129032258064512</v>
      </c>
      <c r="Q3680" t="str">
        <f t="shared" si="344"/>
        <v>theater</v>
      </c>
      <c r="R3680" t="str">
        <f t="shared" si="345"/>
        <v>plays</v>
      </c>
      <c r="S3680" s="11">
        <f t="shared" si="347"/>
        <v>42120.531226851846</v>
      </c>
      <c r="T3680" s="11">
        <f t="shared" si="346"/>
        <v>42155.531226851846</v>
      </c>
    </row>
    <row r="3681" spans="1:20" ht="48" x14ac:dyDescent="0.2">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5">
        <f t="shared" si="342"/>
        <v>1.101</v>
      </c>
      <c r="P3681" s="6">
        <f t="shared" si="343"/>
        <v>73.400000000000006</v>
      </c>
      <c r="Q3681" t="str">
        <f t="shared" si="344"/>
        <v>theater</v>
      </c>
      <c r="R3681" t="str">
        <f t="shared" si="345"/>
        <v>plays</v>
      </c>
      <c r="S3681" s="11">
        <f t="shared" si="347"/>
        <v>41786.761354166665</v>
      </c>
      <c r="T3681" s="11">
        <f t="shared" si="346"/>
        <v>41821.207638888889</v>
      </c>
    </row>
    <row r="3682" spans="1:20" ht="32" x14ac:dyDescent="0.2">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5">
        <f t="shared" si="342"/>
        <v>1.1276666666666666</v>
      </c>
      <c r="P3682" s="6">
        <f t="shared" si="343"/>
        <v>99.5</v>
      </c>
      <c r="Q3682" t="str">
        <f t="shared" si="344"/>
        <v>theater</v>
      </c>
      <c r="R3682" t="str">
        <f t="shared" si="345"/>
        <v>plays</v>
      </c>
      <c r="S3682" s="11">
        <f t="shared" si="347"/>
        <v>42627.454097222224</v>
      </c>
      <c r="T3682" s="11">
        <f t="shared" si="346"/>
        <v>42648.454097222224</v>
      </c>
    </row>
    <row r="3683" spans="1:20" ht="64" x14ac:dyDescent="0.2">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5">
        <f t="shared" si="342"/>
        <v>1.119</v>
      </c>
      <c r="P3683" s="6">
        <f t="shared" si="343"/>
        <v>62.166666666666664</v>
      </c>
      <c r="Q3683" t="str">
        <f t="shared" si="344"/>
        <v>theater</v>
      </c>
      <c r="R3683" t="str">
        <f t="shared" si="345"/>
        <v>plays</v>
      </c>
      <c r="S3683" s="11">
        <f t="shared" si="347"/>
        <v>42374.651504629626</v>
      </c>
      <c r="T3683" s="11">
        <f t="shared" si="346"/>
        <v>42384.651504629626</v>
      </c>
    </row>
    <row r="3684" spans="1:20" ht="48" x14ac:dyDescent="0.2">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5">
        <f t="shared" si="342"/>
        <v>1.3919999999999999</v>
      </c>
      <c r="P3684" s="6">
        <f t="shared" si="343"/>
        <v>62.328358208955223</v>
      </c>
      <c r="Q3684" t="str">
        <f t="shared" si="344"/>
        <v>theater</v>
      </c>
      <c r="R3684" t="str">
        <f t="shared" si="345"/>
        <v>plays</v>
      </c>
      <c r="S3684" s="11">
        <f t="shared" si="347"/>
        <v>41772.685393518521</v>
      </c>
      <c r="T3684" s="11">
        <f t="shared" si="346"/>
        <v>41806.290972222225</v>
      </c>
    </row>
    <row r="3685" spans="1:20" ht="48" x14ac:dyDescent="0.2">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5">
        <f t="shared" si="342"/>
        <v>1.1085714285714285</v>
      </c>
      <c r="P3685" s="6">
        <f t="shared" si="343"/>
        <v>58.787878787878789</v>
      </c>
      <c r="Q3685" t="str">
        <f t="shared" si="344"/>
        <v>theater</v>
      </c>
      <c r="R3685" t="str">
        <f t="shared" si="345"/>
        <v>plays</v>
      </c>
      <c r="S3685" s="11">
        <f t="shared" si="347"/>
        <v>42633.116851851853</v>
      </c>
      <c r="T3685" s="11">
        <f t="shared" si="346"/>
        <v>42663.116851851853</v>
      </c>
    </row>
    <row r="3686" spans="1:20" ht="48" x14ac:dyDescent="0.2">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5">
        <f t="shared" si="342"/>
        <v>1.3906666666666667</v>
      </c>
      <c r="P3686" s="6">
        <f t="shared" si="343"/>
        <v>45.347826086956523</v>
      </c>
      <c r="Q3686" t="str">
        <f t="shared" si="344"/>
        <v>theater</v>
      </c>
      <c r="R3686" t="str">
        <f t="shared" si="345"/>
        <v>plays</v>
      </c>
      <c r="S3686" s="11">
        <f t="shared" si="347"/>
        <v>42219.180393518516</v>
      </c>
      <c r="T3686" s="11">
        <f t="shared" si="346"/>
        <v>42249.180393518516</v>
      </c>
    </row>
    <row r="3687" spans="1:20" ht="48" x14ac:dyDescent="0.2">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5">
        <f t="shared" si="342"/>
        <v>1.0569999999999999</v>
      </c>
      <c r="P3687" s="6">
        <f t="shared" si="343"/>
        <v>41.944444444444443</v>
      </c>
      <c r="Q3687" t="str">
        <f t="shared" si="344"/>
        <v>theater</v>
      </c>
      <c r="R3687" t="str">
        <f t="shared" si="345"/>
        <v>plays</v>
      </c>
      <c r="S3687" s="11">
        <f t="shared" si="347"/>
        <v>41753.593275462961</v>
      </c>
      <c r="T3687" s="11">
        <f t="shared" si="346"/>
        <v>41778.875</v>
      </c>
    </row>
    <row r="3688" spans="1:20" ht="48" x14ac:dyDescent="0.2">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5">
        <f t="shared" si="342"/>
        <v>1.0142857142857142</v>
      </c>
      <c r="P3688" s="6">
        <f t="shared" si="343"/>
        <v>59.166666666666664</v>
      </c>
      <c r="Q3688" t="str">
        <f t="shared" si="344"/>
        <v>theater</v>
      </c>
      <c r="R3688" t="str">
        <f t="shared" si="345"/>
        <v>plays</v>
      </c>
      <c r="S3688" s="11">
        <f t="shared" si="347"/>
        <v>42230.662731481483</v>
      </c>
      <c r="T3688" s="11">
        <f t="shared" si="346"/>
        <v>42245.165972222225</v>
      </c>
    </row>
    <row r="3689" spans="1:20" ht="48" x14ac:dyDescent="0.2">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5">
        <f t="shared" si="342"/>
        <v>1.0024500000000001</v>
      </c>
      <c r="P3689" s="6">
        <f t="shared" si="343"/>
        <v>200.49</v>
      </c>
      <c r="Q3689" t="str">
        <f t="shared" si="344"/>
        <v>theater</v>
      </c>
      <c r="R3689" t="str">
        <f t="shared" si="345"/>
        <v>plays</v>
      </c>
      <c r="S3689" s="11">
        <f t="shared" si="347"/>
        <v>41787.218229166669</v>
      </c>
      <c r="T3689" s="11">
        <f t="shared" si="346"/>
        <v>41817.218229166669</v>
      </c>
    </row>
    <row r="3690" spans="1:20" ht="48" x14ac:dyDescent="0.2">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5">
        <f t="shared" si="342"/>
        <v>1.0916666666666666</v>
      </c>
      <c r="P3690" s="6">
        <f t="shared" si="343"/>
        <v>83.974358974358978</v>
      </c>
      <c r="Q3690" t="str">
        <f t="shared" si="344"/>
        <v>theater</v>
      </c>
      <c r="R3690" t="str">
        <f t="shared" si="345"/>
        <v>plays</v>
      </c>
      <c r="S3690" s="11">
        <f t="shared" si="347"/>
        <v>41829.787083333329</v>
      </c>
      <c r="T3690" s="11">
        <f t="shared" si="346"/>
        <v>41859.787083333329</v>
      </c>
    </row>
    <row r="3691" spans="1:20" ht="48" x14ac:dyDescent="0.2">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5">
        <f t="shared" si="342"/>
        <v>1.1833333333333333</v>
      </c>
      <c r="P3691" s="6">
        <f t="shared" si="343"/>
        <v>57.258064516129032</v>
      </c>
      <c r="Q3691" t="str">
        <f t="shared" si="344"/>
        <v>theater</v>
      </c>
      <c r="R3691" t="str">
        <f t="shared" si="345"/>
        <v>plays</v>
      </c>
      <c r="S3691" s="11">
        <f t="shared" si="347"/>
        <v>42147.826840277776</v>
      </c>
      <c r="T3691" s="11">
        <f t="shared" si="346"/>
        <v>42176.934027777781</v>
      </c>
    </row>
    <row r="3692" spans="1:20" ht="48" x14ac:dyDescent="0.2">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5">
        <f t="shared" si="342"/>
        <v>1.2</v>
      </c>
      <c r="P3692" s="6">
        <f t="shared" si="343"/>
        <v>58.064516129032256</v>
      </c>
      <c r="Q3692" t="str">
        <f t="shared" si="344"/>
        <v>theater</v>
      </c>
      <c r="R3692" t="str">
        <f t="shared" si="345"/>
        <v>plays</v>
      </c>
      <c r="S3692" s="11">
        <f t="shared" si="347"/>
        <v>41940.598182870366</v>
      </c>
      <c r="T3692" s="11">
        <f t="shared" si="346"/>
        <v>41970.639849537038</v>
      </c>
    </row>
    <row r="3693" spans="1:20" ht="32" x14ac:dyDescent="0.2">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5">
        <f t="shared" si="342"/>
        <v>1.2796000000000001</v>
      </c>
      <c r="P3693" s="6">
        <f t="shared" si="343"/>
        <v>186.80291970802921</v>
      </c>
      <c r="Q3693" t="str">
        <f t="shared" si="344"/>
        <v>theater</v>
      </c>
      <c r="R3693" t="str">
        <f t="shared" si="345"/>
        <v>plays</v>
      </c>
      <c r="S3693" s="11">
        <f t="shared" si="347"/>
        <v>42020.700567129628</v>
      </c>
      <c r="T3693" s="11">
        <f t="shared" si="346"/>
        <v>42065.207638888889</v>
      </c>
    </row>
    <row r="3694" spans="1:20" ht="32" x14ac:dyDescent="0.2">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5">
        <f t="shared" si="342"/>
        <v>1.26</v>
      </c>
      <c r="P3694" s="6">
        <f t="shared" si="343"/>
        <v>74.117647058823536</v>
      </c>
      <c r="Q3694" t="str">
        <f t="shared" si="344"/>
        <v>theater</v>
      </c>
      <c r="R3694" t="str">
        <f t="shared" si="345"/>
        <v>plays</v>
      </c>
      <c r="S3694" s="11">
        <f t="shared" si="347"/>
        <v>41891.96503472222</v>
      </c>
      <c r="T3694" s="11">
        <f t="shared" si="346"/>
        <v>41901</v>
      </c>
    </row>
    <row r="3695" spans="1:20" ht="48" x14ac:dyDescent="0.2">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5">
        <f t="shared" si="342"/>
        <v>1.2912912912912913</v>
      </c>
      <c r="P3695" s="6">
        <f t="shared" si="343"/>
        <v>30.714285714285715</v>
      </c>
      <c r="Q3695" t="str">
        <f t="shared" si="344"/>
        <v>theater</v>
      </c>
      <c r="R3695" t="str">
        <f t="shared" si="345"/>
        <v>plays</v>
      </c>
      <c r="S3695" s="11">
        <f t="shared" si="347"/>
        <v>42309.191307870366</v>
      </c>
      <c r="T3695" s="11">
        <f t="shared" si="346"/>
        <v>42338.9375</v>
      </c>
    </row>
    <row r="3696" spans="1:20" ht="48" x14ac:dyDescent="0.2">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5">
        <f t="shared" si="342"/>
        <v>1.0742857142857143</v>
      </c>
      <c r="P3696" s="6">
        <f t="shared" si="343"/>
        <v>62.666666666666664</v>
      </c>
      <c r="Q3696" t="str">
        <f t="shared" si="344"/>
        <v>theater</v>
      </c>
      <c r="R3696" t="str">
        <f t="shared" si="345"/>
        <v>plays</v>
      </c>
      <c r="S3696" s="11">
        <f t="shared" si="347"/>
        <v>42490.133877314816</v>
      </c>
      <c r="T3696" s="11">
        <f t="shared" si="346"/>
        <v>42527.083333333328</v>
      </c>
    </row>
    <row r="3697" spans="1:20" ht="64" x14ac:dyDescent="0.2">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5">
        <f t="shared" si="342"/>
        <v>1.00125</v>
      </c>
      <c r="P3697" s="6">
        <f t="shared" si="343"/>
        <v>121.36363636363636</v>
      </c>
      <c r="Q3697" t="str">
        <f t="shared" si="344"/>
        <v>theater</v>
      </c>
      <c r="R3697" t="str">
        <f t="shared" si="345"/>
        <v>plays</v>
      </c>
      <c r="S3697" s="11">
        <f t="shared" si="347"/>
        <v>41995.870486111111</v>
      </c>
      <c r="T3697" s="11">
        <f t="shared" si="346"/>
        <v>42015.870486111111</v>
      </c>
    </row>
    <row r="3698" spans="1:20" ht="48" x14ac:dyDescent="0.2">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5">
        <f t="shared" si="342"/>
        <v>1.55</v>
      </c>
      <c r="P3698" s="6">
        <f t="shared" si="343"/>
        <v>39.743589743589745</v>
      </c>
      <c r="Q3698" t="str">
        <f t="shared" si="344"/>
        <v>theater</v>
      </c>
      <c r="R3698" t="str">
        <f t="shared" si="345"/>
        <v>plays</v>
      </c>
      <c r="S3698" s="11">
        <f t="shared" si="347"/>
        <v>41988.617083333331</v>
      </c>
      <c r="T3698" s="11">
        <f t="shared" si="346"/>
        <v>42048.617083333331</v>
      </c>
    </row>
    <row r="3699" spans="1:20" ht="48" x14ac:dyDescent="0.2">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5">
        <f t="shared" si="342"/>
        <v>1.08</v>
      </c>
      <c r="P3699" s="6">
        <f t="shared" si="343"/>
        <v>72</v>
      </c>
      <c r="Q3699" t="str">
        <f t="shared" si="344"/>
        <v>theater</v>
      </c>
      <c r="R3699" t="str">
        <f t="shared" si="345"/>
        <v>plays</v>
      </c>
      <c r="S3699" s="11">
        <f t="shared" si="347"/>
        <v>42479.465833333335</v>
      </c>
      <c r="T3699" s="11">
        <f t="shared" si="346"/>
        <v>42500.465833333335</v>
      </c>
    </row>
    <row r="3700" spans="1:20" ht="32" x14ac:dyDescent="0.2">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5">
        <f t="shared" si="342"/>
        <v>1.1052</v>
      </c>
      <c r="P3700" s="6">
        <f t="shared" si="343"/>
        <v>40.632352941176471</v>
      </c>
      <c r="Q3700" t="str">
        <f t="shared" si="344"/>
        <v>theater</v>
      </c>
      <c r="R3700" t="str">
        <f t="shared" si="345"/>
        <v>plays</v>
      </c>
      <c r="S3700" s="11">
        <f t="shared" si="347"/>
        <v>42401.806562500002</v>
      </c>
      <c r="T3700" s="11">
        <f t="shared" si="346"/>
        <v>42431.806562500002</v>
      </c>
    </row>
    <row r="3701" spans="1:20" ht="48" x14ac:dyDescent="0.2">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5">
        <f t="shared" si="342"/>
        <v>1.008</v>
      </c>
      <c r="P3701" s="6">
        <f t="shared" si="343"/>
        <v>63</v>
      </c>
      <c r="Q3701" t="str">
        <f t="shared" si="344"/>
        <v>theater</v>
      </c>
      <c r="R3701" t="str">
        <f t="shared" si="345"/>
        <v>plays</v>
      </c>
      <c r="S3701" s="11">
        <f t="shared" si="347"/>
        <v>41897.602037037039</v>
      </c>
      <c r="T3701" s="11">
        <f t="shared" si="346"/>
        <v>41927.602037037039</v>
      </c>
    </row>
    <row r="3702" spans="1:20" ht="32" x14ac:dyDescent="0.2">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5">
        <f t="shared" si="342"/>
        <v>1.212</v>
      </c>
      <c r="P3702" s="6">
        <f t="shared" si="343"/>
        <v>33.666666666666664</v>
      </c>
      <c r="Q3702" t="str">
        <f t="shared" si="344"/>
        <v>theater</v>
      </c>
      <c r="R3702" t="str">
        <f t="shared" si="345"/>
        <v>plays</v>
      </c>
      <c r="S3702" s="11">
        <f t="shared" si="347"/>
        <v>41882.585648148146</v>
      </c>
      <c r="T3702" s="11">
        <f t="shared" si="346"/>
        <v>41912.666666666664</v>
      </c>
    </row>
    <row r="3703" spans="1:20" ht="48" x14ac:dyDescent="0.2">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5">
        <f t="shared" si="342"/>
        <v>1.0033333333333334</v>
      </c>
      <c r="P3703" s="6">
        <f t="shared" si="343"/>
        <v>38.589743589743591</v>
      </c>
      <c r="Q3703" t="str">
        <f t="shared" si="344"/>
        <v>theater</v>
      </c>
      <c r="R3703" t="str">
        <f t="shared" si="345"/>
        <v>plays</v>
      </c>
      <c r="S3703" s="11">
        <f t="shared" si="347"/>
        <v>42129.541585648149</v>
      </c>
      <c r="T3703" s="11">
        <f t="shared" si="346"/>
        <v>42159.541585648149</v>
      </c>
    </row>
    <row r="3704" spans="1:20" ht="48" x14ac:dyDescent="0.2">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5">
        <f t="shared" si="342"/>
        <v>1.0916666666666666</v>
      </c>
      <c r="P3704" s="6">
        <f t="shared" si="343"/>
        <v>155.95238095238096</v>
      </c>
      <c r="Q3704" t="str">
        <f t="shared" si="344"/>
        <v>theater</v>
      </c>
      <c r="R3704" t="str">
        <f t="shared" si="345"/>
        <v>plays</v>
      </c>
      <c r="S3704" s="11">
        <f t="shared" si="347"/>
        <v>42524.53800925926</v>
      </c>
      <c r="T3704" s="11">
        <f t="shared" si="346"/>
        <v>42561.957638888889</v>
      </c>
    </row>
    <row r="3705" spans="1:20" ht="48" x14ac:dyDescent="0.2">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5">
        <f t="shared" si="342"/>
        <v>1.2342857142857142</v>
      </c>
      <c r="P3705" s="6">
        <f t="shared" si="343"/>
        <v>43.2</v>
      </c>
      <c r="Q3705" t="str">
        <f t="shared" si="344"/>
        <v>theater</v>
      </c>
      <c r="R3705" t="str">
        <f t="shared" si="345"/>
        <v>plays</v>
      </c>
      <c r="S3705" s="11">
        <f t="shared" si="347"/>
        <v>42556.504490740743</v>
      </c>
      <c r="T3705" s="11">
        <f t="shared" si="346"/>
        <v>42595.290972222225</v>
      </c>
    </row>
    <row r="3706" spans="1:20" ht="48" x14ac:dyDescent="0.2">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5">
        <f t="shared" si="342"/>
        <v>1.3633666666666666</v>
      </c>
      <c r="P3706" s="6">
        <f t="shared" si="343"/>
        <v>15.148518518518518</v>
      </c>
      <c r="Q3706" t="str">
        <f t="shared" si="344"/>
        <v>theater</v>
      </c>
      <c r="R3706" t="str">
        <f t="shared" si="345"/>
        <v>plays</v>
      </c>
      <c r="S3706" s="11">
        <f t="shared" si="347"/>
        <v>42461.689745370371</v>
      </c>
      <c r="T3706" s="11">
        <f t="shared" si="346"/>
        <v>42521.689745370371</v>
      </c>
    </row>
    <row r="3707" spans="1:20" ht="48" x14ac:dyDescent="0.2">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5">
        <f t="shared" si="342"/>
        <v>1.0346657233816767</v>
      </c>
      <c r="P3707" s="6">
        <f t="shared" si="343"/>
        <v>83.571428571428569</v>
      </c>
      <c r="Q3707" t="str">
        <f t="shared" si="344"/>
        <v>theater</v>
      </c>
      <c r="R3707" t="str">
        <f t="shared" si="345"/>
        <v>plays</v>
      </c>
      <c r="S3707" s="11">
        <f t="shared" si="347"/>
        <v>41792.542986111112</v>
      </c>
      <c r="T3707" s="11">
        <f t="shared" si="346"/>
        <v>41813.75</v>
      </c>
    </row>
    <row r="3708" spans="1:20" ht="48" x14ac:dyDescent="0.2">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5">
        <f t="shared" si="342"/>
        <v>1.2133333333333334</v>
      </c>
      <c r="P3708" s="6">
        <f t="shared" si="343"/>
        <v>140</v>
      </c>
      <c r="Q3708" t="str">
        <f t="shared" si="344"/>
        <v>theater</v>
      </c>
      <c r="R3708" t="str">
        <f t="shared" si="345"/>
        <v>plays</v>
      </c>
      <c r="S3708" s="11">
        <f t="shared" si="347"/>
        <v>41879.913761574076</v>
      </c>
      <c r="T3708" s="11">
        <f t="shared" si="346"/>
        <v>41894.913761574076</v>
      </c>
    </row>
    <row r="3709" spans="1:20" ht="32" x14ac:dyDescent="0.2">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5">
        <f t="shared" si="342"/>
        <v>1.86</v>
      </c>
      <c r="P3709" s="6">
        <f t="shared" si="343"/>
        <v>80.869565217391298</v>
      </c>
      <c r="Q3709" t="str">
        <f t="shared" si="344"/>
        <v>theater</v>
      </c>
      <c r="R3709" t="str">
        <f t="shared" si="345"/>
        <v>plays</v>
      </c>
      <c r="S3709" s="11">
        <f t="shared" si="347"/>
        <v>42552.048356481479</v>
      </c>
      <c r="T3709" s="11">
        <f t="shared" si="346"/>
        <v>42573.226388888885</v>
      </c>
    </row>
    <row r="3710" spans="1:20" ht="48" x14ac:dyDescent="0.2">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5">
        <f t="shared" si="342"/>
        <v>3</v>
      </c>
      <c r="P3710" s="6">
        <f t="shared" si="343"/>
        <v>53.846153846153847</v>
      </c>
      <c r="Q3710" t="str">
        <f t="shared" si="344"/>
        <v>theater</v>
      </c>
      <c r="R3710" t="str">
        <f t="shared" si="345"/>
        <v>plays</v>
      </c>
      <c r="S3710" s="11">
        <f t="shared" si="347"/>
        <v>41810.142199074078</v>
      </c>
      <c r="T3710" s="11">
        <f t="shared" si="346"/>
        <v>41824.142199074078</v>
      </c>
    </row>
    <row r="3711" spans="1:20" ht="48" x14ac:dyDescent="0.2">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5">
        <f t="shared" si="342"/>
        <v>1.0825</v>
      </c>
      <c r="P3711" s="6">
        <f t="shared" si="343"/>
        <v>30.928571428571427</v>
      </c>
      <c r="Q3711" t="str">
        <f t="shared" si="344"/>
        <v>theater</v>
      </c>
      <c r="R3711" t="str">
        <f t="shared" si="345"/>
        <v>plays</v>
      </c>
      <c r="S3711" s="11">
        <f t="shared" si="347"/>
        <v>41785.707708333335</v>
      </c>
      <c r="T3711" s="11">
        <f t="shared" si="346"/>
        <v>41815.707708333335</v>
      </c>
    </row>
    <row r="3712" spans="1:20" ht="32" x14ac:dyDescent="0.2">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5">
        <f t="shared" si="342"/>
        <v>1.4115384615384616</v>
      </c>
      <c r="P3712" s="6">
        <f t="shared" si="343"/>
        <v>67.962962962962962</v>
      </c>
      <c r="Q3712" t="str">
        <f t="shared" si="344"/>
        <v>theater</v>
      </c>
      <c r="R3712" t="str">
        <f t="shared" si="345"/>
        <v>plays</v>
      </c>
      <c r="S3712" s="11">
        <f t="shared" si="347"/>
        <v>42072.576249999998</v>
      </c>
      <c r="T3712" s="11">
        <f t="shared" si="346"/>
        <v>42097.576249999998</v>
      </c>
    </row>
    <row r="3713" spans="1:20" ht="32" x14ac:dyDescent="0.2">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5">
        <f t="shared" si="342"/>
        <v>1.1399999999999999</v>
      </c>
      <c r="P3713" s="6">
        <f t="shared" si="343"/>
        <v>27.142857142857142</v>
      </c>
      <c r="Q3713" t="str">
        <f t="shared" si="344"/>
        <v>theater</v>
      </c>
      <c r="R3713" t="str">
        <f t="shared" si="345"/>
        <v>plays</v>
      </c>
      <c r="S3713" s="11">
        <f t="shared" si="347"/>
        <v>41779.724224537036</v>
      </c>
      <c r="T3713" s="11">
        <f t="shared" si="346"/>
        <v>41805.666666666664</v>
      </c>
    </row>
    <row r="3714" spans="1:20" ht="48" x14ac:dyDescent="0.2">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5">
        <f t="shared" si="342"/>
        <v>1.5373333333333334</v>
      </c>
      <c r="P3714" s="6">
        <f t="shared" si="343"/>
        <v>110.86538461538461</v>
      </c>
      <c r="Q3714" t="str">
        <f t="shared" si="344"/>
        <v>theater</v>
      </c>
      <c r="R3714" t="str">
        <f t="shared" si="345"/>
        <v>plays</v>
      </c>
      <c r="S3714" s="11">
        <f t="shared" si="347"/>
        <v>42134.172071759254</v>
      </c>
      <c r="T3714" s="11">
        <f t="shared" si="346"/>
        <v>42155.290972222225</v>
      </c>
    </row>
    <row r="3715" spans="1:20" ht="48" x14ac:dyDescent="0.2">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5">
        <f t="shared" ref="O3715:O3778" si="348">E3715/D3715</f>
        <v>1.0149999999999999</v>
      </c>
      <c r="P3715" s="6">
        <f t="shared" ref="P3715:P3778" si="349">IF(L3715=0,0,E3715/L3715)</f>
        <v>106.84210526315789</v>
      </c>
      <c r="Q3715" t="str">
        <f t="shared" ref="Q3715:Q3778" si="350">LEFT(N3715,FIND("/",N3715)-1)</f>
        <v>theater</v>
      </c>
      <c r="R3715" t="str">
        <f t="shared" ref="R3715:R3778" si="351">RIGHT(N3715,LEN(N3715)-FIND("/",N3715))</f>
        <v>plays</v>
      </c>
      <c r="S3715" s="11">
        <f t="shared" si="347"/>
        <v>42505.738032407404</v>
      </c>
      <c r="T3715" s="11">
        <f t="shared" ref="T3715:T3778" si="352">I3715/86400 + DATE(1970,1,1)</f>
        <v>42525.738032407404</v>
      </c>
    </row>
    <row r="3716" spans="1:20" ht="48" x14ac:dyDescent="0.2">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5">
        <f t="shared" si="348"/>
        <v>1.0235000000000001</v>
      </c>
      <c r="P3716" s="6">
        <f t="shared" si="349"/>
        <v>105.51546391752578</v>
      </c>
      <c r="Q3716" t="str">
        <f t="shared" si="350"/>
        <v>theater</v>
      </c>
      <c r="R3716" t="str">
        <f t="shared" si="351"/>
        <v>plays</v>
      </c>
      <c r="S3716" s="11">
        <f t="shared" ref="S3716:S3779" si="353">J3716/86400 + DATE(1970, 1, 1)</f>
        <v>42118.556331018517</v>
      </c>
      <c r="T3716" s="11">
        <f t="shared" si="352"/>
        <v>42150.165972222225</v>
      </c>
    </row>
    <row r="3717" spans="1:20" ht="48" x14ac:dyDescent="0.2">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5">
        <f t="shared" si="348"/>
        <v>1.0257142857142858</v>
      </c>
      <c r="P3717" s="6">
        <f t="shared" si="349"/>
        <v>132.96296296296296</v>
      </c>
      <c r="Q3717" t="str">
        <f t="shared" si="350"/>
        <v>theater</v>
      </c>
      <c r="R3717" t="str">
        <f t="shared" si="351"/>
        <v>plays</v>
      </c>
      <c r="S3717" s="11">
        <f t="shared" si="353"/>
        <v>42036.995590277773</v>
      </c>
      <c r="T3717" s="11">
        <f t="shared" si="352"/>
        <v>42094.536111111112</v>
      </c>
    </row>
    <row r="3718" spans="1:20" ht="48" x14ac:dyDescent="0.2">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5">
        <f t="shared" si="348"/>
        <v>1.5575000000000001</v>
      </c>
      <c r="P3718" s="6">
        <f t="shared" si="349"/>
        <v>51.916666666666664</v>
      </c>
      <c r="Q3718" t="str">
        <f t="shared" si="350"/>
        <v>theater</v>
      </c>
      <c r="R3718" t="str">
        <f t="shared" si="351"/>
        <v>plays</v>
      </c>
      <c r="S3718" s="11">
        <f t="shared" si="353"/>
        <v>42360.887835648144</v>
      </c>
      <c r="T3718" s="11">
        <f t="shared" si="352"/>
        <v>42390.887835648144</v>
      </c>
    </row>
    <row r="3719" spans="1:20" ht="48" x14ac:dyDescent="0.2">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5">
        <f t="shared" si="348"/>
        <v>1.0075000000000001</v>
      </c>
      <c r="P3719" s="6">
        <f t="shared" si="349"/>
        <v>310</v>
      </c>
      <c r="Q3719" t="str">
        <f t="shared" si="350"/>
        <v>theater</v>
      </c>
      <c r="R3719" t="str">
        <f t="shared" si="351"/>
        <v>plays</v>
      </c>
      <c r="S3719" s="11">
        <f t="shared" si="353"/>
        <v>42102.866307870368</v>
      </c>
      <c r="T3719" s="11">
        <f t="shared" si="352"/>
        <v>42133.866307870368</v>
      </c>
    </row>
    <row r="3720" spans="1:20" ht="48" x14ac:dyDescent="0.2">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5">
        <f t="shared" si="348"/>
        <v>2.3940000000000001</v>
      </c>
      <c r="P3720" s="6">
        <f t="shared" si="349"/>
        <v>26.021739130434781</v>
      </c>
      <c r="Q3720" t="str">
        <f t="shared" si="350"/>
        <v>theater</v>
      </c>
      <c r="R3720" t="str">
        <f t="shared" si="351"/>
        <v>plays</v>
      </c>
      <c r="S3720" s="11">
        <f t="shared" si="353"/>
        <v>42032.716145833328</v>
      </c>
      <c r="T3720" s="11">
        <f t="shared" si="352"/>
        <v>42062.716145833328</v>
      </c>
    </row>
    <row r="3721" spans="1:20" ht="32" x14ac:dyDescent="0.2">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5">
        <f t="shared" si="348"/>
        <v>2.1</v>
      </c>
      <c r="P3721" s="6">
        <f t="shared" si="349"/>
        <v>105</v>
      </c>
      <c r="Q3721" t="str">
        <f t="shared" si="350"/>
        <v>theater</v>
      </c>
      <c r="R3721" t="str">
        <f t="shared" si="351"/>
        <v>plays</v>
      </c>
      <c r="S3721" s="11">
        <f t="shared" si="353"/>
        <v>42147.729930555557</v>
      </c>
      <c r="T3721" s="11">
        <f t="shared" si="352"/>
        <v>42177.729930555557</v>
      </c>
    </row>
    <row r="3722" spans="1:20" ht="32" x14ac:dyDescent="0.2">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5">
        <f t="shared" si="348"/>
        <v>1.0451515151515152</v>
      </c>
      <c r="P3722" s="6">
        <f t="shared" si="349"/>
        <v>86.224999999999994</v>
      </c>
      <c r="Q3722" t="str">
        <f t="shared" si="350"/>
        <v>theater</v>
      </c>
      <c r="R3722" t="str">
        <f t="shared" si="351"/>
        <v>plays</v>
      </c>
      <c r="S3722" s="11">
        <f t="shared" si="353"/>
        <v>42165.993125000001</v>
      </c>
      <c r="T3722" s="11">
        <f t="shared" si="352"/>
        <v>42187.993125000001</v>
      </c>
    </row>
    <row r="3723" spans="1:20" ht="48" x14ac:dyDescent="0.2">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5">
        <f t="shared" si="348"/>
        <v>1.008</v>
      </c>
      <c r="P3723" s="6">
        <f t="shared" si="349"/>
        <v>114.54545454545455</v>
      </c>
      <c r="Q3723" t="str">
        <f t="shared" si="350"/>
        <v>theater</v>
      </c>
      <c r="R3723" t="str">
        <f t="shared" si="351"/>
        <v>plays</v>
      </c>
      <c r="S3723" s="11">
        <f t="shared" si="353"/>
        <v>41927.936157407406</v>
      </c>
      <c r="T3723" s="11">
        <f t="shared" si="352"/>
        <v>41948.977824074071</v>
      </c>
    </row>
    <row r="3724" spans="1:20" ht="64" x14ac:dyDescent="0.2">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5">
        <f t="shared" si="348"/>
        <v>1.1120000000000001</v>
      </c>
      <c r="P3724" s="6">
        <f t="shared" si="349"/>
        <v>47.657142857142858</v>
      </c>
      <c r="Q3724" t="str">
        <f t="shared" si="350"/>
        <v>theater</v>
      </c>
      <c r="R3724" t="str">
        <f t="shared" si="351"/>
        <v>plays</v>
      </c>
      <c r="S3724" s="11">
        <f t="shared" si="353"/>
        <v>42381.671840277777</v>
      </c>
      <c r="T3724" s="11">
        <f t="shared" si="352"/>
        <v>42411.957638888889</v>
      </c>
    </row>
    <row r="3725" spans="1:20" ht="32" x14ac:dyDescent="0.2">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5">
        <f t="shared" si="348"/>
        <v>1.0204444444444445</v>
      </c>
      <c r="P3725" s="6">
        <f t="shared" si="349"/>
        <v>72.888888888888886</v>
      </c>
      <c r="Q3725" t="str">
        <f t="shared" si="350"/>
        <v>theater</v>
      </c>
      <c r="R3725" t="str">
        <f t="shared" si="351"/>
        <v>plays</v>
      </c>
      <c r="S3725" s="11">
        <f t="shared" si="353"/>
        <v>41943.753032407403</v>
      </c>
      <c r="T3725" s="11">
        <f t="shared" si="352"/>
        <v>41973.794699074075</v>
      </c>
    </row>
    <row r="3726" spans="1:20" ht="48" x14ac:dyDescent="0.2">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5">
        <f t="shared" si="348"/>
        <v>1.0254767441860466</v>
      </c>
      <c r="P3726" s="6">
        <f t="shared" si="349"/>
        <v>49.545505617977533</v>
      </c>
      <c r="Q3726" t="str">
        <f t="shared" si="350"/>
        <v>theater</v>
      </c>
      <c r="R3726" t="str">
        <f t="shared" si="351"/>
        <v>plays</v>
      </c>
      <c r="S3726" s="11">
        <f t="shared" si="353"/>
        <v>42465.491435185184</v>
      </c>
      <c r="T3726" s="11">
        <f t="shared" si="352"/>
        <v>42494.958333333328</v>
      </c>
    </row>
    <row r="3727" spans="1:20" ht="48" x14ac:dyDescent="0.2">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5">
        <f t="shared" si="348"/>
        <v>1.27</v>
      </c>
      <c r="P3727" s="6">
        <f t="shared" si="349"/>
        <v>25.4</v>
      </c>
      <c r="Q3727" t="str">
        <f t="shared" si="350"/>
        <v>theater</v>
      </c>
      <c r="R3727" t="str">
        <f t="shared" si="351"/>
        <v>plays</v>
      </c>
      <c r="S3727" s="11">
        <f t="shared" si="353"/>
        <v>42401.945219907408</v>
      </c>
      <c r="T3727" s="11">
        <f t="shared" si="352"/>
        <v>42418.895833333328</v>
      </c>
    </row>
    <row r="3728" spans="1:20" ht="48" x14ac:dyDescent="0.2">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5">
        <f t="shared" si="348"/>
        <v>3.3870588235294119</v>
      </c>
      <c r="P3728" s="6">
        <f t="shared" si="349"/>
        <v>62.586956521739133</v>
      </c>
      <c r="Q3728" t="str">
        <f t="shared" si="350"/>
        <v>theater</v>
      </c>
      <c r="R3728" t="str">
        <f t="shared" si="351"/>
        <v>plays</v>
      </c>
      <c r="S3728" s="11">
        <f t="shared" si="353"/>
        <v>42462.140868055554</v>
      </c>
      <c r="T3728" s="11">
        <f t="shared" si="352"/>
        <v>42489.875</v>
      </c>
    </row>
    <row r="3729" spans="1:20" ht="48" x14ac:dyDescent="0.2">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5">
        <f t="shared" si="348"/>
        <v>1.0075000000000001</v>
      </c>
      <c r="P3729" s="6">
        <f t="shared" si="349"/>
        <v>61.060606060606062</v>
      </c>
      <c r="Q3729" t="str">
        <f t="shared" si="350"/>
        <v>theater</v>
      </c>
      <c r="R3729" t="str">
        <f t="shared" si="351"/>
        <v>plays</v>
      </c>
      <c r="S3729" s="11">
        <f t="shared" si="353"/>
        <v>42632.348310185189</v>
      </c>
      <c r="T3729" s="11">
        <f t="shared" si="352"/>
        <v>42663.204861111109</v>
      </c>
    </row>
    <row r="3730" spans="1:20" ht="32" x14ac:dyDescent="0.2">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5">
        <f t="shared" si="348"/>
        <v>9.3100000000000002E-2</v>
      </c>
      <c r="P3730" s="6">
        <f t="shared" si="349"/>
        <v>60.064516129032256</v>
      </c>
      <c r="Q3730" t="str">
        <f t="shared" si="350"/>
        <v>theater</v>
      </c>
      <c r="R3730" t="str">
        <f t="shared" si="351"/>
        <v>plays</v>
      </c>
      <c r="S3730" s="11">
        <f t="shared" si="353"/>
        <v>42205.171018518522</v>
      </c>
      <c r="T3730" s="11">
        <f t="shared" si="352"/>
        <v>42235.171018518522</v>
      </c>
    </row>
    <row r="3731" spans="1:20" ht="48" x14ac:dyDescent="0.2">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5">
        <f t="shared" si="348"/>
        <v>7.2400000000000006E-2</v>
      </c>
      <c r="P3731" s="6">
        <f t="shared" si="349"/>
        <v>72.400000000000006</v>
      </c>
      <c r="Q3731" t="str">
        <f t="shared" si="350"/>
        <v>theater</v>
      </c>
      <c r="R3731" t="str">
        <f t="shared" si="351"/>
        <v>plays</v>
      </c>
      <c r="S3731" s="11">
        <f t="shared" si="353"/>
        <v>42041.205000000002</v>
      </c>
      <c r="T3731" s="11">
        <f t="shared" si="352"/>
        <v>42086.16333333333</v>
      </c>
    </row>
    <row r="3732" spans="1:20" ht="48" x14ac:dyDescent="0.2">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5">
        <f t="shared" si="348"/>
        <v>0.1</v>
      </c>
      <c r="P3732" s="6">
        <f t="shared" si="349"/>
        <v>100</v>
      </c>
      <c r="Q3732" t="str">
        <f t="shared" si="350"/>
        <v>theater</v>
      </c>
      <c r="R3732" t="str">
        <f t="shared" si="351"/>
        <v>plays</v>
      </c>
      <c r="S3732" s="11">
        <f t="shared" si="353"/>
        <v>42203.677766203706</v>
      </c>
      <c r="T3732" s="11">
        <f t="shared" si="352"/>
        <v>42233.677766203706</v>
      </c>
    </row>
    <row r="3733" spans="1:20" ht="48" x14ac:dyDescent="0.2">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5">
        <f t="shared" si="348"/>
        <v>0.11272727272727273</v>
      </c>
      <c r="P3733" s="6">
        <f t="shared" si="349"/>
        <v>51.666666666666664</v>
      </c>
      <c r="Q3733" t="str">
        <f t="shared" si="350"/>
        <v>theater</v>
      </c>
      <c r="R3733" t="str">
        <f t="shared" si="351"/>
        <v>plays</v>
      </c>
      <c r="S3733" s="11">
        <f t="shared" si="353"/>
        <v>41983.752847222218</v>
      </c>
      <c r="T3733" s="11">
        <f t="shared" si="352"/>
        <v>42014.140972222223</v>
      </c>
    </row>
    <row r="3734" spans="1:20" ht="32" x14ac:dyDescent="0.2">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5">
        <f t="shared" si="348"/>
        <v>0.15411764705882353</v>
      </c>
      <c r="P3734" s="6">
        <f t="shared" si="349"/>
        <v>32.75</v>
      </c>
      <c r="Q3734" t="str">
        <f t="shared" si="350"/>
        <v>theater</v>
      </c>
      <c r="R3734" t="str">
        <f t="shared" si="351"/>
        <v>plays</v>
      </c>
      <c r="S3734" s="11">
        <f t="shared" si="353"/>
        <v>41968.677465277782</v>
      </c>
      <c r="T3734" s="11">
        <f t="shared" si="352"/>
        <v>42028.5</v>
      </c>
    </row>
    <row r="3735" spans="1:20" ht="48" x14ac:dyDescent="0.2">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5">
        <f t="shared" si="348"/>
        <v>0</v>
      </c>
      <c r="P3735" s="6">
        <f t="shared" si="349"/>
        <v>0</v>
      </c>
      <c r="Q3735" t="str">
        <f t="shared" si="350"/>
        <v>theater</v>
      </c>
      <c r="R3735" t="str">
        <f t="shared" si="351"/>
        <v>plays</v>
      </c>
      <c r="S3735" s="11">
        <f t="shared" si="353"/>
        <v>42103.024398148147</v>
      </c>
      <c r="T3735" s="11">
        <f t="shared" si="352"/>
        <v>42112.9375</v>
      </c>
    </row>
    <row r="3736" spans="1:20" ht="48" x14ac:dyDescent="0.2">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5">
        <f t="shared" si="348"/>
        <v>0.28466666666666668</v>
      </c>
      <c r="P3736" s="6">
        <f t="shared" si="349"/>
        <v>61</v>
      </c>
      <c r="Q3736" t="str">
        <f t="shared" si="350"/>
        <v>theater</v>
      </c>
      <c r="R3736" t="str">
        <f t="shared" si="351"/>
        <v>plays</v>
      </c>
      <c r="S3736" s="11">
        <f t="shared" si="353"/>
        <v>42089.901574074072</v>
      </c>
      <c r="T3736" s="11">
        <f t="shared" si="352"/>
        <v>42149.901574074072</v>
      </c>
    </row>
    <row r="3737" spans="1:20" ht="32" x14ac:dyDescent="0.2">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5">
        <f t="shared" si="348"/>
        <v>0.13333333333333333</v>
      </c>
      <c r="P3737" s="6">
        <f t="shared" si="349"/>
        <v>10</v>
      </c>
      <c r="Q3737" t="str">
        <f t="shared" si="350"/>
        <v>theater</v>
      </c>
      <c r="R3737" t="str">
        <f t="shared" si="351"/>
        <v>plays</v>
      </c>
      <c r="S3737" s="11">
        <f t="shared" si="353"/>
        <v>42122.693159722221</v>
      </c>
      <c r="T3737" s="11">
        <f t="shared" si="352"/>
        <v>42152.693159722221</v>
      </c>
    </row>
    <row r="3738" spans="1:20" ht="48" x14ac:dyDescent="0.2">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5">
        <f t="shared" si="348"/>
        <v>6.6666666666666671E-3</v>
      </c>
      <c r="P3738" s="6">
        <f t="shared" si="349"/>
        <v>10</v>
      </c>
      <c r="Q3738" t="str">
        <f t="shared" si="350"/>
        <v>theater</v>
      </c>
      <c r="R3738" t="str">
        <f t="shared" si="351"/>
        <v>plays</v>
      </c>
      <c r="S3738" s="11">
        <f t="shared" si="353"/>
        <v>42048.711724537032</v>
      </c>
      <c r="T3738" s="11">
        <f t="shared" si="352"/>
        <v>42086.75</v>
      </c>
    </row>
    <row r="3739" spans="1:20" ht="32" x14ac:dyDescent="0.2">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5">
        <f t="shared" si="348"/>
        <v>0.21428571428571427</v>
      </c>
      <c r="P3739" s="6">
        <f t="shared" si="349"/>
        <v>37.5</v>
      </c>
      <c r="Q3739" t="str">
        <f t="shared" si="350"/>
        <v>theater</v>
      </c>
      <c r="R3739" t="str">
        <f t="shared" si="351"/>
        <v>plays</v>
      </c>
      <c r="S3739" s="11">
        <f t="shared" si="353"/>
        <v>42297.691006944442</v>
      </c>
      <c r="T3739" s="11">
        <f t="shared" si="352"/>
        <v>42320.290972222225</v>
      </c>
    </row>
    <row r="3740" spans="1:20" ht="32" x14ac:dyDescent="0.2">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5">
        <f t="shared" si="348"/>
        <v>0.18</v>
      </c>
      <c r="P3740" s="6">
        <f t="shared" si="349"/>
        <v>45</v>
      </c>
      <c r="Q3740" t="str">
        <f t="shared" si="350"/>
        <v>theater</v>
      </c>
      <c r="R3740" t="str">
        <f t="shared" si="351"/>
        <v>plays</v>
      </c>
      <c r="S3740" s="11">
        <f t="shared" si="353"/>
        <v>41813.938715277778</v>
      </c>
      <c r="T3740" s="11">
        <f t="shared" si="352"/>
        <v>41835.916666666664</v>
      </c>
    </row>
    <row r="3741" spans="1:20" ht="48" x14ac:dyDescent="0.2">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5">
        <f t="shared" si="348"/>
        <v>0.20125000000000001</v>
      </c>
      <c r="P3741" s="6">
        <f t="shared" si="349"/>
        <v>100.625</v>
      </c>
      <c r="Q3741" t="str">
        <f t="shared" si="350"/>
        <v>theater</v>
      </c>
      <c r="R3741" t="str">
        <f t="shared" si="351"/>
        <v>plays</v>
      </c>
      <c r="S3741" s="11">
        <f t="shared" si="353"/>
        <v>42548.449861111112</v>
      </c>
      <c r="T3741" s="11">
        <f t="shared" si="352"/>
        <v>42568.449861111112</v>
      </c>
    </row>
    <row r="3742" spans="1:20" ht="48" x14ac:dyDescent="0.2">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5">
        <f t="shared" si="348"/>
        <v>0.17899999999999999</v>
      </c>
      <c r="P3742" s="6">
        <f t="shared" si="349"/>
        <v>25.571428571428573</v>
      </c>
      <c r="Q3742" t="str">
        <f t="shared" si="350"/>
        <v>theater</v>
      </c>
      <c r="R3742" t="str">
        <f t="shared" si="351"/>
        <v>plays</v>
      </c>
      <c r="S3742" s="11">
        <f t="shared" si="353"/>
        <v>41833.089756944442</v>
      </c>
      <c r="T3742" s="11">
        <f t="shared" si="352"/>
        <v>41863.079143518517</v>
      </c>
    </row>
    <row r="3743" spans="1:20" ht="48" x14ac:dyDescent="0.2">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5">
        <f t="shared" si="348"/>
        <v>0</v>
      </c>
      <c r="P3743" s="6">
        <f t="shared" si="349"/>
        <v>0</v>
      </c>
      <c r="Q3743" t="str">
        <f t="shared" si="350"/>
        <v>theater</v>
      </c>
      <c r="R3743" t="str">
        <f t="shared" si="351"/>
        <v>plays</v>
      </c>
      <c r="S3743" s="11">
        <f t="shared" si="353"/>
        <v>42325.920717592591</v>
      </c>
      <c r="T3743" s="11">
        <f t="shared" si="352"/>
        <v>42355.920717592591</v>
      </c>
    </row>
    <row r="3744" spans="1:20" ht="48" x14ac:dyDescent="0.2">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5">
        <f t="shared" si="348"/>
        <v>0.02</v>
      </c>
      <c r="P3744" s="6">
        <f t="shared" si="349"/>
        <v>25</v>
      </c>
      <c r="Q3744" t="str">
        <f t="shared" si="350"/>
        <v>theater</v>
      </c>
      <c r="R3744" t="str">
        <f t="shared" si="351"/>
        <v>plays</v>
      </c>
      <c r="S3744" s="11">
        <f t="shared" si="353"/>
        <v>41858.214629629627</v>
      </c>
      <c r="T3744" s="11">
        <f t="shared" si="352"/>
        <v>41888.214629629627</v>
      </c>
    </row>
    <row r="3745" spans="1:20" ht="32" x14ac:dyDescent="0.2">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5">
        <f t="shared" si="348"/>
        <v>0</v>
      </c>
      <c r="P3745" s="6">
        <f t="shared" si="349"/>
        <v>0</v>
      </c>
      <c r="Q3745" t="str">
        <f t="shared" si="350"/>
        <v>theater</v>
      </c>
      <c r="R3745" t="str">
        <f t="shared" si="351"/>
        <v>plays</v>
      </c>
      <c r="S3745" s="11">
        <f t="shared" si="353"/>
        <v>41793.710231481484</v>
      </c>
      <c r="T3745" s="11">
        <f t="shared" si="352"/>
        <v>41823.710231481484</v>
      </c>
    </row>
    <row r="3746" spans="1:20" ht="48" x14ac:dyDescent="0.2">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5">
        <f t="shared" si="348"/>
        <v>0</v>
      </c>
      <c r="P3746" s="6">
        <f t="shared" si="349"/>
        <v>0</v>
      </c>
      <c r="Q3746" t="str">
        <f t="shared" si="350"/>
        <v>theater</v>
      </c>
      <c r="R3746" t="str">
        <f t="shared" si="351"/>
        <v>plays</v>
      </c>
      <c r="S3746" s="11">
        <f t="shared" si="353"/>
        <v>41793.814259259263</v>
      </c>
      <c r="T3746" s="11">
        <f t="shared" si="352"/>
        <v>41825.165972222225</v>
      </c>
    </row>
    <row r="3747" spans="1:20" ht="48" x14ac:dyDescent="0.2">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5">
        <f t="shared" si="348"/>
        <v>0.1</v>
      </c>
      <c r="P3747" s="6">
        <f t="shared" si="349"/>
        <v>10</v>
      </c>
      <c r="Q3747" t="str">
        <f t="shared" si="350"/>
        <v>theater</v>
      </c>
      <c r="R3747" t="str">
        <f t="shared" si="351"/>
        <v>plays</v>
      </c>
      <c r="S3747" s="11">
        <f t="shared" si="353"/>
        <v>41831.697939814811</v>
      </c>
      <c r="T3747" s="11">
        <f t="shared" si="352"/>
        <v>41861.697939814811</v>
      </c>
    </row>
    <row r="3748" spans="1:20" ht="16" x14ac:dyDescent="0.2">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5">
        <f t="shared" si="348"/>
        <v>2.3764705882352941E-2</v>
      </c>
      <c r="P3748" s="6">
        <f t="shared" si="349"/>
        <v>202</v>
      </c>
      <c r="Q3748" t="str">
        <f t="shared" si="350"/>
        <v>theater</v>
      </c>
      <c r="R3748" t="str">
        <f t="shared" si="351"/>
        <v>plays</v>
      </c>
      <c r="S3748" s="11">
        <f t="shared" si="353"/>
        <v>42621.389340277776</v>
      </c>
      <c r="T3748" s="11">
        <f t="shared" si="352"/>
        <v>42651.389340277776</v>
      </c>
    </row>
    <row r="3749" spans="1:20" ht="32" x14ac:dyDescent="0.2">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5">
        <f t="shared" si="348"/>
        <v>0.01</v>
      </c>
      <c r="P3749" s="6">
        <f t="shared" si="349"/>
        <v>25</v>
      </c>
      <c r="Q3749" t="str">
        <f t="shared" si="350"/>
        <v>theater</v>
      </c>
      <c r="R3749" t="str">
        <f t="shared" si="351"/>
        <v>plays</v>
      </c>
      <c r="S3749" s="11">
        <f t="shared" si="353"/>
        <v>42164.299722222218</v>
      </c>
      <c r="T3749" s="11">
        <f t="shared" si="352"/>
        <v>42190.957638888889</v>
      </c>
    </row>
    <row r="3750" spans="1:20" ht="48" x14ac:dyDescent="0.2">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5">
        <f t="shared" si="348"/>
        <v>1.0351999999999999</v>
      </c>
      <c r="P3750" s="6">
        <f t="shared" si="349"/>
        <v>99.538461538461533</v>
      </c>
      <c r="Q3750" t="str">
        <f t="shared" si="350"/>
        <v>theater</v>
      </c>
      <c r="R3750" t="str">
        <f t="shared" si="351"/>
        <v>musical</v>
      </c>
      <c r="S3750" s="11">
        <f t="shared" si="353"/>
        <v>42395.706435185188</v>
      </c>
      <c r="T3750" s="11">
        <f t="shared" si="352"/>
        <v>42416.249305555553</v>
      </c>
    </row>
    <row r="3751" spans="1:20" ht="48" x14ac:dyDescent="0.2">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5">
        <f t="shared" si="348"/>
        <v>1.05</v>
      </c>
      <c r="P3751" s="6">
        <f t="shared" si="349"/>
        <v>75</v>
      </c>
      <c r="Q3751" t="str">
        <f t="shared" si="350"/>
        <v>theater</v>
      </c>
      <c r="R3751" t="str">
        <f t="shared" si="351"/>
        <v>musical</v>
      </c>
      <c r="S3751" s="11">
        <f t="shared" si="353"/>
        <v>42458.127175925925</v>
      </c>
      <c r="T3751" s="11">
        <f t="shared" si="352"/>
        <v>42489.165972222225</v>
      </c>
    </row>
    <row r="3752" spans="1:20" ht="96" x14ac:dyDescent="0.2">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5">
        <f t="shared" si="348"/>
        <v>1.0044999999999999</v>
      </c>
      <c r="P3752" s="6">
        <f t="shared" si="349"/>
        <v>215.25</v>
      </c>
      <c r="Q3752" t="str">
        <f t="shared" si="350"/>
        <v>theater</v>
      </c>
      <c r="R3752" t="str">
        <f t="shared" si="351"/>
        <v>musical</v>
      </c>
      <c r="S3752" s="11">
        <f t="shared" si="353"/>
        <v>42016.981574074074</v>
      </c>
      <c r="T3752" s="11">
        <f t="shared" si="352"/>
        <v>42045.332638888889</v>
      </c>
    </row>
    <row r="3753" spans="1:20" ht="48" x14ac:dyDescent="0.2">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5">
        <f t="shared" si="348"/>
        <v>1.3260000000000001</v>
      </c>
      <c r="P3753" s="6">
        <f t="shared" si="349"/>
        <v>120.54545454545455</v>
      </c>
      <c r="Q3753" t="str">
        <f t="shared" si="350"/>
        <v>theater</v>
      </c>
      <c r="R3753" t="str">
        <f t="shared" si="351"/>
        <v>musical</v>
      </c>
      <c r="S3753" s="11">
        <f t="shared" si="353"/>
        <v>42403.035567129627</v>
      </c>
      <c r="T3753" s="11">
        <f t="shared" si="352"/>
        <v>42462.993900462963</v>
      </c>
    </row>
    <row r="3754" spans="1:20" ht="64" x14ac:dyDescent="0.2">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5">
        <f t="shared" si="348"/>
        <v>1.1299999999999999</v>
      </c>
      <c r="P3754" s="6">
        <f t="shared" si="349"/>
        <v>37.666666666666664</v>
      </c>
      <c r="Q3754" t="str">
        <f t="shared" si="350"/>
        <v>theater</v>
      </c>
      <c r="R3754" t="str">
        <f t="shared" si="351"/>
        <v>musical</v>
      </c>
      <c r="S3754" s="11">
        <f t="shared" si="353"/>
        <v>42619.802488425921</v>
      </c>
      <c r="T3754" s="11">
        <f t="shared" si="352"/>
        <v>42659.875</v>
      </c>
    </row>
    <row r="3755" spans="1:20" ht="48" x14ac:dyDescent="0.2">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5">
        <f t="shared" si="348"/>
        <v>1.0334000000000001</v>
      </c>
      <c r="P3755" s="6">
        <f t="shared" si="349"/>
        <v>172.23333333333332</v>
      </c>
      <c r="Q3755" t="str">
        <f t="shared" si="350"/>
        <v>theater</v>
      </c>
      <c r="R3755" t="str">
        <f t="shared" si="351"/>
        <v>musical</v>
      </c>
      <c r="S3755" s="11">
        <f t="shared" si="353"/>
        <v>42128.824074074073</v>
      </c>
      <c r="T3755" s="11">
        <f t="shared" si="352"/>
        <v>42158</v>
      </c>
    </row>
    <row r="3756" spans="1:20" ht="48" x14ac:dyDescent="0.2">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5">
        <f t="shared" si="348"/>
        <v>1.2</v>
      </c>
      <c r="P3756" s="6">
        <f t="shared" si="349"/>
        <v>111.11111111111111</v>
      </c>
      <c r="Q3756" t="str">
        <f t="shared" si="350"/>
        <v>theater</v>
      </c>
      <c r="R3756" t="str">
        <f t="shared" si="351"/>
        <v>musical</v>
      </c>
      <c r="S3756" s="11">
        <f t="shared" si="353"/>
        <v>41808.881215277775</v>
      </c>
      <c r="T3756" s="11">
        <f t="shared" si="352"/>
        <v>41846.207638888889</v>
      </c>
    </row>
    <row r="3757" spans="1:20" ht="48" x14ac:dyDescent="0.2">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5">
        <f t="shared" si="348"/>
        <v>1.2963636363636364</v>
      </c>
      <c r="P3757" s="6">
        <f t="shared" si="349"/>
        <v>25.464285714285715</v>
      </c>
      <c r="Q3757" t="str">
        <f t="shared" si="350"/>
        <v>theater</v>
      </c>
      <c r="R3757" t="str">
        <f t="shared" si="351"/>
        <v>musical</v>
      </c>
      <c r="S3757" s="11">
        <f t="shared" si="353"/>
        <v>42445.866979166662</v>
      </c>
      <c r="T3757" s="11">
        <f t="shared" si="352"/>
        <v>42475.866979166662</v>
      </c>
    </row>
    <row r="3758" spans="1:20" ht="48" x14ac:dyDescent="0.2">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5">
        <f t="shared" si="348"/>
        <v>1.0111111111111111</v>
      </c>
      <c r="P3758" s="6">
        <f t="shared" si="349"/>
        <v>267.64705882352939</v>
      </c>
      <c r="Q3758" t="str">
        <f t="shared" si="350"/>
        <v>theater</v>
      </c>
      <c r="R3758" t="str">
        <f t="shared" si="351"/>
        <v>musical</v>
      </c>
      <c r="S3758" s="11">
        <f t="shared" si="353"/>
        <v>41771.814791666664</v>
      </c>
      <c r="T3758" s="11">
        <f t="shared" si="352"/>
        <v>41801.814791666664</v>
      </c>
    </row>
    <row r="3759" spans="1:20" ht="48" x14ac:dyDescent="0.2">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5">
        <f t="shared" si="348"/>
        <v>1.0851428571428572</v>
      </c>
      <c r="P3759" s="6">
        <f t="shared" si="349"/>
        <v>75.959999999999994</v>
      </c>
      <c r="Q3759" t="str">
        <f t="shared" si="350"/>
        <v>theater</v>
      </c>
      <c r="R3759" t="str">
        <f t="shared" si="351"/>
        <v>musical</v>
      </c>
      <c r="S3759" s="11">
        <f t="shared" si="353"/>
        <v>41954.850868055553</v>
      </c>
      <c r="T3759" s="11">
        <f t="shared" si="352"/>
        <v>41974.850868055553</v>
      </c>
    </row>
    <row r="3760" spans="1:20" ht="32" x14ac:dyDescent="0.2">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5">
        <f t="shared" si="348"/>
        <v>1.0233333333333334</v>
      </c>
      <c r="P3760" s="6">
        <f t="shared" si="349"/>
        <v>59.03846153846154</v>
      </c>
      <c r="Q3760" t="str">
        <f t="shared" si="350"/>
        <v>theater</v>
      </c>
      <c r="R3760" t="str">
        <f t="shared" si="351"/>
        <v>musical</v>
      </c>
      <c r="S3760" s="11">
        <f t="shared" si="353"/>
        <v>41747.471504629633</v>
      </c>
      <c r="T3760" s="11">
        <f t="shared" si="352"/>
        <v>41778.208333333336</v>
      </c>
    </row>
    <row r="3761" spans="1:20" ht="32" x14ac:dyDescent="0.2">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5">
        <f t="shared" si="348"/>
        <v>1.1024425000000002</v>
      </c>
      <c r="P3761" s="6">
        <f t="shared" si="349"/>
        <v>50.111022727272733</v>
      </c>
      <c r="Q3761" t="str">
        <f t="shared" si="350"/>
        <v>theater</v>
      </c>
      <c r="R3761" t="str">
        <f t="shared" si="351"/>
        <v>musical</v>
      </c>
      <c r="S3761" s="11">
        <f t="shared" si="353"/>
        <v>42182.108252314814</v>
      </c>
      <c r="T3761" s="11">
        <f t="shared" si="352"/>
        <v>42242.108252314814</v>
      </c>
    </row>
    <row r="3762" spans="1:20" ht="48" x14ac:dyDescent="0.2">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5">
        <f t="shared" si="348"/>
        <v>1.010154</v>
      </c>
      <c r="P3762" s="6">
        <f t="shared" si="349"/>
        <v>55.502967032967035</v>
      </c>
      <c r="Q3762" t="str">
        <f t="shared" si="350"/>
        <v>theater</v>
      </c>
      <c r="R3762" t="str">
        <f t="shared" si="351"/>
        <v>musical</v>
      </c>
      <c r="S3762" s="11">
        <f t="shared" si="353"/>
        <v>41739.525300925925</v>
      </c>
      <c r="T3762" s="11">
        <f t="shared" si="352"/>
        <v>41764.525300925925</v>
      </c>
    </row>
    <row r="3763" spans="1:20" ht="48" x14ac:dyDescent="0.2">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5">
        <f t="shared" si="348"/>
        <v>1</v>
      </c>
      <c r="P3763" s="6">
        <f t="shared" si="349"/>
        <v>166.66666666666666</v>
      </c>
      <c r="Q3763" t="str">
        <f t="shared" si="350"/>
        <v>theater</v>
      </c>
      <c r="R3763" t="str">
        <f t="shared" si="351"/>
        <v>musical</v>
      </c>
      <c r="S3763" s="11">
        <f t="shared" si="353"/>
        <v>42173.466863425929</v>
      </c>
      <c r="T3763" s="11">
        <f t="shared" si="352"/>
        <v>42226.958333333328</v>
      </c>
    </row>
    <row r="3764" spans="1:20" ht="48" x14ac:dyDescent="0.2">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5">
        <f t="shared" si="348"/>
        <v>1.0624</v>
      </c>
      <c r="P3764" s="6">
        <f t="shared" si="349"/>
        <v>47.428571428571431</v>
      </c>
      <c r="Q3764" t="str">
        <f t="shared" si="350"/>
        <v>theater</v>
      </c>
      <c r="R3764" t="str">
        <f t="shared" si="351"/>
        <v>musical</v>
      </c>
      <c r="S3764" s="11">
        <f t="shared" si="353"/>
        <v>42193.813530092593</v>
      </c>
      <c r="T3764" s="11">
        <f t="shared" si="352"/>
        <v>42218.813530092593</v>
      </c>
    </row>
    <row r="3765" spans="1:20" ht="32" x14ac:dyDescent="0.2">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5">
        <f t="shared" si="348"/>
        <v>1</v>
      </c>
      <c r="P3765" s="6">
        <f t="shared" si="349"/>
        <v>64.935064935064929</v>
      </c>
      <c r="Q3765" t="str">
        <f t="shared" si="350"/>
        <v>theater</v>
      </c>
      <c r="R3765" t="str">
        <f t="shared" si="351"/>
        <v>musical</v>
      </c>
      <c r="S3765" s="11">
        <f t="shared" si="353"/>
        <v>42065.750300925924</v>
      </c>
      <c r="T3765" s="11">
        <f t="shared" si="352"/>
        <v>42095.708634259259</v>
      </c>
    </row>
    <row r="3766" spans="1:20" ht="48" x14ac:dyDescent="0.2">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5">
        <f t="shared" si="348"/>
        <v>1</v>
      </c>
      <c r="P3766" s="6">
        <f t="shared" si="349"/>
        <v>55.555555555555557</v>
      </c>
      <c r="Q3766" t="str">
        <f t="shared" si="350"/>
        <v>theater</v>
      </c>
      <c r="R3766" t="str">
        <f t="shared" si="351"/>
        <v>musical</v>
      </c>
      <c r="S3766" s="11">
        <f t="shared" si="353"/>
        <v>42499.842962962968</v>
      </c>
      <c r="T3766" s="11">
        <f t="shared" si="352"/>
        <v>42519.025000000001</v>
      </c>
    </row>
    <row r="3767" spans="1:20" ht="48" x14ac:dyDescent="0.2">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5">
        <f t="shared" si="348"/>
        <v>1.1345714285714286</v>
      </c>
      <c r="P3767" s="6">
        <f t="shared" si="349"/>
        <v>74.224299065420567</v>
      </c>
      <c r="Q3767" t="str">
        <f t="shared" si="350"/>
        <v>theater</v>
      </c>
      <c r="R3767" t="str">
        <f t="shared" si="351"/>
        <v>musical</v>
      </c>
      <c r="S3767" s="11">
        <f t="shared" si="353"/>
        <v>41820.776412037041</v>
      </c>
      <c r="T3767" s="11">
        <f t="shared" si="352"/>
        <v>41850.776412037041</v>
      </c>
    </row>
    <row r="3768" spans="1:20" ht="32" x14ac:dyDescent="0.2">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5">
        <f t="shared" si="348"/>
        <v>1.0265010000000001</v>
      </c>
      <c r="P3768" s="6">
        <f t="shared" si="349"/>
        <v>106.9271875</v>
      </c>
      <c r="Q3768" t="str">
        <f t="shared" si="350"/>
        <v>theater</v>
      </c>
      <c r="R3768" t="str">
        <f t="shared" si="351"/>
        <v>musical</v>
      </c>
      <c r="S3768" s="11">
        <f t="shared" si="353"/>
        <v>41788.167187500003</v>
      </c>
      <c r="T3768" s="11">
        <f t="shared" si="352"/>
        <v>41823.167187500003</v>
      </c>
    </row>
    <row r="3769" spans="1:20" ht="48" x14ac:dyDescent="0.2">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5">
        <f t="shared" si="348"/>
        <v>1.1675</v>
      </c>
      <c r="P3769" s="6">
        <f t="shared" si="349"/>
        <v>41.696428571428569</v>
      </c>
      <c r="Q3769" t="str">
        <f t="shared" si="350"/>
        <v>theater</v>
      </c>
      <c r="R3769" t="str">
        <f t="shared" si="351"/>
        <v>musical</v>
      </c>
      <c r="S3769" s="11">
        <f t="shared" si="353"/>
        <v>42050.019641203704</v>
      </c>
      <c r="T3769" s="11">
        <f t="shared" si="352"/>
        <v>42064.207638888889</v>
      </c>
    </row>
    <row r="3770" spans="1:20" ht="48" x14ac:dyDescent="0.2">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5">
        <f t="shared" si="348"/>
        <v>1.0765274999999999</v>
      </c>
      <c r="P3770" s="6">
        <f t="shared" si="349"/>
        <v>74.243275862068955</v>
      </c>
      <c r="Q3770" t="str">
        <f t="shared" si="350"/>
        <v>theater</v>
      </c>
      <c r="R3770" t="str">
        <f t="shared" si="351"/>
        <v>musical</v>
      </c>
      <c r="S3770" s="11">
        <f t="shared" si="353"/>
        <v>41772.727893518517</v>
      </c>
      <c r="T3770" s="11">
        <f t="shared" si="352"/>
        <v>41802.727893518517</v>
      </c>
    </row>
    <row r="3771" spans="1:20" ht="48" x14ac:dyDescent="0.2">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5">
        <f t="shared" si="348"/>
        <v>1</v>
      </c>
      <c r="P3771" s="6">
        <f t="shared" si="349"/>
        <v>73.333333333333329</v>
      </c>
      <c r="Q3771" t="str">
        <f t="shared" si="350"/>
        <v>theater</v>
      </c>
      <c r="R3771" t="str">
        <f t="shared" si="351"/>
        <v>musical</v>
      </c>
      <c r="S3771" s="11">
        <f t="shared" si="353"/>
        <v>42445.598136574074</v>
      </c>
      <c r="T3771" s="11">
        <f t="shared" si="352"/>
        <v>42475.598136574074</v>
      </c>
    </row>
    <row r="3772" spans="1:20" ht="48" x14ac:dyDescent="0.2">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5">
        <f t="shared" si="348"/>
        <v>1</v>
      </c>
      <c r="P3772" s="6">
        <f t="shared" si="349"/>
        <v>100</v>
      </c>
      <c r="Q3772" t="str">
        <f t="shared" si="350"/>
        <v>theater</v>
      </c>
      <c r="R3772" t="str">
        <f t="shared" si="351"/>
        <v>musical</v>
      </c>
      <c r="S3772" s="11">
        <f t="shared" si="353"/>
        <v>42138.930671296301</v>
      </c>
      <c r="T3772" s="11">
        <f t="shared" si="352"/>
        <v>42168.930671296301</v>
      </c>
    </row>
    <row r="3773" spans="1:20" ht="32" x14ac:dyDescent="0.2">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5">
        <f t="shared" si="348"/>
        <v>1.46</v>
      </c>
      <c r="P3773" s="6">
        <f t="shared" si="349"/>
        <v>38.421052631578945</v>
      </c>
      <c r="Q3773" t="str">
        <f t="shared" si="350"/>
        <v>theater</v>
      </c>
      <c r="R3773" t="str">
        <f t="shared" si="351"/>
        <v>musical</v>
      </c>
      <c r="S3773" s="11">
        <f t="shared" si="353"/>
        <v>42493.857083333336</v>
      </c>
      <c r="T3773" s="11">
        <f t="shared" si="352"/>
        <v>42508</v>
      </c>
    </row>
    <row r="3774" spans="1:20" ht="48" x14ac:dyDescent="0.2">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5">
        <f t="shared" si="348"/>
        <v>1.1020000000000001</v>
      </c>
      <c r="P3774" s="6">
        <f t="shared" si="349"/>
        <v>166.96969696969697</v>
      </c>
      <c r="Q3774" t="str">
        <f t="shared" si="350"/>
        <v>theater</v>
      </c>
      <c r="R3774" t="str">
        <f t="shared" si="351"/>
        <v>musical</v>
      </c>
      <c r="S3774" s="11">
        <f t="shared" si="353"/>
        <v>42682.616967592592</v>
      </c>
      <c r="T3774" s="11">
        <f t="shared" si="352"/>
        <v>42703.25</v>
      </c>
    </row>
    <row r="3775" spans="1:20" ht="32" x14ac:dyDescent="0.2">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5">
        <f t="shared" si="348"/>
        <v>1.0820000000000001</v>
      </c>
      <c r="P3775" s="6">
        <f t="shared" si="349"/>
        <v>94.912280701754383</v>
      </c>
      <c r="Q3775" t="str">
        <f t="shared" si="350"/>
        <v>theater</v>
      </c>
      <c r="R3775" t="str">
        <f t="shared" si="351"/>
        <v>musical</v>
      </c>
      <c r="S3775" s="11">
        <f t="shared" si="353"/>
        <v>42656.005173611113</v>
      </c>
      <c r="T3775" s="11">
        <f t="shared" si="352"/>
        <v>42689.088888888888</v>
      </c>
    </row>
    <row r="3776" spans="1:20" ht="48" x14ac:dyDescent="0.2">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5">
        <f t="shared" si="348"/>
        <v>1</v>
      </c>
      <c r="P3776" s="6">
        <f t="shared" si="349"/>
        <v>100</v>
      </c>
      <c r="Q3776" t="str">
        <f t="shared" si="350"/>
        <v>theater</v>
      </c>
      <c r="R3776" t="str">
        <f t="shared" si="351"/>
        <v>musical</v>
      </c>
      <c r="S3776" s="11">
        <f t="shared" si="353"/>
        <v>42087.792303240742</v>
      </c>
      <c r="T3776" s="11">
        <f t="shared" si="352"/>
        <v>42103.792303240742</v>
      </c>
    </row>
    <row r="3777" spans="1:20" ht="48" x14ac:dyDescent="0.2">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5">
        <f t="shared" si="348"/>
        <v>1.0024999999999999</v>
      </c>
      <c r="P3777" s="6">
        <f t="shared" si="349"/>
        <v>143.21428571428572</v>
      </c>
      <c r="Q3777" t="str">
        <f t="shared" si="350"/>
        <v>theater</v>
      </c>
      <c r="R3777" t="str">
        <f t="shared" si="351"/>
        <v>musical</v>
      </c>
      <c r="S3777" s="11">
        <f t="shared" si="353"/>
        <v>42075.942627314813</v>
      </c>
      <c r="T3777" s="11">
        <f t="shared" si="352"/>
        <v>42103.166666666672</v>
      </c>
    </row>
    <row r="3778" spans="1:20" ht="64" x14ac:dyDescent="0.2">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5">
        <f t="shared" si="348"/>
        <v>1.0671250000000001</v>
      </c>
      <c r="P3778" s="6">
        <f t="shared" si="349"/>
        <v>90.819148936170208</v>
      </c>
      <c r="Q3778" t="str">
        <f t="shared" si="350"/>
        <v>theater</v>
      </c>
      <c r="R3778" t="str">
        <f t="shared" si="351"/>
        <v>musical</v>
      </c>
      <c r="S3778" s="11">
        <f t="shared" si="353"/>
        <v>41814.367800925924</v>
      </c>
      <c r="T3778" s="11">
        <f t="shared" si="352"/>
        <v>41852.041666666664</v>
      </c>
    </row>
    <row r="3779" spans="1:20" ht="48" x14ac:dyDescent="0.2">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5">
        <f t="shared" ref="O3779:O3842" si="354">E3779/D3779</f>
        <v>1.4319999999999999</v>
      </c>
      <c r="P3779" s="6">
        <f t="shared" ref="P3779:P3842" si="355">IF(L3779=0,0,E3779/L3779)</f>
        <v>48.542372881355931</v>
      </c>
      <c r="Q3779" t="str">
        <f t="shared" ref="Q3779:Q3842" si="356">LEFT(N3779,FIND("/",N3779)-1)</f>
        <v>theater</v>
      </c>
      <c r="R3779" t="str">
        <f t="shared" ref="R3779:R3842" si="357">RIGHT(N3779,LEN(N3779)-FIND("/",N3779))</f>
        <v>musical</v>
      </c>
      <c r="S3779" s="11">
        <f t="shared" si="353"/>
        <v>41887.111354166671</v>
      </c>
      <c r="T3779" s="11">
        <f t="shared" ref="T3779:T3842" si="358">I3779/86400 + DATE(1970,1,1)</f>
        <v>41909.166666666664</v>
      </c>
    </row>
    <row r="3780" spans="1:20" ht="32" x14ac:dyDescent="0.2">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5">
        <f t="shared" si="354"/>
        <v>1.0504166666666668</v>
      </c>
      <c r="P3780" s="6">
        <f t="shared" si="355"/>
        <v>70.027777777777771</v>
      </c>
      <c r="Q3780" t="str">
        <f t="shared" si="356"/>
        <v>theater</v>
      </c>
      <c r="R3780" t="str">
        <f t="shared" si="357"/>
        <v>musical</v>
      </c>
      <c r="S3780" s="11">
        <f t="shared" ref="S3780:S3843" si="359">J3780/86400 + DATE(1970, 1, 1)</f>
        <v>41989.819212962961</v>
      </c>
      <c r="T3780" s="11">
        <f t="shared" si="358"/>
        <v>42049.819212962961</v>
      </c>
    </row>
    <row r="3781" spans="1:20" ht="32" x14ac:dyDescent="0.2">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5">
        <f t="shared" si="354"/>
        <v>1.0398000000000001</v>
      </c>
      <c r="P3781" s="6">
        <f t="shared" si="355"/>
        <v>135.62608695652173</v>
      </c>
      <c r="Q3781" t="str">
        <f t="shared" si="356"/>
        <v>theater</v>
      </c>
      <c r="R3781" t="str">
        <f t="shared" si="357"/>
        <v>musical</v>
      </c>
      <c r="S3781" s="11">
        <f t="shared" si="359"/>
        <v>42425.735416666663</v>
      </c>
      <c r="T3781" s="11">
        <f t="shared" si="358"/>
        <v>42455.693749999999</v>
      </c>
    </row>
    <row r="3782" spans="1:20" ht="48" x14ac:dyDescent="0.2">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5">
        <f t="shared" si="354"/>
        <v>1.2</v>
      </c>
      <c r="P3782" s="6">
        <f t="shared" si="355"/>
        <v>100</v>
      </c>
      <c r="Q3782" t="str">
        <f t="shared" si="356"/>
        <v>theater</v>
      </c>
      <c r="R3782" t="str">
        <f t="shared" si="357"/>
        <v>musical</v>
      </c>
      <c r="S3782" s="11">
        <f t="shared" si="359"/>
        <v>42166.219733796301</v>
      </c>
      <c r="T3782" s="11">
        <f t="shared" si="358"/>
        <v>42198.837500000001</v>
      </c>
    </row>
    <row r="3783" spans="1:20" ht="48" x14ac:dyDescent="0.2">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5">
        <f t="shared" si="354"/>
        <v>1.0966666666666667</v>
      </c>
      <c r="P3783" s="6">
        <f t="shared" si="355"/>
        <v>94.90384615384616</v>
      </c>
      <c r="Q3783" t="str">
        <f t="shared" si="356"/>
        <v>theater</v>
      </c>
      <c r="R3783" t="str">
        <f t="shared" si="357"/>
        <v>musical</v>
      </c>
      <c r="S3783" s="11">
        <f t="shared" si="359"/>
        <v>41865.882928240739</v>
      </c>
      <c r="T3783" s="11">
        <f t="shared" si="358"/>
        <v>41890.882928240739</v>
      </c>
    </row>
    <row r="3784" spans="1:20" ht="48" x14ac:dyDescent="0.2">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5">
        <f t="shared" si="354"/>
        <v>1.0175000000000001</v>
      </c>
      <c r="P3784" s="6">
        <f t="shared" si="355"/>
        <v>75.370370370370367</v>
      </c>
      <c r="Q3784" t="str">
        <f t="shared" si="356"/>
        <v>theater</v>
      </c>
      <c r="R3784" t="str">
        <f t="shared" si="357"/>
        <v>musical</v>
      </c>
      <c r="S3784" s="11">
        <f t="shared" si="359"/>
        <v>42546.862233796295</v>
      </c>
      <c r="T3784" s="11">
        <f t="shared" si="358"/>
        <v>42575.958333333328</v>
      </c>
    </row>
    <row r="3785" spans="1:20" ht="48" x14ac:dyDescent="0.2">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5">
        <f t="shared" si="354"/>
        <v>1.2891666666666666</v>
      </c>
      <c r="P3785" s="6">
        <f t="shared" si="355"/>
        <v>64.458333333333329</v>
      </c>
      <c r="Q3785" t="str">
        <f t="shared" si="356"/>
        <v>theater</v>
      </c>
      <c r="R3785" t="str">
        <f t="shared" si="357"/>
        <v>musical</v>
      </c>
      <c r="S3785" s="11">
        <f t="shared" si="359"/>
        <v>42420.140277777777</v>
      </c>
      <c r="T3785" s="11">
        <f t="shared" si="358"/>
        <v>42444.666666666672</v>
      </c>
    </row>
    <row r="3786" spans="1:20" ht="48" x14ac:dyDescent="0.2">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5">
        <f t="shared" si="354"/>
        <v>1.1499999999999999</v>
      </c>
      <c r="P3786" s="6">
        <f t="shared" si="355"/>
        <v>115</v>
      </c>
      <c r="Q3786" t="str">
        <f t="shared" si="356"/>
        <v>theater</v>
      </c>
      <c r="R3786" t="str">
        <f t="shared" si="357"/>
        <v>musical</v>
      </c>
      <c r="S3786" s="11">
        <f t="shared" si="359"/>
        <v>42531.980694444443</v>
      </c>
      <c r="T3786" s="11">
        <f t="shared" si="358"/>
        <v>42561.980694444443</v>
      </c>
    </row>
    <row r="3787" spans="1:20" ht="48" x14ac:dyDescent="0.2">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5">
        <f t="shared" si="354"/>
        <v>1.5075000000000001</v>
      </c>
      <c r="P3787" s="6">
        <f t="shared" si="355"/>
        <v>100.5</v>
      </c>
      <c r="Q3787" t="str">
        <f t="shared" si="356"/>
        <v>theater</v>
      </c>
      <c r="R3787" t="str">
        <f t="shared" si="357"/>
        <v>musical</v>
      </c>
      <c r="S3787" s="11">
        <f t="shared" si="359"/>
        <v>42548.63853009259</v>
      </c>
      <c r="T3787" s="11">
        <f t="shared" si="358"/>
        <v>42584.418749999997</v>
      </c>
    </row>
    <row r="3788" spans="1:20" ht="48" x14ac:dyDescent="0.2">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5">
        <f t="shared" si="354"/>
        <v>1.1096666666666666</v>
      </c>
      <c r="P3788" s="6">
        <f t="shared" si="355"/>
        <v>93.774647887323937</v>
      </c>
      <c r="Q3788" t="str">
        <f t="shared" si="356"/>
        <v>theater</v>
      </c>
      <c r="R3788" t="str">
        <f t="shared" si="357"/>
        <v>musical</v>
      </c>
      <c r="S3788" s="11">
        <f t="shared" si="359"/>
        <v>42487.037905092591</v>
      </c>
      <c r="T3788" s="11">
        <f t="shared" si="358"/>
        <v>42517.037905092591</v>
      </c>
    </row>
    <row r="3789" spans="1:20" ht="48" x14ac:dyDescent="0.2">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5">
        <f t="shared" si="354"/>
        <v>1.0028571428571429</v>
      </c>
      <c r="P3789" s="6">
        <f t="shared" si="355"/>
        <v>35.1</v>
      </c>
      <c r="Q3789" t="str">
        <f t="shared" si="356"/>
        <v>theater</v>
      </c>
      <c r="R3789" t="str">
        <f t="shared" si="357"/>
        <v>musical</v>
      </c>
      <c r="S3789" s="11">
        <f t="shared" si="359"/>
        <v>42167.534791666665</v>
      </c>
      <c r="T3789" s="11">
        <f t="shared" si="358"/>
        <v>42196.165972222225</v>
      </c>
    </row>
    <row r="3790" spans="1:20" ht="80" x14ac:dyDescent="0.2">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5">
        <f t="shared" si="354"/>
        <v>6.6666666666666671E-3</v>
      </c>
      <c r="P3790" s="6">
        <f t="shared" si="355"/>
        <v>500</v>
      </c>
      <c r="Q3790" t="str">
        <f t="shared" si="356"/>
        <v>theater</v>
      </c>
      <c r="R3790" t="str">
        <f t="shared" si="357"/>
        <v>musical</v>
      </c>
      <c r="S3790" s="11">
        <f t="shared" si="359"/>
        <v>42333.695821759262</v>
      </c>
      <c r="T3790" s="11">
        <f t="shared" si="358"/>
        <v>42361.679166666669</v>
      </c>
    </row>
    <row r="3791" spans="1:20" ht="48" x14ac:dyDescent="0.2">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5">
        <f t="shared" si="354"/>
        <v>3.267605633802817E-2</v>
      </c>
      <c r="P3791" s="6">
        <f t="shared" si="355"/>
        <v>29</v>
      </c>
      <c r="Q3791" t="str">
        <f t="shared" si="356"/>
        <v>theater</v>
      </c>
      <c r="R3791" t="str">
        <f t="shared" si="357"/>
        <v>musical</v>
      </c>
      <c r="S3791" s="11">
        <f t="shared" si="359"/>
        <v>42138.798819444448</v>
      </c>
      <c r="T3791" s="11">
        <f t="shared" si="358"/>
        <v>42170.798819444448</v>
      </c>
    </row>
    <row r="3792" spans="1:20" ht="48" x14ac:dyDescent="0.2">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5">
        <f t="shared" si="354"/>
        <v>0</v>
      </c>
      <c r="P3792" s="6">
        <f t="shared" si="355"/>
        <v>0</v>
      </c>
      <c r="Q3792" t="str">
        <f t="shared" si="356"/>
        <v>theater</v>
      </c>
      <c r="R3792" t="str">
        <f t="shared" si="357"/>
        <v>musical</v>
      </c>
      <c r="S3792" s="11">
        <f t="shared" si="359"/>
        <v>42666.666932870372</v>
      </c>
      <c r="T3792" s="11">
        <f t="shared" si="358"/>
        <v>42696.708599537036</v>
      </c>
    </row>
    <row r="3793" spans="1:20" ht="32" x14ac:dyDescent="0.2">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5">
        <f t="shared" si="354"/>
        <v>0</v>
      </c>
      <c r="P3793" s="6">
        <f t="shared" si="355"/>
        <v>0</v>
      </c>
      <c r="Q3793" t="str">
        <f t="shared" si="356"/>
        <v>theater</v>
      </c>
      <c r="R3793" t="str">
        <f t="shared" si="357"/>
        <v>musical</v>
      </c>
      <c r="S3793" s="11">
        <f t="shared" si="359"/>
        <v>41766.692037037035</v>
      </c>
      <c r="T3793" s="11">
        <f t="shared" si="358"/>
        <v>41826.692037037035</v>
      </c>
    </row>
    <row r="3794" spans="1:20" ht="32" x14ac:dyDescent="0.2">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5">
        <f t="shared" si="354"/>
        <v>2.8E-3</v>
      </c>
      <c r="P3794" s="6">
        <f t="shared" si="355"/>
        <v>17.5</v>
      </c>
      <c r="Q3794" t="str">
        <f t="shared" si="356"/>
        <v>theater</v>
      </c>
      <c r="R3794" t="str">
        <f t="shared" si="357"/>
        <v>musical</v>
      </c>
      <c r="S3794" s="11">
        <f t="shared" si="359"/>
        <v>42170.447013888886</v>
      </c>
      <c r="T3794" s="11">
        <f t="shared" si="358"/>
        <v>42200.447013888886</v>
      </c>
    </row>
    <row r="3795" spans="1:20" ht="48" x14ac:dyDescent="0.2">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5">
        <f t="shared" si="354"/>
        <v>0.59657142857142853</v>
      </c>
      <c r="P3795" s="6">
        <f t="shared" si="355"/>
        <v>174</v>
      </c>
      <c r="Q3795" t="str">
        <f t="shared" si="356"/>
        <v>theater</v>
      </c>
      <c r="R3795" t="str">
        <f t="shared" si="357"/>
        <v>musical</v>
      </c>
      <c r="S3795" s="11">
        <f t="shared" si="359"/>
        <v>41968.938993055555</v>
      </c>
      <c r="T3795" s="11">
        <f t="shared" si="358"/>
        <v>41989.938993055555</v>
      </c>
    </row>
    <row r="3796" spans="1:20" ht="48" x14ac:dyDescent="0.2">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5">
        <f t="shared" si="354"/>
        <v>0.01</v>
      </c>
      <c r="P3796" s="6">
        <f t="shared" si="355"/>
        <v>50</v>
      </c>
      <c r="Q3796" t="str">
        <f t="shared" si="356"/>
        <v>theater</v>
      </c>
      <c r="R3796" t="str">
        <f t="shared" si="357"/>
        <v>musical</v>
      </c>
      <c r="S3796" s="11">
        <f t="shared" si="359"/>
        <v>42132.58048611111</v>
      </c>
      <c r="T3796" s="11">
        <f t="shared" si="358"/>
        <v>42162.58048611111</v>
      </c>
    </row>
    <row r="3797" spans="1:20" ht="48" x14ac:dyDescent="0.2">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5">
        <f t="shared" si="354"/>
        <v>1.6666666666666666E-2</v>
      </c>
      <c r="P3797" s="6">
        <f t="shared" si="355"/>
        <v>5</v>
      </c>
      <c r="Q3797" t="str">
        <f t="shared" si="356"/>
        <v>theater</v>
      </c>
      <c r="R3797" t="str">
        <f t="shared" si="357"/>
        <v>musical</v>
      </c>
      <c r="S3797" s="11">
        <f t="shared" si="359"/>
        <v>42201.436226851853</v>
      </c>
      <c r="T3797" s="11">
        <f t="shared" si="358"/>
        <v>42244.9375</v>
      </c>
    </row>
    <row r="3798" spans="1:20" ht="48" x14ac:dyDescent="0.2">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5">
        <f t="shared" si="354"/>
        <v>4.4444444444444447E-5</v>
      </c>
      <c r="P3798" s="6">
        <f t="shared" si="355"/>
        <v>1</v>
      </c>
      <c r="Q3798" t="str">
        <f t="shared" si="356"/>
        <v>theater</v>
      </c>
      <c r="R3798" t="str">
        <f t="shared" si="357"/>
        <v>musical</v>
      </c>
      <c r="S3798" s="11">
        <f t="shared" si="359"/>
        <v>42689.029583333337</v>
      </c>
      <c r="T3798" s="11">
        <f t="shared" si="358"/>
        <v>42749.029583333337</v>
      </c>
    </row>
    <row r="3799" spans="1:20" ht="48" x14ac:dyDescent="0.2">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5">
        <f t="shared" si="354"/>
        <v>0.89666666666666661</v>
      </c>
      <c r="P3799" s="6">
        <f t="shared" si="355"/>
        <v>145.40540540540542</v>
      </c>
      <c r="Q3799" t="str">
        <f t="shared" si="356"/>
        <v>theater</v>
      </c>
      <c r="R3799" t="str">
        <f t="shared" si="357"/>
        <v>musical</v>
      </c>
      <c r="S3799" s="11">
        <f t="shared" si="359"/>
        <v>42084.881539351853</v>
      </c>
      <c r="T3799" s="11">
        <f t="shared" si="358"/>
        <v>42114.881539351853</v>
      </c>
    </row>
    <row r="3800" spans="1:20" ht="48" x14ac:dyDescent="0.2">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5">
        <f t="shared" si="354"/>
        <v>1.4642857142857143E-2</v>
      </c>
      <c r="P3800" s="6">
        <f t="shared" si="355"/>
        <v>205</v>
      </c>
      <c r="Q3800" t="str">
        <f t="shared" si="356"/>
        <v>theater</v>
      </c>
      <c r="R3800" t="str">
        <f t="shared" si="357"/>
        <v>musical</v>
      </c>
      <c r="S3800" s="11">
        <f t="shared" si="359"/>
        <v>41831.722777777773</v>
      </c>
      <c r="T3800" s="11">
        <f t="shared" si="358"/>
        <v>41861.722777777773</v>
      </c>
    </row>
    <row r="3801" spans="1:20" ht="32" x14ac:dyDescent="0.2">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5">
        <f t="shared" si="354"/>
        <v>4.02E-2</v>
      </c>
      <c r="P3801" s="6">
        <f t="shared" si="355"/>
        <v>100.5</v>
      </c>
      <c r="Q3801" t="str">
        <f t="shared" si="356"/>
        <v>theater</v>
      </c>
      <c r="R3801" t="str">
        <f t="shared" si="357"/>
        <v>musical</v>
      </c>
      <c r="S3801" s="11">
        <f t="shared" si="359"/>
        <v>42410.93105324074</v>
      </c>
      <c r="T3801" s="11">
        <f t="shared" si="358"/>
        <v>42440.93105324074</v>
      </c>
    </row>
    <row r="3802" spans="1:20" ht="48" x14ac:dyDescent="0.2">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5">
        <f t="shared" si="354"/>
        <v>4.0045454545454544E-2</v>
      </c>
      <c r="P3802" s="6">
        <f t="shared" si="355"/>
        <v>55.0625</v>
      </c>
      <c r="Q3802" t="str">
        <f t="shared" si="356"/>
        <v>theater</v>
      </c>
      <c r="R3802" t="str">
        <f t="shared" si="357"/>
        <v>musical</v>
      </c>
      <c r="S3802" s="11">
        <f t="shared" si="359"/>
        <v>41982.737071759257</v>
      </c>
      <c r="T3802" s="11">
        <f t="shared" si="358"/>
        <v>42015.207638888889</v>
      </c>
    </row>
    <row r="3803" spans="1:20" ht="48" x14ac:dyDescent="0.2">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5">
        <f t="shared" si="354"/>
        <v>8.5199999999999998E-2</v>
      </c>
      <c r="P3803" s="6">
        <f t="shared" si="355"/>
        <v>47.333333333333336</v>
      </c>
      <c r="Q3803" t="str">
        <f t="shared" si="356"/>
        <v>theater</v>
      </c>
      <c r="R3803" t="str">
        <f t="shared" si="357"/>
        <v>musical</v>
      </c>
      <c r="S3803" s="11">
        <f t="shared" si="359"/>
        <v>41975.676111111112</v>
      </c>
      <c r="T3803" s="11">
        <f t="shared" si="358"/>
        <v>42006.676111111112</v>
      </c>
    </row>
    <row r="3804" spans="1:20" ht="48" x14ac:dyDescent="0.2">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5">
        <f t="shared" si="354"/>
        <v>0</v>
      </c>
      <c r="P3804" s="6">
        <f t="shared" si="355"/>
        <v>0</v>
      </c>
      <c r="Q3804" t="str">
        <f t="shared" si="356"/>
        <v>theater</v>
      </c>
      <c r="R3804" t="str">
        <f t="shared" si="357"/>
        <v>musical</v>
      </c>
      <c r="S3804" s="11">
        <f t="shared" si="359"/>
        <v>42269.126226851848</v>
      </c>
      <c r="T3804" s="11">
        <f t="shared" si="358"/>
        <v>42299.126226851848</v>
      </c>
    </row>
    <row r="3805" spans="1:20" ht="32" x14ac:dyDescent="0.2">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5">
        <f t="shared" si="354"/>
        <v>0.19650000000000001</v>
      </c>
      <c r="P3805" s="6">
        <f t="shared" si="355"/>
        <v>58.95</v>
      </c>
      <c r="Q3805" t="str">
        <f t="shared" si="356"/>
        <v>theater</v>
      </c>
      <c r="R3805" t="str">
        <f t="shared" si="357"/>
        <v>musical</v>
      </c>
      <c r="S3805" s="11">
        <f t="shared" si="359"/>
        <v>42403.971851851849</v>
      </c>
      <c r="T3805" s="11">
        <f t="shared" si="358"/>
        <v>42433.971851851849</v>
      </c>
    </row>
    <row r="3806" spans="1:20" ht="48" x14ac:dyDescent="0.2">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5">
        <f t="shared" si="354"/>
        <v>0</v>
      </c>
      <c r="P3806" s="6">
        <f t="shared" si="355"/>
        <v>0</v>
      </c>
      <c r="Q3806" t="str">
        <f t="shared" si="356"/>
        <v>theater</v>
      </c>
      <c r="R3806" t="str">
        <f t="shared" si="357"/>
        <v>musical</v>
      </c>
      <c r="S3806" s="11">
        <f t="shared" si="359"/>
        <v>42527.00953703704</v>
      </c>
      <c r="T3806" s="11">
        <f t="shared" si="358"/>
        <v>42582.291666666672</v>
      </c>
    </row>
    <row r="3807" spans="1:20" ht="48" x14ac:dyDescent="0.2">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5">
        <f t="shared" si="354"/>
        <v>2.0000000000000002E-5</v>
      </c>
      <c r="P3807" s="6">
        <f t="shared" si="355"/>
        <v>1.5</v>
      </c>
      <c r="Q3807" t="str">
        <f t="shared" si="356"/>
        <v>theater</v>
      </c>
      <c r="R3807" t="str">
        <f t="shared" si="357"/>
        <v>musical</v>
      </c>
      <c r="S3807" s="11">
        <f t="shared" si="359"/>
        <v>41849.887037037035</v>
      </c>
      <c r="T3807" s="11">
        <f t="shared" si="358"/>
        <v>41909.887037037035</v>
      </c>
    </row>
    <row r="3808" spans="1:20" ht="48" x14ac:dyDescent="0.2">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5">
        <f t="shared" si="354"/>
        <v>6.6666666666666664E-4</v>
      </c>
      <c r="P3808" s="6">
        <f t="shared" si="355"/>
        <v>5</v>
      </c>
      <c r="Q3808" t="str">
        <f t="shared" si="356"/>
        <v>theater</v>
      </c>
      <c r="R3808" t="str">
        <f t="shared" si="357"/>
        <v>musical</v>
      </c>
      <c r="S3808" s="11">
        <f t="shared" si="359"/>
        <v>41799.259039351848</v>
      </c>
      <c r="T3808" s="11">
        <f t="shared" si="358"/>
        <v>41819.259039351848</v>
      </c>
    </row>
    <row r="3809" spans="1:20" ht="48" x14ac:dyDescent="0.2">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5">
        <f t="shared" si="354"/>
        <v>0.30333333333333334</v>
      </c>
      <c r="P3809" s="6">
        <f t="shared" si="355"/>
        <v>50.555555555555557</v>
      </c>
      <c r="Q3809" t="str">
        <f t="shared" si="356"/>
        <v>theater</v>
      </c>
      <c r="R3809" t="str">
        <f t="shared" si="357"/>
        <v>musical</v>
      </c>
      <c r="S3809" s="11">
        <f t="shared" si="359"/>
        <v>42090.909016203703</v>
      </c>
      <c r="T3809" s="11">
        <f t="shared" si="358"/>
        <v>42097.909016203703</v>
      </c>
    </row>
    <row r="3810" spans="1:20" ht="48" x14ac:dyDescent="0.2">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5">
        <f t="shared" si="354"/>
        <v>1</v>
      </c>
      <c r="P3810" s="6">
        <f t="shared" si="355"/>
        <v>41.666666666666664</v>
      </c>
      <c r="Q3810" t="str">
        <f t="shared" si="356"/>
        <v>theater</v>
      </c>
      <c r="R3810" t="str">
        <f t="shared" si="357"/>
        <v>plays</v>
      </c>
      <c r="S3810" s="11">
        <f t="shared" si="359"/>
        <v>42059.453923611116</v>
      </c>
      <c r="T3810" s="11">
        <f t="shared" si="358"/>
        <v>42119.412256944444</v>
      </c>
    </row>
    <row r="3811" spans="1:20" ht="48" x14ac:dyDescent="0.2">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5">
        <f t="shared" si="354"/>
        <v>1.0125</v>
      </c>
      <c r="P3811" s="6">
        <f t="shared" si="355"/>
        <v>53.289473684210527</v>
      </c>
      <c r="Q3811" t="str">
        <f t="shared" si="356"/>
        <v>theater</v>
      </c>
      <c r="R3811" t="str">
        <f t="shared" si="357"/>
        <v>plays</v>
      </c>
      <c r="S3811" s="11">
        <f t="shared" si="359"/>
        <v>41800.526701388888</v>
      </c>
      <c r="T3811" s="11">
        <f t="shared" si="358"/>
        <v>41850.958333333336</v>
      </c>
    </row>
    <row r="3812" spans="1:20" ht="48" x14ac:dyDescent="0.2">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5">
        <f t="shared" si="354"/>
        <v>1.2173333333333334</v>
      </c>
      <c r="P3812" s="6">
        <f t="shared" si="355"/>
        <v>70.230769230769226</v>
      </c>
      <c r="Q3812" t="str">
        <f t="shared" si="356"/>
        <v>theater</v>
      </c>
      <c r="R3812" t="str">
        <f t="shared" si="357"/>
        <v>plays</v>
      </c>
      <c r="S3812" s="11">
        <f t="shared" si="359"/>
        <v>42054.849050925928</v>
      </c>
      <c r="T3812" s="11">
        <f t="shared" si="358"/>
        <v>42084.807384259257</v>
      </c>
    </row>
    <row r="3813" spans="1:20" ht="48" x14ac:dyDescent="0.2">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5">
        <f t="shared" si="354"/>
        <v>3.3</v>
      </c>
      <c r="P3813" s="6">
        <f t="shared" si="355"/>
        <v>43.421052631578945</v>
      </c>
      <c r="Q3813" t="str">
        <f t="shared" si="356"/>
        <v>theater</v>
      </c>
      <c r="R3813" t="str">
        <f t="shared" si="357"/>
        <v>plays</v>
      </c>
      <c r="S3813" s="11">
        <f t="shared" si="359"/>
        <v>42487.62700231481</v>
      </c>
      <c r="T3813" s="11">
        <f t="shared" si="358"/>
        <v>42521.458333333328</v>
      </c>
    </row>
    <row r="3814" spans="1:20" ht="48" x14ac:dyDescent="0.2">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5">
        <f t="shared" si="354"/>
        <v>1.0954999999999999</v>
      </c>
      <c r="P3814" s="6">
        <f t="shared" si="355"/>
        <v>199.18181818181819</v>
      </c>
      <c r="Q3814" t="str">
        <f t="shared" si="356"/>
        <v>theater</v>
      </c>
      <c r="R3814" t="str">
        <f t="shared" si="357"/>
        <v>plays</v>
      </c>
      <c r="S3814" s="11">
        <f t="shared" si="359"/>
        <v>42109.751250000001</v>
      </c>
      <c r="T3814" s="11">
        <f t="shared" si="358"/>
        <v>42156.165972222225</v>
      </c>
    </row>
    <row r="3815" spans="1:20" ht="48" x14ac:dyDescent="0.2">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5">
        <f t="shared" si="354"/>
        <v>1.0095190476190474</v>
      </c>
      <c r="P3815" s="6">
        <f t="shared" si="355"/>
        <v>78.518148148148143</v>
      </c>
      <c r="Q3815" t="str">
        <f t="shared" si="356"/>
        <v>theater</v>
      </c>
      <c r="R3815" t="str">
        <f t="shared" si="357"/>
        <v>plays</v>
      </c>
      <c r="S3815" s="11">
        <f t="shared" si="359"/>
        <v>42497.275706018518</v>
      </c>
      <c r="T3815" s="11">
        <f t="shared" si="358"/>
        <v>42535.904861111107</v>
      </c>
    </row>
    <row r="3816" spans="1:20" ht="48" x14ac:dyDescent="0.2">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5">
        <f t="shared" si="354"/>
        <v>1.4013333333333333</v>
      </c>
      <c r="P3816" s="6">
        <f t="shared" si="355"/>
        <v>61.823529411764703</v>
      </c>
      <c r="Q3816" t="str">
        <f t="shared" si="356"/>
        <v>theater</v>
      </c>
      <c r="R3816" t="str">
        <f t="shared" si="357"/>
        <v>plays</v>
      </c>
      <c r="S3816" s="11">
        <f t="shared" si="359"/>
        <v>42058.904074074075</v>
      </c>
      <c r="T3816" s="11">
        <f t="shared" si="358"/>
        <v>42095.165972222225</v>
      </c>
    </row>
    <row r="3817" spans="1:20" ht="32" x14ac:dyDescent="0.2">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5">
        <f t="shared" si="354"/>
        <v>1.0000100000000001</v>
      </c>
      <c r="P3817" s="6">
        <f t="shared" si="355"/>
        <v>50.000500000000002</v>
      </c>
      <c r="Q3817" t="str">
        <f t="shared" si="356"/>
        <v>theater</v>
      </c>
      <c r="R3817" t="str">
        <f t="shared" si="357"/>
        <v>plays</v>
      </c>
      <c r="S3817" s="11">
        <f t="shared" si="359"/>
        <v>42207.259918981479</v>
      </c>
      <c r="T3817" s="11">
        <f t="shared" si="358"/>
        <v>42236.958333333328</v>
      </c>
    </row>
    <row r="3818" spans="1:20" ht="64" x14ac:dyDescent="0.2">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5">
        <f t="shared" si="354"/>
        <v>1.19238</v>
      </c>
      <c r="P3818" s="6">
        <f t="shared" si="355"/>
        <v>48.339729729729726</v>
      </c>
      <c r="Q3818" t="str">
        <f t="shared" si="356"/>
        <v>theater</v>
      </c>
      <c r="R3818" t="str">
        <f t="shared" si="357"/>
        <v>plays</v>
      </c>
      <c r="S3818" s="11">
        <f t="shared" si="359"/>
        <v>41807.690081018518</v>
      </c>
      <c r="T3818" s="11">
        <f t="shared" si="358"/>
        <v>41837.690081018518</v>
      </c>
    </row>
    <row r="3819" spans="1:20" ht="48" x14ac:dyDescent="0.2">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5">
        <f t="shared" si="354"/>
        <v>1.0725</v>
      </c>
      <c r="P3819" s="6">
        <f t="shared" si="355"/>
        <v>107.25</v>
      </c>
      <c r="Q3819" t="str">
        <f t="shared" si="356"/>
        <v>theater</v>
      </c>
      <c r="R3819" t="str">
        <f t="shared" si="357"/>
        <v>plays</v>
      </c>
      <c r="S3819" s="11">
        <f t="shared" si="359"/>
        <v>42284.69694444444</v>
      </c>
      <c r="T3819" s="11">
        <f t="shared" si="358"/>
        <v>42301.165972222225</v>
      </c>
    </row>
    <row r="3820" spans="1:20" ht="48" x14ac:dyDescent="0.2">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5">
        <f t="shared" si="354"/>
        <v>2.2799999999999998</v>
      </c>
      <c r="P3820" s="6">
        <f t="shared" si="355"/>
        <v>57</v>
      </c>
      <c r="Q3820" t="str">
        <f t="shared" si="356"/>
        <v>theater</v>
      </c>
      <c r="R3820" t="str">
        <f t="shared" si="357"/>
        <v>plays</v>
      </c>
      <c r="S3820" s="11">
        <f t="shared" si="359"/>
        <v>42045.84238425926</v>
      </c>
      <c r="T3820" s="11">
        <f t="shared" si="358"/>
        <v>42075.800717592589</v>
      </c>
    </row>
    <row r="3821" spans="1:20" ht="32" x14ac:dyDescent="0.2">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5">
        <f t="shared" si="354"/>
        <v>1.0640000000000001</v>
      </c>
      <c r="P3821" s="6">
        <f t="shared" si="355"/>
        <v>40.92307692307692</v>
      </c>
      <c r="Q3821" t="str">
        <f t="shared" si="356"/>
        <v>theater</v>
      </c>
      <c r="R3821" t="str">
        <f t="shared" si="357"/>
        <v>plays</v>
      </c>
      <c r="S3821" s="11">
        <f t="shared" si="359"/>
        <v>42184.209537037037</v>
      </c>
      <c r="T3821" s="11">
        <f t="shared" si="358"/>
        <v>42202.876388888893</v>
      </c>
    </row>
    <row r="3822" spans="1:20" ht="48" x14ac:dyDescent="0.2">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5">
        <f t="shared" si="354"/>
        <v>1.4333333333333333</v>
      </c>
      <c r="P3822" s="6">
        <f t="shared" si="355"/>
        <v>21.5</v>
      </c>
      <c r="Q3822" t="str">
        <f t="shared" si="356"/>
        <v>theater</v>
      </c>
      <c r="R3822" t="str">
        <f t="shared" si="357"/>
        <v>plays</v>
      </c>
      <c r="S3822" s="11">
        <f t="shared" si="359"/>
        <v>42160.651817129634</v>
      </c>
      <c r="T3822" s="11">
        <f t="shared" si="358"/>
        <v>42190.651817129634</v>
      </c>
    </row>
    <row r="3823" spans="1:20" ht="48" x14ac:dyDescent="0.2">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5">
        <f t="shared" si="354"/>
        <v>1.0454285714285714</v>
      </c>
      <c r="P3823" s="6">
        <f t="shared" si="355"/>
        <v>79.543478260869563</v>
      </c>
      <c r="Q3823" t="str">
        <f t="shared" si="356"/>
        <v>theater</v>
      </c>
      <c r="R3823" t="str">
        <f t="shared" si="357"/>
        <v>plays</v>
      </c>
      <c r="S3823" s="11">
        <f t="shared" si="359"/>
        <v>42341.180636574078</v>
      </c>
      <c r="T3823" s="11">
        <f t="shared" si="358"/>
        <v>42373.180636574078</v>
      </c>
    </row>
    <row r="3824" spans="1:20" ht="48" x14ac:dyDescent="0.2">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5">
        <f t="shared" si="354"/>
        <v>1.1002000000000001</v>
      </c>
      <c r="P3824" s="6">
        <f t="shared" si="355"/>
        <v>72.381578947368425</v>
      </c>
      <c r="Q3824" t="str">
        <f t="shared" si="356"/>
        <v>theater</v>
      </c>
      <c r="R3824" t="str">
        <f t="shared" si="357"/>
        <v>plays</v>
      </c>
      <c r="S3824" s="11">
        <f t="shared" si="359"/>
        <v>42329.838159722218</v>
      </c>
      <c r="T3824" s="11">
        <f t="shared" si="358"/>
        <v>42388.957638888889</v>
      </c>
    </row>
    <row r="3825" spans="1:20" ht="48" x14ac:dyDescent="0.2">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5">
        <f t="shared" si="354"/>
        <v>1.06</v>
      </c>
      <c r="P3825" s="6">
        <f t="shared" si="355"/>
        <v>64.634146341463421</v>
      </c>
      <c r="Q3825" t="str">
        <f t="shared" si="356"/>
        <v>theater</v>
      </c>
      <c r="R3825" t="str">
        <f t="shared" si="357"/>
        <v>plays</v>
      </c>
      <c r="S3825" s="11">
        <f t="shared" si="359"/>
        <v>42170.910231481481</v>
      </c>
      <c r="T3825" s="11">
        <f t="shared" si="358"/>
        <v>42205.165972222225</v>
      </c>
    </row>
    <row r="3826" spans="1:20" ht="48" x14ac:dyDescent="0.2">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5">
        <f t="shared" si="354"/>
        <v>1.08</v>
      </c>
      <c r="P3826" s="6">
        <f t="shared" si="355"/>
        <v>38.571428571428569</v>
      </c>
      <c r="Q3826" t="str">
        <f t="shared" si="356"/>
        <v>theater</v>
      </c>
      <c r="R3826" t="str">
        <f t="shared" si="357"/>
        <v>plays</v>
      </c>
      <c r="S3826" s="11">
        <f t="shared" si="359"/>
        <v>42571.626192129625</v>
      </c>
      <c r="T3826" s="11">
        <f t="shared" si="358"/>
        <v>42583.570138888885</v>
      </c>
    </row>
    <row r="3827" spans="1:20" ht="48" x14ac:dyDescent="0.2">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5">
        <f t="shared" si="354"/>
        <v>1.0542</v>
      </c>
      <c r="P3827" s="6">
        <f t="shared" si="355"/>
        <v>107.57142857142857</v>
      </c>
      <c r="Q3827" t="str">
        <f t="shared" si="356"/>
        <v>theater</v>
      </c>
      <c r="R3827" t="str">
        <f t="shared" si="357"/>
        <v>plays</v>
      </c>
      <c r="S3827" s="11">
        <f t="shared" si="359"/>
        <v>42151.069606481484</v>
      </c>
      <c r="T3827" s="11">
        <f t="shared" si="358"/>
        <v>42172.069606481484</v>
      </c>
    </row>
    <row r="3828" spans="1:20" ht="32" x14ac:dyDescent="0.2">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5">
        <f t="shared" si="354"/>
        <v>1.1916666666666667</v>
      </c>
      <c r="P3828" s="6">
        <f t="shared" si="355"/>
        <v>27.5</v>
      </c>
      <c r="Q3828" t="str">
        <f t="shared" si="356"/>
        <v>theater</v>
      </c>
      <c r="R3828" t="str">
        <f t="shared" si="357"/>
        <v>plays</v>
      </c>
      <c r="S3828" s="11">
        <f t="shared" si="359"/>
        <v>42101.423541666663</v>
      </c>
      <c r="T3828" s="11">
        <f t="shared" si="358"/>
        <v>42131.423541666663</v>
      </c>
    </row>
    <row r="3829" spans="1:20" ht="64" x14ac:dyDescent="0.2">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5">
        <f t="shared" si="354"/>
        <v>1.5266666666666666</v>
      </c>
      <c r="P3829" s="6">
        <f t="shared" si="355"/>
        <v>70.461538461538467</v>
      </c>
      <c r="Q3829" t="str">
        <f t="shared" si="356"/>
        <v>theater</v>
      </c>
      <c r="R3829" t="str">
        <f t="shared" si="357"/>
        <v>plays</v>
      </c>
      <c r="S3829" s="11">
        <f t="shared" si="359"/>
        <v>42034.928252314814</v>
      </c>
      <c r="T3829" s="11">
        <f t="shared" si="358"/>
        <v>42090</v>
      </c>
    </row>
    <row r="3830" spans="1:20" ht="48" x14ac:dyDescent="0.2">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5">
        <f t="shared" si="354"/>
        <v>1</v>
      </c>
      <c r="P3830" s="6">
        <f t="shared" si="355"/>
        <v>178.57142857142858</v>
      </c>
      <c r="Q3830" t="str">
        <f t="shared" si="356"/>
        <v>theater</v>
      </c>
      <c r="R3830" t="str">
        <f t="shared" si="357"/>
        <v>plays</v>
      </c>
      <c r="S3830" s="11">
        <f t="shared" si="359"/>
        <v>41944.527627314819</v>
      </c>
      <c r="T3830" s="11">
        <f t="shared" si="358"/>
        <v>42004.569293981476</v>
      </c>
    </row>
    <row r="3831" spans="1:20" ht="48" x14ac:dyDescent="0.2">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5">
        <f t="shared" si="354"/>
        <v>1.002</v>
      </c>
      <c r="P3831" s="6">
        <f t="shared" si="355"/>
        <v>62.625</v>
      </c>
      <c r="Q3831" t="str">
        <f t="shared" si="356"/>
        <v>theater</v>
      </c>
      <c r="R3831" t="str">
        <f t="shared" si="357"/>
        <v>plays</v>
      </c>
      <c r="S3831" s="11">
        <f t="shared" si="359"/>
        <v>42593.865405092598</v>
      </c>
      <c r="T3831" s="11">
        <f t="shared" si="358"/>
        <v>42613.865405092598</v>
      </c>
    </row>
    <row r="3832" spans="1:20" ht="48" x14ac:dyDescent="0.2">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5">
        <f t="shared" si="354"/>
        <v>2.25</v>
      </c>
      <c r="P3832" s="6">
        <f t="shared" si="355"/>
        <v>75</v>
      </c>
      <c r="Q3832" t="str">
        <f t="shared" si="356"/>
        <v>theater</v>
      </c>
      <c r="R3832" t="str">
        <f t="shared" si="357"/>
        <v>plays</v>
      </c>
      <c r="S3832" s="11">
        <f t="shared" si="359"/>
        <v>42503.740868055553</v>
      </c>
      <c r="T3832" s="11">
        <f t="shared" si="358"/>
        <v>42517.740868055553</v>
      </c>
    </row>
    <row r="3833" spans="1:20" ht="48" x14ac:dyDescent="0.2">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5">
        <f t="shared" si="354"/>
        <v>1.0602199999999999</v>
      </c>
      <c r="P3833" s="6">
        <f t="shared" si="355"/>
        <v>58.901111111111113</v>
      </c>
      <c r="Q3833" t="str">
        <f t="shared" si="356"/>
        <v>theater</v>
      </c>
      <c r="R3833" t="str">
        <f t="shared" si="357"/>
        <v>plays</v>
      </c>
      <c r="S3833" s="11">
        <f t="shared" si="359"/>
        <v>41927.848900462966</v>
      </c>
      <c r="T3833" s="11">
        <f t="shared" si="358"/>
        <v>41948.890567129631</v>
      </c>
    </row>
    <row r="3834" spans="1:20" ht="48" x14ac:dyDescent="0.2">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5">
        <f t="shared" si="354"/>
        <v>1.0466666666666666</v>
      </c>
      <c r="P3834" s="6">
        <f t="shared" si="355"/>
        <v>139.55555555555554</v>
      </c>
      <c r="Q3834" t="str">
        <f t="shared" si="356"/>
        <v>theater</v>
      </c>
      <c r="R3834" t="str">
        <f t="shared" si="357"/>
        <v>plays</v>
      </c>
      <c r="S3834" s="11">
        <f t="shared" si="359"/>
        <v>42375.114988425921</v>
      </c>
      <c r="T3834" s="11">
        <f t="shared" si="358"/>
        <v>42420.114988425921</v>
      </c>
    </row>
    <row r="3835" spans="1:20" ht="48" x14ac:dyDescent="0.2">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5">
        <f t="shared" si="354"/>
        <v>1.1666666666666667</v>
      </c>
      <c r="P3835" s="6">
        <f t="shared" si="355"/>
        <v>70</v>
      </c>
      <c r="Q3835" t="str">
        <f t="shared" si="356"/>
        <v>theater</v>
      </c>
      <c r="R3835" t="str">
        <f t="shared" si="357"/>
        <v>plays</v>
      </c>
      <c r="S3835" s="11">
        <f t="shared" si="359"/>
        <v>41963.872361111113</v>
      </c>
      <c r="T3835" s="11">
        <f t="shared" si="358"/>
        <v>41974.797916666663</v>
      </c>
    </row>
    <row r="3836" spans="1:20" ht="48" x14ac:dyDescent="0.2">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5">
        <f t="shared" si="354"/>
        <v>1.0903333333333334</v>
      </c>
      <c r="P3836" s="6">
        <f t="shared" si="355"/>
        <v>57.385964912280699</v>
      </c>
      <c r="Q3836" t="str">
        <f t="shared" si="356"/>
        <v>theater</v>
      </c>
      <c r="R3836" t="str">
        <f t="shared" si="357"/>
        <v>plays</v>
      </c>
      <c r="S3836" s="11">
        <f t="shared" si="359"/>
        <v>42143.445219907408</v>
      </c>
      <c r="T3836" s="11">
        <f t="shared" si="358"/>
        <v>42173.445219907408</v>
      </c>
    </row>
    <row r="3837" spans="1:20" ht="48" x14ac:dyDescent="0.2">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5">
        <f t="shared" si="354"/>
        <v>1.6</v>
      </c>
      <c r="P3837" s="6">
        <f t="shared" si="355"/>
        <v>40</v>
      </c>
      <c r="Q3837" t="str">
        <f t="shared" si="356"/>
        <v>theater</v>
      </c>
      <c r="R3837" t="str">
        <f t="shared" si="357"/>
        <v>plays</v>
      </c>
      <c r="S3837" s="11">
        <f t="shared" si="359"/>
        <v>42460.94222222222</v>
      </c>
      <c r="T3837" s="11">
        <f t="shared" si="358"/>
        <v>42481.94222222222</v>
      </c>
    </row>
    <row r="3838" spans="1:20" ht="48" x14ac:dyDescent="0.2">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5">
        <f t="shared" si="354"/>
        <v>1.125</v>
      </c>
      <c r="P3838" s="6">
        <f t="shared" si="355"/>
        <v>64.285714285714292</v>
      </c>
      <c r="Q3838" t="str">
        <f t="shared" si="356"/>
        <v>theater</v>
      </c>
      <c r="R3838" t="str">
        <f t="shared" si="357"/>
        <v>plays</v>
      </c>
      <c r="S3838" s="11">
        <f t="shared" si="359"/>
        <v>42553.926527777774</v>
      </c>
      <c r="T3838" s="11">
        <f t="shared" si="358"/>
        <v>42585.172916666663</v>
      </c>
    </row>
    <row r="3839" spans="1:20" ht="32" x14ac:dyDescent="0.2">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5">
        <f t="shared" si="354"/>
        <v>1.0209999999999999</v>
      </c>
      <c r="P3839" s="6">
        <f t="shared" si="355"/>
        <v>120.11764705882354</v>
      </c>
      <c r="Q3839" t="str">
        <f t="shared" si="356"/>
        <v>theater</v>
      </c>
      <c r="R3839" t="str">
        <f t="shared" si="357"/>
        <v>plays</v>
      </c>
      <c r="S3839" s="11">
        <f t="shared" si="359"/>
        <v>42152.765717592592</v>
      </c>
      <c r="T3839" s="11">
        <f t="shared" si="358"/>
        <v>42188.765717592592</v>
      </c>
    </row>
    <row r="3840" spans="1:20" ht="48" x14ac:dyDescent="0.2">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5">
        <f t="shared" si="354"/>
        <v>1.00824</v>
      </c>
      <c r="P3840" s="6">
        <f t="shared" si="355"/>
        <v>1008.24</v>
      </c>
      <c r="Q3840" t="str">
        <f t="shared" si="356"/>
        <v>theater</v>
      </c>
      <c r="R3840" t="str">
        <f t="shared" si="357"/>
        <v>plays</v>
      </c>
      <c r="S3840" s="11">
        <f t="shared" si="359"/>
        <v>42116.710752314815</v>
      </c>
      <c r="T3840" s="11">
        <f t="shared" si="358"/>
        <v>42146.710752314815</v>
      </c>
    </row>
    <row r="3841" spans="1:20" ht="48" x14ac:dyDescent="0.2">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5">
        <f t="shared" si="354"/>
        <v>1.0125</v>
      </c>
      <c r="P3841" s="6">
        <f t="shared" si="355"/>
        <v>63.28125</v>
      </c>
      <c r="Q3841" t="str">
        <f t="shared" si="356"/>
        <v>theater</v>
      </c>
      <c r="R3841" t="str">
        <f t="shared" si="357"/>
        <v>plays</v>
      </c>
      <c r="S3841" s="11">
        <f t="shared" si="359"/>
        <v>42155.142638888894</v>
      </c>
      <c r="T3841" s="11">
        <f t="shared" si="358"/>
        <v>42215.142638888894</v>
      </c>
    </row>
    <row r="3842" spans="1:20" ht="48" x14ac:dyDescent="0.2">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5">
        <f t="shared" si="354"/>
        <v>65</v>
      </c>
      <c r="P3842" s="6">
        <f t="shared" si="355"/>
        <v>21.666666666666668</v>
      </c>
      <c r="Q3842" t="str">
        <f t="shared" si="356"/>
        <v>theater</v>
      </c>
      <c r="R3842" t="str">
        <f t="shared" si="357"/>
        <v>plays</v>
      </c>
      <c r="S3842" s="11">
        <f t="shared" si="359"/>
        <v>42432.701724537037</v>
      </c>
      <c r="T3842" s="11">
        <f t="shared" si="358"/>
        <v>42457.660057870366</v>
      </c>
    </row>
    <row r="3843" spans="1:20" ht="48" x14ac:dyDescent="0.2">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5">
        <f t="shared" ref="O3843:O3906" si="360">E3843/D3843</f>
        <v>8.72E-2</v>
      </c>
      <c r="P3843" s="6">
        <f t="shared" ref="P3843:P3906" si="361">IF(L3843=0,0,E3843/L3843)</f>
        <v>25.647058823529413</v>
      </c>
      <c r="Q3843" t="str">
        <f t="shared" ref="Q3843:Q3906" si="362">LEFT(N3843,FIND("/",N3843)-1)</f>
        <v>theater</v>
      </c>
      <c r="R3843" t="str">
        <f t="shared" ref="R3843:R3906" si="363">RIGHT(N3843,LEN(N3843)-FIND("/",N3843))</f>
        <v>plays</v>
      </c>
      <c r="S3843" s="11">
        <f t="shared" si="359"/>
        <v>41780.785729166666</v>
      </c>
      <c r="T3843" s="11">
        <f t="shared" ref="T3843:T3906" si="364">I3843/86400 + DATE(1970,1,1)</f>
        <v>41840.785729166666</v>
      </c>
    </row>
    <row r="3844" spans="1:20" ht="48" x14ac:dyDescent="0.2">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5">
        <f t="shared" si="360"/>
        <v>0.21940000000000001</v>
      </c>
      <c r="P3844" s="6">
        <f t="shared" si="361"/>
        <v>47.695652173913047</v>
      </c>
      <c r="Q3844" t="str">
        <f t="shared" si="362"/>
        <v>theater</v>
      </c>
      <c r="R3844" t="str">
        <f t="shared" si="363"/>
        <v>plays</v>
      </c>
      <c r="S3844" s="11">
        <f t="shared" ref="S3844:S3907" si="365">J3844/86400 + DATE(1970, 1, 1)</f>
        <v>41740.493657407409</v>
      </c>
      <c r="T3844" s="11">
        <f t="shared" si="364"/>
        <v>41770.493657407409</v>
      </c>
    </row>
    <row r="3845" spans="1:20" ht="48" x14ac:dyDescent="0.2">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5">
        <f t="shared" si="360"/>
        <v>0.21299999999999999</v>
      </c>
      <c r="P3845" s="6">
        <f t="shared" si="361"/>
        <v>56.05263157894737</v>
      </c>
      <c r="Q3845" t="str">
        <f t="shared" si="362"/>
        <v>theater</v>
      </c>
      <c r="R3845" t="str">
        <f t="shared" si="363"/>
        <v>plays</v>
      </c>
      <c r="S3845" s="11">
        <f t="shared" si="365"/>
        <v>41766.072500000002</v>
      </c>
      <c r="T3845" s="11">
        <f t="shared" si="364"/>
        <v>41791.072500000002</v>
      </c>
    </row>
    <row r="3846" spans="1:20" ht="48" x14ac:dyDescent="0.2">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5">
        <f t="shared" si="360"/>
        <v>0.41489795918367345</v>
      </c>
      <c r="P3846" s="6">
        <f t="shared" si="361"/>
        <v>81.319999999999993</v>
      </c>
      <c r="Q3846" t="str">
        <f t="shared" si="362"/>
        <v>theater</v>
      </c>
      <c r="R3846" t="str">
        <f t="shared" si="363"/>
        <v>plays</v>
      </c>
      <c r="S3846" s="11">
        <f t="shared" si="365"/>
        <v>41766.617291666669</v>
      </c>
      <c r="T3846" s="11">
        <f t="shared" si="364"/>
        <v>41793.290972222225</v>
      </c>
    </row>
    <row r="3847" spans="1:20" ht="64" x14ac:dyDescent="0.2">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5">
        <f t="shared" si="360"/>
        <v>2.1049999999999999E-2</v>
      </c>
      <c r="P3847" s="6">
        <f t="shared" si="361"/>
        <v>70.166666666666671</v>
      </c>
      <c r="Q3847" t="str">
        <f t="shared" si="362"/>
        <v>theater</v>
      </c>
      <c r="R3847" t="str">
        <f t="shared" si="363"/>
        <v>plays</v>
      </c>
      <c r="S3847" s="11">
        <f t="shared" si="365"/>
        <v>42248.627013888894</v>
      </c>
      <c r="T3847" s="11">
        <f t="shared" si="364"/>
        <v>42278.627013888894</v>
      </c>
    </row>
    <row r="3848" spans="1:20" ht="48" x14ac:dyDescent="0.2">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5">
        <f t="shared" si="360"/>
        <v>2.7E-2</v>
      </c>
      <c r="P3848" s="6">
        <f t="shared" si="361"/>
        <v>23.625</v>
      </c>
      <c r="Q3848" t="str">
        <f t="shared" si="362"/>
        <v>theater</v>
      </c>
      <c r="R3848" t="str">
        <f t="shared" si="363"/>
        <v>plays</v>
      </c>
      <c r="S3848" s="11">
        <f t="shared" si="365"/>
        <v>41885.221550925926</v>
      </c>
      <c r="T3848" s="11">
        <f t="shared" si="364"/>
        <v>41916.290972222225</v>
      </c>
    </row>
    <row r="3849" spans="1:20" ht="48" x14ac:dyDescent="0.2">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5">
        <f t="shared" si="360"/>
        <v>0.16161904761904761</v>
      </c>
      <c r="P3849" s="6">
        <f t="shared" si="361"/>
        <v>188.55555555555554</v>
      </c>
      <c r="Q3849" t="str">
        <f t="shared" si="362"/>
        <v>theater</v>
      </c>
      <c r="R3849" t="str">
        <f t="shared" si="363"/>
        <v>plays</v>
      </c>
      <c r="S3849" s="11">
        <f t="shared" si="365"/>
        <v>42159.224432870367</v>
      </c>
      <c r="T3849" s="11">
        <f t="shared" si="364"/>
        <v>42204.224432870367</v>
      </c>
    </row>
    <row r="3850" spans="1:20" ht="48" x14ac:dyDescent="0.2">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5">
        <f t="shared" si="360"/>
        <v>0.16376923076923078</v>
      </c>
      <c r="P3850" s="6">
        <f t="shared" si="361"/>
        <v>49.511627906976742</v>
      </c>
      <c r="Q3850" t="str">
        <f t="shared" si="362"/>
        <v>theater</v>
      </c>
      <c r="R3850" t="str">
        <f t="shared" si="363"/>
        <v>plays</v>
      </c>
      <c r="S3850" s="11">
        <f t="shared" si="365"/>
        <v>42265.817002314812</v>
      </c>
      <c r="T3850" s="11">
        <f t="shared" si="364"/>
        <v>42295.817002314812</v>
      </c>
    </row>
    <row r="3851" spans="1:20" ht="48" x14ac:dyDescent="0.2">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5">
        <f t="shared" si="360"/>
        <v>7.0433333333333334E-2</v>
      </c>
      <c r="P3851" s="6">
        <f t="shared" si="361"/>
        <v>75.464285714285708</v>
      </c>
      <c r="Q3851" t="str">
        <f t="shared" si="362"/>
        <v>theater</v>
      </c>
      <c r="R3851" t="str">
        <f t="shared" si="363"/>
        <v>plays</v>
      </c>
      <c r="S3851" s="11">
        <f t="shared" si="365"/>
        <v>42136.767175925925</v>
      </c>
      <c r="T3851" s="11">
        <f t="shared" si="364"/>
        <v>42166.767175925925</v>
      </c>
    </row>
    <row r="3852" spans="1:20" ht="32" x14ac:dyDescent="0.2">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5">
        <f t="shared" si="360"/>
        <v>3.7999999999999999E-2</v>
      </c>
      <c r="P3852" s="6">
        <f t="shared" si="361"/>
        <v>9.5</v>
      </c>
      <c r="Q3852" t="str">
        <f t="shared" si="362"/>
        <v>theater</v>
      </c>
      <c r="R3852" t="str">
        <f t="shared" si="363"/>
        <v>plays</v>
      </c>
      <c r="S3852" s="11">
        <f t="shared" si="365"/>
        <v>41975.124340277776</v>
      </c>
      <c r="T3852" s="11">
        <f t="shared" si="364"/>
        <v>42005.124340277776</v>
      </c>
    </row>
    <row r="3853" spans="1:20" ht="48" x14ac:dyDescent="0.2">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5">
        <f t="shared" si="360"/>
        <v>0.34079999999999999</v>
      </c>
      <c r="P3853" s="6">
        <f t="shared" si="361"/>
        <v>35.5</v>
      </c>
      <c r="Q3853" t="str">
        <f t="shared" si="362"/>
        <v>theater</v>
      </c>
      <c r="R3853" t="str">
        <f t="shared" si="363"/>
        <v>plays</v>
      </c>
      <c r="S3853" s="11">
        <f t="shared" si="365"/>
        <v>42172.439571759256</v>
      </c>
      <c r="T3853" s="11">
        <f t="shared" si="364"/>
        <v>42202.439571759256</v>
      </c>
    </row>
    <row r="3854" spans="1:20" ht="48" x14ac:dyDescent="0.2">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5">
        <f t="shared" si="360"/>
        <v>2E-3</v>
      </c>
      <c r="P3854" s="6">
        <f t="shared" si="361"/>
        <v>10</v>
      </c>
      <c r="Q3854" t="str">
        <f t="shared" si="362"/>
        <v>theater</v>
      </c>
      <c r="R3854" t="str">
        <f t="shared" si="363"/>
        <v>plays</v>
      </c>
      <c r="S3854" s="11">
        <f t="shared" si="365"/>
        <v>42065.190694444449</v>
      </c>
      <c r="T3854" s="11">
        <f t="shared" si="364"/>
        <v>42090.149027777778</v>
      </c>
    </row>
    <row r="3855" spans="1:20" ht="32" x14ac:dyDescent="0.2">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5">
        <f t="shared" si="360"/>
        <v>2.5999999999999998E-4</v>
      </c>
      <c r="P3855" s="6">
        <f t="shared" si="361"/>
        <v>13</v>
      </c>
      <c r="Q3855" t="str">
        <f t="shared" si="362"/>
        <v>theater</v>
      </c>
      <c r="R3855" t="str">
        <f t="shared" si="363"/>
        <v>plays</v>
      </c>
      <c r="S3855" s="11">
        <f t="shared" si="365"/>
        <v>41848.84002314815</v>
      </c>
      <c r="T3855" s="11">
        <f t="shared" si="364"/>
        <v>41883.84002314815</v>
      </c>
    </row>
    <row r="3856" spans="1:20" ht="32" x14ac:dyDescent="0.2">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5">
        <f t="shared" si="360"/>
        <v>0.16254545454545455</v>
      </c>
      <c r="P3856" s="6">
        <f t="shared" si="361"/>
        <v>89.4</v>
      </c>
      <c r="Q3856" t="str">
        <f t="shared" si="362"/>
        <v>theater</v>
      </c>
      <c r="R3856" t="str">
        <f t="shared" si="363"/>
        <v>plays</v>
      </c>
      <c r="S3856" s="11">
        <f t="shared" si="365"/>
        <v>42103.884930555556</v>
      </c>
      <c r="T3856" s="11">
        <f t="shared" si="364"/>
        <v>42133.884930555556</v>
      </c>
    </row>
    <row r="3857" spans="1:20" ht="48" x14ac:dyDescent="0.2">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5">
        <f t="shared" si="360"/>
        <v>2.5000000000000001E-2</v>
      </c>
      <c r="P3857" s="6">
        <f t="shared" si="361"/>
        <v>25</v>
      </c>
      <c r="Q3857" t="str">
        <f t="shared" si="362"/>
        <v>theater</v>
      </c>
      <c r="R3857" t="str">
        <f t="shared" si="363"/>
        <v>plays</v>
      </c>
      <c r="S3857" s="11">
        <f t="shared" si="365"/>
        <v>42059.970729166671</v>
      </c>
      <c r="T3857" s="11">
        <f t="shared" si="364"/>
        <v>42089.929062499999</v>
      </c>
    </row>
    <row r="3858" spans="1:20" ht="48" x14ac:dyDescent="0.2">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5">
        <f t="shared" si="360"/>
        <v>2.0000000000000001E-4</v>
      </c>
      <c r="P3858" s="6">
        <f t="shared" si="361"/>
        <v>1</v>
      </c>
      <c r="Q3858" t="str">
        <f t="shared" si="362"/>
        <v>theater</v>
      </c>
      <c r="R3858" t="str">
        <f t="shared" si="363"/>
        <v>plays</v>
      </c>
      <c r="S3858" s="11">
        <f t="shared" si="365"/>
        <v>42041.743090277778</v>
      </c>
      <c r="T3858" s="11">
        <f t="shared" si="364"/>
        <v>42071.701423611114</v>
      </c>
    </row>
    <row r="3859" spans="1:20" ht="48" x14ac:dyDescent="0.2">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5">
        <f t="shared" si="360"/>
        <v>5.1999999999999998E-2</v>
      </c>
      <c r="P3859" s="6">
        <f t="shared" si="361"/>
        <v>65</v>
      </c>
      <c r="Q3859" t="str">
        <f t="shared" si="362"/>
        <v>theater</v>
      </c>
      <c r="R3859" t="str">
        <f t="shared" si="363"/>
        <v>plays</v>
      </c>
      <c r="S3859" s="11">
        <f t="shared" si="365"/>
        <v>41829.73715277778</v>
      </c>
      <c r="T3859" s="11">
        <f t="shared" si="364"/>
        <v>41852.716666666667</v>
      </c>
    </row>
    <row r="3860" spans="1:20" ht="48" x14ac:dyDescent="0.2">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5">
        <f t="shared" si="360"/>
        <v>0.02</v>
      </c>
      <c r="P3860" s="6">
        <f t="shared" si="361"/>
        <v>10</v>
      </c>
      <c r="Q3860" t="str">
        <f t="shared" si="362"/>
        <v>theater</v>
      </c>
      <c r="R3860" t="str">
        <f t="shared" si="363"/>
        <v>plays</v>
      </c>
      <c r="S3860" s="11">
        <f t="shared" si="365"/>
        <v>42128.431064814809</v>
      </c>
      <c r="T3860" s="11">
        <f t="shared" si="364"/>
        <v>42146.875</v>
      </c>
    </row>
    <row r="3861" spans="1:20" ht="48" x14ac:dyDescent="0.2">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5">
        <f t="shared" si="360"/>
        <v>4.0000000000000002E-4</v>
      </c>
      <c r="P3861" s="6">
        <f t="shared" si="361"/>
        <v>1</v>
      </c>
      <c r="Q3861" t="str">
        <f t="shared" si="362"/>
        <v>theater</v>
      </c>
      <c r="R3861" t="str">
        <f t="shared" si="363"/>
        <v>plays</v>
      </c>
      <c r="S3861" s="11">
        <f t="shared" si="365"/>
        <v>41789.893599537041</v>
      </c>
      <c r="T3861" s="11">
        <f t="shared" si="364"/>
        <v>41815.875</v>
      </c>
    </row>
    <row r="3862" spans="1:20" ht="48" x14ac:dyDescent="0.2">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5">
        <f t="shared" si="360"/>
        <v>0.17666666666666667</v>
      </c>
      <c r="P3862" s="6">
        <f t="shared" si="361"/>
        <v>81.538461538461533</v>
      </c>
      <c r="Q3862" t="str">
        <f t="shared" si="362"/>
        <v>theater</v>
      </c>
      <c r="R3862" t="str">
        <f t="shared" si="363"/>
        <v>plays</v>
      </c>
      <c r="S3862" s="11">
        <f t="shared" si="365"/>
        <v>41833.660995370374</v>
      </c>
      <c r="T3862" s="11">
        <f t="shared" si="364"/>
        <v>41863.660995370374</v>
      </c>
    </row>
    <row r="3863" spans="1:20" ht="16" x14ac:dyDescent="0.2">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5">
        <f t="shared" si="360"/>
        <v>0.05</v>
      </c>
      <c r="P3863" s="6">
        <f t="shared" si="361"/>
        <v>100</v>
      </c>
      <c r="Q3863" t="str">
        <f t="shared" si="362"/>
        <v>theater</v>
      </c>
      <c r="R3863" t="str">
        <f t="shared" si="363"/>
        <v>plays</v>
      </c>
      <c r="S3863" s="11">
        <f t="shared" si="365"/>
        <v>41914.590011574073</v>
      </c>
      <c r="T3863" s="11">
        <f t="shared" si="364"/>
        <v>41955.907638888893</v>
      </c>
    </row>
    <row r="3864" spans="1:20" ht="32" x14ac:dyDescent="0.2">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5">
        <f t="shared" si="360"/>
        <v>1.3333333333333334E-4</v>
      </c>
      <c r="P3864" s="6">
        <f t="shared" si="361"/>
        <v>1</v>
      </c>
      <c r="Q3864" t="str">
        <f t="shared" si="362"/>
        <v>theater</v>
      </c>
      <c r="R3864" t="str">
        <f t="shared" si="363"/>
        <v>plays</v>
      </c>
      <c r="S3864" s="11">
        <f t="shared" si="365"/>
        <v>42611.261064814811</v>
      </c>
      <c r="T3864" s="11">
        <f t="shared" si="364"/>
        <v>42625.707638888889</v>
      </c>
    </row>
    <row r="3865" spans="1:20" ht="48" x14ac:dyDescent="0.2">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5">
        <f t="shared" si="360"/>
        <v>0</v>
      </c>
      <c r="P3865" s="6">
        <f t="shared" si="361"/>
        <v>0</v>
      </c>
      <c r="Q3865" t="str">
        <f t="shared" si="362"/>
        <v>theater</v>
      </c>
      <c r="R3865" t="str">
        <f t="shared" si="363"/>
        <v>plays</v>
      </c>
      <c r="S3865" s="11">
        <f t="shared" si="365"/>
        <v>42253.633159722223</v>
      </c>
      <c r="T3865" s="11">
        <f t="shared" si="364"/>
        <v>42313.674826388888</v>
      </c>
    </row>
    <row r="3866" spans="1:20" ht="48" x14ac:dyDescent="0.2">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5">
        <f t="shared" si="360"/>
        <v>1.2E-2</v>
      </c>
      <c r="P3866" s="6">
        <f t="shared" si="361"/>
        <v>20</v>
      </c>
      <c r="Q3866" t="str">
        <f t="shared" si="362"/>
        <v>theater</v>
      </c>
      <c r="R3866" t="str">
        <f t="shared" si="363"/>
        <v>plays</v>
      </c>
      <c r="S3866" s="11">
        <f t="shared" si="365"/>
        <v>42295.891828703709</v>
      </c>
      <c r="T3866" s="11">
        <f t="shared" si="364"/>
        <v>42325.933495370366</v>
      </c>
    </row>
    <row r="3867" spans="1:20" ht="48" x14ac:dyDescent="0.2">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5">
        <f t="shared" si="360"/>
        <v>0.26937422295897223</v>
      </c>
      <c r="P3867" s="6">
        <f t="shared" si="361"/>
        <v>46.428571428571431</v>
      </c>
      <c r="Q3867" t="str">
        <f t="shared" si="362"/>
        <v>theater</v>
      </c>
      <c r="R3867" t="str">
        <f t="shared" si="363"/>
        <v>plays</v>
      </c>
      <c r="S3867" s="11">
        <f t="shared" si="365"/>
        <v>41841.651597222226</v>
      </c>
      <c r="T3867" s="11">
        <f t="shared" si="364"/>
        <v>41881.229166666664</v>
      </c>
    </row>
    <row r="3868" spans="1:20" ht="32" x14ac:dyDescent="0.2">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5">
        <f t="shared" si="360"/>
        <v>5.4999999999999997E-3</v>
      </c>
      <c r="P3868" s="6">
        <f t="shared" si="361"/>
        <v>5.5</v>
      </c>
      <c r="Q3868" t="str">
        <f t="shared" si="362"/>
        <v>theater</v>
      </c>
      <c r="R3868" t="str">
        <f t="shared" si="363"/>
        <v>plays</v>
      </c>
      <c r="S3868" s="11">
        <f t="shared" si="365"/>
        <v>42402.947002314817</v>
      </c>
      <c r="T3868" s="11">
        <f t="shared" si="364"/>
        <v>42452.145138888889</v>
      </c>
    </row>
    <row r="3869" spans="1:20" ht="48" x14ac:dyDescent="0.2">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5">
        <f t="shared" si="360"/>
        <v>0.1255</v>
      </c>
      <c r="P3869" s="6">
        <f t="shared" si="361"/>
        <v>50.2</v>
      </c>
      <c r="Q3869" t="str">
        <f t="shared" si="362"/>
        <v>theater</v>
      </c>
      <c r="R3869" t="str">
        <f t="shared" si="363"/>
        <v>plays</v>
      </c>
      <c r="S3869" s="11">
        <f t="shared" si="365"/>
        <v>42509.814108796301</v>
      </c>
      <c r="T3869" s="11">
        <f t="shared" si="364"/>
        <v>42539.814108796301</v>
      </c>
    </row>
    <row r="3870" spans="1:20" ht="16" x14ac:dyDescent="0.2">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5">
        <f t="shared" si="360"/>
        <v>2E-3</v>
      </c>
      <c r="P3870" s="6">
        <f t="shared" si="361"/>
        <v>10</v>
      </c>
      <c r="Q3870" t="str">
        <f t="shared" si="362"/>
        <v>theater</v>
      </c>
      <c r="R3870" t="str">
        <f t="shared" si="363"/>
        <v>musical</v>
      </c>
      <c r="S3870" s="11">
        <f t="shared" si="365"/>
        <v>41865.659780092596</v>
      </c>
      <c r="T3870" s="11">
        <f t="shared" si="364"/>
        <v>41890.659780092596</v>
      </c>
    </row>
    <row r="3871" spans="1:20" ht="32" x14ac:dyDescent="0.2">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5">
        <f t="shared" si="360"/>
        <v>3.44748684310884E-2</v>
      </c>
      <c r="P3871" s="6">
        <f t="shared" si="361"/>
        <v>30.133333333333333</v>
      </c>
      <c r="Q3871" t="str">
        <f t="shared" si="362"/>
        <v>theater</v>
      </c>
      <c r="R3871" t="str">
        <f t="shared" si="363"/>
        <v>musical</v>
      </c>
      <c r="S3871" s="11">
        <f t="shared" si="365"/>
        <v>42047.724444444444</v>
      </c>
      <c r="T3871" s="11">
        <f t="shared" si="364"/>
        <v>42077.132638888885</v>
      </c>
    </row>
    <row r="3872" spans="1:20" ht="48" x14ac:dyDescent="0.2">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5">
        <f t="shared" si="360"/>
        <v>0.15</v>
      </c>
      <c r="P3872" s="6">
        <f t="shared" si="361"/>
        <v>150</v>
      </c>
      <c r="Q3872" t="str">
        <f t="shared" si="362"/>
        <v>theater</v>
      </c>
      <c r="R3872" t="str">
        <f t="shared" si="363"/>
        <v>musical</v>
      </c>
      <c r="S3872" s="11">
        <f t="shared" si="365"/>
        <v>41793.172199074077</v>
      </c>
      <c r="T3872" s="11">
        <f t="shared" si="364"/>
        <v>41823.172199074077</v>
      </c>
    </row>
    <row r="3873" spans="1:20" ht="32" x14ac:dyDescent="0.2">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5">
        <f t="shared" si="360"/>
        <v>2.6666666666666668E-2</v>
      </c>
      <c r="P3873" s="6">
        <f t="shared" si="361"/>
        <v>13.333333333333334</v>
      </c>
      <c r="Q3873" t="str">
        <f t="shared" si="362"/>
        <v>theater</v>
      </c>
      <c r="R3873" t="str">
        <f t="shared" si="363"/>
        <v>musical</v>
      </c>
      <c r="S3873" s="11">
        <f t="shared" si="365"/>
        <v>42763.780671296292</v>
      </c>
      <c r="T3873" s="11">
        <f t="shared" si="364"/>
        <v>42823.739004629635</v>
      </c>
    </row>
    <row r="3874" spans="1:20" ht="48" x14ac:dyDescent="0.2">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5">
        <f t="shared" si="360"/>
        <v>0</v>
      </c>
      <c r="P3874" s="6">
        <f t="shared" si="361"/>
        <v>0</v>
      </c>
      <c r="Q3874" t="str">
        <f t="shared" si="362"/>
        <v>theater</v>
      </c>
      <c r="R3874" t="str">
        <f t="shared" si="363"/>
        <v>musical</v>
      </c>
      <c r="S3874" s="11">
        <f t="shared" si="365"/>
        <v>42180.145787037036</v>
      </c>
      <c r="T3874" s="11">
        <f t="shared" si="364"/>
        <v>42230.145787037036</v>
      </c>
    </row>
    <row r="3875" spans="1:20" ht="48" x14ac:dyDescent="0.2">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5">
        <f t="shared" si="360"/>
        <v>0</v>
      </c>
      <c r="P3875" s="6">
        <f t="shared" si="361"/>
        <v>0</v>
      </c>
      <c r="Q3875" t="str">
        <f t="shared" si="362"/>
        <v>theater</v>
      </c>
      <c r="R3875" t="str">
        <f t="shared" si="363"/>
        <v>musical</v>
      </c>
      <c r="S3875" s="11">
        <f t="shared" si="365"/>
        <v>42255.696006944447</v>
      </c>
      <c r="T3875" s="11">
        <f t="shared" si="364"/>
        <v>42285.696006944447</v>
      </c>
    </row>
    <row r="3876" spans="1:20" ht="48" x14ac:dyDescent="0.2">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5">
        <f t="shared" si="360"/>
        <v>0</v>
      </c>
      <c r="P3876" s="6">
        <f t="shared" si="361"/>
        <v>0</v>
      </c>
      <c r="Q3876" t="str">
        <f t="shared" si="362"/>
        <v>theater</v>
      </c>
      <c r="R3876" t="str">
        <f t="shared" si="363"/>
        <v>musical</v>
      </c>
      <c r="S3876" s="11">
        <f t="shared" si="365"/>
        <v>42007.016458333332</v>
      </c>
      <c r="T3876" s="11">
        <f t="shared" si="364"/>
        <v>42028.041666666672</v>
      </c>
    </row>
    <row r="3877" spans="1:20" ht="48" x14ac:dyDescent="0.2">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5">
        <f t="shared" si="360"/>
        <v>0</v>
      </c>
      <c r="P3877" s="6">
        <f t="shared" si="361"/>
        <v>0</v>
      </c>
      <c r="Q3877" t="str">
        <f t="shared" si="362"/>
        <v>theater</v>
      </c>
      <c r="R3877" t="str">
        <f t="shared" si="363"/>
        <v>musical</v>
      </c>
      <c r="S3877" s="11">
        <f t="shared" si="365"/>
        <v>42615.346817129626</v>
      </c>
      <c r="T3877" s="11">
        <f t="shared" si="364"/>
        <v>42616.416666666672</v>
      </c>
    </row>
    <row r="3878" spans="1:20" ht="48" x14ac:dyDescent="0.2">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5">
        <f t="shared" si="360"/>
        <v>0.52794871794871789</v>
      </c>
      <c r="P3878" s="6">
        <f t="shared" si="361"/>
        <v>44.760869565217391</v>
      </c>
      <c r="Q3878" t="str">
        <f t="shared" si="362"/>
        <v>theater</v>
      </c>
      <c r="R3878" t="str">
        <f t="shared" si="363"/>
        <v>musical</v>
      </c>
      <c r="S3878" s="11">
        <f t="shared" si="365"/>
        <v>42372.624166666668</v>
      </c>
      <c r="T3878" s="11">
        <f t="shared" si="364"/>
        <v>42402.624166666668</v>
      </c>
    </row>
    <row r="3879" spans="1:20" ht="48" x14ac:dyDescent="0.2">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5">
        <f t="shared" si="360"/>
        <v>4.9639999999999997E-2</v>
      </c>
      <c r="P3879" s="6">
        <f t="shared" si="361"/>
        <v>88.642857142857139</v>
      </c>
      <c r="Q3879" t="str">
        <f t="shared" si="362"/>
        <v>theater</v>
      </c>
      <c r="R3879" t="str">
        <f t="shared" si="363"/>
        <v>musical</v>
      </c>
      <c r="S3879" s="11">
        <f t="shared" si="365"/>
        <v>42682.67768518519</v>
      </c>
      <c r="T3879" s="11">
        <f t="shared" si="364"/>
        <v>42712.67768518519</v>
      </c>
    </row>
    <row r="3880" spans="1:20" ht="48" x14ac:dyDescent="0.2">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5">
        <f t="shared" si="360"/>
        <v>5.5555555555555556E-4</v>
      </c>
      <c r="P3880" s="6">
        <f t="shared" si="361"/>
        <v>10</v>
      </c>
      <c r="Q3880" t="str">
        <f t="shared" si="362"/>
        <v>theater</v>
      </c>
      <c r="R3880" t="str">
        <f t="shared" si="363"/>
        <v>musical</v>
      </c>
      <c r="S3880" s="11">
        <f t="shared" si="365"/>
        <v>42154.818819444445</v>
      </c>
      <c r="T3880" s="11">
        <f t="shared" si="364"/>
        <v>42185.165972222225</v>
      </c>
    </row>
    <row r="3881" spans="1:20" ht="48" x14ac:dyDescent="0.2">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5">
        <f t="shared" si="360"/>
        <v>0</v>
      </c>
      <c r="P3881" s="6">
        <f t="shared" si="361"/>
        <v>0</v>
      </c>
      <c r="Q3881" t="str">
        <f t="shared" si="362"/>
        <v>theater</v>
      </c>
      <c r="R3881" t="str">
        <f t="shared" si="363"/>
        <v>musical</v>
      </c>
      <c r="S3881" s="11">
        <f t="shared" si="365"/>
        <v>41999.861064814817</v>
      </c>
      <c r="T3881" s="11">
        <f t="shared" si="364"/>
        <v>42029.861064814817</v>
      </c>
    </row>
    <row r="3882" spans="1:20" ht="48" x14ac:dyDescent="0.2">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5">
        <f t="shared" si="360"/>
        <v>0.13066666666666665</v>
      </c>
      <c r="P3882" s="6">
        <f t="shared" si="361"/>
        <v>57.647058823529413</v>
      </c>
      <c r="Q3882" t="str">
        <f t="shared" si="362"/>
        <v>theater</v>
      </c>
      <c r="R3882" t="str">
        <f t="shared" si="363"/>
        <v>musical</v>
      </c>
      <c r="S3882" s="11">
        <f t="shared" si="365"/>
        <v>41815.815046296295</v>
      </c>
      <c r="T3882" s="11">
        <f t="shared" si="364"/>
        <v>41850.958333333336</v>
      </c>
    </row>
    <row r="3883" spans="1:20" ht="32" x14ac:dyDescent="0.2">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5">
        <f t="shared" si="360"/>
        <v>0.05</v>
      </c>
      <c r="P3883" s="6">
        <f t="shared" si="361"/>
        <v>25</v>
      </c>
      <c r="Q3883" t="str">
        <f t="shared" si="362"/>
        <v>theater</v>
      </c>
      <c r="R3883" t="str">
        <f t="shared" si="363"/>
        <v>musical</v>
      </c>
      <c r="S3883" s="11">
        <f t="shared" si="365"/>
        <v>42756.018506944441</v>
      </c>
      <c r="T3883" s="11">
        <f t="shared" si="364"/>
        <v>42786.018506944441</v>
      </c>
    </row>
    <row r="3884" spans="1:20" ht="48" x14ac:dyDescent="0.2">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5">
        <f t="shared" si="360"/>
        <v>0</v>
      </c>
      <c r="P3884" s="6">
        <f t="shared" si="361"/>
        <v>0</v>
      </c>
      <c r="Q3884" t="str">
        <f t="shared" si="362"/>
        <v>theater</v>
      </c>
      <c r="R3884" t="str">
        <f t="shared" si="363"/>
        <v>musical</v>
      </c>
      <c r="S3884" s="11">
        <f t="shared" si="365"/>
        <v>42373.983449074076</v>
      </c>
      <c r="T3884" s="11">
        <f t="shared" si="364"/>
        <v>42400.960416666669</v>
      </c>
    </row>
    <row r="3885" spans="1:20" ht="48" x14ac:dyDescent="0.2">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5">
        <f t="shared" si="360"/>
        <v>0</v>
      </c>
      <c r="P3885" s="6">
        <f t="shared" si="361"/>
        <v>0</v>
      </c>
      <c r="Q3885" t="str">
        <f t="shared" si="362"/>
        <v>theater</v>
      </c>
      <c r="R3885" t="str">
        <f t="shared" si="363"/>
        <v>musical</v>
      </c>
      <c r="S3885" s="11">
        <f t="shared" si="365"/>
        <v>41854.602650462963</v>
      </c>
      <c r="T3885" s="11">
        <f t="shared" si="364"/>
        <v>41884.602650462963</v>
      </c>
    </row>
    <row r="3886" spans="1:20" ht="48" x14ac:dyDescent="0.2">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5">
        <f t="shared" si="360"/>
        <v>0</v>
      </c>
      <c r="P3886" s="6">
        <f t="shared" si="361"/>
        <v>0</v>
      </c>
      <c r="Q3886" t="str">
        <f t="shared" si="362"/>
        <v>theater</v>
      </c>
      <c r="R3886" t="str">
        <f t="shared" si="363"/>
        <v>musical</v>
      </c>
      <c r="S3886" s="11">
        <f t="shared" si="365"/>
        <v>42065.791574074072</v>
      </c>
      <c r="T3886" s="11">
        <f t="shared" si="364"/>
        <v>42090.749907407408</v>
      </c>
    </row>
    <row r="3887" spans="1:20" ht="48" x14ac:dyDescent="0.2">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5">
        <f t="shared" si="360"/>
        <v>0</v>
      </c>
      <c r="P3887" s="6">
        <f t="shared" si="361"/>
        <v>0</v>
      </c>
      <c r="Q3887" t="str">
        <f t="shared" si="362"/>
        <v>theater</v>
      </c>
      <c r="R3887" t="str">
        <f t="shared" si="363"/>
        <v>musical</v>
      </c>
      <c r="S3887" s="11">
        <f t="shared" si="365"/>
        <v>42469.951284722221</v>
      </c>
      <c r="T3887" s="11">
        <f t="shared" si="364"/>
        <v>42499.951284722221</v>
      </c>
    </row>
    <row r="3888" spans="1:20" ht="16" x14ac:dyDescent="0.2">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5">
        <f t="shared" si="360"/>
        <v>0</v>
      </c>
      <c r="P3888" s="6">
        <f t="shared" si="361"/>
        <v>0</v>
      </c>
      <c r="Q3888" t="str">
        <f t="shared" si="362"/>
        <v>theater</v>
      </c>
      <c r="R3888" t="str">
        <f t="shared" si="363"/>
        <v>musical</v>
      </c>
      <c r="S3888" s="11">
        <f t="shared" si="365"/>
        <v>41954.228032407409</v>
      </c>
      <c r="T3888" s="11">
        <f t="shared" si="364"/>
        <v>41984.228032407409</v>
      </c>
    </row>
    <row r="3889" spans="1:20" ht="48" x14ac:dyDescent="0.2">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5">
        <f t="shared" si="360"/>
        <v>1.7500000000000002E-2</v>
      </c>
      <c r="P3889" s="6">
        <f t="shared" si="361"/>
        <v>17.5</v>
      </c>
      <c r="Q3889" t="str">
        <f t="shared" si="362"/>
        <v>theater</v>
      </c>
      <c r="R3889" t="str">
        <f t="shared" si="363"/>
        <v>musical</v>
      </c>
      <c r="S3889" s="11">
        <f t="shared" si="365"/>
        <v>42079.857974537037</v>
      </c>
      <c r="T3889" s="11">
        <f t="shared" si="364"/>
        <v>42125.916666666672</v>
      </c>
    </row>
    <row r="3890" spans="1:20" ht="48" x14ac:dyDescent="0.2">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5">
        <f t="shared" si="360"/>
        <v>0.27100000000000002</v>
      </c>
      <c r="P3890" s="6">
        <f t="shared" si="361"/>
        <v>38.714285714285715</v>
      </c>
      <c r="Q3890" t="str">
        <f t="shared" si="362"/>
        <v>theater</v>
      </c>
      <c r="R3890" t="str">
        <f t="shared" si="363"/>
        <v>plays</v>
      </c>
      <c r="S3890" s="11">
        <f t="shared" si="365"/>
        <v>42762.545810185184</v>
      </c>
      <c r="T3890" s="11">
        <f t="shared" si="364"/>
        <v>42792.545810185184</v>
      </c>
    </row>
    <row r="3891" spans="1:20" ht="48" x14ac:dyDescent="0.2">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5">
        <f t="shared" si="360"/>
        <v>1.4749999999999999E-2</v>
      </c>
      <c r="P3891" s="6">
        <f t="shared" si="361"/>
        <v>13.111111111111111</v>
      </c>
      <c r="Q3891" t="str">
        <f t="shared" si="362"/>
        <v>theater</v>
      </c>
      <c r="R3891" t="str">
        <f t="shared" si="363"/>
        <v>plays</v>
      </c>
      <c r="S3891" s="11">
        <f t="shared" si="365"/>
        <v>41977.004976851851</v>
      </c>
      <c r="T3891" s="11">
        <f t="shared" si="364"/>
        <v>42008.976388888885</v>
      </c>
    </row>
    <row r="3892" spans="1:20" ht="48" x14ac:dyDescent="0.2">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5">
        <f t="shared" si="360"/>
        <v>0.16826666666666668</v>
      </c>
      <c r="P3892" s="6">
        <f t="shared" si="361"/>
        <v>315.5</v>
      </c>
      <c r="Q3892" t="str">
        <f t="shared" si="362"/>
        <v>theater</v>
      </c>
      <c r="R3892" t="str">
        <f t="shared" si="363"/>
        <v>plays</v>
      </c>
      <c r="S3892" s="11">
        <f t="shared" si="365"/>
        <v>42171.758611111116</v>
      </c>
      <c r="T3892" s="11">
        <f t="shared" si="364"/>
        <v>42231.758611111116</v>
      </c>
    </row>
    <row r="3893" spans="1:20" ht="32" x14ac:dyDescent="0.2">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5">
        <f t="shared" si="360"/>
        <v>0.32500000000000001</v>
      </c>
      <c r="P3893" s="6">
        <f t="shared" si="361"/>
        <v>37.142857142857146</v>
      </c>
      <c r="Q3893" t="str">
        <f t="shared" si="362"/>
        <v>theater</v>
      </c>
      <c r="R3893" t="str">
        <f t="shared" si="363"/>
        <v>plays</v>
      </c>
      <c r="S3893" s="11">
        <f t="shared" si="365"/>
        <v>42056.1324537037</v>
      </c>
      <c r="T3893" s="11">
        <f t="shared" si="364"/>
        <v>42086.207638888889</v>
      </c>
    </row>
    <row r="3894" spans="1:20" ht="48" x14ac:dyDescent="0.2">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5">
        <f t="shared" si="360"/>
        <v>0</v>
      </c>
      <c r="P3894" s="6">
        <f t="shared" si="361"/>
        <v>0</v>
      </c>
      <c r="Q3894" t="str">
        <f t="shared" si="362"/>
        <v>theater</v>
      </c>
      <c r="R3894" t="str">
        <f t="shared" si="363"/>
        <v>plays</v>
      </c>
      <c r="S3894" s="11">
        <f t="shared" si="365"/>
        <v>41867.652280092589</v>
      </c>
      <c r="T3894" s="11">
        <f t="shared" si="364"/>
        <v>41875.291666666664</v>
      </c>
    </row>
    <row r="3895" spans="1:20" ht="48" x14ac:dyDescent="0.2">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5">
        <f t="shared" si="360"/>
        <v>0.2155</v>
      </c>
      <c r="P3895" s="6">
        <f t="shared" si="361"/>
        <v>128.27380952380952</v>
      </c>
      <c r="Q3895" t="str">
        <f t="shared" si="362"/>
        <v>theater</v>
      </c>
      <c r="R3895" t="str">
        <f t="shared" si="363"/>
        <v>plays</v>
      </c>
      <c r="S3895" s="11">
        <f t="shared" si="365"/>
        <v>41779.657870370371</v>
      </c>
      <c r="T3895" s="11">
        <f t="shared" si="364"/>
        <v>41821.25</v>
      </c>
    </row>
    <row r="3896" spans="1:20" ht="48" x14ac:dyDescent="0.2">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5">
        <f t="shared" si="360"/>
        <v>3.4666666666666665E-2</v>
      </c>
      <c r="P3896" s="6">
        <f t="shared" si="361"/>
        <v>47.272727272727273</v>
      </c>
      <c r="Q3896" t="str">
        <f t="shared" si="362"/>
        <v>theater</v>
      </c>
      <c r="R3896" t="str">
        <f t="shared" si="363"/>
        <v>plays</v>
      </c>
      <c r="S3896" s="11">
        <f t="shared" si="365"/>
        <v>42679.958472222221</v>
      </c>
      <c r="T3896" s="11">
        <f t="shared" si="364"/>
        <v>42710.207638888889</v>
      </c>
    </row>
    <row r="3897" spans="1:20" ht="48" x14ac:dyDescent="0.2">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5">
        <f t="shared" si="360"/>
        <v>0.05</v>
      </c>
      <c r="P3897" s="6">
        <f t="shared" si="361"/>
        <v>50</v>
      </c>
      <c r="Q3897" t="str">
        <f t="shared" si="362"/>
        <v>theater</v>
      </c>
      <c r="R3897" t="str">
        <f t="shared" si="363"/>
        <v>plays</v>
      </c>
      <c r="S3897" s="11">
        <f t="shared" si="365"/>
        <v>42032.250208333338</v>
      </c>
      <c r="T3897" s="11">
        <f t="shared" si="364"/>
        <v>42063.250208333338</v>
      </c>
    </row>
    <row r="3898" spans="1:20" ht="48" x14ac:dyDescent="0.2">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5">
        <f t="shared" si="360"/>
        <v>0.10625</v>
      </c>
      <c r="P3898" s="6">
        <f t="shared" si="361"/>
        <v>42.5</v>
      </c>
      <c r="Q3898" t="str">
        <f t="shared" si="362"/>
        <v>theater</v>
      </c>
      <c r="R3898" t="str">
        <f t="shared" si="363"/>
        <v>plays</v>
      </c>
      <c r="S3898" s="11">
        <f t="shared" si="365"/>
        <v>41793.191875000004</v>
      </c>
      <c r="T3898" s="11">
        <f t="shared" si="364"/>
        <v>41807.191875000004</v>
      </c>
    </row>
    <row r="3899" spans="1:20" ht="48" x14ac:dyDescent="0.2">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5">
        <f t="shared" si="360"/>
        <v>0.17599999999999999</v>
      </c>
      <c r="P3899" s="6">
        <f t="shared" si="361"/>
        <v>44</v>
      </c>
      <c r="Q3899" t="str">
        <f t="shared" si="362"/>
        <v>theater</v>
      </c>
      <c r="R3899" t="str">
        <f t="shared" si="363"/>
        <v>plays</v>
      </c>
      <c r="S3899" s="11">
        <f t="shared" si="365"/>
        <v>41982.87364583333</v>
      </c>
      <c r="T3899" s="11">
        <f t="shared" si="364"/>
        <v>42012.87364583333</v>
      </c>
    </row>
    <row r="3900" spans="1:20" ht="64" x14ac:dyDescent="0.2">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5">
        <f t="shared" si="360"/>
        <v>0.3256</v>
      </c>
      <c r="P3900" s="6">
        <f t="shared" si="361"/>
        <v>50.875</v>
      </c>
      <c r="Q3900" t="str">
        <f t="shared" si="362"/>
        <v>theater</v>
      </c>
      <c r="R3900" t="str">
        <f t="shared" si="363"/>
        <v>plays</v>
      </c>
      <c r="S3900" s="11">
        <f t="shared" si="365"/>
        <v>42193.482291666667</v>
      </c>
      <c r="T3900" s="11">
        <f t="shared" si="364"/>
        <v>42233.666666666672</v>
      </c>
    </row>
    <row r="3901" spans="1:20" ht="48" x14ac:dyDescent="0.2">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5">
        <f t="shared" si="360"/>
        <v>1.2500000000000001E-2</v>
      </c>
      <c r="P3901" s="6">
        <f t="shared" si="361"/>
        <v>62.5</v>
      </c>
      <c r="Q3901" t="str">
        <f t="shared" si="362"/>
        <v>theater</v>
      </c>
      <c r="R3901" t="str">
        <f t="shared" si="363"/>
        <v>plays</v>
      </c>
      <c r="S3901" s="11">
        <f t="shared" si="365"/>
        <v>41843.775011574078</v>
      </c>
      <c r="T3901" s="11">
        <f t="shared" si="364"/>
        <v>41863.775011574078</v>
      </c>
    </row>
    <row r="3902" spans="1:20" ht="32" x14ac:dyDescent="0.2">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5">
        <f t="shared" si="360"/>
        <v>5.3999999999999999E-2</v>
      </c>
      <c r="P3902" s="6">
        <f t="shared" si="361"/>
        <v>27</v>
      </c>
      <c r="Q3902" t="str">
        <f t="shared" si="362"/>
        <v>theater</v>
      </c>
      <c r="R3902" t="str">
        <f t="shared" si="363"/>
        <v>plays</v>
      </c>
      <c r="S3902" s="11">
        <f t="shared" si="365"/>
        <v>42136.092488425929</v>
      </c>
      <c r="T3902" s="11">
        <f t="shared" si="364"/>
        <v>42166.092488425929</v>
      </c>
    </row>
    <row r="3903" spans="1:20" ht="48" x14ac:dyDescent="0.2">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5">
        <f t="shared" si="360"/>
        <v>8.3333333333333332E-3</v>
      </c>
      <c r="P3903" s="6">
        <f t="shared" si="361"/>
        <v>25</v>
      </c>
      <c r="Q3903" t="str">
        <f t="shared" si="362"/>
        <v>theater</v>
      </c>
      <c r="R3903" t="str">
        <f t="shared" si="363"/>
        <v>plays</v>
      </c>
      <c r="S3903" s="11">
        <f t="shared" si="365"/>
        <v>42317.826377314814</v>
      </c>
      <c r="T3903" s="11">
        <f t="shared" si="364"/>
        <v>42357.826377314814</v>
      </c>
    </row>
    <row r="3904" spans="1:20" ht="48" x14ac:dyDescent="0.2">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5">
        <f t="shared" si="360"/>
        <v>0.48833333333333334</v>
      </c>
      <c r="P3904" s="6">
        <f t="shared" si="361"/>
        <v>47.258064516129032</v>
      </c>
      <c r="Q3904" t="str">
        <f t="shared" si="362"/>
        <v>theater</v>
      </c>
      <c r="R3904" t="str">
        <f t="shared" si="363"/>
        <v>plays</v>
      </c>
      <c r="S3904" s="11">
        <f t="shared" si="365"/>
        <v>42663.468078703707</v>
      </c>
      <c r="T3904" s="11">
        <f t="shared" si="364"/>
        <v>42688.509745370371</v>
      </c>
    </row>
    <row r="3905" spans="1:20" ht="48" x14ac:dyDescent="0.2">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5">
        <f t="shared" si="360"/>
        <v>0</v>
      </c>
      <c r="P3905" s="6">
        <f t="shared" si="361"/>
        <v>0</v>
      </c>
      <c r="Q3905" t="str">
        <f t="shared" si="362"/>
        <v>theater</v>
      </c>
      <c r="R3905" t="str">
        <f t="shared" si="363"/>
        <v>plays</v>
      </c>
      <c r="S3905" s="11">
        <f t="shared" si="365"/>
        <v>42186.01116898148</v>
      </c>
      <c r="T3905" s="11">
        <f t="shared" si="364"/>
        <v>42230.818055555559</v>
      </c>
    </row>
    <row r="3906" spans="1:20" ht="16" x14ac:dyDescent="0.2">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5">
        <f t="shared" si="360"/>
        <v>2.9999999999999997E-4</v>
      </c>
      <c r="P3906" s="6">
        <f t="shared" si="361"/>
        <v>1.5</v>
      </c>
      <c r="Q3906" t="str">
        <f t="shared" si="362"/>
        <v>theater</v>
      </c>
      <c r="R3906" t="str">
        <f t="shared" si="363"/>
        <v>plays</v>
      </c>
      <c r="S3906" s="11">
        <f t="shared" si="365"/>
        <v>42095.229166666672</v>
      </c>
      <c r="T3906" s="11">
        <f t="shared" si="364"/>
        <v>42109.211111111115</v>
      </c>
    </row>
    <row r="3907" spans="1:20" ht="48" x14ac:dyDescent="0.2">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5">
        <f t="shared" ref="O3907:O3970" si="366">E3907/D3907</f>
        <v>0.11533333333333333</v>
      </c>
      <c r="P3907" s="6">
        <f t="shared" ref="P3907:P3970" si="367">IF(L3907=0,0,E3907/L3907)</f>
        <v>24.714285714285715</v>
      </c>
      <c r="Q3907" t="str">
        <f t="shared" ref="Q3907:Q3970" si="368">LEFT(N3907,FIND("/",N3907)-1)</f>
        <v>theater</v>
      </c>
      <c r="R3907" t="str">
        <f t="shared" ref="R3907:R3970" si="369">RIGHT(N3907,LEN(N3907)-FIND("/",N3907))</f>
        <v>plays</v>
      </c>
      <c r="S3907" s="11">
        <f t="shared" si="365"/>
        <v>42124.623877314814</v>
      </c>
      <c r="T3907" s="11">
        <f t="shared" ref="T3907:T3970" si="370">I3907/86400 + DATE(1970,1,1)</f>
        <v>42166.958333333328</v>
      </c>
    </row>
    <row r="3908" spans="1:20" ht="48" x14ac:dyDescent="0.2">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5">
        <f t="shared" si="366"/>
        <v>0.67333333333333334</v>
      </c>
      <c r="P3908" s="6">
        <f t="shared" si="367"/>
        <v>63.125</v>
      </c>
      <c r="Q3908" t="str">
        <f t="shared" si="368"/>
        <v>theater</v>
      </c>
      <c r="R3908" t="str">
        <f t="shared" si="369"/>
        <v>plays</v>
      </c>
      <c r="S3908" s="11">
        <f t="shared" ref="S3908:S3971" si="371">J3908/86400 + DATE(1970, 1, 1)</f>
        <v>42143.917743055557</v>
      </c>
      <c r="T3908" s="11">
        <f t="shared" si="370"/>
        <v>42181.559027777781</v>
      </c>
    </row>
    <row r="3909" spans="1:20" ht="32" x14ac:dyDescent="0.2">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5">
        <f t="shared" si="366"/>
        <v>0.153</v>
      </c>
      <c r="P3909" s="6">
        <f t="shared" si="367"/>
        <v>38.25</v>
      </c>
      <c r="Q3909" t="str">
        <f t="shared" si="368"/>
        <v>theater</v>
      </c>
      <c r="R3909" t="str">
        <f t="shared" si="369"/>
        <v>plays</v>
      </c>
      <c r="S3909" s="11">
        <f t="shared" si="371"/>
        <v>41906.819513888891</v>
      </c>
      <c r="T3909" s="11">
        <f t="shared" si="370"/>
        <v>41938.838888888888</v>
      </c>
    </row>
    <row r="3910" spans="1:20" ht="48" x14ac:dyDescent="0.2">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5">
        <f t="shared" si="366"/>
        <v>8.666666666666667E-2</v>
      </c>
      <c r="P3910" s="6">
        <f t="shared" si="367"/>
        <v>16.25</v>
      </c>
      <c r="Q3910" t="str">
        <f t="shared" si="368"/>
        <v>theater</v>
      </c>
      <c r="R3910" t="str">
        <f t="shared" si="369"/>
        <v>plays</v>
      </c>
      <c r="S3910" s="11">
        <f t="shared" si="371"/>
        <v>41834.135370370372</v>
      </c>
      <c r="T3910" s="11">
        <f t="shared" si="370"/>
        <v>41849.135370370372</v>
      </c>
    </row>
    <row r="3911" spans="1:20" ht="48" x14ac:dyDescent="0.2">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5">
        <f t="shared" si="366"/>
        <v>2.2499999999999998E-3</v>
      </c>
      <c r="P3911" s="6">
        <f t="shared" si="367"/>
        <v>33.75</v>
      </c>
      <c r="Q3911" t="str">
        <f t="shared" si="368"/>
        <v>theater</v>
      </c>
      <c r="R3911" t="str">
        <f t="shared" si="369"/>
        <v>plays</v>
      </c>
      <c r="S3911" s="11">
        <f t="shared" si="371"/>
        <v>41863.359282407408</v>
      </c>
      <c r="T3911" s="11">
        <f t="shared" si="370"/>
        <v>41893.359282407408</v>
      </c>
    </row>
    <row r="3912" spans="1:20" ht="48" x14ac:dyDescent="0.2">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5">
        <f t="shared" si="366"/>
        <v>3.0833333333333334E-2</v>
      </c>
      <c r="P3912" s="6">
        <f t="shared" si="367"/>
        <v>61.666666666666664</v>
      </c>
      <c r="Q3912" t="str">
        <f t="shared" si="368"/>
        <v>theater</v>
      </c>
      <c r="R3912" t="str">
        <f t="shared" si="369"/>
        <v>plays</v>
      </c>
      <c r="S3912" s="11">
        <f t="shared" si="371"/>
        <v>42224.756909722222</v>
      </c>
      <c r="T3912" s="11">
        <f t="shared" si="370"/>
        <v>42254.756909722222</v>
      </c>
    </row>
    <row r="3913" spans="1:20" ht="48" x14ac:dyDescent="0.2">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5">
        <f t="shared" si="366"/>
        <v>0.37412499999999999</v>
      </c>
      <c r="P3913" s="6">
        <f t="shared" si="367"/>
        <v>83.138888888888886</v>
      </c>
      <c r="Q3913" t="str">
        <f t="shared" si="368"/>
        <v>theater</v>
      </c>
      <c r="R3913" t="str">
        <f t="shared" si="369"/>
        <v>plays</v>
      </c>
      <c r="S3913" s="11">
        <f t="shared" si="371"/>
        <v>41939.8122337963</v>
      </c>
      <c r="T3913" s="11">
        <f t="shared" si="370"/>
        <v>41969.853900462964</v>
      </c>
    </row>
    <row r="3914" spans="1:20" ht="48" x14ac:dyDescent="0.2">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5">
        <f t="shared" si="366"/>
        <v>6.666666666666667E-5</v>
      </c>
      <c r="P3914" s="6">
        <f t="shared" si="367"/>
        <v>1</v>
      </c>
      <c r="Q3914" t="str">
        <f t="shared" si="368"/>
        <v>theater</v>
      </c>
      <c r="R3914" t="str">
        <f t="shared" si="369"/>
        <v>plays</v>
      </c>
      <c r="S3914" s="11">
        <f t="shared" si="371"/>
        <v>42059.270023148143</v>
      </c>
      <c r="T3914" s="11">
        <f t="shared" si="370"/>
        <v>42119.190972222219</v>
      </c>
    </row>
    <row r="3915" spans="1:20" ht="48" x14ac:dyDescent="0.2">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5">
        <f t="shared" si="366"/>
        <v>0.1</v>
      </c>
      <c r="P3915" s="6">
        <f t="shared" si="367"/>
        <v>142.85714285714286</v>
      </c>
      <c r="Q3915" t="str">
        <f t="shared" si="368"/>
        <v>theater</v>
      </c>
      <c r="R3915" t="str">
        <f t="shared" si="369"/>
        <v>plays</v>
      </c>
      <c r="S3915" s="11">
        <f t="shared" si="371"/>
        <v>42308.211215277777</v>
      </c>
      <c r="T3915" s="11">
        <f t="shared" si="370"/>
        <v>42338.252881944441</v>
      </c>
    </row>
    <row r="3916" spans="1:20" ht="48" x14ac:dyDescent="0.2">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5">
        <f t="shared" si="366"/>
        <v>0.36359999999999998</v>
      </c>
      <c r="P3916" s="6">
        <f t="shared" si="367"/>
        <v>33.666666666666664</v>
      </c>
      <c r="Q3916" t="str">
        <f t="shared" si="368"/>
        <v>theater</v>
      </c>
      <c r="R3916" t="str">
        <f t="shared" si="369"/>
        <v>plays</v>
      </c>
      <c r="S3916" s="11">
        <f t="shared" si="371"/>
        <v>42114.818935185191</v>
      </c>
      <c r="T3916" s="11">
        <f t="shared" si="370"/>
        <v>42134.957638888889</v>
      </c>
    </row>
    <row r="3917" spans="1:20" ht="48" x14ac:dyDescent="0.2">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5">
        <f t="shared" si="366"/>
        <v>3.3333333333333335E-3</v>
      </c>
      <c r="P3917" s="6">
        <f t="shared" si="367"/>
        <v>5</v>
      </c>
      <c r="Q3917" t="str">
        <f t="shared" si="368"/>
        <v>theater</v>
      </c>
      <c r="R3917" t="str">
        <f t="shared" si="369"/>
        <v>plays</v>
      </c>
      <c r="S3917" s="11">
        <f t="shared" si="371"/>
        <v>42492.98505787037</v>
      </c>
      <c r="T3917" s="11">
        <f t="shared" si="370"/>
        <v>42522.98505787037</v>
      </c>
    </row>
    <row r="3918" spans="1:20" ht="48" x14ac:dyDescent="0.2">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5">
        <f t="shared" si="366"/>
        <v>0</v>
      </c>
      <c r="P3918" s="6">
        <f t="shared" si="367"/>
        <v>0</v>
      </c>
      <c r="Q3918" t="str">
        <f t="shared" si="368"/>
        <v>theater</v>
      </c>
      <c r="R3918" t="str">
        <f t="shared" si="369"/>
        <v>plays</v>
      </c>
      <c r="S3918" s="11">
        <f t="shared" si="371"/>
        <v>42494.471666666665</v>
      </c>
      <c r="T3918" s="11">
        <f t="shared" si="370"/>
        <v>42524.471666666665</v>
      </c>
    </row>
    <row r="3919" spans="1:20" ht="48" x14ac:dyDescent="0.2">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5">
        <f t="shared" si="366"/>
        <v>2.8571428571428571E-3</v>
      </c>
      <c r="P3919" s="6">
        <f t="shared" si="367"/>
        <v>10</v>
      </c>
      <c r="Q3919" t="str">
        <f t="shared" si="368"/>
        <v>theater</v>
      </c>
      <c r="R3919" t="str">
        <f t="shared" si="369"/>
        <v>plays</v>
      </c>
      <c r="S3919" s="11">
        <f t="shared" si="371"/>
        <v>41863.527326388888</v>
      </c>
      <c r="T3919" s="11">
        <f t="shared" si="370"/>
        <v>41893.527326388888</v>
      </c>
    </row>
    <row r="3920" spans="1:20" ht="48" x14ac:dyDescent="0.2">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5">
        <f t="shared" si="366"/>
        <v>2E-3</v>
      </c>
      <c r="P3920" s="6">
        <f t="shared" si="367"/>
        <v>40</v>
      </c>
      <c r="Q3920" t="str">
        <f t="shared" si="368"/>
        <v>theater</v>
      </c>
      <c r="R3920" t="str">
        <f t="shared" si="369"/>
        <v>plays</v>
      </c>
      <c r="S3920" s="11">
        <f t="shared" si="371"/>
        <v>41843.664618055554</v>
      </c>
      <c r="T3920" s="11">
        <f t="shared" si="370"/>
        <v>41855.666666666664</v>
      </c>
    </row>
    <row r="3921" spans="1:20" ht="48" x14ac:dyDescent="0.2">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5">
        <f t="shared" si="366"/>
        <v>1.7999999999999999E-2</v>
      </c>
      <c r="P3921" s="6">
        <f t="shared" si="367"/>
        <v>30</v>
      </c>
      <c r="Q3921" t="str">
        <f t="shared" si="368"/>
        <v>theater</v>
      </c>
      <c r="R3921" t="str">
        <f t="shared" si="369"/>
        <v>plays</v>
      </c>
      <c r="S3921" s="11">
        <f t="shared" si="371"/>
        <v>42358.684872685189</v>
      </c>
      <c r="T3921" s="11">
        <f t="shared" si="370"/>
        <v>42387</v>
      </c>
    </row>
    <row r="3922" spans="1:20" ht="48" x14ac:dyDescent="0.2">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5">
        <f t="shared" si="366"/>
        <v>5.3999999999999999E-2</v>
      </c>
      <c r="P3922" s="6">
        <f t="shared" si="367"/>
        <v>45</v>
      </c>
      <c r="Q3922" t="str">
        <f t="shared" si="368"/>
        <v>theater</v>
      </c>
      <c r="R3922" t="str">
        <f t="shared" si="369"/>
        <v>plays</v>
      </c>
      <c r="S3922" s="11">
        <f t="shared" si="371"/>
        <v>42657.38726851852</v>
      </c>
      <c r="T3922" s="11">
        <f t="shared" si="370"/>
        <v>42687.428935185184</v>
      </c>
    </row>
    <row r="3923" spans="1:20" ht="48" x14ac:dyDescent="0.2">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5">
        <f t="shared" si="366"/>
        <v>0</v>
      </c>
      <c r="P3923" s="6">
        <f t="shared" si="367"/>
        <v>0</v>
      </c>
      <c r="Q3923" t="str">
        <f t="shared" si="368"/>
        <v>theater</v>
      </c>
      <c r="R3923" t="str">
        <f t="shared" si="369"/>
        <v>plays</v>
      </c>
      <c r="S3923" s="11">
        <f t="shared" si="371"/>
        <v>41926.542303240742</v>
      </c>
      <c r="T3923" s="11">
        <f t="shared" si="370"/>
        <v>41938.75</v>
      </c>
    </row>
    <row r="3924" spans="1:20" ht="48" x14ac:dyDescent="0.2">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5">
        <f t="shared" si="366"/>
        <v>8.1333333333333327E-2</v>
      </c>
      <c r="P3924" s="6">
        <f t="shared" si="367"/>
        <v>10.166666666666666</v>
      </c>
      <c r="Q3924" t="str">
        <f t="shared" si="368"/>
        <v>theater</v>
      </c>
      <c r="R3924" t="str">
        <f t="shared" si="369"/>
        <v>plays</v>
      </c>
      <c r="S3924" s="11">
        <f t="shared" si="371"/>
        <v>42020.768634259264</v>
      </c>
      <c r="T3924" s="11">
        <f t="shared" si="370"/>
        <v>42065.958333333328</v>
      </c>
    </row>
    <row r="3925" spans="1:20" ht="48" x14ac:dyDescent="0.2">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5">
        <f t="shared" si="366"/>
        <v>0.12034782608695652</v>
      </c>
      <c r="P3925" s="6">
        <f t="shared" si="367"/>
        <v>81.411764705882348</v>
      </c>
      <c r="Q3925" t="str">
        <f t="shared" si="368"/>
        <v>theater</v>
      </c>
      <c r="R3925" t="str">
        <f t="shared" si="369"/>
        <v>plays</v>
      </c>
      <c r="S3925" s="11">
        <f t="shared" si="371"/>
        <v>42075.979988425926</v>
      </c>
      <c r="T3925" s="11">
        <f t="shared" si="370"/>
        <v>42103.979988425926</v>
      </c>
    </row>
    <row r="3926" spans="1:20" ht="48" x14ac:dyDescent="0.2">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5">
        <f t="shared" si="366"/>
        <v>0.15266666666666667</v>
      </c>
      <c r="P3926" s="6">
        <f t="shared" si="367"/>
        <v>57.25</v>
      </c>
      <c r="Q3926" t="str">
        <f t="shared" si="368"/>
        <v>theater</v>
      </c>
      <c r="R3926" t="str">
        <f t="shared" si="369"/>
        <v>plays</v>
      </c>
      <c r="S3926" s="11">
        <f t="shared" si="371"/>
        <v>41786.959745370368</v>
      </c>
      <c r="T3926" s="11">
        <f t="shared" si="370"/>
        <v>41816.959745370368</v>
      </c>
    </row>
    <row r="3927" spans="1:20" ht="48" x14ac:dyDescent="0.2">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5">
        <f t="shared" si="366"/>
        <v>0.1</v>
      </c>
      <c r="P3927" s="6">
        <f t="shared" si="367"/>
        <v>5</v>
      </c>
      <c r="Q3927" t="str">
        <f t="shared" si="368"/>
        <v>theater</v>
      </c>
      <c r="R3927" t="str">
        <f t="shared" si="369"/>
        <v>plays</v>
      </c>
      <c r="S3927" s="11">
        <f t="shared" si="371"/>
        <v>41820.870821759258</v>
      </c>
      <c r="T3927" s="11">
        <f t="shared" si="370"/>
        <v>41850.870821759258</v>
      </c>
    </row>
    <row r="3928" spans="1:20" ht="32" x14ac:dyDescent="0.2">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5">
        <f t="shared" si="366"/>
        <v>3.0000000000000001E-3</v>
      </c>
      <c r="P3928" s="6">
        <f t="shared" si="367"/>
        <v>15</v>
      </c>
      <c r="Q3928" t="str">
        <f t="shared" si="368"/>
        <v>theater</v>
      </c>
      <c r="R3928" t="str">
        <f t="shared" si="369"/>
        <v>plays</v>
      </c>
      <c r="S3928" s="11">
        <f t="shared" si="371"/>
        <v>41970.085046296299</v>
      </c>
      <c r="T3928" s="11">
        <f t="shared" si="370"/>
        <v>42000.085046296299</v>
      </c>
    </row>
    <row r="3929" spans="1:20" ht="48" x14ac:dyDescent="0.2">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5">
        <f t="shared" si="366"/>
        <v>0.01</v>
      </c>
      <c r="P3929" s="6">
        <f t="shared" si="367"/>
        <v>12.5</v>
      </c>
      <c r="Q3929" t="str">
        <f t="shared" si="368"/>
        <v>theater</v>
      </c>
      <c r="R3929" t="str">
        <f t="shared" si="369"/>
        <v>plays</v>
      </c>
      <c r="S3929" s="11">
        <f t="shared" si="371"/>
        <v>41830.267407407409</v>
      </c>
      <c r="T3929" s="11">
        <f t="shared" si="370"/>
        <v>41860.267407407409</v>
      </c>
    </row>
    <row r="3930" spans="1:20" ht="48" x14ac:dyDescent="0.2">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5">
        <f t="shared" si="366"/>
        <v>0.13020000000000001</v>
      </c>
      <c r="P3930" s="6">
        <f t="shared" si="367"/>
        <v>93</v>
      </c>
      <c r="Q3930" t="str">
        <f t="shared" si="368"/>
        <v>theater</v>
      </c>
      <c r="R3930" t="str">
        <f t="shared" si="369"/>
        <v>plays</v>
      </c>
      <c r="S3930" s="11">
        <f t="shared" si="371"/>
        <v>42265.683182870373</v>
      </c>
      <c r="T3930" s="11">
        <f t="shared" si="370"/>
        <v>42293.207638888889</v>
      </c>
    </row>
    <row r="3931" spans="1:20" ht="48" x14ac:dyDescent="0.2">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5">
        <f t="shared" si="366"/>
        <v>2.265E-2</v>
      </c>
      <c r="P3931" s="6">
        <f t="shared" si="367"/>
        <v>32.357142857142854</v>
      </c>
      <c r="Q3931" t="str">
        <f t="shared" si="368"/>
        <v>theater</v>
      </c>
      <c r="R3931" t="str">
        <f t="shared" si="369"/>
        <v>plays</v>
      </c>
      <c r="S3931" s="11">
        <f t="shared" si="371"/>
        <v>42601.827141203699</v>
      </c>
      <c r="T3931" s="11">
        <f t="shared" si="370"/>
        <v>42631.827141203699</v>
      </c>
    </row>
    <row r="3932" spans="1:20" ht="48" x14ac:dyDescent="0.2">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5">
        <f t="shared" si="366"/>
        <v>0</v>
      </c>
      <c r="P3932" s="6">
        <f t="shared" si="367"/>
        <v>0</v>
      </c>
      <c r="Q3932" t="str">
        <f t="shared" si="368"/>
        <v>theater</v>
      </c>
      <c r="R3932" t="str">
        <f t="shared" si="369"/>
        <v>plays</v>
      </c>
      <c r="S3932" s="11">
        <f t="shared" si="371"/>
        <v>42433.338749999995</v>
      </c>
      <c r="T3932" s="11">
        <f t="shared" si="370"/>
        <v>42461.25</v>
      </c>
    </row>
    <row r="3933" spans="1:20" ht="48" x14ac:dyDescent="0.2">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5">
        <f t="shared" si="366"/>
        <v>0</v>
      </c>
      <c r="P3933" s="6">
        <f t="shared" si="367"/>
        <v>0</v>
      </c>
      <c r="Q3933" t="str">
        <f t="shared" si="368"/>
        <v>theater</v>
      </c>
      <c r="R3933" t="str">
        <f t="shared" si="369"/>
        <v>plays</v>
      </c>
      <c r="S3933" s="11">
        <f t="shared" si="371"/>
        <v>42228.151701388888</v>
      </c>
      <c r="T3933" s="11">
        <f t="shared" si="370"/>
        <v>42253.151701388888</v>
      </c>
    </row>
    <row r="3934" spans="1:20" ht="48" x14ac:dyDescent="0.2">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5">
        <f t="shared" si="366"/>
        <v>8.3333333333333331E-5</v>
      </c>
      <c r="P3934" s="6">
        <f t="shared" si="367"/>
        <v>1</v>
      </c>
      <c r="Q3934" t="str">
        <f t="shared" si="368"/>
        <v>theater</v>
      </c>
      <c r="R3934" t="str">
        <f t="shared" si="369"/>
        <v>plays</v>
      </c>
      <c r="S3934" s="11">
        <f t="shared" si="371"/>
        <v>42415.168564814812</v>
      </c>
      <c r="T3934" s="11">
        <f t="shared" si="370"/>
        <v>42445.126898148148</v>
      </c>
    </row>
    <row r="3935" spans="1:20" ht="48" x14ac:dyDescent="0.2">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5">
        <f t="shared" si="366"/>
        <v>0.15742857142857142</v>
      </c>
      <c r="P3935" s="6">
        <f t="shared" si="367"/>
        <v>91.833333333333329</v>
      </c>
      <c r="Q3935" t="str">
        <f t="shared" si="368"/>
        <v>theater</v>
      </c>
      <c r="R3935" t="str">
        <f t="shared" si="369"/>
        <v>plays</v>
      </c>
      <c r="S3935" s="11">
        <f t="shared" si="371"/>
        <v>42538.968310185184</v>
      </c>
      <c r="T3935" s="11">
        <f t="shared" si="370"/>
        <v>42568.029861111107</v>
      </c>
    </row>
    <row r="3936" spans="1:20" ht="48" x14ac:dyDescent="0.2">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5">
        <f t="shared" si="366"/>
        <v>0.11</v>
      </c>
      <c r="P3936" s="6">
        <f t="shared" si="367"/>
        <v>45.833333333333336</v>
      </c>
      <c r="Q3936" t="str">
        <f t="shared" si="368"/>
        <v>theater</v>
      </c>
      <c r="R3936" t="str">
        <f t="shared" si="369"/>
        <v>plays</v>
      </c>
      <c r="S3936" s="11">
        <f t="shared" si="371"/>
        <v>42233.671747685185</v>
      </c>
      <c r="T3936" s="11">
        <f t="shared" si="370"/>
        <v>42278.541666666672</v>
      </c>
    </row>
    <row r="3937" spans="1:20" ht="64" x14ac:dyDescent="0.2">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5">
        <f t="shared" si="366"/>
        <v>0.43833333333333335</v>
      </c>
      <c r="P3937" s="6">
        <f t="shared" si="367"/>
        <v>57.173913043478258</v>
      </c>
      <c r="Q3937" t="str">
        <f t="shared" si="368"/>
        <v>theater</v>
      </c>
      <c r="R3937" t="str">
        <f t="shared" si="369"/>
        <v>plays</v>
      </c>
      <c r="S3937" s="11">
        <f t="shared" si="371"/>
        <v>42221.656782407408</v>
      </c>
      <c r="T3937" s="11">
        <f t="shared" si="370"/>
        <v>42281.656782407408</v>
      </c>
    </row>
    <row r="3938" spans="1:20" ht="48" x14ac:dyDescent="0.2">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5">
        <f t="shared" si="366"/>
        <v>0</v>
      </c>
      <c r="P3938" s="6">
        <f t="shared" si="367"/>
        <v>0</v>
      </c>
      <c r="Q3938" t="str">
        <f t="shared" si="368"/>
        <v>theater</v>
      </c>
      <c r="R3938" t="str">
        <f t="shared" si="369"/>
        <v>plays</v>
      </c>
      <c r="S3938" s="11">
        <f t="shared" si="371"/>
        <v>42675.262962962966</v>
      </c>
      <c r="T3938" s="11">
        <f t="shared" si="370"/>
        <v>42705.304629629631</v>
      </c>
    </row>
    <row r="3939" spans="1:20" ht="48" x14ac:dyDescent="0.2">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5">
        <f t="shared" si="366"/>
        <v>0.86135181975736563</v>
      </c>
      <c r="P3939" s="6">
        <f t="shared" si="367"/>
        <v>248.5</v>
      </c>
      <c r="Q3939" t="str">
        <f t="shared" si="368"/>
        <v>theater</v>
      </c>
      <c r="R3939" t="str">
        <f t="shared" si="369"/>
        <v>plays</v>
      </c>
      <c r="S3939" s="11">
        <f t="shared" si="371"/>
        <v>42534.631481481483</v>
      </c>
      <c r="T3939" s="11">
        <f t="shared" si="370"/>
        <v>42562.631481481483</v>
      </c>
    </row>
    <row r="3940" spans="1:20" ht="48" x14ac:dyDescent="0.2">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5">
        <f t="shared" si="366"/>
        <v>0.12196620583717357</v>
      </c>
      <c r="P3940" s="6">
        <f t="shared" si="367"/>
        <v>79.400000000000006</v>
      </c>
      <c r="Q3940" t="str">
        <f t="shared" si="368"/>
        <v>theater</v>
      </c>
      <c r="R3940" t="str">
        <f t="shared" si="369"/>
        <v>plays</v>
      </c>
      <c r="S3940" s="11">
        <f t="shared" si="371"/>
        <v>42151.905717592592</v>
      </c>
      <c r="T3940" s="11">
        <f t="shared" si="370"/>
        <v>42182.905717592592</v>
      </c>
    </row>
    <row r="3941" spans="1:20" ht="48" x14ac:dyDescent="0.2">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5">
        <f t="shared" si="366"/>
        <v>1E-3</v>
      </c>
      <c r="P3941" s="6">
        <f t="shared" si="367"/>
        <v>5</v>
      </c>
      <c r="Q3941" t="str">
        <f t="shared" si="368"/>
        <v>theater</v>
      </c>
      <c r="R3941" t="str">
        <f t="shared" si="369"/>
        <v>plays</v>
      </c>
      <c r="S3941" s="11">
        <f t="shared" si="371"/>
        <v>41915.400219907409</v>
      </c>
      <c r="T3941" s="11">
        <f t="shared" si="370"/>
        <v>41919.1875</v>
      </c>
    </row>
    <row r="3942" spans="1:20" ht="48" x14ac:dyDescent="0.2">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5">
        <f t="shared" si="366"/>
        <v>2.2000000000000001E-3</v>
      </c>
      <c r="P3942" s="6">
        <f t="shared" si="367"/>
        <v>5.5</v>
      </c>
      <c r="Q3942" t="str">
        <f t="shared" si="368"/>
        <v>theater</v>
      </c>
      <c r="R3942" t="str">
        <f t="shared" si="369"/>
        <v>plays</v>
      </c>
      <c r="S3942" s="11">
        <f t="shared" si="371"/>
        <v>41961.492488425924</v>
      </c>
      <c r="T3942" s="11">
        <f t="shared" si="370"/>
        <v>42006.492488425924</v>
      </c>
    </row>
    <row r="3943" spans="1:20" ht="48" x14ac:dyDescent="0.2">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5">
        <f t="shared" si="366"/>
        <v>9.0909090909090905E-3</v>
      </c>
      <c r="P3943" s="6">
        <f t="shared" si="367"/>
        <v>25</v>
      </c>
      <c r="Q3943" t="str">
        <f t="shared" si="368"/>
        <v>theater</v>
      </c>
      <c r="R3943" t="str">
        <f t="shared" si="369"/>
        <v>plays</v>
      </c>
      <c r="S3943" s="11">
        <f t="shared" si="371"/>
        <v>41940.587233796294</v>
      </c>
      <c r="T3943" s="11">
        <f t="shared" si="370"/>
        <v>41968.041666666672</v>
      </c>
    </row>
    <row r="3944" spans="1:20" ht="48" x14ac:dyDescent="0.2">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5">
        <f t="shared" si="366"/>
        <v>0</v>
      </c>
      <c r="P3944" s="6">
        <f t="shared" si="367"/>
        <v>0</v>
      </c>
      <c r="Q3944" t="str">
        <f t="shared" si="368"/>
        <v>theater</v>
      </c>
      <c r="R3944" t="str">
        <f t="shared" si="369"/>
        <v>plays</v>
      </c>
      <c r="S3944" s="11">
        <f t="shared" si="371"/>
        <v>42111.904097222221</v>
      </c>
      <c r="T3944" s="11">
        <f t="shared" si="370"/>
        <v>42171.904097222221</v>
      </c>
    </row>
    <row r="3945" spans="1:20" ht="48" x14ac:dyDescent="0.2">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5">
        <f t="shared" si="366"/>
        <v>0.35639999999999999</v>
      </c>
      <c r="P3945" s="6">
        <f t="shared" si="367"/>
        <v>137.07692307692307</v>
      </c>
      <c r="Q3945" t="str">
        <f t="shared" si="368"/>
        <v>theater</v>
      </c>
      <c r="R3945" t="str">
        <f t="shared" si="369"/>
        <v>plays</v>
      </c>
      <c r="S3945" s="11">
        <f t="shared" si="371"/>
        <v>42279.778564814813</v>
      </c>
      <c r="T3945" s="11">
        <f t="shared" si="370"/>
        <v>42310.701388888891</v>
      </c>
    </row>
    <row r="3946" spans="1:20" ht="48" x14ac:dyDescent="0.2">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5">
        <f t="shared" si="366"/>
        <v>0</v>
      </c>
      <c r="P3946" s="6">
        <f t="shared" si="367"/>
        <v>0</v>
      </c>
      <c r="Q3946" t="str">
        <f t="shared" si="368"/>
        <v>theater</v>
      </c>
      <c r="R3946" t="str">
        <f t="shared" si="369"/>
        <v>plays</v>
      </c>
      <c r="S3946" s="11">
        <f t="shared" si="371"/>
        <v>42213.662905092591</v>
      </c>
      <c r="T3946" s="11">
        <f t="shared" si="370"/>
        <v>42243.662905092591</v>
      </c>
    </row>
    <row r="3947" spans="1:20" ht="48" x14ac:dyDescent="0.2">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5">
        <f t="shared" si="366"/>
        <v>2.5000000000000001E-3</v>
      </c>
      <c r="P3947" s="6">
        <f t="shared" si="367"/>
        <v>5</v>
      </c>
      <c r="Q3947" t="str">
        <f t="shared" si="368"/>
        <v>theater</v>
      </c>
      <c r="R3947" t="str">
        <f t="shared" si="369"/>
        <v>plays</v>
      </c>
      <c r="S3947" s="11">
        <f t="shared" si="371"/>
        <v>42109.801712962959</v>
      </c>
      <c r="T3947" s="11">
        <f t="shared" si="370"/>
        <v>42139.801712962959</v>
      </c>
    </row>
    <row r="3948" spans="1:20" ht="32" x14ac:dyDescent="0.2">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5">
        <f t="shared" si="366"/>
        <v>3.2500000000000001E-2</v>
      </c>
      <c r="P3948" s="6">
        <f t="shared" si="367"/>
        <v>39</v>
      </c>
      <c r="Q3948" t="str">
        <f t="shared" si="368"/>
        <v>theater</v>
      </c>
      <c r="R3948" t="str">
        <f t="shared" si="369"/>
        <v>plays</v>
      </c>
      <c r="S3948" s="11">
        <f t="shared" si="371"/>
        <v>42031.833587962959</v>
      </c>
      <c r="T3948" s="11">
        <f t="shared" si="370"/>
        <v>42063.333333333328</v>
      </c>
    </row>
    <row r="3949" spans="1:20" ht="48" x14ac:dyDescent="0.2">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5">
        <f t="shared" si="366"/>
        <v>3.3666666666666664E-2</v>
      </c>
      <c r="P3949" s="6">
        <f t="shared" si="367"/>
        <v>50.5</v>
      </c>
      <c r="Q3949" t="str">
        <f t="shared" si="368"/>
        <v>theater</v>
      </c>
      <c r="R3949" t="str">
        <f t="shared" si="369"/>
        <v>plays</v>
      </c>
      <c r="S3949" s="11">
        <f t="shared" si="371"/>
        <v>42615.142870370371</v>
      </c>
      <c r="T3949" s="11">
        <f t="shared" si="370"/>
        <v>42645.142870370371</v>
      </c>
    </row>
    <row r="3950" spans="1:20" ht="48" x14ac:dyDescent="0.2">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5">
        <f t="shared" si="366"/>
        <v>0</v>
      </c>
      <c r="P3950" s="6">
        <f t="shared" si="367"/>
        <v>0</v>
      </c>
      <c r="Q3950" t="str">
        <f t="shared" si="368"/>
        <v>theater</v>
      </c>
      <c r="R3950" t="str">
        <f t="shared" si="369"/>
        <v>plays</v>
      </c>
      <c r="S3950" s="11">
        <f t="shared" si="371"/>
        <v>41829.325497685189</v>
      </c>
      <c r="T3950" s="11">
        <f t="shared" si="370"/>
        <v>41889.325497685189</v>
      </c>
    </row>
    <row r="3951" spans="1:20" ht="48" x14ac:dyDescent="0.2">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5">
        <f t="shared" si="366"/>
        <v>0.15770000000000001</v>
      </c>
      <c r="P3951" s="6">
        <f t="shared" si="367"/>
        <v>49.28125</v>
      </c>
      <c r="Q3951" t="str">
        <f t="shared" si="368"/>
        <v>theater</v>
      </c>
      <c r="R3951" t="str">
        <f t="shared" si="369"/>
        <v>plays</v>
      </c>
      <c r="S3951" s="11">
        <f t="shared" si="371"/>
        <v>42016.120613425926</v>
      </c>
      <c r="T3951" s="11">
        <f t="shared" si="370"/>
        <v>42046.120613425926</v>
      </c>
    </row>
    <row r="3952" spans="1:20" ht="48" x14ac:dyDescent="0.2">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5">
        <f t="shared" si="366"/>
        <v>6.2500000000000003E-3</v>
      </c>
      <c r="P3952" s="6">
        <f t="shared" si="367"/>
        <v>25</v>
      </c>
      <c r="Q3952" t="str">
        <f t="shared" si="368"/>
        <v>theater</v>
      </c>
      <c r="R3952" t="str">
        <f t="shared" si="369"/>
        <v>plays</v>
      </c>
      <c r="S3952" s="11">
        <f t="shared" si="371"/>
        <v>42439.702314814815</v>
      </c>
      <c r="T3952" s="11">
        <f t="shared" si="370"/>
        <v>42468.774305555555</v>
      </c>
    </row>
    <row r="3953" spans="1:20" ht="48" x14ac:dyDescent="0.2">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5">
        <f t="shared" si="366"/>
        <v>5.0000000000000004E-6</v>
      </c>
      <c r="P3953" s="6">
        <f t="shared" si="367"/>
        <v>1</v>
      </c>
      <c r="Q3953" t="str">
        <f t="shared" si="368"/>
        <v>theater</v>
      </c>
      <c r="R3953" t="str">
        <f t="shared" si="369"/>
        <v>plays</v>
      </c>
      <c r="S3953" s="11">
        <f t="shared" si="371"/>
        <v>42433.825717592597</v>
      </c>
      <c r="T3953" s="11">
        <f t="shared" si="370"/>
        <v>42493.784050925926</v>
      </c>
    </row>
    <row r="3954" spans="1:20" ht="48" x14ac:dyDescent="0.2">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5">
        <f t="shared" si="366"/>
        <v>9.6153846153846159E-4</v>
      </c>
      <c r="P3954" s="6">
        <f t="shared" si="367"/>
        <v>25</v>
      </c>
      <c r="Q3954" t="str">
        <f t="shared" si="368"/>
        <v>theater</v>
      </c>
      <c r="R3954" t="str">
        <f t="shared" si="369"/>
        <v>plays</v>
      </c>
      <c r="S3954" s="11">
        <f t="shared" si="371"/>
        <v>42243.790393518517</v>
      </c>
      <c r="T3954" s="11">
        <f t="shared" si="370"/>
        <v>42303.790393518517</v>
      </c>
    </row>
    <row r="3955" spans="1:20" ht="48" x14ac:dyDescent="0.2">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5">
        <f t="shared" si="366"/>
        <v>0</v>
      </c>
      <c r="P3955" s="6">
        <f t="shared" si="367"/>
        <v>0</v>
      </c>
      <c r="Q3955" t="str">
        <f t="shared" si="368"/>
        <v>theater</v>
      </c>
      <c r="R3955" t="str">
        <f t="shared" si="369"/>
        <v>plays</v>
      </c>
      <c r="S3955" s="11">
        <f t="shared" si="371"/>
        <v>42550.048449074078</v>
      </c>
      <c r="T3955" s="11">
        <f t="shared" si="370"/>
        <v>42580.978472222225</v>
      </c>
    </row>
    <row r="3956" spans="1:20" ht="48" x14ac:dyDescent="0.2">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5">
        <f t="shared" si="366"/>
        <v>0</v>
      </c>
      <c r="P3956" s="6">
        <f t="shared" si="367"/>
        <v>0</v>
      </c>
      <c r="Q3956" t="str">
        <f t="shared" si="368"/>
        <v>theater</v>
      </c>
      <c r="R3956" t="str">
        <f t="shared" si="369"/>
        <v>plays</v>
      </c>
      <c r="S3956" s="11">
        <f t="shared" si="371"/>
        <v>41774.651203703703</v>
      </c>
      <c r="T3956" s="11">
        <f t="shared" si="370"/>
        <v>41834.651203703703</v>
      </c>
    </row>
    <row r="3957" spans="1:20" ht="48" x14ac:dyDescent="0.2">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5">
        <f t="shared" si="366"/>
        <v>0.24285714285714285</v>
      </c>
      <c r="P3957" s="6">
        <f t="shared" si="367"/>
        <v>53.125</v>
      </c>
      <c r="Q3957" t="str">
        <f t="shared" si="368"/>
        <v>theater</v>
      </c>
      <c r="R3957" t="str">
        <f t="shared" si="369"/>
        <v>plays</v>
      </c>
      <c r="S3957" s="11">
        <f t="shared" si="371"/>
        <v>42306.848854166667</v>
      </c>
      <c r="T3957" s="11">
        <f t="shared" si="370"/>
        <v>42336.890520833331</v>
      </c>
    </row>
    <row r="3958" spans="1:20" ht="48" x14ac:dyDescent="0.2">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5">
        <f t="shared" si="366"/>
        <v>0</v>
      </c>
      <c r="P3958" s="6">
        <f t="shared" si="367"/>
        <v>0</v>
      </c>
      <c r="Q3958" t="str">
        <f t="shared" si="368"/>
        <v>theater</v>
      </c>
      <c r="R3958" t="str">
        <f t="shared" si="369"/>
        <v>plays</v>
      </c>
      <c r="S3958" s="11">
        <f t="shared" si="371"/>
        <v>42457.932025462964</v>
      </c>
      <c r="T3958" s="11">
        <f t="shared" si="370"/>
        <v>42485.013888888891</v>
      </c>
    </row>
    <row r="3959" spans="1:20" ht="48" x14ac:dyDescent="0.2">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5">
        <f t="shared" si="366"/>
        <v>2.5000000000000001E-4</v>
      </c>
      <c r="P3959" s="6">
        <f t="shared" si="367"/>
        <v>7</v>
      </c>
      <c r="Q3959" t="str">
        <f t="shared" si="368"/>
        <v>theater</v>
      </c>
      <c r="R3959" t="str">
        <f t="shared" si="369"/>
        <v>plays</v>
      </c>
      <c r="S3959" s="11">
        <f t="shared" si="371"/>
        <v>42513.976319444446</v>
      </c>
      <c r="T3959" s="11">
        <f t="shared" si="370"/>
        <v>42559.976319444446</v>
      </c>
    </row>
    <row r="3960" spans="1:20" ht="48" x14ac:dyDescent="0.2">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5">
        <f t="shared" si="366"/>
        <v>0.32050000000000001</v>
      </c>
      <c r="P3960" s="6">
        <f t="shared" si="367"/>
        <v>40.0625</v>
      </c>
      <c r="Q3960" t="str">
        <f t="shared" si="368"/>
        <v>theater</v>
      </c>
      <c r="R3960" t="str">
        <f t="shared" si="369"/>
        <v>plays</v>
      </c>
      <c r="S3960" s="11">
        <f t="shared" si="371"/>
        <v>41816.950370370367</v>
      </c>
      <c r="T3960" s="11">
        <f t="shared" si="370"/>
        <v>41853.583333333336</v>
      </c>
    </row>
    <row r="3961" spans="1:20" ht="48" x14ac:dyDescent="0.2">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5">
        <f t="shared" si="366"/>
        <v>0.24333333333333335</v>
      </c>
      <c r="P3961" s="6">
        <f t="shared" si="367"/>
        <v>24.333333333333332</v>
      </c>
      <c r="Q3961" t="str">
        <f t="shared" si="368"/>
        <v>theater</v>
      </c>
      <c r="R3961" t="str">
        <f t="shared" si="369"/>
        <v>plays</v>
      </c>
      <c r="S3961" s="11">
        <f t="shared" si="371"/>
        <v>41880.788842592592</v>
      </c>
      <c r="T3961" s="11">
        <f t="shared" si="370"/>
        <v>41910.788842592592</v>
      </c>
    </row>
    <row r="3962" spans="1:20" ht="48" x14ac:dyDescent="0.2">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5">
        <f t="shared" si="366"/>
        <v>1.4999999999999999E-2</v>
      </c>
      <c r="P3962" s="6">
        <f t="shared" si="367"/>
        <v>11.25</v>
      </c>
      <c r="Q3962" t="str">
        <f t="shared" si="368"/>
        <v>theater</v>
      </c>
      <c r="R3962" t="str">
        <f t="shared" si="369"/>
        <v>plays</v>
      </c>
      <c r="S3962" s="11">
        <f t="shared" si="371"/>
        <v>42342.845555555556</v>
      </c>
      <c r="T3962" s="11">
        <f t="shared" si="370"/>
        <v>42372.845555555556</v>
      </c>
    </row>
    <row r="3963" spans="1:20" ht="48" x14ac:dyDescent="0.2">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5">
        <f t="shared" si="366"/>
        <v>4.1999999999999997E-3</v>
      </c>
      <c r="P3963" s="6">
        <f t="shared" si="367"/>
        <v>10.5</v>
      </c>
      <c r="Q3963" t="str">
        <f t="shared" si="368"/>
        <v>theater</v>
      </c>
      <c r="R3963" t="str">
        <f t="shared" si="369"/>
        <v>plays</v>
      </c>
      <c r="S3963" s="11">
        <f t="shared" si="371"/>
        <v>41745.891319444447</v>
      </c>
      <c r="T3963" s="11">
        <f t="shared" si="370"/>
        <v>41767.891319444447</v>
      </c>
    </row>
    <row r="3964" spans="1:20" ht="48" x14ac:dyDescent="0.2">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5">
        <f t="shared" si="366"/>
        <v>3.214285714285714E-2</v>
      </c>
      <c r="P3964" s="6">
        <f t="shared" si="367"/>
        <v>15</v>
      </c>
      <c r="Q3964" t="str">
        <f t="shared" si="368"/>
        <v>theater</v>
      </c>
      <c r="R3964" t="str">
        <f t="shared" si="369"/>
        <v>plays</v>
      </c>
      <c r="S3964" s="11">
        <f t="shared" si="371"/>
        <v>42311.621458333335</v>
      </c>
      <c r="T3964" s="11">
        <f t="shared" si="370"/>
        <v>42336.621458333335</v>
      </c>
    </row>
    <row r="3965" spans="1:20" ht="48" x14ac:dyDescent="0.2">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5">
        <f t="shared" si="366"/>
        <v>0</v>
      </c>
      <c r="P3965" s="6">
        <f t="shared" si="367"/>
        <v>0</v>
      </c>
      <c r="Q3965" t="str">
        <f t="shared" si="368"/>
        <v>theater</v>
      </c>
      <c r="R3965" t="str">
        <f t="shared" si="369"/>
        <v>plays</v>
      </c>
      <c r="S3965" s="11">
        <f t="shared" si="371"/>
        <v>42296.154131944444</v>
      </c>
      <c r="T3965" s="11">
        <f t="shared" si="370"/>
        <v>42326.195798611108</v>
      </c>
    </row>
    <row r="3966" spans="1:20" ht="48" x14ac:dyDescent="0.2">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5">
        <f t="shared" si="366"/>
        <v>6.3E-2</v>
      </c>
      <c r="P3966" s="6">
        <f t="shared" si="367"/>
        <v>42</v>
      </c>
      <c r="Q3966" t="str">
        <f t="shared" si="368"/>
        <v>theater</v>
      </c>
      <c r="R3966" t="str">
        <f t="shared" si="369"/>
        <v>plays</v>
      </c>
      <c r="S3966" s="11">
        <f t="shared" si="371"/>
        <v>42053.722060185188</v>
      </c>
      <c r="T3966" s="11">
        <f t="shared" si="370"/>
        <v>42113.680393518516</v>
      </c>
    </row>
    <row r="3967" spans="1:20" ht="48" x14ac:dyDescent="0.2">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5">
        <f t="shared" si="366"/>
        <v>0.14249999999999999</v>
      </c>
      <c r="P3967" s="6">
        <f t="shared" si="367"/>
        <v>71.25</v>
      </c>
      <c r="Q3967" t="str">
        <f t="shared" si="368"/>
        <v>theater</v>
      </c>
      <c r="R3967" t="str">
        <f t="shared" si="369"/>
        <v>plays</v>
      </c>
      <c r="S3967" s="11">
        <f t="shared" si="371"/>
        <v>42414.235879629632</v>
      </c>
      <c r="T3967" s="11">
        <f t="shared" si="370"/>
        <v>42474.194212962961</v>
      </c>
    </row>
    <row r="3968" spans="1:20" ht="48" x14ac:dyDescent="0.2">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5">
        <f t="shared" si="366"/>
        <v>6.0000000000000001E-3</v>
      </c>
      <c r="P3968" s="6">
        <f t="shared" si="367"/>
        <v>22.5</v>
      </c>
      <c r="Q3968" t="str">
        <f t="shared" si="368"/>
        <v>theater</v>
      </c>
      <c r="R3968" t="str">
        <f t="shared" si="369"/>
        <v>plays</v>
      </c>
      <c r="S3968" s="11">
        <f t="shared" si="371"/>
        <v>41801.711550925924</v>
      </c>
      <c r="T3968" s="11">
        <f t="shared" si="370"/>
        <v>41844.124305555553</v>
      </c>
    </row>
    <row r="3969" spans="1:20" ht="48" x14ac:dyDescent="0.2">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5">
        <f t="shared" si="366"/>
        <v>0.2411764705882353</v>
      </c>
      <c r="P3969" s="6">
        <f t="shared" si="367"/>
        <v>41</v>
      </c>
      <c r="Q3969" t="str">
        <f t="shared" si="368"/>
        <v>theater</v>
      </c>
      <c r="R3969" t="str">
        <f t="shared" si="369"/>
        <v>plays</v>
      </c>
      <c r="S3969" s="11">
        <f t="shared" si="371"/>
        <v>42770.290590277778</v>
      </c>
      <c r="T3969" s="11">
        <f t="shared" si="370"/>
        <v>42800.290590277778</v>
      </c>
    </row>
    <row r="3970" spans="1:20" ht="48" x14ac:dyDescent="0.2">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5">
        <f t="shared" si="366"/>
        <v>0.10539999999999999</v>
      </c>
      <c r="P3970" s="6">
        <f t="shared" si="367"/>
        <v>47.909090909090907</v>
      </c>
      <c r="Q3970" t="str">
        <f t="shared" si="368"/>
        <v>theater</v>
      </c>
      <c r="R3970" t="str">
        <f t="shared" si="369"/>
        <v>plays</v>
      </c>
      <c r="S3970" s="11">
        <f t="shared" si="371"/>
        <v>42452.815659722226</v>
      </c>
      <c r="T3970" s="11">
        <f t="shared" si="370"/>
        <v>42512.815659722226</v>
      </c>
    </row>
    <row r="3971" spans="1:20" ht="48" x14ac:dyDescent="0.2">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5">
        <f t="shared" ref="O3971:O4034" si="372">E3971/D3971</f>
        <v>7.4690265486725665E-2</v>
      </c>
      <c r="P3971" s="6">
        <f t="shared" ref="P3971:P4034" si="373">IF(L3971=0,0,E3971/L3971)</f>
        <v>35.166666666666664</v>
      </c>
      <c r="Q3971" t="str">
        <f t="shared" ref="Q3971:Q4034" si="374">LEFT(N3971,FIND("/",N3971)-1)</f>
        <v>theater</v>
      </c>
      <c r="R3971" t="str">
        <f t="shared" ref="R3971:R4034" si="375">RIGHT(N3971,LEN(N3971)-FIND("/",N3971))</f>
        <v>plays</v>
      </c>
      <c r="S3971" s="11">
        <f t="shared" si="371"/>
        <v>42601.854699074072</v>
      </c>
      <c r="T3971" s="11">
        <f t="shared" ref="T3971:T4034" si="376">I3971/86400 + DATE(1970,1,1)</f>
        <v>42611.163194444445</v>
      </c>
    </row>
    <row r="3972" spans="1:20" ht="64" x14ac:dyDescent="0.2">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5">
        <f t="shared" si="372"/>
        <v>7.3333333333333334E-4</v>
      </c>
      <c r="P3972" s="6">
        <f t="shared" si="373"/>
        <v>5.5</v>
      </c>
      <c r="Q3972" t="str">
        <f t="shared" si="374"/>
        <v>theater</v>
      </c>
      <c r="R3972" t="str">
        <f t="shared" si="375"/>
        <v>plays</v>
      </c>
      <c r="S3972" s="11">
        <f t="shared" ref="S3972:S4035" si="377">J3972/86400 + DATE(1970, 1, 1)</f>
        <v>42447.863553240742</v>
      </c>
      <c r="T3972" s="11">
        <f t="shared" si="376"/>
        <v>42477.863553240742</v>
      </c>
    </row>
    <row r="3973" spans="1:20" ht="48" x14ac:dyDescent="0.2">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5">
        <f t="shared" si="372"/>
        <v>9.7142857142857135E-3</v>
      </c>
      <c r="P3973" s="6">
        <f t="shared" si="373"/>
        <v>22.666666666666668</v>
      </c>
      <c r="Q3973" t="str">
        <f t="shared" si="374"/>
        <v>theater</v>
      </c>
      <c r="R3973" t="str">
        <f t="shared" si="375"/>
        <v>plays</v>
      </c>
      <c r="S3973" s="11">
        <f t="shared" si="377"/>
        <v>41811.536180555559</v>
      </c>
      <c r="T3973" s="11">
        <f t="shared" si="376"/>
        <v>41841.536180555559</v>
      </c>
    </row>
    <row r="3974" spans="1:20" ht="32" x14ac:dyDescent="0.2">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5">
        <f t="shared" si="372"/>
        <v>0.21099999999999999</v>
      </c>
      <c r="P3974" s="6">
        <f t="shared" si="373"/>
        <v>26.375</v>
      </c>
      <c r="Q3974" t="str">
        <f t="shared" si="374"/>
        <v>theater</v>
      </c>
      <c r="R3974" t="str">
        <f t="shared" si="375"/>
        <v>plays</v>
      </c>
      <c r="S3974" s="11">
        <f t="shared" si="377"/>
        <v>41981.067523148144</v>
      </c>
      <c r="T3974" s="11">
        <f t="shared" si="376"/>
        <v>42041.067523148144</v>
      </c>
    </row>
    <row r="3975" spans="1:20" ht="48" x14ac:dyDescent="0.2">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5">
        <f t="shared" si="372"/>
        <v>0.78100000000000003</v>
      </c>
      <c r="P3975" s="6">
        <f t="shared" si="373"/>
        <v>105.54054054054055</v>
      </c>
      <c r="Q3975" t="str">
        <f t="shared" si="374"/>
        <v>theater</v>
      </c>
      <c r="R3975" t="str">
        <f t="shared" si="375"/>
        <v>plays</v>
      </c>
      <c r="S3975" s="11">
        <f t="shared" si="377"/>
        <v>42469.68414351852</v>
      </c>
      <c r="T3975" s="11">
        <f t="shared" si="376"/>
        <v>42499.166666666672</v>
      </c>
    </row>
    <row r="3976" spans="1:20" ht="48" x14ac:dyDescent="0.2">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5">
        <f t="shared" si="372"/>
        <v>0.32</v>
      </c>
      <c r="P3976" s="6">
        <f t="shared" si="373"/>
        <v>29.09090909090909</v>
      </c>
      <c r="Q3976" t="str">
        <f t="shared" si="374"/>
        <v>theater</v>
      </c>
      <c r="R3976" t="str">
        <f t="shared" si="375"/>
        <v>plays</v>
      </c>
      <c r="S3976" s="11">
        <f t="shared" si="377"/>
        <v>42493.546851851846</v>
      </c>
      <c r="T3976" s="11">
        <f t="shared" si="376"/>
        <v>42523.546851851846</v>
      </c>
    </row>
    <row r="3977" spans="1:20" ht="48" x14ac:dyDescent="0.2">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5">
        <f t="shared" si="372"/>
        <v>0</v>
      </c>
      <c r="P3977" s="6">
        <f t="shared" si="373"/>
        <v>0</v>
      </c>
      <c r="Q3977" t="str">
        <f t="shared" si="374"/>
        <v>theater</v>
      </c>
      <c r="R3977" t="str">
        <f t="shared" si="375"/>
        <v>plays</v>
      </c>
      <c r="S3977" s="11">
        <f t="shared" si="377"/>
        <v>42534.866875</v>
      </c>
      <c r="T3977" s="11">
        <f t="shared" si="376"/>
        <v>42564.866875</v>
      </c>
    </row>
    <row r="3978" spans="1:20" ht="48" x14ac:dyDescent="0.2">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5">
        <f t="shared" si="372"/>
        <v>0.47692307692307695</v>
      </c>
      <c r="P3978" s="6">
        <f t="shared" si="373"/>
        <v>62</v>
      </c>
      <c r="Q3978" t="str">
        <f t="shared" si="374"/>
        <v>theater</v>
      </c>
      <c r="R3978" t="str">
        <f t="shared" si="375"/>
        <v>plays</v>
      </c>
      <c r="S3978" s="11">
        <f t="shared" si="377"/>
        <v>41830.858344907407</v>
      </c>
      <c r="T3978" s="11">
        <f t="shared" si="376"/>
        <v>41852.291666666664</v>
      </c>
    </row>
    <row r="3979" spans="1:20" ht="48" x14ac:dyDescent="0.2">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5">
        <f t="shared" si="372"/>
        <v>1.4500000000000001E-2</v>
      </c>
      <c r="P3979" s="6">
        <f t="shared" si="373"/>
        <v>217.5</v>
      </c>
      <c r="Q3979" t="str">
        <f t="shared" si="374"/>
        <v>theater</v>
      </c>
      <c r="R3979" t="str">
        <f t="shared" si="375"/>
        <v>plays</v>
      </c>
      <c r="S3979" s="11">
        <f t="shared" si="377"/>
        <v>42543.788564814815</v>
      </c>
      <c r="T3979" s="11">
        <f t="shared" si="376"/>
        <v>42573.788564814815</v>
      </c>
    </row>
    <row r="3980" spans="1:20" ht="48" x14ac:dyDescent="0.2">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5">
        <f t="shared" si="372"/>
        <v>0.107</v>
      </c>
      <c r="P3980" s="6">
        <f t="shared" si="373"/>
        <v>26.75</v>
      </c>
      <c r="Q3980" t="str">
        <f t="shared" si="374"/>
        <v>theater</v>
      </c>
      <c r="R3980" t="str">
        <f t="shared" si="375"/>
        <v>plays</v>
      </c>
      <c r="S3980" s="11">
        <f t="shared" si="377"/>
        <v>41975.642974537041</v>
      </c>
      <c r="T3980" s="11">
        <f t="shared" si="376"/>
        <v>42035.642974537041</v>
      </c>
    </row>
    <row r="3981" spans="1:20" ht="48" x14ac:dyDescent="0.2">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5">
        <f t="shared" si="372"/>
        <v>1.8333333333333333E-2</v>
      </c>
      <c r="P3981" s="6">
        <f t="shared" si="373"/>
        <v>18.333333333333332</v>
      </c>
      <c r="Q3981" t="str">
        <f t="shared" si="374"/>
        <v>theater</v>
      </c>
      <c r="R3981" t="str">
        <f t="shared" si="375"/>
        <v>plays</v>
      </c>
      <c r="S3981" s="11">
        <f t="shared" si="377"/>
        <v>42069.903437500005</v>
      </c>
      <c r="T3981" s="11">
        <f t="shared" si="376"/>
        <v>42092.833333333328</v>
      </c>
    </row>
    <row r="3982" spans="1:20" ht="48" x14ac:dyDescent="0.2">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5">
        <f t="shared" si="372"/>
        <v>0.18</v>
      </c>
      <c r="P3982" s="6">
        <f t="shared" si="373"/>
        <v>64.285714285714292</v>
      </c>
      <c r="Q3982" t="str">
        <f t="shared" si="374"/>
        <v>theater</v>
      </c>
      <c r="R3982" t="str">
        <f t="shared" si="375"/>
        <v>plays</v>
      </c>
      <c r="S3982" s="11">
        <f t="shared" si="377"/>
        <v>41795.598923611113</v>
      </c>
      <c r="T3982" s="11">
        <f t="shared" si="376"/>
        <v>41825.598923611113</v>
      </c>
    </row>
    <row r="3983" spans="1:20" ht="32" x14ac:dyDescent="0.2">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5">
        <f t="shared" si="372"/>
        <v>4.0833333333333333E-2</v>
      </c>
      <c r="P3983" s="6">
        <f t="shared" si="373"/>
        <v>175</v>
      </c>
      <c r="Q3983" t="str">
        <f t="shared" si="374"/>
        <v>theater</v>
      </c>
      <c r="R3983" t="str">
        <f t="shared" si="375"/>
        <v>plays</v>
      </c>
      <c r="S3983" s="11">
        <f t="shared" si="377"/>
        <v>42508.179965277777</v>
      </c>
      <c r="T3983" s="11">
        <f t="shared" si="376"/>
        <v>42568.179965277777</v>
      </c>
    </row>
    <row r="3984" spans="1:20" ht="64" x14ac:dyDescent="0.2">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5">
        <f t="shared" si="372"/>
        <v>0.2</v>
      </c>
      <c r="P3984" s="6">
        <f t="shared" si="373"/>
        <v>34</v>
      </c>
      <c r="Q3984" t="str">
        <f t="shared" si="374"/>
        <v>theater</v>
      </c>
      <c r="R3984" t="str">
        <f t="shared" si="375"/>
        <v>plays</v>
      </c>
      <c r="S3984" s="11">
        <f t="shared" si="377"/>
        <v>42132.809953703705</v>
      </c>
      <c r="T3984" s="11">
        <f t="shared" si="376"/>
        <v>42192.809953703705</v>
      </c>
    </row>
    <row r="3985" spans="1:20" ht="48" x14ac:dyDescent="0.2">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5">
        <f t="shared" si="372"/>
        <v>0.34802513464991025</v>
      </c>
      <c r="P3985" s="6">
        <f t="shared" si="373"/>
        <v>84.282608695652172</v>
      </c>
      <c r="Q3985" t="str">
        <f t="shared" si="374"/>
        <v>theater</v>
      </c>
      <c r="R3985" t="str">
        <f t="shared" si="375"/>
        <v>plays</v>
      </c>
      <c r="S3985" s="11">
        <f t="shared" si="377"/>
        <v>41747.86986111111</v>
      </c>
      <c r="T3985" s="11">
        <f t="shared" si="376"/>
        <v>41779.290972222225</v>
      </c>
    </row>
    <row r="3986" spans="1:20" ht="48" x14ac:dyDescent="0.2">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5">
        <f t="shared" si="372"/>
        <v>6.3333333333333339E-2</v>
      </c>
      <c r="P3986" s="6">
        <f t="shared" si="373"/>
        <v>9.5</v>
      </c>
      <c r="Q3986" t="str">
        <f t="shared" si="374"/>
        <v>theater</v>
      </c>
      <c r="R3986" t="str">
        <f t="shared" si="375"/>
        <v>plays</v>
      </c>
      <c r="S3986" s="11">
        <f t="shared" si="377"/>
        <v>41920.963472222225</v>
      </c>
      <c r="T3986" s="11">
        <f t="shared" si="376"/>
        <v>41951</v>
      </c>
    </row>
    <row r="3987" spans="1:20" ht="48" x14ac:dyDescent="0.2">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5">
        <f t="shared" si="372"/>
        <v>0.32050000000000001</v>
      </c>
      <c r="P3987" s="6">
        <f t="shared" si="373"/>
        <v>33.736842105263158</v>
      </c>
      <c r="Q3987" t="str">
        <f t="shared" si="374"/>
        <v>theater</v>
      </c>
      <c r="R3987" t="str">
        <f t="shared" si="375"/>
        <v>plays</v>
      </c>
      <c r="S3987" s="11">
        <f t="shared" si="377"/>
        <v>42399.707407407404</v>
      </c>
      <c r="T3987" s="11">
        <f t="shared" si="376"/>
        <v>42420.878472222219</v>
      </c>
    </row>
    <row r="3988" spans="1:20" ht="48" x14ac:dyDescent="0.2">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5">
        <f t="shared" si="372"/>
        <v>9.7600000000000006E-2</v>
      </c>
      <c r="P3988" s="6">
        <f t="shared" si="373"/>
        <v>37.53846153846154</v>
      </c>
      <c r="Q3988" t="str">
        <f t="shared" si="374"/>
        <v>theater</v>
      </c>
      <c r="R3988" t="str">
        <f t="shared" si="375"/>
        <v>plays</v>
      </c>
      <c r="S3988" s="11">
        <f t="shared" si="377"/>
        <v>42467.548541666663</v>
      </c>
      <c r="T3988" s="11">
        <f t="shared" si="376"/>
        <v>42496.544444444444</v>
      </c>
    </row>
    <row r="3989" spans="1:20" ht="48" x14ac:dyDescent="0.2">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5">
        <f t="shared" si="372"/>
        <v>0.3775</v>
      </c>
      <c r="P3989" s="6">
        <f t="shared" si="373"/>
        <v>11.615384615384615</v>
      </c>
      <c r="Q3989" t="str">
        <f t="shared" si="374"/>
        <v>theater</v>
      </c>
      <c r="R3989" t="str">
        <f t="shared" si="375"/>
        <v>plays</v>
      </c>
      <c r="S3989" s="11">
        <f t="shared" si="377"/>
        <v>41765.92465277778</v>
      </c>
      <c r="T3989" s="11">
        <f t="shared" si="376"/>
        <v>41775.92465277778</v>
      </c>
    </row>
    <row r="3990" spans="1:20" ht="32" x14ac:dyDescent="0.2">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5">
        <f t="shared" si="372"/>
        <v>2.1333333333333333E-2</v>
      </c>
      <c r="P3990" s="6">
        <f t="shared" si="373"/>
        <v>8</v>
      </c>
      <c r="Q3990" t="str">
        <f t="shared" si="374"/>
        <v>theater</v>
      </c>
      <c r="R3990" t="str">
        <f t="shared" si="375"/>
        <v>plays</v>
      </c>
      <c r="S3990" s="11">
        <f t="shared" si="377"/>
        <v>42230.08116898148</v>
      </c>
      <c r="T3990" s="11">
        <f t="shared" si="376"/>
        <v>42245.08116898148</v>
      </c>
    </row>
    <row r="3991" spans="1:20" ht="48" x14ac:dyDescent="0.2">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5">
        <f t="shared" si="372"/>
        <v>0</v>
      </c>
      <c r="P3991" s="6">
        <f t="shared" si="373"/>
        <v>0</v>
      </c>
      <c r="Q3991" t="str">
        <f t="shared" si="374"/>
        <v>theater</v>
      </c>
      <c r="R3991" t="str">
        <f t="shared" si="375"/>
        <v>plays</v>
      </c>
      <c r="S3991" s="11">
        <f t="shared" si="377"/>
        <v>42286.749780092592</v>
      </c>
      <c r="T3991" s="11">
        <f t="shared" si="376"/>
        <v>42316.791446759264</v>
      </c>
    </row>
    <row r="3992" spans="1:20" ht="48" x14ac:dyDescent="0.2">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5">
        <f t="shared" si="372"/>
        <v>4.1818181818181817E-2</v>
      </c>
      <c r="P3992" s="6">
        <f t="shared" si="373"/>
        <v>23</v>
      </c>
      <c r="Q3992" t="str">
        <f t="shared" si="374"/>
        <v>theater</v>
      </c>
      <c r="R3992" t="str">
        <f t="shared" si="375"/>
        <v>plays</v>
      </c>
      <c r="S3992" s="11">
        <f t="shared" si="377"/>
        <v>42401.672372685185</v>
      </c>
      <c r="T3992" s="11">
        <f t="shared" si="376"/>
        <v>42431.672372685185</v>
      </c>
    </row>
    <row r="3993" spans="1:20" ht="32" x14ac:dyDescent="0.2">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5">
        <f t="shared" si="372"/>
        <v>0.2</v>
      </c>
      <c r="P3993" s="6">
        <f t="shared" si="373"/>
        <v>100</v>
      </c>
      <c r="Q3993" t="str">
        <f t="shared" si="374"/>
        <v>theater</v>
      </c>
      <c r="R3993" t="str">
        <f t="shared" si="375"/>
        <v>plays</v>
      </c>
      <c r="S3993" s="11">
        <f t="shared" si="377"/>
        <v>42125.644467592589</v>
      </c>
      <c r="T3993" s="11">
        <f t="shared" si="376"/>
        <v>42155.644467592589</v>
      </c>
    </row>
    <row r="3994" spans="1:20" ht="48" x14ac:dyDescent="0.2">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5">
        <f t="shared" si="372"/>
        <v>5.4100000000000002E-2</v>
      </c>
      <c r="P3994" s="6">
        <f t="shared" si="373"/>
        <v>60.111111111111114</v>
      </c>
      <c r="Q3994" t="str">
        <f t="shared" si="374"/>
        <v>theater</v>
      </c>
      <c r="R3994" t="str">
        <f t="shared" si="375"/>
        <v>plays</v>
      </c>
      <c r="S3994" s="11">
        <f t="shared" si="377"/>
        <v>42289.94049768518</v>
      </c>
      <c r="T3994" s="11">
        <f t="shared" si="376"/>
        <v>42349.982164351852</v>
      </c>
    </row>
    <row r="3995" spans="1:20" ht="48" x14ac:dyDescent="0.2">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5">
        <f t="shared" si="372"/>
        <v>6.0000000000000002E-5</v>
      </c>
      <c r="P3995" s="6">
        <f t="shared" si="373"/>
        <v>3</v>
      </c>
      <c r="Q3995" t="str">
        <f t="shared" si="374"/>
        <v>theater</v>
      </c>
      <c r="R3995" t="str">
        <f t="shared" si="375"/>
        <v>plays</v>
      </c>
      <c r="S3995" s="11">
        <f t="shared" si="377"/>
        <v>42107.864722222221</v>
      </c>
      <c r="T3995" s="11">
        <f t="shared" si="376"/>
        <v>42137.864722222221</v>
      </c>
    </row>
    <row r="3996" spans="1:20" ht="32" x14ac:dyDescent="0.2">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5">
        <f t="shared" si="372"/>
        <v>2.5000000000000001E-3</v>
      </c>
      <c r="P3996" s="6">
        <f t="shared" si="373"/>
        <v>5</v>
      </c>
      <c r="Q3996" t="str">
        <f t="shared" si="374"/>
        <v>theater</v>
      </c>
      <c r="R3996" t="str">
        <f t="shared" si="375"/>
        <v>plays</v>
      </c>
      <c r="S3996" s="11">
        <f t="shared" si="377"/>
        <v>41809.389930555553</v>
      </c>
      <c r="T3996" s="11">
        <f t="shared" si="376"/>
        <v>41839.389930555553</v>
      </c>
    </row>
    <row r="3997" spans="1:20" ht="48" x14ac:dyDescent="0.2">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5">
        <f t="shared" si="372"/>
        <v>0.35</v>
      </c>
      <c r="P3997" s="6">
        <f t="shared" si="373"/>
        <v>17.5</v>
      </c>
      <c r="Q3997" t="str">
        <f t="shared" si="374"/>
        <v>theater</v>
      </c>
      <c r="R3997" t="str">
        <f t="shared" si="375"/>
        <v>plays</v>
      </c>
      <c r="S3997" s="11">
        <f t="shared" si="377"/>
        <v>42019.683761574073</v>
      </c>
      <c r="T3997" s="11">
        <f t="shared" si="376"/>
        <v>42049.477083333331</v>
      </c>
    </row>
    <row r="3998" spans="1:20" ht="48" x14ac:dyDescent="0.2">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5">
        <f t="shared" si="372"/>
        <v>0.16566666666666666</v>
      </c>
      <c r="P3998" s="6">
        <f t="shared" si="373"/>
        <v>29.235294117647058</v>
      </c>
      <c r="Q3998" t="str">
        <f t="shared" si="374"/>
        <v>theater</v>
      </c>
      <c r="R3998" t="str">
        <f t="shared" si="375"/>
        <v>plays</v>
      </c>
      <c r="S3998" s="11">
        <f t="shared" si="377"/>
        <v>41950.266944444447</v>
      </c>
      <c r="T3998" s="11">
        <f t="shared" si="376"/>
        <v>41963.669444444444</v>
      </c>
    </row>
    <row r="3999" spans="1:20" ht="48" x14ac:dyDescent="0.2">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5">
        <f t="shared" si="372"/>
        <v>0</v>
      </c>
      <c r="P3999" s="6">
        <f t="shared" si="373"/>
        <v>0</v>
      </c>
      <c r="Q3999" t="str">
        <f t="shared" si="374"/>
        <v>theater</v>
      </c>
      <c r="R3999" t="str">
        <f t="shared" si="375"/>
        <v>plays</v>
      </c>
      <c r="S3999" s="11">
        <f t="shared" si="377"/>
        <v>42069.391446759255</v>
      </c>
      <c r="T3999" s="11">
        <f t="shared" si="376"/>
        <v>42099.349780092598</v>
      </c>
    </row>
    <row r="4000" spans="1:20" ht="48" x14ac:dyDescent="0.2">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5">
        <f t="shared" si="372"/>
        <v>0.57199999999999995</v>
      </c>
      <c r="P4000" s="6">
        <f t="shared" si="373"/>
        <v>59.583333333333336</v>
      </c>
      <c r="Q4000" t="str">
        <f t="shared" si="374"/>
        <v>theater</v>
      </c>
      <c r="R4000" t="str">
        <f t="shared" si="375"/>
        <v>plays</v>
      </c>
      <c r="S4000" s="11">
        <f t="shared" si="377"/>
        <v>42061.963263888887</v>
      </c>
      <c r="T4000" s="11">
        <f t="shared" si="376"/>
        <v>42091.921597222223</v>
      </c>
    </row>
    <row r="4001" spans="1:20" ht="48" x14ac:dyDescent="0.2">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5">
        <f t="shared" si="372"/>
        <v>0.16514285714285715</v>
      </c>
      <c r="P4001" s="6">
        <f t="shared" si="373"/>
        <v>82.571428571428569</v>
      </c>
      <c r="Q4001" t="str">
        <f t="shared" si="374"/>
        <v>theater</v>
      </c>
      <c r="R4001" t="str">
        <f t="shared" si="375"/>
        <v>plays</v>
      </c>
      <c r="S4001" s="11">
        <f t="shared" si="377"/>
        <v>41842.828680555554</v>
      </c>
      <c r="T4001" s="11">
        <f t="shared" si="376"/>
        <v>41882.827650462961</v>
      </c>
    </row>
    <row r="4002" spans="1:20" ht="16" x14ac:dyDescent="0.2">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5">
        <f t="shared" si="372"/>
        <v>1.25E-3</v>
      </c>
      <c r="P4002" s="6">
        <f t="shared" si="373"/>
        <v>10</v>
      </c>
      <c r="Q4002" t="str">
        <f t="shared" si="374"/>
        <v>theater</v>
      </c>
      <c r="R4002" t="str">
        <f t="shared" si="375"/>
        <v>plays</v>
      </c>
      <c r="S4002" s="11">
        <f t="shared" si="377"/>
        <v>42437.64534722222</v>
      </c>
      <c r="T4002" s="11">
        <f t="shared" si="376"/>
        <v>42497.603680555556</v>
      </c>
    </row>
    <row r="4003" spans="1:20" ht="48" x14ac:dyDescent="0.2">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5">
        <f t="shared" si="372"/>
        <v>0.3775</v>
      </c>
      <c r="P4003" s="6">
        <f t="shared" si="373"/>
        <v>32.357142857142854</v>
      </c>
      <c r="Q4003" t="str">
        <f t="shared" si="374"/>
        <v>theater</v>
      </c>
      <c r="R4003" t="str">
        <f t="shared" si="375"/>
        <v>plays</v>
      </c>
      <c r="S4003" s="11">
        <f t="shared" si="377"/>
        <v>42775.964212962965</v>
      </c>
      <c r="T4003" s="11">
        <f t="shared" si="376"/>
        <v>42795.791666666672</v>
      </c>
    </row>
    <row r="4004" spans="1:20" ht="48" x14ac:dyDescent="0.2">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5">
        <f t="shared" si="372"/>
        <v>1.84E-2</v>
      </c>
      <c r="P4004" s="6">
        <f t="shared" si="373"/>
        <v>5.75</v>
      </c>
      <c r="Q4004" t="str">
        <f t="shared" si="374"/>
        <v>theater</v>
      </c>
      <c r="R4004" t="str">
        <f t="shared" si="375"/>
        <v>plays</v>
      </c>
      <c r="S4004" s="11">
        <f t="shared" si="377"/>
        <v>41879.043530092589</v>
      </c>
      <c r="T4004" s="11">
        <f t="shared" si="376"/>
        <v>41909.043530092589</v>
      </c>
    </row>
    <row r="4005" spans="1:20" ht="48" x14ac:dyDescent="0.2">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5">
        <f t="shared" si="372"/>
        <v>0.10050000000000001</v>
      </c>
      <c r="P4005" s="6">
        <f t="shared" si="373"/>
        <v>100.5</v>
      </c>
      <c r="Q4005" t="str">
        <f t="shared" si="374"/>
        <v>theater</v>
      </c>
      <c r="R4005" t="str">
        <f t="shared" si="375"/>
        <v>plays</v>
      </c>
      <c r="S4005" s="11">
        <f t="shared" si="377"/>
        <v>42020.587349537032</v>
      </c>
      <c r="T4005" s="11">
        <f t="shared" si="376"/>
        <v>42050.587349537032</v>
      </c>
    </row>
    <row r="4006" spans="1:20" ht="16" x14ac:dyDescent="0.2">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5">
        <f t="shared" si="372"/>
        <v>2E-3</v>
      </c>
      <c r="P4006" s="6">
        <f t="shared" si="373"/>
        <v>1</v>
      </c>
      <c r="Q4006" t="str">
        <f t="shared" si="374"/>
        <v>theater</v>
      </c>
      <c r="R4006" t="str">
        <f t="shared" si="375"/>
        <v>plays</v>
      </c>
      <c r="S4006" s="11">
        <f t="shared" si="377"/>
        <v>41890.16269675926</v>
      </c>
      <c r="T4006" s="11">
        <f t="shared" si="376"/>
        <v>41920.16269675926</v>
      </c>
    </row>
    <row r="4007" spans="1:20" ht="48" x14ac:dyDescent="0.2">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5">
        <f t="shared" si="372"/>
        <v>1.3333333333333334E-2</v>
      </c>
      <c r="P4007" s="6">
        <f t="shared" si="373"/>
        <v>20</v>
      </c>
      <c r="Q4007" t="str">
        <f t="shared" si="374"/>
        <v>theater</v>
      </c>
      <c r="R4007" t="str">
        <f t="shared" si="375"/>
        <v>plays</v>
      </c>
      <c r="S4007" s="11">
        <f t="shared" si="377"/>
        <v>41872.807696759257</v>
      </c>
      <c r="T4007" s="11">
        <f t="shared" si="376"/>
        <v>41932.807696759257</v>
      </c>
    </row>
    <row r="4008" spans="1:20" ht="48" x14ac:dyDescent="0.2">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5">
        <f t="shared" si="372"/>
        <v>6.666666666666667E-5</v>
      </c>
      <c r="P4008" s="6">
        <f t="shared" si="373"/>
        <v>2</v>
      </c>
      <c r="Q4008" t="str">
        <f t="shared" si="374"/>
        <v>theater</v>
      </c>
      <c r="R4008" t="str">
        <f t="shared" si="375"/>
        <v>plays</v>
      </c>
      <c r="S4008" s="11">
        <f t="shared" si="377"/>
        <v>42391.772997685184</v>
      </c>
      <c r="T4008" s="11">
        <f t="shared" si="376"/>
        <v>42416.772997685184</v>
      </c>
    </row>
    <row r="4009" spans="1:20" ht="48" x14ac:dyDescent="0.2">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5">
        <f t="shared" si="372"/>
        <v>2.5000000000000001E-3</v>
      </c>
      <c r="P4009" s="6">
        <f t="shared" si="373"/>
        <v>5</v>
      </c>
      <c r="Q4009" t="str">
        <f t="shared" si="374"/>
        <v>theater</v>
      </c>
      <c r="R4009" t="str">
        <f t="shared" si="375"/>
        <v>plays</v>
      </c>
      <c r="S4009" s="11">
        <f t="shared" si="377"/>
        <v>41848.772928240738</v>
      </c>
      <c r="T4009" s="11">
        <f t="shared" si="376"/>
        <v>41877.686111111107</v>
      </c>
    </row>
    <row r="4010" spans="1:20" ht="48" x14ac:dyDescent="0.2">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5">
        <f t="shared" si="372"/>
        <v>0.06</v>
      </c>
      <c r="P4010" s="6">
        <f t="shared" si="373"/>
        <v>15</v>
      </c>
      <c r="Q4010" t="str">
        <f t="shared" si="374"/>
        <v>theater</v>
      </c>
      <c r="R4010" t="str">
        <f t="shared" si="375"/>
        <v>plays</v>
      </c>
      <c r="S4010" s="11">
        <f t="shared" si="377"/>
        <v>42177.964201388888</v>
      </c>
      <c r="T4010" s="11">
        <f t="shared" si="376"/>
        <v>42207.964201388888</v>
      </c>
    </row>
    <row r="4011" spans="1:20" ht="48" x14ac:dyDescent="0.2">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5">
        <f t="shared" si="372"/>
        <v>3.8860103626943004E-2</v>
      </c>
      <c r="P4011" s="6">
        <f t="shared" si="373"/>
        <v>25</v>
      </c>
      <c r="Q4011" t="str">
        <f t="shared" si="374"/>
        <v>theater</v>
      </c>
      <c r="R4011" t="str">
        <f t="shared" si="375"/>
        <v>plays</v>
      </c>
      <c r="S4011" s="11">
        <f t="shared" si="377"/>
        <v>41851.700925925928</v>
      </c>
      <c r="T4011" s="11">
        <f t="shared" si="376"/>
        <v>41891.700925925928</v>
      </c>
    </row>
    <row r="4012" spans="1:20" ht="48" x14ac:dyDescent="0.2">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5">
        <f t="shared" si="372"/>
        <v>0.24194444444444443</v>
      </c>
      <c r="P4012" s="6">
        <f t="shared" si="373"/>
        <v>45.842105263157897</v>
      </c>
      <c r="Q4012" t="str">
        <f t="shared" si="374"/>
        <v>theater</v>
      </c>
      <c r="R4012" t="str">
        <f t="shared" si="375"/>
        <v>plays</v>
      </c>
      <c r="S4012" s="11">
        <f t="shared" si="377"/>
        <v>41921.770439814813</v>
      </c>
      <c r="T4012" s="11">
        <f t="shared" si="376"/>
        <v>41938.770439814813</v>
      </c>
    </row>
    <row r="4013" spans="1:20" ht="48" x14ac:dyDescent="0.2">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5">
        <f t="shared" si="372"/>
        <v>7.5999999999999998E-2</v>
      </c>
      <c r="P4013" s="6">
        <f t="shared" si="373"/>
        <v>4.75</v>
      </c>
      <c r="Q4013" t="str">
        <f t="shared" si="374"/>
        <v>theater</v>
      </c>
      <c r="R4013" t="str">
        <f t="shared" si="375"/>
        <v>plays</v>
      </c>
      <c r="S4013" s="11">
        <f t="shared" si="377"/>
        <v>42002.54488425926</v>
      </c>
      <c r="T4013" s="11">
        <f t="shared" si="376"/>
        <v>42032.54488425926</v>
      </c>
    </row>
    <row r="4014" spans="1:20" ht="48" x14ac:dyDescent="0.2">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5">
        <f t="shared" si="372"/>
        <v>0</v>
      </c>
      <c r="P4014" s="6">
        <f t="shared" si="373"/>
        <v>0</v>
      </c>
      <c r="Q4014" t="str">
        <f t="shared" si="374"/>
        <v>theater</v>
      </c>
      <c r="R4014" t="str">
        <f t="shared" si="375"/>
        <v>plays</v>
      </c>
      <c r="S4014" s="11">
        <f t="shared" si="377"/>
        <v>42096.544548611113</v>
      </c>
      <c r="T4014" s="11">
        <f t="shared" si="376"/>
        <v>42126.544548611113</v>
      </c>
    </row>
    <row r="4015" spans="1:20" ht="48" x14ac:dyDescent="0.2">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5">
        <f t="shared" si="372"/>
        <v>1.2999999999999999E-2</v>
      </c>
      <c r="P4015" s="6">
        <f t="shared" si="373"/>
        <v>13</v>
      </c>
      <c r="Q4015" t="str">
        <f t="shared" si="374"/>
        <v>theater</v>
      </c>
      <c r="R4015" t="str">
        <f t="shared" si="375"/>
        <v>plays</v>
      </c>
      <c r="S4015" s="11">
        <f t="shared" si="377"/>
        <v>42021.301192129627</v>
      </c>
      <c r="T4015" s="11">
        <f t="shared" si="376"/>
        <v>42051.301192129627</v>
      </c>
    </row>
    <row r="4016" spans="1:20" ht="48" x14ac:dyDescent="0.2">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5">
        <f t="shared" si="372"/>
        <v>0</v>
      </c>
      <c r="P4016" s="6">
        <f t="shared" si="373"/>
        <v>0</v>
      </c>
      <c r="Q4016" t="str">
        <f t="shared" si="374"/>
        <v>theater</v>
      </c>
      <c r="R4016" t="str">
        <f t="shared" si="375"/>
        <v>plays</v>
      </c>
      <c r="S4016" s="11">
        <f t="shared" si="377"/>
        <v>42419.246168981481</v>
      </c>
      <c r="T4016" s="11">
        <f t="shared" si="376"/>
        <v>42434.246168981481</v>
      </c>
    </row>
    <row r="4017" spans="1:20" ht="48" x14ac:dyDescent="0.2">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5">
        <f t="shared" si="372"/>
        <v>1.4285714285714287E-4</v>
      </c>
      <c r="P4017" s="6">
        <f t="shared" si="373"/>
        <v>1</v>
      </c>
      <c r="Q4017" t="str">
        <f t="shared" si="374"/>
        <v>theater</v>
      </c>
      <c r="R4017" t="str">
        <f t="shared" si="375"/>
        <v>plays</v>
      </c>
      <c r="S4017" s="11">
        <f t="shared" si="377"/>
        <v>42174.780821759261</v>
      </c>
      <c r="T4017" s="11">
        <f t="shared" si="376"/>
        <v>42204.780821759261</v>
      </c>
    </row>
    <row r="4018" spans="1:20" ht="48" x14ac:dyDescent="0.2">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5">
        <f t="shared" si="372"/>
        <v>0.14000000000000001</v>
      </c>
      <c r="P4018" s="6">
        <f t="shared" si="373"/>
        <v>10</v>
      </c>
      <c r="Q4018" t="str">
        <f t="shared" si="374"/>
        <v>theater</v>
      </c>
      <c r="R4018" t="str">
        <f t="shared" si="375"/>
        <v>plays</v>
      </c>
      <c r="S4018" s="11">
        <f t="shared" si="377"/>
        <v>41869.872685185182</v>
      </c>
      <c r="T4018" s="11">
        <f t="shared" si="376"/>
        <v>41899.872685185182</v>
      </c>
    </row>
    <row r="4019" spans="1:20" ht="48" x14ac:dyDescent="0.2">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5">
        <f t="shared" si="372"/>
        <v>1.0500000000000001E-2</v>
      </c>
      <c r="P4019" s="6">
        <f t="shared" si="373"/>
        <v>52.5</v>
      </c>
      <c r="Q4019" t="str">
        <f t="shared" si="374"/>
        <v>theater</v>
      </c>
      <c r="R4019" t="str">
        <f t="shared" si="375"/>
        <v>plays</v>
      </c>
      <c r="S4019" s="11">
        <f t="shared" si="377"/>
        <v>41856.672152777777</v>
      </c>
      <c r="T4019" s="11">
        <f t="shared" si="376"/>
        <v>41886.672152777777</v>
      </c>
    </row>
    <row r="4020" spans="1:20" ht="32" x14ac:dyDescent="0.2">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5">
        <f t="shared" si="372"/>
        <v>8.666666666666667E-2</v>
      </c>
      <c r="P4020" s="6">
        <f t="shared" si="373"/>
        <v>32.5</v>
      </c>
      <c r="Q4020" t="str">
        <f t="shared" si="374"/>
        <v>theater</v>
      </c>
      <c r="R4020" t="str">
        <f t="shared" si="375"/>
        <v>plays</v>
      </c>
      <c r="S4020" s="11">
        <f t="shared" si="377"/>
        <v>42620.91097222222</v>
      </c>
      <c r="T4020" s="11">
        <f t="shared" si="376"/>
        <v>42650.91097222222</v>
      </c>
    </row>
    <row r="4021" spans="1:20" ht="48" x14ac:dyDescent="0.2">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5">
        <f t="shared" si="372"/>
        <v>8.2857142857142851E-3</v>
      </c>
      <c r="P4021" s="6">
        <f t="shared" si="373"/>
        <v>7.25</v>
      </c>
      <c r="Q4021" t="str">
        <f t="shared" si="374"/>
        <v>theater</v>
      </c>
      <c r="R4021" t="str">
        <f t="shared" si="375"/>
        <v>plays</v>
      </c>
      <c r="S4021" s="11">
        <f t="shared" si="377"/>
        <v>42417.675879629634</v>
      </c>
      <c r="T4021" s="11">
        <f t="shared" si="376"/>
        <v>42475.686111111107</v>
      </c>
    </row>
    <row r="4022" spans="1:20" ht="48" x14ac:dyDescent="0.2">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5">
        <f t="shared" si="372"/>
        <v>0.16666666666666666</v>
      </c>
      <c r="P4022" s="6">
        <f t="shared" si="373"/>
        <v>33.333333333333336</v>
      </c>
      <c r="Q4022" t="str">
        <f t="shared" si="374"/>
        <v>theater</v>
      </c>
      <c r="R4022" t="str">
        <f t="shared" si="375"/>
        <v>plays</v>
      </c>
      <c r="S4022" s="11">
        <f t="shared" si="377"/>
        <v>42057.190960648149</v>
      </c>
      <c r="T4022" s="11">
        <f t="shared" si="376"/>
        <v>42087.149293981478</v>
      </c>
    </row>
    <row r="4023" spans="1:20" ht="48" x14ac:dyDescent="0.2">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5">
        <f t="shared" si="372"/>
        <v>8.3333333333333332E-3</v>
      </c>
      <c r="P4023" s="6">
        <f t="shared" si="373"/>
        <v>62.5</v>
      </c>
      <c r="Q4023" t="str">
        <f t="shared" si="374"/>
        <v>theater</v>
      </c>
      <c r="R4023" t="str">
        <f t="shared" si="375"/>
        <v>plays</v>
      </c>
      <c r="S4023" s="11">
        <f t="shared" si="377"/>
        <v>41878.911550925928</v>
      </c>
      <c r="T4023" s="11">
        <f t="shared" si="376"/>
        <v>41938.911550925928</v>
      </c>
    </row>
    <row r="4024" spans="1:20" ht="32" x14ac:dyDescent="0.2">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5">
        <f t="shared" si="372"/>
        <v>0.69561111111111107</v>
      </c>
      <c r="P4024" s="6">
        <f t="shared" si="373"/>
        <v>63.558375634517766</v>
      </c>
      <c r="Q4024" t="str">
        <f t="shared" si="374"/>
        <v>theater</v>
      </c>
      <c r="R4024" t="str">
        <f t="shared" si="375"/>
        <v>plays</v>
      </c>
      <c r="S4024" s="11">
        <f t="shared" si="377"/>
        <v>41990.584108796298</v>
      </c>
      <c r="T4024" s="11">
        <f t="shared" si="376"/>
        <v>42036.120833333334</v>
      </c>
    </row>
    <row r="4025" spans="1:20" ht="48" x14ac:dyDescent="0.2">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5">
        <f t="shared" si="372"/>
        <v>0</v>
      </c>
      <c r="P4025" s="6">
        <f t="shared" si="373"/>
        <v>0</v>
      </c>
      <c r="Q4025" t="str">
        <f t="shared" si="374"/>
        <v>theater</v>
      </c>
      <c r="R4025" t="str">
        <f t="shared" si="375"/>
        <v>plays</v>
      </c>
      <c r="S4025" s="11">
        <f t="shared" si="377"/>
        <v>42408.999571759261</v>
      </c>
      <c r="T4025" s="11">
        <f t="shared" si="376"/>
        <v>42453.957905092597</v>
      </c>
    </row>
    <row r="4026" spans="1:20" ht="48" x14ac:dyDescent="0.2">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5">
        <f t="shared" si="372"/>
        <v>1.2500000000000001E-2</v>
      </c>
      <c r="P4026" s="6">
        <f t="shared" si="373"/>
        <v>10</v>
      </c>
      <c r="Q4026" t="str">
        <f t="shared" si="374"/>
        <v>theater</v>
      </c>
      <c r="R4026" t="str">
        <f t="shared" si="375"/>
        <v>plays</v>
      </c>
      <c r="S4026" s="11">
        <f t="shared" si="377"/>
        <v>42217.670104166667</v>
      </c>
      <c r="T4026" s="11">
        <f t="shared" si="376"/>
        <v>42247.670104166667</v>
      </c>
    </row>
    <row r="4027" spans="1:20" ht="48" x14ac:dyDescent="0.2">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5">
        <f t="shared" si="372"/>
        <v>0.05</v>
      </c>
      <c r="P4027" s="6">
        <f t="shared" si="373"/>
        <v>62.5</v>
      </c>
      <c r="Q4027" t="str">
        <f t="shared" si="374"/>
        <v>theater</v>
      </c>
      <c r="R4027" t="str">
        <f t="shared" si="375"/>
        <v>plays</v>
      </c>
      <c r="S4027" s="11">
        <f t="shared" si="377"/>
        <v>42151.237685185188</v>
      </c>
      <c r="T4027" s="11">
        <f t="shared" si="376"/>
        <v>42211.237685185188</v>
      </c>
    </row>
    <row r="4028" spans="1:20" ht="48" x14ac:dyDescent="0.2">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5">
        <f t="shared" si="372"/>
        <v>0</v>
      </c>
      <c r="P4028" s="6">
        <f t="shared" si="373"/>
        <v>0</v>
      </c>
      <c r="Q4028" t="str">
        <f t="shared" si="374"/>
        <v>theater</v>
      </c>
      <c r="R4028" t="str">
        <f t="shared" si="375"/>
        <v>plays</v>
      </c>
      <c r="S4028" s="11">
        <f t="shared" si="377"/>
        <v>42282.655543981484</v>
      </c>
      <c r="T4028" s="11">
        <f t="shared" si="376"/>
        <v>42342.697210648148</v>
      </c>
    </row>
    <row r="4029" spans="1:20" ht="48" x14ac:dyDescent="0.2">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5">
        <f t="shared" si="372"/>
        <v>7.166666666666667E-2</v>
      </c>
      <c r="P4029" s="6">
        <f t="shared" si="373"/>
        <v>30.714285714285715</v>
      </c>
      <c r="Q4029" t="str">
        <f t="shared" si="374"/>
        <v>theater</v>
      </c>
      <c r="R4029" t="str">
        <f t="shared" si="375"/>
        <v>plays</v>
      </c>
      <c r="S4029" s="11">
        <f t="shared" si="377"/>
        <v>42768.97084490741</v>
      </c>
      <c r="T4029" s="11">
        <f t="shared" si="376"/>
        <v>42789.041666666672</v>
      </c>
    </row>
    <row r="4030" spans="1:20" ht="48" x14ac:dyDescent="0.2">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5">
        <f t="shared" si="372"/>
        <v>0.28050000000000003</v>
      </c>
      <c r="P4030" s="6">
        <f t="shared" si="373"/>
        <v>51</v>
      </c>
      <c r="Q4030" t="str">
        <f t="shared" si="374"/>
        <v>theater</v>
      </c>
      <c r="R4030" t="str">
        <f t="shared" si="375"/>
        <v>plays</v>
      </c>
      <c r="S4030" s="11">
        <f t="shared" si="377"/>
        <v>41765.938657407409</v>
      </c>
      <c r="T4030" s="11">
        <f t="shared" si="376"/>
        <v>41795.938657407409</v>
      </c>
    </row>
    <row r="4031" spans="1:20" ht="48" x14ac:dyDescent="0.2">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5">
        <f t="shared" si="372"/>
        <v>0</v>
      </c>
      <c r="P4031" s="6">
        <f t="shared" si="373"/>
        <v>0</v>
      </c>
      <c r="Q4031" t="str">
        <f t="shared" si="374"/>
        <v>theater</v>
      </c>
      <c r="R4031" t="str">
        <f t="shared" si="375"/>
        <v>plays</v>
      </c>
      <c r="S4031" s="11">
        <f t="shared" si="377"/>
        <v>42322.02511574074</v>
      </c>
      <c r="T4031" s="11">
        <f t="shared" si="376"/>
        <v>42352.02511574074</v>
      </c>
    </row>
    <row r="4032" spans="1:20" ht="48" x14ac:dyDescent="0.2">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5">
        <f t="shared" si="372"/>
        <v>0.16</v>
      </c>
      <c r="P4032" s="6">
        <f t="shared" si="373"/>
        <v>66.666666666666671</v>
      </c>
      <c r="Q4032" t="str">
        <f t="shared" si="374"/>
        <v>theater</v>
      </c>
      <c r="R4032" t="str">
        <f t="shared" si="375"/>
        <v>plays</v>
      </c>
      <c r="S4032" s="11">
        <f t="shared" si="377"/>
        <v>42374.655081018514</v>
      </c>
      <c r="T4032" s="11">
        <f t="shared" si="376"/>
        <v>42403.78402777778</v>
      </c>
    </row>
    <row r="4033" spans="1:20" ht="48" x14ac:dyDescent="0.2">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5">
        <f t="shared" si="372"/>
        <v>0</v>
      </c>
      <c r="P4033" s="6">
        <f t="shared" si="373"/>
        <v>0</v>
      </c>
      <c r="Q4033" t="str">
        <f t="shared" si="374"/>
        <v>theater</v>
      </c>
      <c r="R4033" t="str">
        <f t="shared" si="375"/>
        <v>plays</v>
      </c>
      <c r="S4033" s="11">
        <f t="shared" si="377"/>
        <v>41941.585231481484</v>
      </c>
      <c r="T4033" s="11">
        <f t="shared" si="376"/>
        <v>41991.626898148148</v>
      </c>
    </row>
    <row r="4034" spans="1:20" ht="48" x14ac:dyDescent="0.2">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5">
        <f t="shared" si="372"/>
        <v>6.8287037037037035E-2</v>
      </c>
      <c r="P4034" s="6">
        <f t="shared" si="373"/>
        <v>59</v>
      </c>
      <c r="Q4034" t="str">
        <f t="shared" si="374"/>
        <v>theater</v>
      </c>
      <c r="R4034" t="str">
        <f t="shared" si="375"/>
        <v>plays</v>
      </c>
      <c r="S4034" s="11">
        <f t="shared" si="377"/>
        <v>42293.809212962966</v>
      </c>
      <c r="T4034" s="11">
        <f t="shared" si="376"/>
        <v>42353.85087962963</v>
      </c>
    </row>
    <row r="4035" spans="1:20" ht="48" x14ac:dyDescent="0.2">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5">
        <f t="shared" ref="O4035:O4098" si="378">E4035/D4035</f>
        <v>0.25698702928870293</v>
      </c>
      <c r="P4035" s="6">
        <f t="shared" ref="P4035:P4098" si="379">IF(L4035=0,0,E4035/L4035)</f>
        <v>65.340319148936175</v>
      </c>
      <c r="Q4035" t="str">
        <f t="shared" ref="Q4035:Q4098" si="380">LEFT(N4035,FIND("/",N4035)-1)</f>
        <v>theater</v>
      </c>
      <c r="R4035" t="str">
        <f t="shared" ref="R4035:R4098" si="381">RIGHT(N4035,LEN(N4035)-FIND("/",N4035))</f>
        <v>plays</v>
      </c>
      <c r="S4035" s="11">
        <f t="shared" si="377"/>
        <v>42614.268796296295</v>
      </c>
      <c r="T4035" s="11">
        <f t="shared" ref="T4035:T4098" si="382">I4035/86400 + DATE(1970,1,1)</f>
        <v>42645.375</v>
      </c>
    </row>
    <row r="4036" spans="1:20" ht="48" x14ac:dyDescent="0.2">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5">
        <f t="shared" si="378"/>
        <v>1.4814814814814815E-2</v>
      </c>
      <c r="P4036" s="6">
        <f t="shared" si="379"/>
        <v>100</v>
      </c>
      <c r="Q4036" t="str">
        <f t="shared" si="380"/>
        <v>theater</v>
      </c>
      <c r="R4036" t="str">
        <f t="shared" si="381"/>
        <v>plays</v>
      </c>
      <c r="S4036" s="11">
        <f t="shared" ref="S4036:S4099" si="383">J4036/86400 + DATE(1970, 1, 1)</f>
        <v>42067.947337962964</v>
      </c>
      <c r="T4036" s="11">
        <f t="shared" si="382"/>
        <v>42097.905671296292</v>
      </c>
    </row>
    <row r="4037" spans="1:20" ht="32" x14ac:dyDescent="0.2">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5">
        <f t="shared" si="378"/>
        <v>0.36849999999999999</v>
      </c>
      <c r="P4037" s="6">
        <f t="shared" si="379"/>
        <v>147.4</v>
      </c>
      <c r="Q4037" t="str">
        <f t="shared" si="380"/>
        <v>theater</v>
      </c>
      <c r="R4037" t="str">
        <f t="shared" si="381"/>
        <v>plays</v>
      </c>
      <c r="S4037" s="11">
        <f t="shared" si="383"/>
        <v>41903.882951388892</v>
      </c>
      <c r="T4037" s="11">
        <f t="shared" si="382"/>
        <v>41933.882951388892</v>
      </c>
    </row>
    <row r="4038" spans="1:20" ht="48" x14ac:dyDescent="0.2">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5">
        <f t="shared" si="378"/>
        <v>0.47049999999999997</v>
      </c>
      <c r="P4038" s="6">
        <f t="shared" si="379"/>
        <v>166.05882352941177</v>
      </c>
      <c r="Q4038" t="str">
        <f t="shared" si="380"/>
        <v>theater</v>
      </c>
      <c r="R4038" t="str">
        <f t="shared" si="381"/>
        <v>plays</v>
      </c>
      <c r="S4038" s="11">
        <f t="shared" si="383"/>
        <v>41804.937083333338</v>
      </c>
      <c r="T4038" s="11">
        <f t="shared" si="382"/>
        <v>41821.9375</v>
      </c>
    </row>
    <row r="4039" spans="1:20" ht="48" x14ac:dyDescent="0.2">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5">
        <f t="shared" si="378"/>
        <v>0.11428571428571428</v>
      </c>
      <c r="P4039" s="6">
        <f t="shared" si="379"/>
        <v>40</v>
      </c>
      <c r="Q4039" t="str">
        <f t="shared" si="380"/>
        <v>theater</v>
      </c>
      <c r="R4039" t="str">
        <f t="shared" si="381"/>
        <v>plays</v>
      </c>
      <c r="S4039" s="11">
        <f t="shared" si="383"/>
        <v>42497.070775462962</v>
      </c>
      <c r="T4039" s="11">
        <f t="shared" si="382"/>
        <v>42514.600694444445</v>
      </c>
    </row>
    <row r="4040" spans="1:20" ht="48" x14ac:dyDescent="0.2">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5">
        <f t="shared" si="378"/>
        <v>0.12039999999999999</v>
      </c>
      <c r="P4040" s="6">
        <f t="shared" si="379"/>
        <v>75.25</v>
      </c>
      <c r="Q4040" t="str">
        <f t="shared" si="380"/>
        <v>theater</v>
      </c>
      <c r="R4040" t="str">
        <f t="shared" si="381"/>
        <v>plays</v>
      </c>
      <c r="S4040" s="11">
        <f t="shared" si="383"/>
        <v>41869.798726851848</v>
      </c>
      <c r="T4040" s="11">
        <f t="shared" si="382"/>
        <v>41929.798726851848</v>
      </c>
    </row>
    <row r="4041" spans="1:20" ht="32" x14ac:dyDescent="0.2">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5">
        <f t="shared" si="378"/>
        <v>0.6</v>
      </c>
      <c r="P4041" s="6">
        <f t="shared" si="379"/>
        <v>60</v>
      </c>
      <c r="Q4041" t="str">
        <f t="shared" si="380"/>
        <v>theater</v>
      </c>
      <c r="R4041" t="str">
        <f t="shared" si="381"/>
        <v>plays</v>
      </c>
      <c r="S4041" s="11">
        <f t="shared" si="383"/>
        <v>42305.670914351853</v>
      </c>
      <c r="T4041" s="11">
        <f t="shared" si="382"/>
        <v>42339.249305555553</v>
      </c>
    </row>
    <row r="4042" spans="1:20" ht="48" x14ac:dyDescent="0.2">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5">
        <f t="shared" si="378"/>
        <v>0.3125</v>
      </c>
      <c r="P4042" s="6">
        <f t="shared" si="379"/>
        <v>1250</v>
      </c>
      <c r="Q4042" t="str">
        <f t="shared" si="380"/>
        <v>theater</v>
      </c>
      <c r="R4042" t="str">
        <f t="shared" si="381"/>
        <v>plays</v>
      </c>
      <c r="S4042" s="11">
        <f t="shared" si="383"/>
        <v>42144.231527777782</v>
      </c>
      <c r="T4042" s="11">
        <f t="shared" si="382"/>
        <v>42203.125</v>
      </c>
    </row>
    <row r="4043" spans="1:20" ht="32" x14ac:dyDescent="0.2">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5">
        <f t="shared" si="378"/>
        <v>4.1999999999999997E-3</v>
      </c>
      <c r="P4043" s="6">
        <f t="shared" si="379"/>
        <v>10.5</v>
      </c>
      <c r="Q4043" t="str">
        <f t="shared" si="380"/>
        <v>theater</v>
      </c>
      <c r="R4043" t="str">
        <f t="shared" si="381"/>
        <v>plays</v>
      </c>
      <c r="S4043" s="11">
        <f t="shared" si="383"/>
        <v>42559.474004629628</v>
      </c>
      <c r="T4043" s="11">
        <f t="shared" si="382"/>
        <v>42619.474004629628</v>
      </c>
    </row>
    <row r="4044" spans="1:20" ht="48" x14ac:dyDescent="0.2">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5">
        <f t="shared" si="378"/>
        <v>2.0999999999999999E-3</v>
      </c>
      <c r="P4044" s="6">
        <f t="shared" si="379"/>
        <v>7</v>
      </c>
      <c r="Q4044" t="str">
        <f t="shared" si="380"/>
        <v>theater</v>
      </c>
      <c r="R4044" t="str">
        <f t="shared" si="381"/>
        <v>plays</v>
      </c>
      <c r="S4044" s="11">
        <f t="shared" si="383"/>
        <v>41995.084074074075</v>
      </c>
      <c r="T4044" s="11">
        <f t="shared" si="382"/>
        <v>42024.802777777775</v>
      </c>
    </row>
    <row r="4045" spans="1:20" ht="48" x14ac:dyDescent="0.2">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5">
        <f t="shared" si="378"/>
        <v>0</v>
      </c>
      <c r="P4045" s="6">
        <f t="shared" si="379"/>
        <v>0</v>
      </c>
      <c r="Q4045" t="str">
        <f t="shared" si="380"/>
        <v>theater</v>
      </c>
      <c r="R4045" t="str">
        <f t="shared" si="381"/>
        <v>plays</v>
      </c>
      <c r="S4045" s="11">
        <f t="shared" si="383"/>
        <v>41948.957465277781</v>
      </c>
      <c r="T4045" s="11">
        <f t="shared" si="382"/>
        <v>41963.957465277781</v>
      </c>
    </row>
    <row r="4046" spans="1:20" ht="48" x14ac:dyDescent="0.2">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5">
        <f t="shared" si="378"/>
        <v>0.375</v>
      </c>
      <c r="P4046" s="6">
        <f t="shared" si="379"/>
        <v>56.25</v>
      </c>
      <c r="Q4046" t="str">
        <f t="shared" si="380"/>
        <v>theater</v>
      </c>
      <c r="R4046" t="str">
        <f t="shared" si="381"/>
        <v>plays</v>
      </c>
      <c r="S4046" s="11">
        <f t="shared" si="383"/>
        <v>42074.219699074078</v>
      </c>
      <c r="T4046" s="11">
        <f t="shared" si="382"/>
        <v>42104.208333333328</v>
      </c>
    </row>
    <row r="4047" spans="1:20" ht="48" x14ac:dyDescent="0.2">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5">
        <f t="shared" si="378"/>
        <v>2.0000000000000001E-4</v>
      </c>
      <c r="P4047" s="6">
        <f t="shared" si="379"/>
        <v>1</v>
      </c>
      <c r="Q4047" t="str">
        <f t="shared" si="380"/>
        <v>theater</v>
      </c>
      <c r="R4047" t="str">
        <f t="shared" si="381"/>
        <v>plays</v>
      </c>
      <c r="S4047" s="11">
        <f t="shared" si="383"/>
        <v>41842.201261574075</v>
      </c>
      <c r="T4047" s="11">
        <f t="shared" si="382"/>
        <v>41872.201261574075</v>
      </c>
    </row>
    <row r="4048" spans="1:20" ht="48" x14ac:dyDescent="0.2">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5">
        <f t="shared" si="378"/>
        <v>8.2142857142857142E-2</v>
      </c>
      <c r="P4048" s="6">
        <f t="shared" si="379"/>
        <v>38.333333333333336</v>
      </c>
      <c r="Q4048" t="str">
        <f t="shared" si="380"/>
        <v>theater</v>
      </c>
      <c r="R4048" t="str">
        <f t="shared" si="381"/>
        <v>plays</v>
      </c>
      <c r="S4048" s="11">
        <f t="shared" si="383"/>
        <v>41904.650578703702</v>
      </c>
      <c r="T4048" s="11">
        <f t="shared" si="382"/>
        <v>41934.650578703702</v>
      </c>
    </row>
    <row r="4049" spans="1:20" ht="48" x14ac:dyDescent="0.2">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5">
        <f t="shared" si="378"/>
        <v>2.1999999999999999E-2</v>
      </c>
      <c r="P4049" s="6">
        <f t="shared" si="379"/>
        <v>27.5</v>
      </c>
      <c r="Q4049" t="str">
        <f t="shared" si="380"/>
        <v>theater</v>
      </c>
      <c r="R4049" t="str">
        <f t="shared" si="381"/>
        <v>plays</v>
      </c>
      <c r="S4049" s="11">
        <f t="shared" si="383"/>
        <v>41991.022488425922</v>
      </c>
      <c r="T4049" s="11">
        <f t="shared" si="382"/>
        <v>42015.041666666672</v>
      </c>
    </row>
    <row r="4050" spans="1:20" ht="48" x14ac:dyDescent="0.2">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5">
        <f t="shared" si="378"/>
        <v>0.17652941176470588</v>
      </c>
      <c r="P4050" s="6">
        <f t="shared" si="379"/>
        <v>32.978021978021978</v>
      </c>
      <c r="Q4050" t="str">
        <f t="shared" si="380"/>
        <v>theater</v>
      </c>
      <c r="R4050" t="str">
        <f t="shared" si="381"/>
        <v>plays</v>
      </c>
      <c r="S4050" s="11">
        <f t="shared" si="383"/>
        <v>42436.509108796294</v>
      </c>
      <c r="T4050" s="11">
        <f t="shared" si="382"/>
        <v>42471.467442129629</v>
      </c>
    </row>
    <row r="4051" spans="1:20" ht="48" x14ac:dyDescent="0.2">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5">
        <f t="shared" si="378"/>
        <v>8.0000000000000004E-4</v>
      </c>
      <c r="P4051" s="6">
        <f t="shared" si="379"/>
        <v>16</v>
      </c>
      <c r="Q4051" t="str">
        <f t="shared" si="380"/>
        <v>theater</v>
      </c>
      <c r="R4051" t="str">
        <f t="shared" si="381"/>
        <v>plays</v>
      </c>
      <c r="S4051" s="11">
        <f t="shared" si="383"/>
        <v>42169.958506944444</v>
      </c>
      <c r="T4051" s="11">
        <f t="shared" si="382"/>
        <v>42199.958506944444</v>
      </c>
    </row>
    <row r="4052" spans="1:20" ht="48" x14ac:dyDescent="0.2">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5">
        <f t="shared" si="378"/>
        <v>6.6666666666666664E-4</v>
      </c>
      <c r="P4052" s="6">
        <f t="shared" si="379"/>
        <v>1</v>
      </c>
      <c r="Q4052" t="str">
        <f t="shared" si="380"/>
        <v>theater</v>
      </c>
      <c r="R4052" t="str">
        <f t="shared" si="381"/>
        <v>plays</v>
      </c>
      <c r="S4052" s="11">
        <f t="shared" si="383"/>
        <v>41905.636469907404</v>
      </c>
      <c r="T4052" s="11">
        <f t="shared" si="382"/>
        <v>41935.636469907404</v>
      </c>
    </row>
    <row r="4053" spans="1:20" ht="48" x14ac:dyDescent="0.2">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5">
        <f t="shared" si="378"/>
        <v>0</v>
      </c>
      <c r="P4053" s="6">
        <f t="shared" si="379"/>
        <v>0</v>
      </c>
      <c r="Q4053" t="str">
        <f t="shared" si="380"/>
        <v>theater</v>
      </c>
      <c r="R4053" t="str">
        <f t="shared" si="381"/>
        <v>plays</v>
      </c>
      <c r="S4053" s="11">
        <f t="shared" si="383"/>
        <v>41761.810150462959</v>
      </c>
      <c r="T4053" s="11">
        <f t="shared" si="382"/>
        <v>41768.286805555559</v>
      </c>
    </row>
    <row r="4054" spans="1:20" ht="64" x14ac:dyDescent="0.2">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5">
        <f t="shared" si="378"/>
        <v>0.37533333333333335</v>
      </c>
      <c r="P4054" s="6">
        <f t="shared" si="379"/>
        <v>86.615384615384613</v>
      </c>
      <c r="Q4054" t="str">
        <f t="shared" si="380"/>
        <v>theater</v>
      </c>
      <c r="R4054" t="str">
        <f t="shared" si="381"/>
        <v>plays</v>
      </c>
      <c r="S4054" s="11">
        <f t="shared" si="383"/>
        <v>41865.878657407404</v>
      </c>
      <c r="T4054" s="11">
        <f t="shared" si="382"/>
        <v>41925.878657407404</v>
      </c>
    </row>
    <row r="4055" spans="1:20" ht="48" x14ac:dyDescent="0.2">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5">
        <f t="shared" si="378"/>
        <v>0.22</v>
      </c>
      <c r="P4055" s="6">
        <f t="shared" si="379"/>
        <v>55</v>
      </c>
      <c r="Q4055" t="str">
        <f t="shared" si="380"/>
        <v>theater</v>
      </c>
      <c r="R4055" t="str">
        <f t="shared" si="381"/>
        <v>plays</v>
      </c>
      <c r="S4055" s="11">
        <f t="shared" si="383"/>
        <v>41928.690138888887</v>
      </c>
      <c r="T4055" s="11">
        <f t="shared" si="382"/>
        <v>41958.833333333328</v>
      </c>
    </row>
    <row r="4056" spans="1:20" ht="48" x14ac:dyDescent="0.2">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5">
        <f t="shared" si="378"/>
        <v>0</v>
      </c>
      <c r="P4056" s="6">
        <f t="shared" si="379"/>
        <v>0</v>
      </c>
      <c r="Q4056" t="str">
        <f t="shared" si="380"/>
        <v>theater</v>
      </c>
      <c r="R4056" t="str">
        <f t="shared" si="381"/>
        <v>plays</v>
      </c>
      <c r="S4056" s="11">
        <f t="shared" si="383"/>
        <v>42613.841261574074</v>
      </c>
      <c r="T4056" s="11">
        <f t="shared" si="382"/>
        <v>42644.166666666672</v>
      </c>
    </row>
    <row r="4057" spans="1:20" ht="48" x14ac:dyDescent="0.2">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5">
        <f t="shared" si="378"/>
        <v>0.1762</v>
      </c>
      <c r="P4057" s="6">
        <f t="shared" si="379"/>
        <v>41.952380952380949</v>
      </c>
      <c r="Q4057" t="str">
        <f t="shared" si="380"/>
        <v>theater</v>
      </c>
      <c r="R4057" t="str">
        <f t="shared" si="381"/>
        <v>plays</v>
      </c>
      <c r="S4057" s="11">
        <f t="shared" si="383"/>
        <v>41779.648506944446</v>
      </c>
      <c r="T4057" s="11">
        <f t="shared" si="382"/>
        <v>41809.648506944446</v>
      </c>
    </row>
    <row r="4058" spans="1:20" ht="48" x14ac:dyDescent="0.2">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5">
        <f t="shared" si="378"/>
        <v>0.53</v>
      </c>
      <c r="P4058" s="6">
        <f t="shared" si="379"/>
        <v>88.333333333333329</v>
      </c>
      <c r="Q4058" t="str">
        <f t="shared" si="380"/>
        <v>theater</v>
      </c>
      <c r="R4058" t="str">
        <f t="shared" si="381"/>
        <v>plays</v>
      </c>
      <c r="S4058" s="11">
        <f t="shared" si="383"/>
        <v>42534.933321759258</v>
      </c>
      <c r="T4058" s="11">
        <f t="shared" si="382"/>
        <v>42554.832638888889</v>
      </c>
    </row>
    <row r="4059" spans="1:20" ht="48" x14ac:dyDescent="0.2">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5">
        <f t="shared" si="378"/>
        <v>0.22142857142857142</v>
      </c>
      <c r="P4059" s="6">
        <f t="shared" si="379"/>
        <v>129.16666666666666</v>
      </c>
      <c r="Q4059" t="str">
        <f t="shared" si="380"/>
        <v>theater</v>
      </c>
      <c r="R4059" t="str">
        <f t="shared" si="381"/>
        <v>plays</v>
      </c>
      <c r="S4059" s="11">
        <f t="shared" si="383"/>
        <v>42310.968518518523</v>
      </c>
      <c r="T4059" s="11">
        <f t="shared" si="382"/>
        <v>42333.958333333328</v>
      </c>
    </row>
    <row r="4060" spans="1:20" ht="48" x14ac:dyDescent="0.2">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5">
        <f t="shared" si="378"/>
        <v>2.5333333333333333E-2</v>
      </c>
      <c r="P4060" s="6">
        <f t="shared" si="379"/>
        <v>23.75</v>
      </c>
      <c r="Q4060" t="str">
        <f t="shared" si="380"/>
        <v>theater</v>
      </c>
      <c r="R4060" t="str">
        <f t="shared" si="381"/>
        <v>plays</v>
      </c>
      <c r="S4060" s="11">
        <f t="shared" si="383"/>
        <v>42446.060694444444</v>
      </c>
      <c r="T4060" s="11">
        <f t="shared" si="382"/>
        <v>42461.165972222225</v>
      </c>
    </row>
    <row r="4061" spans="1:20" ht="48" x14ac:dyDescent="0.2">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5">
        <f t="shared" si="378"/>
        <v>2.5000000000000001E-2</v>
      </c>
      <c r="P4061" s="6">
        <f t="shared" si="379"/>
        <v>35.714285714285715</v>
      </c>
      <c r="Q4061" t="str">
        <f t="shared" si="380"/>
        <v>theater</v>
      </c>
      <c r="R4061" t="str">
        <f t="shared" si="381"/>
        <v>plays</v>
      </c>
      <c r="S4061" s="11">
        <f t="shared" si="383"/>
        <v>41866.640648148146</v>
      </c>
      <c r="T4061" s="11">
        <f t="shared" si="382"/>
        <v>41898.125</v>
      </c>
    </row>
    <row r="4062" spans="1:20" ht="48" x14ac:dyDescent="0.2">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5">
        <f t="shared" si="378"/>
        <v>2.8500000000000001E-2</v>
      </c>
      <c r="P4062" s="6">
        <f t="shared" si="379"/>
        <v>57</v>
      </c>
      <c r="Q4062" t="str">
        <f t="shared" si="380"/>
        <v>theater</v>
      </c>
      <c r="R4062" t="str">
        <f t="shared" si="381"/>
        <v>plays</v>
      </c>
      <c r="S4062" s="11">
        <f t="shared" si="383"/>
        <v>41779.695092592592</v>
      </c>
      <c r="T4062" s="11">
        <f t="shared" si="382"/>
        <v>41813.666666666664</v>
      </c>
    </row>
    <row r="4063" spans="1:20" ht="32" x14ac:dyDescent="0.2">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5">
        <f t="shared" si="378"/>
        <v>0</v>
      </c>
      <c r="P4063" s="6">
        <f t="shared" si="379"/>
        <v>0</v>
      </c>
      <c r="Q4063" t="str">
        <f t="shared" si="380"/>
        <v>theater</v>
      </c>
      <c r="R4063" t="str">
        <f t="shared" si="381"/>
        <v>plays</v>
      </c>
      <c r="S4063" s="11">
        <f t="shared" si="383"/>
        <v>42421.141469907408</v>
      </c>
      <c r="T4063" s="11">
        <f t="shared" si="382"/>
        <v>42481.099803240737</v>
      </c>
    </row>
    <row r="4064" spans="1:20" ht="48" x14ac:dyDescent="0.2">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5">
        <f t="shared" si="378"/>
        <v>2.4500000000000001E-2</v>
      </c>
      <c r="P4064" s="6">
        <f t="shared" si="379"/>
        <v>163.33333333333334</v>
      </c>
      <c r="Q4064" t="str">
        <f t="shared" si="380"/>
        <v>theater</v>
      </c>
      <c r="R4064" t="str">
        <f t="shared" si="381"/>
        <v>plays</v>
      </c>
      <c r="S4064" s="11">
        <f t="shared" si="383"/>
        <v>42523.739212962959</v>
      </c>
      <c r="T4064" s="11">
        <f t="shared" si="382"/>
        <v>42553.739212962959</v>
      </c>
    </row>
    <row r="4065" spans="1:20" ht="48" x14ac:dyDescent="0.2">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5">
        <f t="shared" si="378"/>
        <v>1.4210526315789474E-2</v>
      </c>
      <c r="P4065" s="6">
        <f t="shared" si="379"/>
        <v>15</v>
      </c>
      <c r="Q4065" t="str">
        <f t="shared" si="380"/>
        <v>theater</v>
      </c>
      <c r="R4065" t="str">
        <f t="shared" si="381"/>
        <v>plays</v>
      </c>
      <c r="S4065" s="11">
        <f t="shared" si="383"/>
        <v>41787.681527777779</v>
      </c>
      <c r="T4065" s="11">
        <f t="shared" si="382"/>
        <v>41817.681527777779</v>
      </c>
    </row>
    <row r="4066" spans="1:20" ht="48" x14ac:dyDescent="0.2">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5">
        <f t="shared" si="378"/>
        <v>0.1925</v>
      </c>
      <c r="P4066" s="6">
        <f t="shared" si="379"/>
        <v>64.166666666666671</v>
      </c>
      <c r="Q4066" t="str">
        <f t="shared" si="380"/>
        <v>theater</v>
      </c>
      <c r="R4066" t="str">
        <f t="shared" si="381"/>
        <v>plays</v>
      </c>
      <c r="S4066" s="11">
        <f t="shared" si="383"/>
        <v>42093.588263888887</v>
      </c>
      <c r="T4066" s="11">
        <f t="shared" si="382"/>
        <v>42123.588263888887</v>
      </c>
    </row>
    <row r="4067" spans="1:20" ht="32" x14ac:dyDescent="0.2">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5">
        <f t="shared" si="378"/>
        <v>6.7499999999999999E-3</v>
      </c>
      <c r="P4067" s="6">
        <f t="shared" si="379"/>
        <v>6.75</v>
      </c>
      <c r="Q4067" t="str">
        <f t="shared" si="380"/>
        <v>theater</v>
      </c>
      <c r="R4067" t="str">
        <f t="shared" si="381"/>
        <v>plays</v>
      </c>
      <c r="S4067" s="11">
        <f t="shared" si="383"/>
        <v>41833.951516203706</v>
      </c>
      <c r="T4067" s="11">
        <f t="shared" si="382"/>
        <v>41863.951516203706</v>
      </c>
    </row>
    <row r="4068" spans="1:20" ht="48" x14ac:dyDescent="0.2">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5">
        <f t="shared" si="378"/>
        <v>1.6666666666666668E-3</v>
      </c>
      <c r="P4068" s="6">
        <f t="shared" si="379"/>
        <v>25</v>
      </c>
      <c r="Q4068" t="str">
        <f t="shared" si="380"/>
        <v>theater</v>
      </c>
      <c r="R4068" t="str">
        <f t="shared" si="381"/>
        <v>plays</v>
      </c>
      <c r="S4068" s="11">
        <f t="shared" si="383"/>
        <v>42479.039212962962</v>
      </c>
      <c r="T4068" s="11">
        <f t="shared" si="382"/>
        <v>42509.039212962962</v>
      </c>
    </row>
    <row r="4069" spans="1:20" ht="48" x14ac:dyDescent="0.2">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5">
        <f t="shared" si="378"/>
        <v>0.60899999999999999</v>
      </c>
      <c r="P4069" s="6">
        <f t="shared" si="379"/>
        <v>179.11764705882354</v>
      </c>
      <c r="Q4069" t="str">
        <f t="shared" si="380"/>
        <v>theater</v>
      </c>
      <c r="R4069" t="str">
        <f t="shared" si="381"/>
        <v>plays</v>
      </c>
      <c r="S4069" s="11">
        <f t="shared" si="383"/>
        <v>42235.117476851854</v>
      </c>
      <c r="T4069" s="11">
        <f t="shared" si="382"/>
        <v>42275.117476851854</v>
      </c>
    </row>
    <row r="4070" spans="1:20" ht="32" x14ac:dyDescent="0.2">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5">
        <f t="shared" si="378"/>
        <v>0.01</v>
      </c>
      <c r="P4070" s="6">
        <f t="shared" si="379"/>
        <v>34.950000000000003</v>
      </c>
      <c r="Q4070" t="str">
        <f t="shared" si="380"/>
        <v>theater</v>
      </c>
      <c r="R4070" t="str">
        <f t="shared" si="381"/>
        <v>plays</v>
      </c>
      <c r="S4070" s="11">
        <f t="shared" si="383"/>
        <v>42718.963599537034</v>
      </c>
      <c r="T4070" s="11">
        <f t="shared" si="382"/>
        <v>42748.961805555555</v>
      </c>
    </row>
    <row r="4071" spans="1:20" ht="48" x14ac:dyDescent="0.2">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5">
        <f t="shared" si="378"/>
        <v>0.34399999999999997</v>
      </c>
      <c r="P4071" s="6">
        <f t="shared" si="379"/>
        <v>33.07692307692308</v>
      </c>
      <c r="Q4071" t="str">
        <f t="shared" si="380"/>
        <v>theater</v>
      </c>
      <c r="R4071" t="str">
        <f t="shared" si="381"/>
        <v>plays</v>
      </c>
      <c r="S4071" s="11">
        <f t="shared" si="383"/>
        <v>42022.661527777775</v>
      </c>
      <c r="T4071" s="11">
        <f t="shared" si="382"/>
        <v>42063.5</v>
      </c>
    </row>
    <row r="4072" spans="1:20" ht="32" x14ac:dyDescent="0.2">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5">
        <f t="shared" si="378"/>
        <v>0.16500000000000001</v>
      </c>
      <c r="P4072" s="6">
        <f t="shared" si="379"/>
        <v>27.5</v>
      </c>
      <c r="Q4072" t="str">
        <f t="shared" si="380"/>
        <v>theater</v>
      </c>
      <c r="R4072" t="str">
        <f t="shared" si="381"/>
        <v>plays</v>
      </c>
      <c r="S4072" s="11">
        <f t="shared" si="383"/>
        <v>42031.666898148149</v>
      </c>
      <c r="T4072" s="11">
        <f t="shared" si="382"/>
        <v>42064.125</v>
      </c>
    </row>
    <row r="4073" spans="1:20" ht="48" x14ac:dyDescent="0.2">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5">
        <f t="shared" si="378"/>
        <v>0</v>
      </c>
      <c r="P4073" s="6">
        <f t="shared" si="379"/>
        <v>0</v>
      </c>
      <c r="Q4073" t="str">
        <f t="shared" si="380"/>
        <v>theater</v>
      </c>
      <c r="R4073" t="str">
        <f t="shared" si="381"/>
        <v>plays</v>
      </c>
      <c r="S4073" s="11">
        <f t="shared" si="383"/>
        <v>42700.804756944446</v>
      </c>
      <c r="T4073" s="11">
        <f t="shared" si="382"/>
        <v>42730.804756944446</v>
      </c>
    </row>
    <row r="4074" spans="1:20" ht="48" x14ac:dyDescent="0.2">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5">
        <f t="shared" si="378"/>
        <v>4.0000000000000001E-3</v>
      </c>
      <c r="P4074" s="6">
        <f t="shared" si="379"/>
        <v>2</v>
      </c>
      <c r="Q4074" t="str">
        <f t="shared" si="380"/>
        <v>theater</v>
      </c>
      <c r="R4074" t="str">
        <f t="shared" si="381"/>
        <v>plays</v>
      </c>
      <c r="S4074" s="11">
        <f t="shared" si="383"/>
        <v>41812.77443287037</v>
      </c>
      <c r="T4074" s="11">
        <f t="shared" si="382"/>
        <v>41872.77443287037</v>
      </c>
    </row>
    <row r="4075" spans="1:20" ht="48" x14ac:dyDescent="0.2">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5">
        <f t="shared" si="378"/>
        <v>1.0571428571428572E-2</v>
      </c>
      <c r="P4075" s="6">
        <f t="shared" si="379"/>
        <v>18.5</v>
      </c>
      <c r="Q4075" t="str">
        <f t="shared" si="380"/>
        <v>theater</v>
      </c>
      <c r="R4075" t="str">
        <f t="shared" si="381"/>
        <v>plays</v>
      </c>
      <c r="S4075" s="11">
        <f t="shared" si="383"/>
        <v>42078.345208333332</v>
      </c>
      <c r="T4075" s="11">
        <f t="shared" si="382"/>
        <v>42133.166666666672</v>
      </c>
    </row>
    <row r="4076" spans="1:20" ht="48" x14ac:dyDescent="0.2">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5">
        <f t="shared" si="378"/>
        <v>0.26727272727272727</v>
      </c>
      <c r="P4076" s="6">
        <f t="shared" si="379"/>
        <v>35</v>
      </c>
      <c r="Q4076" t="str">
        <f t="shared" si="380"/>
        <v>theater</v>
      </c>
      <c r="R4076" t="str">
        <f t="shared" si="381"/>
        <v>plays</v>
      </c>
      <c r="S4076" s="11">
        <f t="shared" si="383"/>
        <v>42283.552951388891</v>
      </c>
      <c r="T4076" s="11">
        <f t="shared" si="382"/>
        <v>42313.594618055555</v>
      </c>
    </row>
    <row r="4077" spans="1:20" ht="48" x14ac:dyDescent="0.2">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5">
        <f t="shared" si="378"/>
        <v>0.28799999999999998</v>
      </c>
      <c r="P4077" s="6">
        <f t="shared" si="379"/>
        <v>44.307692307692307</v>
      </c>
      <c r="Q4077" t="str">
        <f t="shared" si="380"/>
        <v>theater</v>
      </c>
      <c r="R4077" t="str">
        <f t="shared" si="381"/>
        <v>plays</v>
      </c>
      <c r="S4077" s="11">
        <f t="shared" si="383"/>
        <v>41779.045937499999</v>
      </c>
      <c r="T4077" s="11">
        <f t="shared" si="382"/>
        <v>41820.727777777778</v>
      </c>
    </row>
    <row r="4078" spans="1:20" ht="48" x14ac:dyDescent="0.2">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5">
        <f t="shared" si="378"/>
        <v>0</v>
      </c>
      <c r="P4078" s="6">
        <f t="shared" si="379"/>
        <v>0</v>
      </c>
      <c r="Q4078" t="str">
        <f t="shared" si="380"/>
        <v>theater</v>
      </c>
      <c r="R4078" t="str">
        <f t="shared" si="381"/>
        <v>plays</v>
      </c>
      <c r="S4078" s="11">
        <f t="shared" si="383"/>
        <v>41905.795706018514</v>
      </c>
      <c r="T4078" s="11">
        <f t="shared" si="382"/>
        <v>41933.827083333337</v>
      </c>
    </row>
    <row r="4079" spans="1:20" ht="48" x14ac:dyDescent="0.2">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5">
        <f t="shared" si="378"/>
        <v>8.8999999999999996E-2</v>
      </c>
      <c r="P4079" s="6">
        <f t="shared" si="379"/>
        <v>222.5</v>
      </c>
      <c r="Q4079" t="str">
        <f t="shared" si="380"/>
        <v>theater</v>
      </c>
      <c r="R4079" t="str">
        <f t="shared" si="381"/>
        <v>plays</v>
      </c>
      <c r="S4079" s="11">
        <f t="shared" si="383"/>
        <v>42695.7105787037</v>
      </c>
      <c r="T4079" s="11">
        <f t="shared" si="382"/>
        <v>42725.7105787037</v>
      </c>
    </row>
    <row r="4080" spans="1:20" ht="48" x14ac:dyDescent="0.2">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5">
        <f t="shared" si="378"/>
        <v>0</v>
      </c>
      <c r="P4080" s="6">
        <f t="shared" si="379"/>
        <v>0</v>
      </c>
      <c r="Q4080" t="str">
        <f t="shared" si="380"/>
        <v>theater</v>
      </c>
      <c r="R4080" t="str">
        <f t="shared" si="381"/>
        <v>plays</v>
      </c>
      <c r="S4080" s="11">
        <f t="shared" si="383"/>
        <v>42732.787523148145</v>
      </c>
      <c r="T4080" s="11">
        <f t="shared" si="382"/>
        <v>42762.787523148145</v>
      </c>
    </row>
    <row r="4081" spans="1:20" ht="48" x14ac:dyDescent="0.2">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5">
        <f t="shared" si="378"/>
        <v>1.6666666666666668E-3</v>
      </c>
      <c r="P4081" s="6">
        <f t="shared" si="379"/>
        <v>5</v>
      </c>
      <c r="Q4081" t="str">
        <f t="shared" si="380"/>
        <v>theater</v>
      </c>
      <c r="R4081" t="str">
        <f t="shared" si="381"/>
        <v>plays</v>
      </c>
      <c r="S4081" s="11">
        <f t="shared" si="383"/>
        <v>42510.938900462963</v>
      </c>
      <c r="T4081" s="11">
        <f t="shared" si="382"/>
        <v>42540.938900462963</v>
      </c>
    </row>
    <row r="4082" spans="1:20" ht="48" x14ac:dyDescent="0.2">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5">
        <f t="shared" si="378"/>
        <v>0</v>
      </c>
      <c r="P4082" s="6">
        <f t="shared" si="379"/>
        <v>0</v>
      </c>
      <c r="Q4082" t="str">
        <f t="shared" si="380"/>
        <v>theater</v>
      </c>
      <c r="R4082" t="str">
        <f t="shared" si="381"/>
        <v>plays</v>
      </c>
      <c r="S4082" s="11">
        <f t="shared" si="383"/>
        <v>42511.698101851856</v>
      </c>
      <c r="T4082" s="11">
        <f t="shared" si="382"/>
        <v>42535.787499999999</v>
      </c>
    </row>
    <row r="4083" spans="1:20" ht="48" x14ac:dyDescent="0.2">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5">
        <f t="shared" si="378"/>
        <v>0.15737410071942445</v>
      </c>
      <c r="P4083" s="6">
        <f t="shared" si="379"/>
        <v>29.166666666666668</v>
      </c>
      <c r="Q4083" t="str">
        <f t="shared" si="380"/>
        <v>theater</v>
      </c>
      <c r="R4083" t="str">
        <f t="shared" si="381"/>
        <v>plays</v>
      </c>
      <c r="S4083" s="11">
        <f t="shared" si="383"/>
        <v>42041.581307870365</v>
      </c>
      <c r="T4083" s="11">
        <f t="shared" si="382"/>
        <v>42071.539641203708</v>
      </c>
    </row>
    <row r="4084" spans="1:20" ht="48" x14ac:dyDescent="0.2">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5">
        <f t="shared" si="378"/>
        <v>0.02</v>
      </c>
      <c r="P4084" s="6">
        <f t="shared" si="379"/>
        <v>1.5</v>
      </c>
      <c r="Q4084" t="str">
        <f t="shared" si="380"/>
        <v>theater</v>
      </c>
      <c r="R4084" t="str">
        <f t="shared" si="381"/>
        <v>plays</v>
      </c>
      <c r="S4084" s="11">
        <f t="shared" si="383"/>
        <v>42307.189270833333</v>
      </c>
      <c r="T4084" s="11">
        <f t="shared" si="382"/>
        <v>42322.958333333328</v>
      </c>
    </row>
    <row r="4085" spans="1:20" ht="48" x14ac:dyDescent="0.2">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5">
        <f t="shared" si="378"/>
        <v>0.21685714285714286</v>
      </c>
      <c r="P4085" s="6">
        <f t="shared" si="379"/>
        <v>126.5</v>
      </c>
      <c r="Q4085" t="str">
        <f t="shared" si="380"/>
        <v>theater</v>
      </c>
      <c r="R4085" t="str">
        <f t="shared" si="381"/>
        <v>plays</v>
      </c>
      <c r="S4085" s="11">
        <f t="shared" si="383"/>
        <v>42353.761759259258</v>
      </c>
      <c r="T4085" s="11">
        <f t="shared" si="382"/>
        <v>42383.761759259258</v>
      </c>
    </row>
    <row r="4086" spans="1:20" ht="48" x14ac:dyDescent="0.2">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5">
        <f t="shared" si="378"/>
        <v>3.3333333333333335E-3</v>
      </c>
      <c r="P4086" s="6">
        <f t="shared" si="379"/>
        <v>10</v>
      </c>
      <c r="Q4086" t="str">
        <f t="shared" si="380"/>
        <v>theater</v>
      </c>
      <c r="R4086" t="str">
        <f t="shared" si="381"/>
        <v>plays</v>
      </c>
      <c r="S4086" s="11">
        <f t="shared" si="383"/>
        <v>42622.436412037037</v>
      </c>
      <c r="T4086" s="11">
        <f t="shared" si="382"/>
        <v>42652.436412037037</v>
      </c>
    </row>
    <row r="4087" spans="1:20" ht="48" x14ac:dyDescent="0.2">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5">
        <f t="shared" si="378"/>
        <v>2.8571428571428571E-3</v>
      </c>
      <c r="P4087" s="6">
        <f t="shared" si="379"/>
        <v>10</v>
      </c>
      <c r="Q4087" t="str">
        <f t="shared" si="380"/>
        <v>theater</v>
      </c>
      <c r="R4087" t="str">
        <f t="shared" si="381"/>
        <v>plays</v>
      </c>
      <c r="S4087" s="11">
        <f t="shared" si="383"/>
        <v>42058.603877314818</v>
      </c>
      <c r="T4087" s="11">
        <f t="shared" si="382"/>
        <v>42087.165972222225</v>
      </c>
    </row>
    <row r="4088" spans="1:20" ht="48" x14ac:dyDescent="0.2">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5">
        <f t="shared" si="378"/>
        <v>4.7E-2</v>
      </c>
      <c r="P4088" s="6">
        <f t="shared" si="379"/>
        <v>9.4</v>
      </c>
      <c r="Q4088" t="str">
        <f t="shared" si="380"/>
        <v>theater</v>
      </c>
      <c r="R4088" t="str">
        <f t="shared" si="381"/>
        <v>plays</v>
      </c>
      <c r="S4088" s="11">
        <f t="shared" si="383"/>
        <v>42304.940960648149</v>
      </c>
      <c r="T4088" s="11">
        <f t="shared" si="382"/>
        <v>42329.166666666672</v>
      </c>
    </row>
    <row r="4089" spans="1:20" ht="16" x14ac:dyDescent="0.2">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5">
        <f t="shared" si="378"/>
        <v>0</v>
      </c>
      <c r="P4089" s="6">
        <f t="shared" si="379"/>
        <v>0</v>
      </c>
      <c r="Q4089" t="str">
        <f t="shared" si="380"/>
        <v>theater</v>
      </c>
      <c r="R4089" t="str">
        <f t="shared" si="381"/>
        <v>plays</v>
      </c>
      <c r="S4089" s="11">
        <f t="shared" si="383"/>
        <v>42538.742893518516</v>
      </c>
      <c r="T4089" s="11">
        <f t="shared" si="382"/>
        <v>42568.742893518516</v>
      </c>
    </row>
    <row r="4090" spans="1:20" ht="48" x14ac:dyDescent="0.2">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5">
        <f t="shared" si="378"/>
        <v>0.108</v>
      </c>
      <c r="P4090" s="6">
        <f t="shared" si="379"/>
        <v>72</v>
      </c>
      <c r="Q4090" t="str">
        <f t="shared" si="380"/>
        <v>theater</v>
      </c>
      <c r="R4090" t="str">
        <f t="shared" si="381"/>
        <v>plays</v>
      </c>
      <c r="S4090" s="11">
        <f t="shared" si="383"/>
        <v>41990.612546296295</v>
      </c>
      <c r="T4090" s="11">
        <f t="shared" si="382"/>
        <v>42020.43472222222</v>
      </c>
    </row>
    <row r="4091" spans="1:20" ht="48" x14ac:dyDescent="0.2">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5">
        <f t="shared" si="378"/>
        <v>4.8000000000000001E-2</v>
      </c>
      <c r="P4091" s="6">
        <f t="shared" si="379"/>
        <v>30</v>
      </c>
      <c r="Q4091" t="str">
        <f t="shared" si="380"/>
        <v>theater</v>
      </c>
      <c r="R4091" t="str">
        <f t="shared" si="381"/>
        <v>plays</v>
      </c>
      <c r="S4091" s="11">
        <f t="shared" si="383"/>
        <v>42122.732499999998</v>
      </c>
      <c r="T4091" s="11">
        <f t="shared" si="382"/>
        <v>42155.732638888891</v>
      </c>
    </row>
    <row r="4092" spans="1:20" ht="48" x14ac:dyDescent="0.2">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5">
        <f t="shared" si="378"/>
        <v>3.2000000000000001E-2</v>
      </c>
      <c r="P4092" s="6">
        <f t="shared" si="379"/>
        <v>10.666666666666666</v>
      </c>
      <c r="Q4092" t="str">
        <f t="shared" si="380"/>
        <v>theater</v>
      </c>
      <c r="R4092" t="str">
        <f t="shared" si="381"/>
        <v>plays</v>
      </c>
      <c r="S4092" s="11">
        <f t="shared" si="383"/>
        <v>42209.67288194444</v>
      </c>
      <c r="T4092" s="11">
        <f t="shared" si="382"/>
        <v>42223.625</v>
      </c>
    </row>
    <row r="4093" spans="1:20" ht="48" x14ac:dyDescent="0.2">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5">
        <f t="shared" si="378"/>
        <v>0.1275</v>
      </c>
      <c r="P4093" s="6">
        <f t="shared" si="379"/>
        <v>25.5</v>
      </c>
      <c r="Q4093" t="str">
        <f t="shared" si="380"/>
        <v>theater</v>
      </c>
      <c r="R4093" t="str">
        <f t="shared" si="381"/>
        <v>plays</v>
      </c>
      <c r="S4093" s="11">
        <f t="shared" si="383"/>
        <v>41990.506377314814</v>
      </c>
      <c r="T4093" s="11">
        <f t="shared" si="382"/>
        <v>42020.506377314814</v>
      </c>
    </row>
    <row r="4094" spans="1:20" ht="48" x14ac:dyDescent="0.2">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5">
        <f t="shared" si="378"/>
        <v>1.8181818181818181E-4</v>
      </c>
      <c r="P4094" s="6">
        <f t="shared" si="379"/>
        <v>20</v>
      </c>
      <c r="Q4094" t="str">
        <f t="shared" si="380"/>
        <v>theater</v>
      </c>
      <c r="R4094" t="str">
        <f t="shared" si="381"/>
        <v>plays</v>
      </c>
      <c r="S4094" s="11">
        <f t="shared" si="383"/>
        <v>42039.194988425923</v>
      </c>
      <c r="T4094" s="11">
        <f t="shared" si="382"/>
        <v>42099.153321759259</v>
      </c>
    </row>
    <row r="4095" spans="1:20" ht="48" x14ac:dyDescent="0.2">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5">
        <f t="shared" si="378"/>
        <v>2.4E-2</v>
      </c>
      <c r="P4095" s="6">
        <f t="shared" si="379"/>
        <v>15</v>
      </c>
      <c r="Q4095" t="str">
        <f t="shared" si="380"/>
        <v>theater</v>
      </c>
      <c r="R4095" t="str">
        <f t="shared" si="381"/>
        <v>plays</v>
      </c>
      <c r="S4095" s="11">
        <f t="shared" si="383"/>
        <v>42178.815891203703</v>
      </c>
      <c r="T4095" s="11">
        <f t="shared" si="382"/>
        <v>42238.815891203703</v>
      </c>
    </row>
    <row r="4096" spans="1:20" ht="48" x14ac:dyDescent="0.2">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5">
        <f t="shared" si="378"/>
        <v>0.36499999999999999</v>
      </c>
      <c r="P4096" s="6">
        <f t="shared" si="379"/>
        <v>91.25</v>
      </c>
      <c r="Q4096" t="str">
        <f t="shared" si="380"/>
        <v>theater</v>
      </c>
      <c r="R4096" t="str">
        <f t="shared" si="381"/>
        <v>plays</v>
      </c>
      <c r="S4096" s="11">
        <f t="shared" si="383"/>
        <v>41890.086805555555</v>
      </c>
      <c r="T4096" s="11">
        <f t="shared" si="382"/>
        <v>41934.207638888889</v>
      </c>
    </row>
    <row r="4097" spans="1:20" ht="32" x14ac:dyDescent="0.2">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5">
        <f t="shared" si="378"/>
        <v>2.6666666666666668E-2</v>
      </c>
      <c r="P4097" s="6">
        <f t="shared" si="379"/>
        <v>800</v>
      </c>
      <c r="Q4097" t="str">
        <f t="shared" si="380"/>
        <v>theater</v>
      </c>
      <c r="R4097" t="str">
        <f t="shared" si="381"/>
        <v>plays</v>
      </c>
      <c r="S4097" s="11">
        <f t="shared" si="383"/>
        <v>42693.031828703708</v>
      </c>
      <c r="T4097" s="11">
        <f t="shared" si="382"/>
        <v>42723.031828703708</v>
      </c>
    </row>
    <row r="4098" spans="1:20" ht="48" x14ac:dyDescent="0.2">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5">
        <f t="shared" si="378"/>
        <v>0.11428571428571428</v>
      </c>
      <c r="P4098" s="6">
        <f t="shared" si="379"/>
        <v>80</v>
      </c>
      <c r="Q4098" t="str">
        <f t="shared" si="380"/>
        <v>theater</v>
      </c>
      <c r="R4098" t="str">
        <f t="shared" si="381"/>
        <v>plays</v>
      </c>
      <c r="S4098" s="11">
        <f t="shared" si="383"/>
        <v>42750.530312499999</v>
      </c>
      <c r="T4098" s="11">
        <f t="shared" si="382"/>
        <v>42794.368750000001</v>
      </c>
    </row>
    <row r="4099" spans="1:20" ht="48" x14ac:dyDescent="0.2">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5">
        <f t="shared" ref="O4099:O4115" si="384">E4099/D4099</f>
        <v>0</v>
      </c>
      <c r="P4099" s="6">
        <f t="shared" ref="P4099:P4115" si="385">IF(L4099=0,0,E4099/L4099)</f>
        <v>0</v>
      </c>
      <c r="Q4099" t="str">
        <f t="shared" ref="Q4099:Q4115" si="386">LEFT(N4099,FIND("/",N4099)-1)</f>
        <v>theater</v>
      </c>
      <c r="R4099" t="str">
        <f t="shared" ref="R4099:R4115" si="387">RIGHT(N4099,LEN(N4099)-FIND("/",N4099))</f>
        <v>plays</v>
      </c>
      <c r="S4099" s="11">
        <f t="shared" si="383"/>
        <v>42344.824502314819</v>
      </c>
      <c r="T4099" s="11">
        <f t="shared" ref="T4099:T4115" si="388">I4099/86400 + DATE(1970,1,1)</f>
        <v>42400.996527777781</v>
      </c>
    </row>
    <row r="4100" spans="1:20" ht="48" x14ac:dyDescent="0.2">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5">
        <f t="shared" si="384"/>
        <v>0</v>
      </c>
      <c r="P4100" s="6">
        <f t="shared" si="385"/>
        <v>0</v>
      </c>
      <c r="Q4100" t="str">
        <f t="shared" si="386"/>
        <v>theater</v>
      </c>
      <c r="R4100" t="str">
        <f t="shared" si="387"/>
        <v>plays</v>
      </c>
      <c r="S4100" s="11">
        <f t="shared" ref="S4100:S4115" si="389">J4100/86400 + DATE(1970, 1, 1)</f>
        <v>42495.722187499996</v>
      </c>
      <c r="T4100" s="11">
        <f t="shared" si="388"/>
        <v>42525.722187499996</v>
      </c>
    </row>
    <row r="4101" spans="1:20" ht="48" x14ac:dyDescent="0.2">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5">
        <f t="shared" si="384"/>
        <v>1.1111111111111112E-2</v>
      </c>
      <c r="P4101" s="6">
        <f t="shared" si="385"/>
        <v>50</v>
      </c>
      <c r="Q4101" t="str">
        <f t="shared" si="386"/>
        <v>theater</v>
      </c>
      <c r="R4101" t="str">
        <f t="shared" si="387"/>
        <v>plays</v>
      </c>
      <c r="S4101" s="11">
        <f t="shared" si="389"/>
        <v>42570.850381944445</v>
      </c>
      <c r="T4101" s="11">
        <f t="shared" si="388"/>
        <v>42615.850381944445</v>
      </c>
    </row>
    <row r="4102" spans="1:20" ht="32" x14ac:dyDescent="0.2">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5">
        <f t="shared" si="384"/>
        <v>0</v>
      </c>
      <c r="P4102" s="6">
        <f t="shared" si="385"/>
        <v>0</v>
      </c>
      <c r="Q4102" t="str">
        <f t="shared" si="386"/>
        <v>theater</v>
      </c>
      <c r="R4102" t="str">
        <f t="shared" si="387"/>
        <v>plays</v>
      </c>
      <c r="S4102" s="11">
        <f t="shared" si="389"/>
        <v>41927.124884259261</v>
      </c>
      <c r="T4102" s="11">
        <f t="shared" si="388"/>
        <v>41937.124884259261</v>
      </c>
    </row>
    <row r="4103" spans="1:20" ht="48" x14ac:dyDescent="0.2">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5">
        <f t="shared" si="384"/>
        <v>0</v>
      </c>
      <c r="P4103" s="6">
        <f t="shared" si="385"/>
        <v>0</v>
      </c>
      <c r="Q4103" t="str">
        <f t="shared" si="386"/>
        <v>theater</v>
      </c>
      <c r="R4103" t="str">
        <f t="shared" si="387"/>
        <v>plays</v>
      </c>
      <c r="S4103" s="11">
        <f t="shared" si="389"/>
        <v>42730.903726851851</v>
      </c>
      <c r="T4103" s="11">
        <f t="shared" si="388"/>
        <v>42760.903726851851</v>
      </c>
    </row>
    <row r="4104" spans="1:20" ht="48" x14ac:dyDescent="0.2">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5">
        <f t="shared" si="384"/>
        <v>0.27400000000000002</v>
      </c>
      <c r="P4104" s="6">
        <f t="shared" si="385"/>
        <v>22.833333333333332</v>
      </c>
      <c r="Q4104" t="str">
        <f t="shared" si="386"/>
        <v>theater</v>
      </c>
      <c r="R4104" t="str">
        <f t="shared" si="387"/>
        <v>plays</v>
      </c>
      <c r="S4104" s="11">
        <f t="shared" si="389"/>
        <v>42475.848067129627</v>
      </c>
      <c r="T4104" s="11">
        <f t="shared" si="388"/>
        <v>42505.848067129627</v>
      </c>
    </row>
    <row r="4105" spans="1:20" ht="48" x14ac:dyDescent="0.2">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5">
        <f t="shared" si="384"/>
        <v>0.1</v>
      </c>
      <c r="P4105" s="6">
        <f t="shared" si="385"/>
        <v>16.666666666666668</v>
      </c>
      <c r="Q4105" t="str">
        <f t="shared" si="386"/>
        <v>theater</v>
      </c>
      <c r="R4105" t="str">
        <f t="shared" si="387"/>
        <v>plays</v>
      </c>
      <c r="S4105" s="11">
        <f t="shared" si="389"/>
        <v>42188.83293981482</v>
      </c>
      <c r="T4105" s="11">
        <f t="shared" si="388"/>
        <v>42242.772222222222</v>
      </c>
    </row>
    <row r="4106" spans="1:20" ht="48" x14ac:dyDescent="0.2">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5">
        <f t="shared" si="384"/>
        <v>0.21366666666666667</v>
      </c>
      <c r="P4106" s="6">
        <f t="shared" si="385"/>
        <v>45.785714285714285</v>
      </c>
      <c r="Q4106" t="str">
        <f t="shared" si="386"/>
        <v>theater</v>
      </c>
      <c r="R4106" t="str">
        <f t="shared" si="387"/>
        <v>plays</v>
      </c>
      <c r="S4106" s="11">
        <f t="shared" si="389"/>
        <v>42640.278171296297</v>
      </c>
      <c r="T4106" s="11">
        <f t="shared" si="388"/>
        <v>42670.278171296297</v>
      </c>
    </row>
    <row r="4107" spans="1:20" ht="48" x14ac:dyDescent="0.2">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5">
        <f t="shared" si="384"/>
        <v>6.9696969696969702E-2</v>
      </c>
      <c r="P4107" s="6">
        <f t="shared" si="385"/>
        <v>383.33333333333331</v>
      </c>
      <c r="Q4107" t="str">
        <f t="shared" si="386"/>
        <v>theater</v>
      </c>
      <c r="R4107" t="str">
        <f t="shared" si="387"/>
        <v>plays</v>
      </c>
      <c r="S4107" s="11">
        <f t="shared" si="389"/>
        <v>42697.010520833333</v>
      </c>
      <c r="T4107" s="11">
        <f t="shared" si="388"/>
        <v>42730.010520833333</v>
      </c>
    </row>
    <row r="4108" spans="1:20" ht="48" x14ac:dyDescent="0.2">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5">
        <f t="shared" si="384"/>
        <v>0.70599999999999996</v>
      </c>
      <c r="P4108" s="6">
        <f t="shared" si="385"/>
        <v>106.96969696969697</v>
      </c>
      <c r="Q4108" t="str">
        <f t="shared" si="386"/>
        <v>theater</v>
      </c>
      <c r="R4108" t="str">
        <f t="shared" si="387"/>
        <v>plays</v>
      </c>
      <c r="S4108" s="11">
        <f t="shared" si="389"/>
        <v>42053.049375000002</v>
      </c>
      <c r="T4108" s="11">
        <f t="shared" si="388"/>
        <v>42096.041666666672</v>
      </c>
    </row>
    <row r="4109" spans="1:20" ht="48" x14ac:dyDescent="0.2">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5">
        <f t="shared" si="384"/>
        <v>2.0500000000000001E-2</v>
      </c>
      <c r="P4109" s="6">
        <f t="shared" si="385"/>
        <v>10.25</v>
      </c>
      <c r="Q4109" t="str">
        <f t="shared" si="386"/>
        <v>theater</v>
      </c>
      <c r="R4109" t="str">
        <f t="shared" si="387"/>
        <v>plays</v>
      </c>
      <c r="S4109" s="11">
        <f t="shared" si="389"/>
        <v>41883.916678240741</v>
      </c>
      <c r="T4109" s="11">
        <f t="shared" si="388"/>
        <v>41906.916678240741</v>
      </c>
    </row>
    <row r="4110" spans="1:20" ht="48" x14ac:dyDescent="0.2">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5">
        <f t="shared" si="384"/>
        <v>1.9666666666666666E-2</v>
      </c>
      <c r="P4110" s="6">
        <f t="shared" si="385"/>
        <v>59</v>
      </c>
      <c r="Q4110" t="str">
        <f t="shared" si="386"/>
        <v>theater</v>
      </c>
      <c r="R4110" t="str">
        <f t="shared" si="387"/>
        <v>plays</v>
      </c>
      <c r="S4110" s="11">
        <f t="shared" si="389"/>
        <v>42767.031678240739</v>
      </c>
      <c r="T4110" s="11">
        <f t="shared" si="388"/>
        <v>42797.208333333328</v>
      </c>
    </row>
    <row r="4111" spans="1:20" ht="48" x14ac:dyDescent="0.2">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5">
        <f t="shared" si="384"/>
        <v>0</v>
      </c>
      <c r="P4111" s="6">
        <f t="shared" si="385"/>
        <v>0</v>
      </c>
      <c r="Q4111" t="str">
        <f t="shared" si="386"/>
        <v>theater</v>
      </c>
      <c r="R4111" t="str">
        <f t="shared" si="387"/>
        <v>plays</v>
      </c>
      <c r="S4111" s="11">
        <f t="shared" si="389"/>
        <v>42307.539398148147</v>
      </c>
      <c r="T4111" s="11">
        <f t="shared" si="388"/>
        <v>42337.581064814818</v>
      </c>
    </row>
    <row r="4112" spans="1:20" ht="48" x14ac:dyDescent="0.2">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5">
        <f t="shared" si="384"/>
        <v>0.28666666666666668</v>
      </c>
      <c r="P4112" s="6">
        <f t="shared" si="385"/>
        <v>14.333333333333334</v>
      </c>
      <c r="Q4112" t="str">
        <f t="shared" si="386"/>
        <v>theater</v>
      </c>
      <c r="R4112" t="str">
        <f t="shared" si="387"/>
        <v>plays</v>
      </c>
      <c r="S4112" s="11">
        <f t="shared" si="389"/>
        <v>42512.626747685186</v>
      </c>
      <c r="T4112" s="11">
        <f t="shared" si="388"/>
        <v>42572.626747685186</v>
      </c>
    </row>
    <row r="4113" spans="1:20" ht="48" x14ac:dyDescent="0.2">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5">
        <f t="shared" si="384"/>
        <v>3.1333333333333331E-2</v>
      </c>
      <c r="P4113" s="6">
        <f t="shared" si="385"/>
        <v>15.666666666666666</v>
      </c>
      <c r="Q4113" t="str">
        <f t="shared" si="386"/>
        <v>theater</v>
      </c>
      <c r="R4113" t="str">
        <f t="shared" si="387"/>
        <v>plays</v>
      </c>
      <c r="S4113" s="11">
        <f t="shared" si="389"/>
        <v>42029.135879629626</v>
      </c>
      <c r="T4113" s="11">
        <f t="shared" si="388"/>
        <v>42059.135879629626</v>
      </c>
    </row>
    <row r="4114" spans="1:20" ht="48" x14ac:dyDescent="0.2">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5">
        <f t="shared" si="384"/>
        <v>4.0000000000000002E-4</v>
      </c>
      <c r="P4114" s="6">
        <f t="shared" si="385"/>
        <v>1</v>
      </c>
      <c r="Q4114" t="str">
        <f t="shared" si="386"/>
        <v>theater</v>
      </c>
      <c r="R4114" t="str">
        <f t="shared" si="387"/>
        <v>plays</v>
      </c>
      <c r="S4114" s="11">
        <f t="shared" si="389"/>
        <v>42400.946597222224</v>
      </c>
      <c r="T4114" s="11">
        <f t="shared" si="388"/>
        <v>42428</v>
      </c>
    </row>
    <row r="4115" spans="1:20" ht="48" x14ac:dyDescent="0.2">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5">
        <f t="shared" si="384"/>
        <v>2E-3</v>
      </c>
      <c r="P4115" s="6">
        <f t="shared" si="385"/>
        <v>1</v>
      </c>
      <c r="Q4115" t="str">
        <f t="shared" si="386"/>
        <v>theater</v>
      </c>
      <c r="R4115" t="str">
        <f t="shared" si="387"/>
        <v>plays</v>
      </c>
      <c r="S4115" s="11">
        <f t="shared" si="389"/>
        <v>42358.573182870372</v>
      </c>
      <c r="T4115" s="11">
        <f t="shared" si="388"/>
        <v>42377.273611111115</v>
      </c>
    </row>
  </sheetData>
  <autoFilter ref="A1:R4115" xr:uid="{DC1B62F3-1540-874A-B63F-8339D8BD9244}"/>
  <conditionalFormatting sqref="F1:F1048576">
    <cfRule type="cellIs" dxfId="11" priority="4" operator="equal">
      <formula>"currently live"</formula>
    </cfRule>
    <cfRule type="cellIs" dxfId="10" priority="5" operator="equal">
      <formula>"canceled"</formula>
    </cfRule>
    <cfRule type="cellIs" dxfId="9" priority="6" operator="equal">
      <formula>"failed"</formula>
    </cfRule>
    <cfRule type="containsText" dxfId="8" priority="7" operator="containsText" text="successful">
      <formula>NOT(ISERROR(SEARCH("successful",F1)))</formula>
    </cfRule>
  </conditionalFormatting>
  <conditionalFormatting sqref="O1:O1048576 P1:T1">
    <cfRule type="colorScale" priority="1">
      <colorScale>
        <cfvo type="num" val="0"/>
        <cfvo type="num" val="1"/>
        <cfvo type="num" val="2"/>
        <color rgb="FFFF0000"/>
        <color rgb="FF00B050"/>
        <color rgb="FF00B0F0"/>
      </colorScale>
    </cfRule>
    <cfRule type="colorScale" priority="2">
      <colorScale>
        <cfvo type="num" val="0"/>
        <cfvo type="num" val="100"/>
        <cfvo type="num" val="200"/>
        <color rgb="FFFF0000"/>
        <color rgb="FF00B050"/>
        <color rgb="FF00B0F0"/>
      </colorScale>
    </cfRule>
    <cfRule type="colorScale" priority="3">
      <colorScale>
        <cfvo type="min"/>
        <cfvo type="percentile" val="50"/>
        <cfvo type="max"/>
        <color rgb="FFF8696B"/>
        <color rgb="FFFFEB84"/>
        <color rgb="FF63BE7B"/>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DDBD11-A8D4-C749-BECC-259FDE229F46}">
  <sheetPr codeName="Sheet6"/>
  <dimension ref="A1:F28"/>
  <sheetViews>
    <sheetView zoomScale="132" zoomScaleNormal="132" workbookViewId="0">
      <selection activeCell="F28" sqref="F28"/>
    </sheetView>
  </sheetViews>
  <sheetFormatPr baseColWidth="10" defaultRowHeight="15" x14ac:dyDescent="0.2"/>
  <cols>
    <col min="1" max="2" width="14.83203125" bestFit="1" customWidth="1"/>
    <col min="3" max="3" width="5.5" bestFit="1" customWidth="1"/>
    <col min="4" max="4" width="8.1640625" bestFit="1" customWidth="1"/>
    <col min="5" max="5" width="4" bestFit="1" customWidth="1"/>
    <col min="6" max="6" width="10" bestFit="1" customWidth="1"/>
    <col min="7" max="7" width="11.83203125" bestFit="1" customWidth="1"/>
    <col min="8" max="8" width="14.83203125" bestFit="1" customWidth="1"/>
    <col min="9" max="9" width="11.83203125" bestFit="1" customWidth="1"/>
    <col min="10" max="10" width="19.1640625" bestFit="1" customWidth="1"/>
    <col min="11" max="11" width="16" bestFit="1" customWidth="1"/>
  </cols>
  <sheetData>
    <row r="1" spans="1:6" x14ac:dyDescent="0.2">
      <c r="A1" s="7" t="s">
        <v>8223</v>
      </c>
      <c r="B1" t="s">
        <v>8323</v>
      </c>
    </row>
    <row r="3" spans="1:6" x14ac:dyDescent="0.2">
      <c r="A3" s="7" t="s">
        <v>8312</v>
      </c>
      <c r="B3" s="7" t="s">
        <v>8313</v>
      </c>
    </row>
    <row r="4" spans="1:6" x14ac:dyDescent="0.2">
      <c r="A4" s="7" t="s">
        <v>8310</v>
      </c>
      <c r="B4" t="s">
        <v>8219</v>
      </c>
      <c r="C4" t="s">
        <v>8221</v>
      </c>
      <c r="D4" t="s">
        <v>8220</v>
      </c>
      <c r="E4" t="s">
        <v>8222</v>
      </c>
      <c r="F4" t="s">
        <v>8311</v>
      </c>
    </row>
    <row r="5" spans="1:6" x14ac:dyDescent="0.2">
      <c r="A5" s="8" t="s">
        <v>8314</v>
      </c>
      <c r="B5" s="9">
        <v>300</v>
      </c>
      <c r="C5" s="9">
        <v>180</v>
      </c>
      <c r="D5" s="9">
        <v>40</v>
      </c>
      <c r="E5" s="9"/>
      <c r="F5" s="9">
        <v>520</v>
      </c>
    </row>
    <row r="6" spans="1:6" x14ac:dyDescent="0.2">
      <c r="A6" s="8" t="s">
        <v>8315</v>
      </c>
      <c r="B6" s="9">
        <v>34</v>
      </c>
      <c r="C6" s="9">
        <v>140</v>
      </c>
      <c r="D6" s="9">
        <v>20</v>
      </c>
      <c r="E6" s="9">
        <v>6</v>
      </c>
      <c r="F6" s="9">
        <v>200</v>
      </c>
    </row>
    <row r="7" spans="1:6" x14ac:dyDescent="0.2">
      <c r="A7" s="8" t="s">
        <v>8316</v>
      </c>
      <c r="B7" s="9">
        <v>80</v>
      </c>
      <c r="C7" s="9">
        <v>140</v>
      </c>
      <c r="D7" s="9"/>
      <c r="E7" s="9"/>
      <c r="F7" s="9">
        <v>220</v>
      </c>
    </row>
    <row r="8" spans="1:6" x14ac:dyDescent="0.2">
      <c r="A8" s="8" t="s">
        <v>8317</v>
      </c>
      <c r="B8" s="9"/>
      <c r="C8" s="9"/>
      <c r="D8" s="9">
        <v>24</v>
      </c>
      <c r="E8" s="9"/>
      <c r="F8" s="9">
        <v>24</v>
      </c>
    </row>
    <row r="9" spans="1:6" x14ac:dyDescent="0.2">
      <c r="A9" s="8" t="s">
        <v>8318</v>
      </c>
      <c r="B9" s="9">
        <v>540</v>
      </c>
      <c r="C9" s="9">
        <v>120</v>
      </c>
      <c r="D9" s="9">
        <v>20</v>
      </c>
      <c r="E9" s="9">
        <v>20</v>
      </c>
      <c r="F9" s="9">
        <v>700</v>
      </c>
    </row>
    <row r="10" spans="1:6" x14ac:dyDescent="0.2">
      <c r="A10" s="8" t="s">
        <v>8319</v>
      </c>
      <c r="B10" s="9">
        <v>103</v>
      </c>
      <c r="C10" s="9">
        <v>117</v>
      </c>
      <c r="D10" s="9"/>
      <c r="E10" s="9"/>
      <c r="F10" s="9">
        <v>220</v>
      </c>
    </row>
    <row r="11" spans="1:6" x14ac:dyDescent="0.2">
      <c r="A11" s="8" t="s">
        <v>8320</v>
      </c>
      <c r="B11" s="9">
        <v>80</v>
      </c>
      <c r="C11" s="9">
        <v>127</v>
      </c>
      <c r="D11" s="9">
        <v>30</v>
      </c>
      <c r="E11" s="9"/>
      <c r="F11" s="9">
        <v>237</v>
      </c>
    </row>
    <row r="12" spans="1:6" x14ac:dyDescent="0.2">
      <c r="A12" s="8" t="s">
        <v>8321</v>
      </c>
      <c r="B12" s="9">
        <v>209</v>
      </c>
      <c r="C12" s="9">
        <v>213</v>
      </c>
      <c r="D12" s="9">
        <v>178</v>
      </c>
      <c r="E12" s="9"/>
      <c r="F12" s="9">
        <v>600</v>
      </c>
    </row>
    <row r="13" spans="1:6" x14ac:dyDescent="0.2">
      <c r="A13" s="8" t="s">
        <v>8322</v>
      </c>
      <c r="B13" s="9">
        <v>839</v>
      </c>
      <c r="C13" s="9">
        <v>493</v>
      </c>
      <c r="D13" s="9">
        <v>37</v>
      </c>
      <c r="E13" s="9">
        <v>24</v>
      </c>
      <c r="F13" s="9">
        <v>1393</v>
      </c>
    </row>
    <row r="14" spans="1:6" x14ac:dyDescent="0.2">
      <c r="A14" s="8" t="s">
        <v>8311</v>
      </c>
      <c r="B14" s="9">
        <v>2185</v>
      </c>
      <c r="C14" s="9">
        <v>1530</v>
      </c>
      <c r="D14" s="9">
        <v>349</v>
      </c>
      <c r="E14" s="9">
        <v>50</v>
      </c>
      <c r="F14" s="9">
        <v>4114</v>
      </c>
    </row>
    <row r="19" spans="1:3" x14ac:dyDescent="0.2">
      <c r="A19" s="8"/>
      <c r="B19" s="9"/>
      <c r="C19" s="9"/>
    </row>
    <row r="20" spans="1:3" x14ac:dyDescent="0.2">
      <c r="A20" s="8"/>
      <c r="B20" s="9"/>
      <c r="C20" s="9"/>
    </row>
    <row r="21" spans="1:3" x14ac:dyDescent="0.2">
      <c r="A21" s="8"/>
      <c r="B21" s="9"/>
      <c r="C21" s="9"/>
    </row>
    <row r="22" spans="1:3" x14ac:dyDescent="0.2">
      <c r="A22" s="8"/>
      <c r="B22" s="9"/>
      <c r="C22" s="9"/>
    </row>
    <row r="23" spans="1:3" x14ac:dyDescent="0.2">
      <c r="A23" s="8"/>
      <c r="B23" s="9"/>
      <c r="C23" s="9"/>
    </row>
    <row r="24" spans="1:3" x14ac:dyDescent="0.2">
      <c r="A24" s="8"/>
      <c r="B24" s="9"/>
      <c r="C24" s="9"/>
    </row>
    <row r="25" spans="1:3" x14ac:dyDescent="0.2">
      <c r="A25" s="8"/>
      <c r="B25" s="9"/>
      <c r="C25" s="9"/>
    </row>
    <row r="26" spans="1:3" x14ac:dyDescent="0.2">
      <c r="A26" s="8"/>
      <c r="B26" s="9"/>
      <c r="C26" s="9"/>
    </row>
    <row r="27" spans="1:3" x14ac:dyDescent="0.2">
      <c r="A27" s="8"/>
      <c r="B27" s="9"/>
      <c r="C27" s="9"/>
    </row>
    <row r="28" spans="1:3" x14ac:dyDescent="0.2">
      <c r="A28" s="18"/>
      <c r="B28" s="17"/>
      <c r="C28" s="17"/>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DB931C-3A40-F645-84C8-D982EDF6F647}">
  <sheetPr codeName="Sheet7"/>
  <dimension ref="A1:F98"/>
  <sheetViews>
    <sheetView topLeftCell="A32" zoomScale="159" zoomScaleNormal="159" workbookViewId="0">
      <selection activeCell="J66" sqref="J66"/>
    </sheetView>
  </sheetViews>
  <sheetFormatPr baseColWidth="10" defaultRowHeight="15" x14ac:dyDescent="0.2"/>
  <cols>
    <col min="1" max="1" width="14.5" bestFit="1" customWidth="1"/>
    <col min="2" max="2" width="14.83203125" bestFit="1" customWidth="1"/>
    <col min="3" max="3" width="5.5" bestFit="1" customWidth="1"/>
    <col min="4" max="4" width="8.1640625" bestFit="1" customWidth="1"/>
    <col min="5" max="5" width="4" bestFit="1" customWidth="1"/>
    <col min="6" max="6" width="10" bestFit="1" customWidth="1"/>
  </cols>
  <sheetData>
    <row r="1" spans="1:6" x14ac:dyDescent="0.2">
      <c r="A1" s="7" t="s">
        <v>8223</v>
      </c>
      <c r="B1" t="s">
        <v>8323</v>
      </c>
    </row>
    <row r="2" spans="1:6" x14ac:dyDescent="0.2">
      <c r="A2" s="7" t="s">
        <v>8308</v>
      </c>
      <c r="B2" t="s">
        <v>8323</v>
      </c>
    </row>
    <row r="4" spans="1:6" x14ac:dyDescent="0.2">
      <c r="A4" s="7" t="s">
        <v>8324</v>
      </c>
      <c r="B4" s="7" t="s">
        <v>8313</v>
      </c>
    </row>
    <row r="5" spans="1:6" x14ac:dyDescent="0.2">
      <c r="A5" s="7" t="s">
        <v>8310</v>
      </c>
      <c r="B5" t="s">
        <v>8219</v>
      </c>
      <c r="C5" t="s">
        <v>8221</v>
      </c>
      <c r="D5" t="s">
        <v>8220</v>
      </c>
      <c r="E5" t="s">
        <v>8222</v>
      </c>
      <c r="F5" t="s">
        <v>8311</v>
      </c>
    </row>
    <row r="6" spans="1:6" x14ac:dyDescent="0.2">
      <c r="A6" s="8" t="s">
        <v>8325</v>
      </c>
      <c r="B6" s="9"/>
      <c r="C6" s="9">
        <v>100</v>
      </c>
      <c r="D6" s="9"/>
      <c r="E6" s="9"/>
      <c r="F6" s="9">
        <v>100</v>
      </c>
    </row>
    <row r="7" spans="1:6" x14ac:dyDescent="0.2">
      <c r="A7" s="8" t="s">
        <v>8326</v>
      </c>
      <c r="B7" s="9"/>
      <c r="C7" s="9"/>
      <c r="D7" s="9">
        <v>20</v>
      </c>
      <c r="E7" s="9"/>
      <c r="F7" s="9">
        <v>20</v>
      </c>
    </row>
    <row r="8" spans="1:6" x14ac:dyDescent="0.2">
      <c r="A8" s="8" t="s">
        <v>8327</v>
      </c>
      <c r="B8" s="9"/>
      <c r="C8" s="9"/>
      <c r="D8" s="9">
        <v>24</v>
      </c>
      <c r="E8" s="9"/>
      <c r="F8" s="9">
        <v>24</v>
      </c>
    </row>
    <row r="9" spans="1:6" x14ac:dyDescent="0.2">
      <c r="A9" s="8" t="s">
        <v>8328</v>
      </c>
      <c r="B9" s="9"/>
      <c r="C9" s="9">
        <v>40</v>
      </c>
      <c r="D9" s="9"/>
      <c r="E9" s="9"/>
      <c r="F9" s="9">
        <v>40</v>
      </c>
    </row>
    <row r="10" spans="1:6" x14ac:dyDescent="0.2">
      <c r="A10" s="8" t="s">
        <v>8329</v>
      </c>
      <c r="B10" s="9">
        <v>40</v>
      </c>
      <c r="C10" s="9"/>
      <c r="D10" s="9"/>
      <c r="E10" s="9"/>
      <c r="F10" s="9">
        <v>40</v>
      </c>
    </row>
    <row r="11" spans="1:6" x14ac:dyDescent="0.2">
      <c r="A11" s="8" t="s">
        <v>8330</v>
      </c>
      <c r="B11" s="9">
        <v>180</v>
      </c>
      <c r="C11" s="9"/>
      <c r="D11" s="9"/>
      <c r="E11" s="9"/>
      <c r="F11" s="9">
        <v>180</v>
      </c>
    </row>
    <row r="12" spans="1:6" x14ac:dyDescent="0.2">
      <c r="A12" s="8" t="s">
        <v>8331</v>
      </c>
      <c r="B12" s="9"/>
      <c r="C12" s="9">
        <v>80</v>
      </c>
      <c r="D12" s="9"/>
      <c r="E12" s="9"/>
      <c r="F12" s="9">
        <v>80</v>
      </c>
    </row>
    <row r="13" spans="1:6" x14ac:dyDescent="0.2">
      <c r="A13" s="8" t="s">
        <v>8332</v>
      </c>
      <c r="B13" s="9">
        <v>40</v>
      </c>
      <c r="C13" s="9"/>
      <c r="D13" s="9"/>
      <c r="E13" s="9"/>
      <c r="F13" s="9">
        <v>40</v>
      </c>
    </row>
    <row r="14" spans="1:6" x14ac:dyDescent="0.2">
      <c r="A14" s="8" t="s">
        <v>8333</v>
      </c>
      <c r="B14" s="9"/>
      <c r="C14" s="9">
        <v>40</v>
      </c>
      <c r="D14" s="9"/>
      <c r="E14" s="9">
        <v>20</v>
      </c>
      <c r="F14" s="9">
        <v>60</v>
      </c>
    </row>
    <row r="15" spans="1:6" x14ac:dyDescent="0.2">
      <c r="A15" s="8" t="s">
        <v>8334</v>
      </c>
      <c r="B15" s="9"/>
      <c r="C15" s="9">
        <v>40</v>
      </c>
      <c r="D15" s="9"/>
      <c r="E15" s="9"/>
      <c r="F15" s="9">
        <v>40</v>
      </c>
    </row>
    <row r="16" spans="1:6" x14ac:dyDescent="0.2">
      <c r="A16" s="8" t="s">
        <v>8335</v>
      </c>
      <c r="B16" s="9"/>
      <c r="C16" s="9">
        <v>120</v>
      </c>
      <c r="D16" s="9">
        <v>20</v>
      </c>
      <c r="E16" s="9"/>
      <c r="F16" s="9">
        <v>140</v>
      </c>
    </row>
    <row r="17" spans="1:6" x14ac:dyDescent="0.2">
      <c r="A17" s="8" t="s">
        <v>8336</v>
      </c>
      <c r="B17" s="9"/>
      <c r="C17" s="9">
        <v>20</v>
      </c>
      <c r="D17" s="9"/>
      <c r="E17" s="9"/>
      <c r="F17" s="9">
        <v>20</v>
      </c>
    </row>
    <row r="18" spans="1:6" x14ac:dyDescent="0.2">
      <c r="A18" s="8" t="s">
        <v>8337</v>
      </c>
      <c r="B18" s="9">
        <v>140</v>
      </c>
      <c r="C18" s="9"/>
      <c r="D18" s="9"/>
      <c r="E18" s="9"/>
      <c r="F18" s="9">
        <v>140</v>
      </c>
    </row>
    <row r="19" spans="1:6" x14ac:dyDescent="0.2">
      <c r="A19" s="8" t="s">
        <v>8338</v>
      </c>
      <c r="B19" s="9">
        <v>140</v>
      </c>
      <c r="C19" s="9">
        <v>20</v>
      </c>
      <c r="D19" s="9"/>
      <c r="E19" s="9"/>
      <c r="F19" s="9">
        <v>160</v>
      </c>
    </row>
    <row r="20" spans="1:6" x14ac:dyDescent="0.2">
      <c r="A20" s="8" t="s">
        <v>8339</v>
      </c>
      <c r="B20" s="9"/>
      <c r="C20" s="9">
        <v>60</v>
      </c>
      <c r="D20" s="9"/>
      <c r="E20" s="9"/>
      <c r="F20" s="9">
        <v>60</v>
      </c>
    </row>
    <row r="21" spans="1:6" x14ac:dyDescent="0.2">
      <c r="A21" s="8" t="s">
        <v>8340</v>
      </c>
      <c r="B21" s="9">
        <v>9</v>
      </c>
      <c r="C21" s="9">
        <v>11</v>
      </c>
      <c r="D21" s="9"/>
      <c r="E21" s="9"/>
      <c r="F21" s="9">
        <v>20</v>
      </c>
    </row>
    <row r="22" spans="1:6" x14ac:dyDescent="0.2">
      <c r="A22" s="8" t="s">
        <v>8341</v>
      </c>
      <c r="B22" s="9">
        <v>20</v>
      </c>
      <c r="C22" s="9"/>
      <c r="D22" s="9"/>
      <c r="E22" s="9"/>
      <c r="F22" s="9">
        <v>20</v>
      </c>
    </row>
    <row r="23" spans="1:6" x14ac:dyDescent="0.2">
      <c r="A23" s="8" t="s">
        <v>8342</v>
      </c>
      <c r="B23" s="9"/>
      <c r="C23" s="9">
        <v>40</v>
      </c>
      <c r="D23" s="9"/>
      <c r="E23" s="9"/>
      <c r="F23" s="9">
        <v>40</v>
      </c>
    </row>
    <row r="24" spans="1:6" x14ac:dyDescent="0.2">
      <c r="A24" s="8" t="s">
        <v>8343</v>
      </c>
      <c r="B24" s="9">
        <v>60</v>
      </c>
      <c r="C24" s="9">
        <v>60</v>
      </c>
      <c r="D24" s="9">
        <v>20</v>
      </c>
      <c r="E24" s="9"/>
      <c r="F24" s="9">
        <v>140</v>
      </c>
    </row>
    <row r="25" spans="1:6" x14ac:dyDescent="0.2">
      <c r="A25" s="8" t="s">
        <v>8344</v>
      </c>
      <c r="B25" s="9"/>
      <c r="C25" s="9">
        <v>20</v>
      </c>
      <c r="D25" s="9"/>
      <c r="E25" s="9"/>
      <c r="F25" s="9">
        <v>20</v>
      </c>
    </row>
    <row r="26" spans="1:6" x14ac:dyDescent="0.2">
      <c r="A26" s="8" t="s">
        <v>8345</v>
      </c>
      <c r="B26" s="9">
        <v>60</v>
      </c>
      <c r="C26" s="9"/>
      <c r="D26" s="9"/>
      <c r="E26" s="9"/>
      <c r="F26" s="9">
        <v>60</v>
      </c>
    </row>
    <row r="27" spans="1:6" x14ac:dyDescent="0.2">
      <c r="A27" s="8" t="s">
        <v>8346</v>
      </c>
      <c r="B27" s="9"/>
      <c r="C27" s="9">
        <v>20</v>
      </c>
      <c r="D27" s="9"/>
      <c r="E27" s="9"/>
      <c r="F27" s="9">
        <v>20</v>
      </c>
    </row>
    <row r="28" spans="1:6" x14ac:dyDescent="0.2">
      <c r="A28" s="8" t="s">
        <v>8347</v>
      </c>
      <c r="B28" s="9">
        <v>103</v>
      </c>
      <c r="C28" s="9">
        <v>57</v>
      </c>
      <c r="D28" s="9"/>
      <c r="E28" s="9"/>
      <c r="F28" s="9">
        <v>160</v>
      </c>
    </row>
    <row r="29" spans="1:6" x14ac:dyDescent="0.2">
      <c r="A29" s="8" t="s">
        <v>8348</v>
      </c>
      <c r="B29" s="9"/>
      <c r="C29" s="9">
        <v>20</v>
      </c>
      <c r="D29" s="9"/>
      <c r="E29" s="9"/>
      <c r="F29" s="9">
        <v>20</v>
      </c>
    </row>
    <row r="30" spans="1:6" x14ac:dyDescent="0.2">
      <c r="A30" s="8" t="s">
        <v>8349</v>
      </c>
      <c r="B30" s="9">
        <v>694</v>
      </c>
      <c r="C30" s="9">
        <v>353</v>
      </c>
      <c r="D30" s="9"/>
      <c r="E30" s="9">
        <v>19</v>
      </c>
      <c r="F30" s="9">
        <v>1066</v>
      </c>
    </row>
    <row r="31" spans="1:6" x14ac:dyDescent="0.2">
      <c r="A31" s="8" t="s">
        <v>8350</v>
      </c>
      <c r="B31" s="9">
        <v>40</v>
      </c>
      <c r="C31" s="9"/>
      <c r="D31" s="9"/>
      <c r="E31" s="9"/>
      <c r="F31" s="9">
        <v>40</v>
      </c>
    </row>
    <row r="32" spans="1:6" x14ac:dyDescent="0.2">
      <c r="A32" s="8" t="s">
        <v>8351</v>
      </c>
      <c r="B32" s="9">
        <v>20</v>
      </c>
      <c r="C32" s="9"/>
      <c r="D32" s="9"/>
      <c r="E32" s="9"/>
      <c r="F32" s="9">
        <v>20</v>
      </c>
    </row>
    <row r="33" spans="1:6" x14ac:dyDescent="0.2">
      <c r="A33" s="8" t="s">
        <v>8352</v>
      </c>
      <c r="B33" s="9"/>
      <c r="C33" s="9">
        <v>20</v>
      </c>
      <c r="D33" s="9"/>
      <c r="E33" s="9"/>
      <c r="F33" s="9">
        <v>20</v>
      </c>
    </row>
    <row r="34" spans="1:6" x14ac:dyDescent="0.2">
      <c r="A34" s="8" t="s">
        <v>8353</v>
      </c>
      <c r="B34" s="9">
        <v>260</v>
      </c>
      <c r="C34" s="9"/>
      <c r="D34" s="9"/>
      <c r="E34" s="9"/>
      <c r="F34" s="9">
        <v>260</v>
      </c>
    </row>
    <row r="35" spans="1:6" x14ac:dyDescent="0.2">
      <c r="A35" s="8" t="s">
        <v>8354</v>
      </c>
      <c r="B35" s="9"/>
      <c r="C35" s="9"/>
      <c r="D35" s="9">
        <v>40</v>
      </c>
      <c r="E35" s="9"/>
      <c r="F35" s="9">
        <v>40</v>
      </c>
    </row>
    <row r="36" spans="1:6" x14ac:dyDescent="0.2">
      <c r="A36" s="8" t="s">
        <v>8355</v>
      </c>
      <c r="B36" s="9">
        <v>60</v>
      </c>
      <c r="C36" s="9"/>
      <c r="D36" s="9"/>
      <c r="E36" s="9"/>
      <c r="F36" s="9">
        <v>60</v>
      </c>
    </row>
    <row r="37" spans="1:6" x14ac:dyDescent="0.2">
      <c r="A37" s="8" t="s">
        <v>8356</v>
      </c>
      <c r="B37" s="9">
        <v>34</v>
      </c>
      <c r="C37" s="9"/>
      <c r="D37" s="9"/>
      <c r="E37" s="9">
        <v>6</v>
      </c>
      <c r="F37" s="9">
        <v>40</v>
      </c>
    </row>
    <row r="38" spans="1:6" x14ac:dyDescent="0.2">
      <c r="A38" s="8" t="s">
        <v>8357</v>
      </c>
      <c r="B38" s="9">
        <v>40</v>
      </c>
      <c r="C38" s="9">
        <v>2</v>
      </c>
      <c r="D38" s="9">
        <v>18</v>
      </c>
      <c r="E38" s="9"/>
      <c r="F38" s="9">
        <v>60</v>
      </c>
    </row>
    <row r="39" spans="1:6" x14ac:dyDescent="0.2">
      <c r="A39" s="8" t="s">
        <v>8358</v>
      </c>
      <c r="B39" s="9">
        <v>85</v>
      </c>
      <c r="C39" s="9">
        <v>80</v>
      </c>
      <c r="D39" s="9">
        <v>17</v>
      </c>
      <c r="E39" s="9">
        <v>5</v>
      </c>
      <c r="F39" s="9">
        <v>187</v>
      </c>
    </row>
    <row r="40" spans="1:6" x14ac:dyDescent="0.2">
      <c r="A40" s="8" t="s">
        <v>8359</v>
      </c>
      <c r="B40" s="9">
        <v>80</v>
      </c>
      <c r="C40" s="9"/>
      <c r="D40" s="9"/>
      <c r="E40" s="9"/>
      <c r="F40" s="9">
        <v>80</v>
      </c>
    </row>
    <row r="41" spans="1:6" x14ac:dyDescent="0.2">
      <c r="A41" s="8" t="s">
        <v>8360</v>
      </c>
      <c r="B41" s="9">
        <v>60</v>
      </c>
      <c r="C41" s="9"/>
      <c r="D41" s="9"/>
      <c r="E41" s="9"/>
      <c r="F41" s="9">
        <v>60</v>
      </c>
    </row>
    <row r="42" spans="1:6" x14ac:dyDescent="0.2">
      <c r="A42" s="8" t="s">
        <v>8361</v>
      </c>
      <c r="B42" s="9"/>
      <c r="C42" s="9">
        <v>47</v>
      </c>
      <c r="D42" s="9">
        <v>10</v>
      </c>
      <c r="E42" s="9"/>
      <c r="F42" s="9">
        <v>57</v>
      </c>
    </row>
    <row r="43" spans="1:6" x14ac:dyDescent="0.2">
      <c r="A43" s="8" t="s">
        <v>8362</v>
      </c>
      <c r="B43" s="9"/>
      <c r="C43" s="9">
        <v>100</v>
      </c>
      <c r="D43" s="9"/>
      <c r="E43" s="9"/>
      <c r="F43" s="9">
        <v>100</v>
      </c>
    </row>
    <row r="44" spans="1:6" x14ac:dyDescent="0.2">
      <c r="A44" s="8" t="s">
        <v>8363</v>
      </c>
      <c r="B44" s="9">
        <v>20</v>
      </c>
      <c r="C44" s="9">
        <v>120</v>
      </c>
      <c r="D44" s="9">
        <v>60</v>
      </c>
      <c r="E44" s="9"/>
      <c r="F44" s="9">
        <v>200</v>
      </c>
    </row>
    <row r="45" spans="1:6" x14ac:dyDescent="0.2">
      <c r="A45" s="8" t="s">
        <v>8364</v>
      </c>
      <c r="B45" s="9"/>
      <c r="C45" s="9">
        <v>60</v>
      </c>
      <c r="D45" s="9">
        <v>100</v>
      </c>
      <c r="E45" s="9"/>
      <c r="F45" s="9">
        <v>160</v>
      </c>
    </row>
    <row r="46" spans="1:6" x14ac:dyDescent="0.2">
      <c r="A46" s="8" t="s">
        <v>8365</v>
      </c>
      <c r="B46" s="9"/>
      <c r="C46" s="9"/>
      <c r="D46" s="9">
        <v>20</v>
      </c>
      <c r="E46" s="9"/>
      <c r="F46" s="9">
        <v>20</v>
      </c>
    </row>
    <row r="47" spans="1:6" x14ac:dyDescent="0.2">
      <c r="A47" s="8" t="s">
        <v>8311</v>
      </c>
      <c r="B47" s="9">
        <v>2185</v>
      </c>
      <c r="C47" s="9">
        <v>1530</v>
      </c>
      <c r="D47" s="9">
        <v>349</v>
      </c>
      <c r="E47" s="9">
        <v>50</v>
      </c>
      <c r="F47" s="9">
        <v>4114</v>
      </c>
    </row>
    <row r="56" spans="1:6" x14ac:dyDescent="0.2">
      <c r="A56" s="16"/>
      <c r="B56" s="16"/>
      <c r="C56" s="16"/>
      <c r="D56" s="16"/>
      <c r="E56" s="16"/>
      <c r="F56" s="16"/>
    </row>
    <row r="57" spans="1:6" x14ac:dyDescent="0.2">
      <c r="A57" s="8"/>
      <c r="B57" s="9"/>
      <c r="C57" s="9"/>
      <c r="D57" s="9"/>
      <c r="E57" s="9"/>
      <c r="F57" s="9"/>
    </row>
    <row r="58" spans="1:6" x14ac:dyDescent="0.2">
      <c r="A58" s="8"/>
      <c r="B58" s="9"/>
      <c r="C58" s="9"/>
      <c r="D58" s="9"/>
      <c r="E58" s="9"/>
      <c r="F58" s="9"/>
    </row>
    <row r="59" spans="1:6" x14ac:dyDescent="0.2">
      <c r="A59" s="8"/>
      <c r="B59" s="9"/>
      <c r="C59" s="9"/>
      <c r="D59" s="9"/>
      <c r="E59" s="9"/>
      <c r="F59" s="9"/>
    </row>
    <row r="60" spans="1:6" x14ac:dyDescent="0.2">
      <c r="A60" s="8"/>
      <c r="B60" s="9"/>
      <c r="C60" s="9"/>
      <c r="D60" s="9"/>
      <c r="E60" s="9"/>
      <c r="F60" s="9"/>
    </row>
    <row r="61" spans="1:6" x14ac:dyDescent="0.2">
      <c r="A61" s="8"/>
      <c r="B61" s="9"/>
      <c r="C61" s="9"/>
      <c r="D61" s="9"/>
      <c r="E61" s="9"/>
      <c r="F61" s="9"/>
    </row>
    <row r="62" spans="1:6" x14ac:dyDescent="0.2">
      <c r="A62" s="8"/>
      <c r="B62" s="9"/>
      <c r="C62" s="9"/>
      <c r="D62" s="9"/>
      <c r="E62" s="9"/>
      <c r="F62" s="9"/>
    </row>
    <row r="63" spans="1:6" x14ac:dyDescent="0.2">
      <c r="A63" s="8"/>
      <c r="B63" s="9"/>
      <c r="C63" s="9"/>
      <c r="D63" s="9"/>
      <c r="E63" s="9"/>
      <c r="F63" s="9"/>
    </row>
    <row r="64" spans="1:6" x14ac:dyDescent="0.2">
      <c r="A64" s="8"/>
      <c r="B64" s="9"/>
      <c r="C64" s="9"/>
      <c r="D64" s="9"/>
      <c r="E64" s="9"/>
      <c r="F64" s="9"/>
    </row>
    <row r="65" spans="1:6" x14ac:dyDescent="0.2">
      <c r="A65" s="8"/>
      <c r="B65" s="9"/>
      <c r="C65" s="9"/>
      <c r="D65" s="9"/>
      <c r="E65" s="9"/>
      <c r="F65" s="9"/>
    </row>
    <row r="66" spans="1:6" x14ac:dyDescent="0.2">
      <c r="A66" s="8"/>
      <c r="B66" s="9"/>
      <c r="C66" s="9"/>
      <c r="D66" s="9"/>
      <c r="E66" s="9"/>
      <c r="F66" s="9"/>
    </row>
    <row r="67" spans="1:6" x14ac:dyDescent="0.2">
      <c r="A67" s="8"/>
      <c r="B67" s="9"/>
      <c r="C67" s="9"/>
      <c r="D67" s="9"/>
      <c r="E67" s="9"/>
      <c r="F67" s="9"/>
    </row>
    <row r="68" spans="1:6" x14ac:dyDescent="0.2">
      <c r="A68" s="8"/>
      <c r="B68" s="9"/>
      <c r="C68" s="9"/>
      <c r="D68" s="9"/>
      <c r="E68" s="9"/>
      <c r="F68" s="9"/>
    </row>
    <row r="69" spans="1:6" x14ac:dyDescent="0.2">
      <c r="A69" s="8"/>
      <c r="B69" s="9"/>
      <c r="C69" s="9"/>
      <c r="D69" s="9"/>
      <c r="E69" s="9"/>
      <c r="F69" s="9"/>
    </row>
    <row r="70" spans="1:6" x14ac:dyDescent="0.2">
      <c r="A70" s="8"/>
      <c r="B70" s="9"/>
      <c r="C70" s="9"/>
      <c r="D70" s="9"/>
      <c r="E70" s="9"/>
      <c r="F70" s="9"/>
    </row>
    <row r="71" spans="1:6" x14ac:dyDescent="0.2">
      <c r="A71" s="8"/>
      <c r="B71" s="9"/>
      <c r="C71" s="9"/>
      <c r="D71" s="9"/>
      <c r="E71" s="9"/>
      <c r="F71" s="9"/>
    </row>
    <row r="72" spans="1:6" x14ac:dyDescent="0.2">
      <c r="A72" s="8"/>
      <c r="B72" s="9"/>
      <c r="C72" s="9"/>
      <c r="D72" s="9"/>
      <c r="E72" s="9"/>
      <c r="F72" s="9"/>
    </row>
    <row r="73" spans="1:6" x14ac:dyDescent="0.2">
      <c r="A73" s="8"/>
      <c r="B73" s="9"/>
      <c r="C73" s="9"/>
      <c r="D73" s="9"/>
      <c r="E73" s="9"/>
      <c r="F73" s="9"/>
    </row>
    <row r="74" spans="1:6" x14ac:dyDescent="0.2">
      <c r="A74" s="8"/>
      <c r="B74" s="9"/>
      <c r="C74" s="9"/>
      <c r="D74" s="9"/>
      <c r="E74" s="9"/>
      <c r="F74" s="9"/>
    </row>
    <row r="75" spans="1:6" x14ac:dyDescent="0.2">
      <c r="A75" s="8"/>
      <c r="B75" s="9"/>
      <c r="C75" s="9"/>
      <c r="D75" s="9"/>
      <c r="E75" s="9"/>
      <c r="F75" s="9"/>
    </row>
    <row r="76" spans="1:6" x14ac:dyDescent="0.2">
      <c r="A76" s="8"/>
      <c r="B76" s="9"/>
      <c r="C76" s="9"/>
      <c r="D76" s="9"/>
      <c r="E76" s="9"/>
      <c r="F76" s="9"/>
    </row>
    <row r="77" spans="1:6" x14ac:dyDescent="0.2">
      <c r="A77" s="8"/>
      <c r="B77" s="9"/>
      <c r="C77" s="9"/>
      <c r="D77" s="9"/>
      <c r="E77" s="9"/>
      <c r="F77" s="9"/>
    </row>
    <row r="78" spans="1:6" x14ac:dyDescent="0.2">
      <c r="A78" s="8"/>
      <c r="B78" s="9"/>
      <c r="C78" s="9"/>
      <c r="D78" s="9"/>
      <c r="E78" s="9"/>
      <c r="F78" s="9"/>
    </row>
    <row r="79" spans="1:6" x14ac:dyDescent="0.2">
      <c r="A79" s="8"/>
      <c r="B79" s="9"/>
      <c r="C79" s="9"/>
      <c r="D79" s="9"/>
      <c r="E79" s="9"/>
      <c r="F79" s="9"/>
    </row>
    <row r="80" spans="1:6" x14ac:dyDescent="0.2">
      <c r="A80" s="8"/>
      <c r="B80" s="9"/>
      <c r="C80" s="9"/>
      <c r="D80" s="9"/>
      <c r="E80" s="9"/>
      <c r="F80" s="9"/>
    </row>
    <row r="81" spans="1:6" x14ac:dyDescent="0.2">
      <c r="A81" s="8"/>
      <c r="B81" s="9"/>
      <c r="C81" s="9"/>
      <c r="D81" s="9"/>
      <c r="E81" s="9"/>
      <c r="F81" s="9"/>
    </row>
    <row r="82" spans="1:6" x14ac:dyDescent="0.2">
      <c r="A82" s="8"/>
      <c r="B82" s="9"/>
      <c r="C82" s="9"/>
      <c r="D82" s="9"/>
      <c r="E82" s="9"/>
      <c r="F82" s="9"/>
    </row>
    <row r="83" spans="1:6" x14ac:dyDescent="0.2">
      <c r="A83" s="8"/>
      <c r="B83" s="9"/>
      <c r="C83" s="9"/>
      <c r="D83" s="9"/>
      <c r="E83" s="9"/>
      <c r="F83" s="9"/>
    </row>
    <row r="84" spans="1:6" x14ac:dyDescent="0.2">
      <c r="A84" s="8"/>
      <c r="B84" s="9"/>
      <c r="C84" s="9"/>
      <c r="D84" s="9"/>
      <c r="E84" s="9"/>
      <c r="F84" s="9"/>
    </row>
    <row r="85" spans="1:6" x14ac:dyDescent="0.2">
      <c r="A85" s="8"/>
      <c r="B85" s="9"/>
      <c r="C85" s="9"/>
      <c r="D85" s="9"/>
      <c r="E85" s="9"/>
      <c r="F85" s="9"/>
    </row>
    <row r="86" spans="1:6" x14ac:dyDescent="0.2">
      <c r="A86" s="8"/>
      <c r="B86" s="9"/>
      <c r="C86" s="9"/>
      <c r="D86" s="9"/>
      <c r="E86" s="9"/>
      <c r="F86" s="9"/>
    </row>
    <row r="87" spans="1:6" x14ac:dyDescent="0.2">
      <c r="A87" s="8"/>
      <c r="B87" s="9"/>
      <c r="C87" s="9"/>
      <c r="D87" s="9"/>
      <c r="E87" s="9"/>
      <c r="F87" s="9"/>
    </row>
    <row r="88" spans="1:6" x14ac:dyDescent="0.2">
      <c r="A88" s="8"/>
      <c r="B88" s="9"/>
      <c r="C88" s="9"/>
      <c r="D88" s="9"/>
      <c r="E88" s="9"/>
      <c r="F88" s="9"/>
    </row>
    <row r="89" spans="1:6" x14ac:dyDescent="0.2">
      <c r="A89" s="8"/>
      <c r="B89" s="9"/>
      <c r="C89" s="9"/>
      <c r="D89" s="9"/>
      <c r="E89" s="9"/>
      <c r="F89" s="9"/>
    </row>
    <row r="90" spans="1:6" x14ac:dyDescent="0.2">
      <c r="A90" s="8"/>
      <c r="B90" s="9"/>
      <c r="C90" s="9"/>
      <c r="D90" s="9"/>
      <c r="E90" s="9"/>
      <c r="F90" s="9"/>
    </row>
    <row r="91" spans="1:6" x14ac:dyDescent="0.2">
      <c r="A91" s="8"/>
      <c r="B91" s="9"/>
      <c r="C91" s="9"/>
      <c r="D91" s="9"/>
      <c r="E91" s="9"/>
      <c r="F91" s="9"/>
    </row>
    <row r="92" spans="1:6" x14ac:dyDescent="0.2">
      <c r="A92" s="8"/>
      <c r="B92" s="9"/>
      <c r="C92" s="9"/>
      <c r="D92" s="9"/>
      <c r="E92" s="9"/>
      <c r="F92" s="9"/>
    </row>
    <row r="93" spans="1:6" x14ac:dyDescent="0.2">
      <c r="A93" s="8"/>
      <c r="B93" s="9"/>
      <c r="C93" s="9"/>
      <c r="D93" s="9"/>
      <c r="E93" s="9"/>
      <c r="F93" s="9"/>
    </row>
    <row r="94" spans="1:6" x14ac:dyDescent="0.2">
      <c r="A94" s="8"/>
      <c r="B94" s="9"/>
      <c r="C94" s="9"/>
      <c r="D94" s="9"/>
      <c r="E94" s="9"/>
      <c r="F94" s="9"/>
    </row>
    <row r="95" spans="1:6" x14ac:dyDescent="0.2">
      <c r="A95" s="8"/>
      <c r="B95" s="9"/>
      <c r="C95" s="9"/>
      <c r="D95" s="9"/>
      <c r="E95" s="9"/>
      <c r="F95" s="9"/>
    </row>
    <row r="96" spans="1:6" x14ac:dyDescent="0.2">
      <c r="A96" s="8"/>
      <c r="B96" s="9"/>
      <c r="C96" s="9"/>
      <c r="D96" s="9"/>
      <c r="E96" s="9"/>
      <c r="F96" s="9"/>
    </row>
    <row r="97" spans="1:6" x14ac:dyDescent="0.2">
      <c r="A97" s="8"/>
      <c r="B97" s="9"/>
      <c r="C97" s="9"/>
      <c r="D97" s="9"/>
      <c r="E97" s="9"/>
      <c r="F97" s="9"/>
    </row>
    <row r="98" spans="1:6" x14ac:dyDescent="0.2">
      <c r="A98" s="18"/>
      <c r="B98" s="17"/>
      <c r="C98" s="17"/>
      <c r="D98" s="17"/>
      <c r="E98" s="17"/>
      <c r="F98" s="17"/>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B69121-22C4-5944-BB4C-BEA8A3AEB6BB}">
  <sheetPr codeName="Sheet10"/>
  <dimension ref="A2:E37"/>
  <sheetViews>
    <sheetView zoomScale="140" zoomScaleNormal="140" workbookViewId="0">
      <selection activeCell="I39" sqref="I39"/>
    </sheetView>
  </sheetViews>
  <sheetFormatPr baseColWidth="10" defaultRowHeight="15" x14ac:dyDescent="0.2"/>
  <cols>
    <col min="1" max="1" width="12.1640625" bestFit="1" customWidth="1"/>
    <col min="2" max="2" width="14.83203125" bestFit="1" customWidth="1"/>
    <col min="3" max="3" width="5.5" bestFit="1" customWidth="1"/>
    <col min="4" max="4" width="8.83203125" bestFit="1" customWidth="1"/>
    <col min="5" max="5" width="4" hidden="1" customWidth="1"/>
    <col min="6" max="6" width="10" bestFit="1" customWidth="1"/>
    <col min="7" max="7" width="27.6640625" bestFit="1" customWidth="1"/>
    <col min="8" max="8" width="11.83203125" bestFit="1" customWidth="1"/>
    <col min="9" max="9" width="27.6640625" bestFit="1" customWidth="1"/>
    <col min="10" max="10" width="16" bestFit="1" customWidth="1"/>
    <col min="11" max="11" width="32" bestFit="1" customWidth="1"/>
  </cols>
  <sheetData>
    <row r="2" spans="1:5" x14ac:dyDescent="0.2">
      <c r="A2" s="7" t="s">
        <v>8308</v>
      </c>
      <c r="B2" t="s">
        <v>8323</v>
      </c>
    </row>
    <row r="3" spans="1:5" x14ac:dyDescent="0.2">
      <c r="A3" s="7" t="s">
        <v>8380</v>
      </c>
      <c r="B3" t="s">
        <v>8323</v>
      </c>
    </row>
    <row r="5" spans="1:5" x14ac:dyDescent="0.2">
      <c r="A5" s="7" t="s">
        <v>8324</v>
      </c>
      <c r="B5" s="7" t="s">
        <v>8313</v>
      </c>
    </row>
    <row r="6" spans="1:5" x14ac:dyDescent="0.2">
      <c r="A6" s="7" t="s">
        <v>8310</v>
      </c>
      <c r="B6" t="s">
        <v>8220</v>
      </c>
      <c r="C6" t="s">
        <v>8221</v>
      </c>
      <c r="D6" t="s">
        <v>8219</v>
      </c>
      <c r="E6" t="s">
        <v>8311</v>
      </c>
    </row>
    <row r="7" spans="1:5" x14ac:dyDescent="0.2">
      <c r="A7" s="12" t="s">
        <v>8374</v>
      </c>
      <c r="B7" s="9">
        <v>34</v>
      </c>
      <c r="C7" s="9">
        <v>149</v>
      </c>
      <c r="D7" s="9">
        <v>182</v>
      </c>
      <c r="E7" s="9">
        <v>365</v>
      </c>
    </row>
    <row r="8" spans="1:5" x14ac:dyDescent="0.2">
      <c r="A8" s="12" t="s">
        <v>8375</v>
      </c>
      <c r="B8" s="9">
        <v>27</v>
      </c>
      <c r="C8" s="9">
        <v>106</v>
      </c>
      <c r="D8" s="9">
        <v>202</v>
      </c>
      <c r="E8" s="9">
        <v>335</v>
      </c>
    </row>
    <row r="9" spans="1:5" x14ac:dyDescent="0.2">
      <c r="A9" s="12" t="s">
        <v>8376</v>
      </c>
      <c r="B9" s="9">
        <v>28</v>
      </c>
      <c r="C9" s="9">
        <v>108</v>
      </c>
      <c r="D9" s="9">
        <v>180</v>
      </c>
      <c r="E9" s="9">
        <v>316</v>
      </c>
    </row>
    <row r="10" spans="1:5" x14ac:dyDescent="0.2">
      <c r="A10" s="12" t="s">
        <v>8377</v>
      </c>
      <c r="B10" s="9">
        <v>27</v>
      </c>
      <c r="C10" s="9">
        <v>102</v>
      </c>
      <c r="D10" s="9">
        <v>192</v>
      </c>
      <c r="E10" s="9">
        <v>321</v>
      </c>
    </row>
    <row r="11" spans="1:5" x14ac:dyDescent="0.2">
      <c r="A11" s="12" t="s">
        <v>8368</v>
      </c>
      <c r="B11" s="9">
        <v>26</v>
      </c>
      <c r="C11" s="9">
        <v>126</v>
      </c>
      <c r="D11" s="9">
        <v>234</v>
      </c>
      <c r="E11" s="9">
        <v>386</v>
      </c>
    </row>
    <row r="12" spans="1:5" x14ac:dyDescent="0.2">
      <c r="A12" s="12" t="s">
        <v>8378</v>
      </c>
      <c r="B12" s="9">
        <v>27</v>
      </c>
      <c r="C12" s="9">
        <v>147</v>
      </c>
      <c r="D12" s="9">
        <v>211</v>
      </c>
      <c r="E12" s="9">
        <v>385</v>
      </c>
    </row>
    <row r="13" spans="1:5" x14ac:dyDescent="0.2">
      <c r="A13" s="12" t="s">
        <v>8369</v>
      </c>
      <c r="B13" s="9">
        <v>43</v>
      </c>
      <c r="C13" s="9">
        <v>150</v>
      </c>
      <c r="D13" s="9">
        <v>194</v>
      </c>
      <c r="E13" s="9">
        <v>387</v>
      </c>
    </row>
    <row r="14" spans="1:5" x14ac:dyDescent="0.2">
      <c r="A14" s="12" t="s">
        <v>8370</v>
      </c>
      <c r="B14" s="9">
        <v>33</v>
      </c>
      <c r="C14" s="9">
        <v>134</v>
      </c>
      <c r="D14" s="9">
        <v>166</v>
      </c>
      <c r="E14" s="9">
        <v>333</v>
      </c>
    </row>
    <row r="15" spans="1:5" x14ac:dyDescent="0.2">
      <c r="A15" s="12" t="s">
        <v>8371</v>
      </c>
      <c r="B15" s="9">
        <v>24</v>
      </c>
      <c r="C15" s="9">
        <v>127</v>
      </c>
      <c r="D15" s="9">
        <v>147</v>
      </c>
      <c r="E15" s="9">
        <v>298</v>
      </c>
    </row>
    <row r="16" spans="1:5" x14ac:dyDescent="0.2">
      <c r="A16" s="12" t="s">
        <v>8372</v>
      </c>
      <c r="B16" s="9">
        <v>20</v>
      </c>
      <c r="C16" s="9">
        <v>149</v>
      </c>
      <c r="D16" s="9">
        <v>183</v>
      </c>
      <c r="E16" s="9">
        <v>352</v>
      </c>
    </row>
    <row r="17" spans="1:5" x14ac:dyDescent="0.2">
      <c r="A17" s="12" t="s">
        <v>8373</v>
      </c>
      <c r="B17" s="9">
        <v>37</v>
      </c>
      <c r="C17" s="9">
        <v>114</v>
      </c>
      <c r="D17" s="9">
        <v>183</v>
      </c>
      <c r="E17" s="9">
        <v>334</v>
      </c>
    </row>
    <row r="18" spans="1:5" x14ac:dyDescent="0.2">
      <c r="A18" s="12" t="s">
        <v>8379</v>
      </c>
      <c r="B18" s="9">
        <v>23</v>
      </c>
      <c r="C18" s="9">
        <v>118</v>
      </c>
      <c r="D18" s="9">
        <v>111</v>
      </c>
      <c r="E18" s="9">
        <v>252</v>
      </c>
    </row>
    <row r="19" spans="1:5" x14ac:dyDescent="0.2">
      <c r="A19" s="12" t="s">
        <v>8311</v>
      </c>
      <c r="B19" s="9">
        <v>349</v>
      </c>
      <c r="C19" s="9">
        <v>1530</v>
      </c>
      <c r="D19" s="9">
        <v>2185</v>
      </c>
      <c r="E19" s="9">
        <v>4064</v>
      </c>
    </row>
    <row r="25" spans="1:5" x14ac:dyDescent="0.2">
      <c r="A25" s="12"/>
      <c r="B25" s="9"/>
      <c r="C25" s="9"/>
      <c r="D25" s="9"/>
    </row>
    <row r="26" spans="1:5" x14ac:dyDescent="0.2">
      <c r="A26" s="12"/>
      <c r="B26" s="9"/>
      <c r="C26" s="9"/>
      <c r="D26" s="9"/>
    </row>
    <row r="27" spans="1:5" x14ac:dyDescent="0.2">
      <c r="A27" s="12"/>
      <c r="B27" s="9"/>
      <c r="C27" s="9"/>
      <c r="D27" s="9"/>
    </row>
    <row r="28" spans="1:5" x14ac:dyDescent="0.2">
      <c r="A28" s="12"/>
      <c r="B28" s="9"/>
      <c r="C28" s="9"/>
      <c r="D28" s="9"/>
    </row>
    <row r="29" spans="1:5" x14ac:dyDescent="0.2">
      <c r="A29" s="12"/>
      <c r="B29" s="9"/>
      <c r="C29" s="9"/>
      <c r="D29" s="9"/>
    </row>
    <row r="30" spans="1:5" x14ac:dyDescent="0.2">
      <c r="A30" s="12"/>
      <c r="B30" s="9"/>
      <c r="C30" s="9"/>
      <c r="D30" s="9"/>
    </row>
    <row r="31" spans="1:5" x14ac:dyDescent="0.2">
      <c r="A31" s="12"/>
      <c r="B31" s="9"/>
      <c r="C31" s="9"/>
      <c r="D31" s="9"/>
    </row>
    <row r="32" spans="1:5" x14ac:dyDescent="0.2">
      <c r="A32" s="12"/>
      <c r="B32" s="9"/>
      <c r="C32" s="9"/>
      <c r="D32" s="9"/>
    </row>
    <row r="33" spans="1:4" x14ac:dyDescent="0.2">
      <c r="A33" s="12"/>
      <c r="B33" s="9"/>
      <c r="C33" s="9"/>
      <c r="D33" s="9"/>
    </row>
    <row r="34" spans="1:4" x14ac:dyDescent="0.2">
      <c r="A34" s="12"/>
      <c r="B34" s="9"/>
      <c r="C34" s="9"/>
      <c r="D34" s="9"/>
    </row>
    <row r="35" spans="1:4" x14ac:dyDescent="0.2">
      <c r="A35" s="12"/>
      <c r="B35" s="9"/>
      <c r="C35" s="9"/>
      <c r="D35" s="9"/>
    </row>
    <row r="36" spans="1:4" x14ac:dyDescent="0.2">
      <c r="A36" s="12"/>
      <c r="B36" s="9"/>
      <c r="C36" s="9"/>
      <c r="D36" s="9"/>
    </row>
    <row r="37" spans="1:4" x14ac:dyDescent="0.2">
      <c r="A37" s="12"/>
      <c r="B37" s="9"/>
      <c r="C37" s="9"/>
      <c r="D37" s="9"/>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970E9E-62BA-1C4B-9E46-775F1807133C}">
  <sheetPr codeName="Sheet12"/>
  <dimension ref="A1:J13"/>
  <sheetViews>
    <sheetView zoomScale="71" zoomScaleNormal="71" workbookViewId="0">
      <selection activeCell="E20" sqref="E20"/>
    </sheetView>
  </sheetViews>
  <sheetFormatPr baseColWidth="10" defaultRowHeight="47" x14ac:dyDescent="0.55000000000000004"/>
  <cols>
    <col min="1" max="3" width="81" style="14" customWidth="1"/>
    <col min="4" max="4" width="49.83203125" style="14" bestFit="1" customWidth="1"/>
    <col min="5" max="5" width="39" style="14" bestFit="1" customWidth="1"/>
    <col min="6" max="6" width="46.83203125" style="14" bestFit="1" customWidth="1"/>
    <col min="7" max="7" width="36.33203125" style="14" bestFit="1" customWidth="1"/>
    <col min="8" max="8" width="57.5" style="14" bestFit="1" customWidth="1"/>
    <col min="9" max="9" width="46.6640625" style="14" bestFit="1" customWidth="1"/>
    <col min="10" max="10" width="54.6640625" style="14" bestFit="1" customWidth="1"/>
    <col min="11" max="16384" width="10.83203125" style="14"/>
  </cols>
  <sheetData>
    <row r="1" spans="1:10" x14ac:dyDescent="0.55000000000000004">
      <c r="A1" s="13" t="s">
        <v>8381</v>
      </c>
      <c r="B1" s="13" t="s">
        <v>8401</v>
      </c>
      <c r="C1" s="13" t="s">
        <v>8402</v>
      </c>
      <c r="D1" s="14" t="s">
        <v>8382</v>
      </c>
      <c r="E1" s="14" t="s">
        <v>8383</v>
      </c>
      <c r="F1" s="14" t="s">
        <v>8384</v>
      </c>
      <c r="G1" s="14" t="s">
        <v>8385</v>
      </c>
      <c r="H1" s="14" t="s">
        <v>8386</v>
      </c>
      <c r="I1" s="14" t="s">
        <v>8387</v>
      </c>
      <c r="J1" s="14" t="s">
        <v>8388</v>
      </c>
    </row>
    <row r="2" spans="1:10" ht="48" x14ac:dyDescent="0.55000000000000004">
      <c r="A2" s="15" t="s">
        <v>8389</v>
      </c>
      <c r="B2" s="15" t="s">
        <v>8403</v>
      </c>
      <c r="C2" s="15" t="s">
        <v>8405</v>
      </c>
      <c r="D2" s="14">
        <f>COUNTIFS(Sheet1!$D$2:$D$5000,"&lt;1000", Sheet1!$F$2:$F$5000,"Successful")</f>
        <v>322</v>
      </c>
      <c r="E2" s="14">
        <f>COUNTIFS(Sheet1!$D$2:$D$5000, B2, Sheet1!$D$2:$D$5000, C2, Sheet1!$F$2:$F$5000, "Failed")</f>
        <v>113</v>
      </c>
      <c r="F2" s="14">
        <f>COUNTIFS(Sheet1!$D$2:$D$5000, C2, Sheet1!$D$2:$D$5000, B2, Sheet1!$F$2:$F$5000, "Canceled")</f>
        <v>18</v>
      </c>
      <c r="G2" s="14">
        <f>SUM(D2:F2)</f>
        <v>453</v>
      </c>
      <c r="H2" s="19">
        <f>D2/G2</f>
        <v>0.71081677704194257</v>
      </c>
      <c r="I2" s="20">
        <f>E2/G2</f>
        <v>0.24944812362030905</v>
      </c>
      <c r="J2" s="20">
        <f>F2/G2</f>
        <v>3.9735099337748346E-2</v>
      </c>
    </row>
    <row r="3" spans="1:10" x14ac:dyDescent="0.55000000000000004">
      <c r="A3" s="14" t="s">
        <v>8390</v>
      </c>
      <c r="B3" s="14" t="str">
        <f>"&gt;=" &amp; LEFT(A3,FIND("to",A3,1)-1)</f>
        <v xml:space="preserve">&gt;=1000 </v>
      </c>
      <c r="C3" s="14" t="str">
        <f>"&lt;="&amp;(RIGHT(A3,FIND("to",A3,1)-1))</f>
        <v>&lt;= 4999</v>
      </c>
      <c r="D3" s="14">
        <f>COUNTIFS(Sheet1!$D$2:$D$5000, B3, Sheet1!$D$2:$D$5000, C3, Sheet1!$F$2:$F$5000, "successful")</f>
        <v>932</v>
      </c>
      <c r="E3" s="14">
        <f>COUNTIFS(Sheet1!D2:D5000, B3, Sheet1!D2:D5000, C3, Sheet1!F2:F5000, "Failed")</f>
        <v>420</v>
      </c>
      <c r="F3" s="14">
        <f>COUNTIFS(Sheet1!$D$2:$D$5000, C3, Sheet1!$D$2:$D$5000, B3, Sheet1!$F$2:$F$5000, "Canceled")</f>
        <v>60</v>
      </c>
      <c r="G3" s="14">
        <f t="shared" ref="G3:G13" si="0">SUM(D3:F3)</f>
        <v>1412</v>
      </c>
      <c r="H3" s="19">
        <f t="shared" ref="H3:H13" si="1">D3/G3</f>
        <v>0.66005665722379603</v>
      </c>
      <c r="I3" s="20">
        <f t="shared" ref="I3:I13" si="2">E3/G3</f>
        <v>0.29745042492917845</v>
      </c>
      <c r="J3" s="20">
        <f t="shared" ref="J3:J13" si="3">F3/G3</f>
        <v>4.2492917847025496E-2</v>
      </c>
    </row>
    <row r="4" spans="1:10" x14ac:dyDescent="0.55000000000000004">
      <c r="A4" s="14" t="s">
        <v>8391</v>
      </c>
      <c r="B4" s="14" t="str">
        <f t="shared" ref="B4:B12" si="4">"&gt;=" &amp; LEFT(A4,FIND("to",A4,1)-1)</f>
        <v xml:space="preserve">&gt;=5000 </v>
      </c>
      <c r="C4" s="14" t="str">
        <f t="shared" ref="C4:C12" si="5">"&lt;="&amp;(RIGHT(A4,FIND("to",A4,1)-1))</f>
        <v>&lt;= 9999</v>
      </c>
      <c r="D4" s="14">
        <f>COUNTIFS(Sheet1!$D$2:$D$5000, B4, Sheet1!$D$2:$D$5000, C4, Sheet1!$F$2:$F$5000, "successful")</f>
        <v>381</v>
      </c>
      <c r="E4" s="14">
        <f>COUNTIFS(Sheet1!D3:D5001, B4, Sheet1!D3:D5001, C4, Sheet1!F3:F5001, "Failed")</f>
        <v>283</v>
      </c>
      <c r="F4" s="14">
        <f>COUNTIFS(Sheet1!$D$2:$D$5000, C4, Sheet1!$D$2:$D$5000, B4, Sheet1!$F$2:$F$5000, "Canceled")</f>
        <v>52</v>
      </c>
      <c r="G4" s="14">
        <f t="shared" si="0"/>
        <v>716</v>
      </c>
      <c r="H4" s="19">
        <f t="shared" si="1"/>
        <v>0.53212290502793291</v>
      </c>
      <c r="I4" s="20">
        <f t="shared" si="2"/>
        <v>0.39525139664804471</v>
      </c>
      <c r="J4" s="20">
        <f t="shared" si="3"/>
        <v>7.2625698324022353E-2</v>
      </c>
    </row>
    <row r="5" spans="1:10" x14ac:dyDescent="0.55000000000000004">
      <c r="A5" s="14" t="s">
        <v>8392</v>
      </c>
      <c r="B5" s="14" t="str">
        <f t="shared" si="4"/>
        <v xml:space="preserve">&gt;=10000 </v>
      </c>
      <c r="C5" s="14" t="str">
        <f t="shared" si="5"/>
        <v>&lt;= 14999</v>
      </c>
      <c r="D5" s="14">
        <f>COUNTIFS(Sheet1!$D$2:$D$5000, B5, Sheet1!$D$2:$D$5000, C5, Sheet1!$F$2:$F$5000, "successful")</f>
        <v>168</v>
      </c>
      <c r="E5" s="14">
        <f>COUNTIFS(Sheet1!D4:D5002, B5, Sheet1!D4:D5002, C5, Sheet1!F4:F5002, "Failed")</f>
        <v>144</v>
      </c>
      <c r="F5" s="14">
        <f>COUNTIFS(Sheet1!$D$2:$D$5000, C5, Sheet1!$D$2:$D$5000, B5, Sheet1!$F$2:$F$5000, "Canceled")</f>
        <v>40</v>
      </c>
      <c r="G5" s="14">
        <f t="shared" si="0"/>
        <v>352</v>
      </c>
      <c r="H5" s="19">
        <f t="shared" si="1"/>
        <v>0.47727272727272729</v>
      </c>
      <c r="I5" s="20">
        <f t="shared" si="2"/>
        <v>0.40909090909090912</v>
      </c>
      <c r="J5" s="20">
        <f t="shared" si="3"/>
        <v>0.11363636363636363</v>
      </c>
    </row>
    <row r="6" spans="1:10" x14ac:dyDescent="0.55000000000000004">
      <c r="A6" s="14" t="s">
        <v>8393</v>
      </c>
      <c r="B6" s="14" t="str">
        <f t="shared" si="4"/>
        <v xml:space="preserve">&gt;=15000 </v>
      </c>
      <c r="C6" s="14" t="str">
        <f t="shared" si="5"/>
        <v>&lt;= 19999</v>
      </c>
      <c r="D6" s="14">
        <f>COUNTIFS(Sheet1!$D$2:$D$5000, B6, Sheet1!$D$2:$D$5000, C6, Sheet1!$F$2:$F$5000, "successful")</f>
        <v>94</v>
      </c>
      <c r="E6" s="14">
        <f>COUNTIFS(Sheet1!D5:D5003, B6, Sheet1!D5:D5003, C6, Sheet1!F5:F5003, "Failed")</f>
        <v>90</v>
      </c>
      <c r="F6" s="14">
        <f>COUNTIFS(Sheet1!$D$2:$D$5000, C6, Sheet1!$D$2:$D$5000, B6, Sheet1!$F$2:$F$5000, "Canceled")</f>
        <v>17</v>
      </c>
      <c r="G6" s="14">
        <f t="shared" si="0"/>
        <v>201</v>
      </c>
      <c r="H6" s="19">
        <f t="shared" si="1"/>
        <v>0.46766169154228854</v>
      </c>
      <c r="I6" s="20">
        <f t="shared" si="2"/>
        <v>0.44776119402985076</v>
      </c>
      <c r="J6" s="20">
        <f t="shared" si="3"/>
        <v>8.45771144278607E-2</v>
      </c>
    </row>
    <row r="7" spans="1:10" x14ac:dyDescent="0.55000000000000004">
      <c r="A7" s="14" t="s">
        <v>8394</v>
      </c>
      <c r="B7" s="14" t="str">
        <f t="shared" si="4"/>
        <v xml:space="preserve">&gt;=20000 </v>
      </c>
      <c r="C7" s="14" t="str">
        <f t="shared" si="5"/>
        <v>&lt;= 24999</v>
      </c>
      <c r="D7" s="14">
        <f>COUNTIFS(Sheet1!$D$2:$D$5000, B7, Sheet1!$D$2:$D$5000, C7, Sheet1!$F$2:$F$5000, "successful")</f>
        <v>62</v>
      </c>
      <c r="E7" s="14">
        <f>COUNTIFS(Sheet1!D6:D5004, B7, Sheet1!D6:D5004, C7, Sheet1!F6:F5004, "Failed")</f>
        <v>72</v>
      </c>
      <c r="F7" s="14">
        <f>COUNTIFS(Sheet1!$D$2:$D$5000, C7, Sheet1!$D$2:$D$5000, B7, Sheet1!$F$2:$F$5000, "Canceled")</f>
        <v>14</v>
      </c>
      <c r="G7" s="14">
        <f t="shared" si="0"/>
        <v>148</v>
      </c>
      <c r="H7" s="19">
        <f t="shared" si="1"/>
        <v>0.41891891891891891</v>
      </c>
      <c r="I7" s="20">
        <f t="shared" si="2"/>
        <v>0.48648648648648651</v>
      </c>
      <c r="J7" s="20">
        <f t="shared" si="3"/>
        <v>9.45945945945946E-2</v>
      </c>
    </row>
    <row r="8" spans="1:10" x14ac:dyDescent="0.55000000000000004">
      <c r="A8" s="14" t="s">
        <v>8395</v>
      </c>
      <c r="B8" s="14" t="str">
        <f t="shared" si="4"/>
        <v xml:space="preserve">&gt;=25000 </v>
      </c>
      <c r="C8" s="14" t="str">
        <f t="shared" si="5"/>
        <v>&lt;= 29999</v>
      </c>
      <c r="D8" s="14">
        <f>COUNTIFS(Sheet1!$D$2:$D$5000, B8, Sheet1!$D$2:$D$5000, C8, Sheet1!$F$2:$F$5000, "successful")</f>
        <v>55</v>
      </c>
      <c r="E8" s="14">
        <f>COUNTIFS(Sheet1!D7:D5005, B8, Sheet1!D7:D5005, C8, Sheet1!F7:F5005, "Failed")</f>
        <v>64</v>
      </c>
      <c r="F8" s="14">
        <f>COUNTIFS(Sheet1!$D$2:$D$5000, C8, Sheet1!$D$2:$D$5000, B8, Sheet1!$F$2:$F$5000, "Canceled")</f>
        <v>18</v>
      </c>
      <c r="G8" s="14">
        <f t="shared" si="0"/>
        <v>137</v>
      </c>
      <c r="H8" s="19">
        <f t="shared" si="1"/>
        <v>0.40145985401459855</v>
      </c>
      <c r="I8" s="20">
        <f t="shared" si="2"/>
        <v>0.46715328467153283</v>
      </c>
      <c r="J8" s="20">
        <f t="shared" si="3"/>
        <v>0.13138686131386862</v>
      </c>
    </row>
    <row r="9" spans="1:10" x14ac:dyDescent="0.55000000000000004">
      <c r="A9" s="14" t="s">
        <v>8396</v>
      </c>
      <c r="B9" s="14" t="str">
        <f t="shared" si="4"/>
        <v xml:space="preserve">&gt;=30000 </v>
      </c>
      <c r="C9" s="14" t="str">
        <f t="shared" si="5"/>
        <v>&lt;= 34999</v>
      </c>
      <c r="D9" s="14">
        <f>COUNTIFS(Sheet1!$D$2:$D$5000, B9, Sheet1!$D$2:$D$5000, C9, Sheet1!$F$2:$F$5000, "successful")</f>
        <v>32</v>
      </c>
      <c r="E9" s="14">
        <f>COUNTIFS(Sheet1!D8:D5006, B9, Sheet1!D8:D5006, C9, Sheet1!F8:F5006, "Failed")</f>
        <v>37</v>
      </c>
      <c r="F9" s="14">
        <f>COUNTIFS(Sheet1!$D$2:$D$5000, C9, Sheet1!$D$2:$D$5000, B9, Sheet1!$F$2:$F$5000, "Canceled")</f>
        <v>13</v>
      </c>
      <c r="G9" s="14">
        <f t="shared" si="0"/>
        <v>82</v>
      </c>
      <c r="H9" s="19">
        <f t="shared" si="1"/>
        <v>0.3902439024390244</v>
      </c>
      <c r="I9" s="20">
        <f t="shared" si="2"/>
        <v>0.45121951219512196</v>
      </c>
      <c r="J9" s="20">
        <f t="shared" si="3"/>
        <v>0.15853658536585366</v>
      </c>
    </row>
    <row r="10" spans="1:10" x14ac:dyDescent="0.55000000000000004">
      <c r="A10" s="14" t="s">
        <v>8397</v>
      </c>
      <c r="B10" s="14" t="str">
        <f t="shared" si="4"/>
        <v xml:space="preserve">&gt;=35000 </v>
      </c>
      <c r="C10" s="14" t="str">
        <f t="shared" si="5"/>
        <v>&lt;= 39999</v>
      </c>
      <c r="D10" s="14">
        <f>COUNTIFS(Sheet1!$D$2:$D$5000, B10, Sheet1!$D$2:$D$5000, C10, Sheet1!$F$2:$F$5000, "successful")</f>
        <v>26</v>
      </c>
      <c r="E10" s="14">
        <f>COUNTIFS(Sheet1!D9:D5007, B10, Sheet1!D9:D5007, C10, Sheet1!F9:F5007, "Failed")</f>
        <v>22</v>
      </c>
      <c r="F10" s="14">
        <f>COUNTIFS(Sheet1!$D$2:$D$5000, C10, Sheet1!$D$2:$D$5000, B10, Sheet1!$F$2:$F$5000, "Canceled")</f>
        <v>7</v>
      </c>
      <c r="G10" s="14">
        <f t="shared" si="0"/>
        <v>55</v>
      </c>
      <c r="H10" s="19">
        <f t="shared" si="1"/>
        <v>0.47272727272727272</v>
      </c>
      <c r="I10" s="20">
        <f t="shared" si="2"/>
        <v>0.4</v>
      </c>
      <c r="J10" s="20">
        <f t="shared" si="3"/>
        <v>0.12727272727272726</v>
      </c>
    </row>
    <row r="11" spans="1:10" x14ac:dyDescent="0.55000000000000004">
      <c r="A11" s="14" t="s">
        <v>8398</v>
      </c>
      <c r="B11" s="14" t="str">
        <f t="shared" si="4"/>
        <v xml:space="preserve">&gt;=40000 </v>
      </c>
      <c r="C11" s="14" t="str">
        <f t="shared" si="5"/>
        <v>&lt;= 44999</v>
      </c>
      <c r="D11" s="14">
        <f>COUNTIFS(Sheet1!$D$2:$D$5000, B11, Sheet1!$D$2:$D$5000, C11, Sheet1!$F$2:$F$5000, "successful")</f>
        <v>21</v>
      </c>
      <c r="E11" s="14">
        <f>COUNTIFS(Sheet1!D10:D5008, B11, Sheet1!D10:D5008, C11, Sheet1!F10:F5008, "Failed")</f>
        <v>16</v>
      </c>
      <c r="F11" s="14">
        <f>COUNTIFS(Sheet1!$D$2:$D$5000, C11, Sheet1!$D$2:$D$5000, B11, Sheet1!$F$2:$F$5000, "Canceled")</f>
        <v>6</v>
      </c>
      <c r="G11" s="14">
        <f t="shared" si="0"/>
        <v>43</v>
      </c>
      <c r="H11" s="19">
        <f t="shared" si="1"/>
        <v>0.48837209302325579</v>
      </c>
      <c r="I11" s="20">
        <f t="shared" si="2"/>
        <v>0.37209302325581395</v>
      </c>
      <c r="J11" s="20">
        <f t="shared" si="3"/>
        <v>0.13953488372093023</v>
      </c>
    </row>
    <row r="12" spans="1:10" x14ac:dyDescent="0.55000000000000004">
      <c r="A12" s="14" t="s">
        <v>8399</v>
      </c>
      <c r="B12" s="14" t="str">
        <f t="shared" si="4"/>
        <v xml:space="preserve">&gt;=45000 </v>
      </c>
      <c r="C12" s="14" t="str">
        <f t="shared" si="5"/>
        <v>&lt;= 49999</v>
      </c>
      <c r="D12" s="14">
        <f>COUNTIFS(Sheet1!$D$2:$D$5000, B12, Sheet1!$D$2:$D$5000, C12, Sheet1!$F$2:$F$5000, "successful")</f>
        <v>6</v>
      </c>
      <c r="E12" s="14">
        <f>COUNTIFS(Sheet1!D11:D5009, B12, Sheet1!D11:D5009, C12, Sheet1!F11:F5009, "Failed")</f>
        <v>11</v>
      </c>
      <c r="F12" s="14">
        <f>COUNTIFS(Sheet1!$D$2:$D$5000, C12, Sheet1!$D$2:$D$5000, B12, Sheet1!$F$2:$F$5000, "Canceled")</f>
        <v>4</v>
      </c>
      <c r="G12" s="14">
        <f t="shared" si="0"/>
        <v>21</v>
      </c>
      <c r="H12" s="19">
        <f t="shared" si="1"/>
        <v>0.2857142857142857</v>
      </c>
      <c r="I12" s="20">
        <f t="shared" si="2"/>
        <v>0.52380952380952384</v>
      </c>
      <c r="J12" s="20">
        <f t="shared" si="3"/>
        <v>0.19047619047619047</v>
      </c>
    </row>
    <row r="13" spans="1:10" x14ac:dyDescent="0.55000000000000004">
      <c r="A13" s="14" t="s">
        <v>8400</v>
      </c>
      <c r="B13" s="14" t="s">
        <v>8404</v>
      </c>
      <c r="C13" s="14" t="s">
        <v>8406</v>
      </c>
      <c r="D13" s="14">
        <f>COUNTIFS(Sheet1!$D$2:$D$5000, B13, Sheet1!$D$2:$D$5000, C13, Sheet1!$F$2:$F$5000, "successful")</f>
        <v>86</v>
      </c>
      <c r="E13" s="14">
        <f>COUNTIFS(Sheet1!D2:D5010, B13, Sheet1!D2:D5010, C13, Sheet1!F2:F5010, "Failed")</f>
        <v>257</v>
      </c>
      <c r="F13" s="14">
        <f>COUNTIFS(Sheet1!$D$2:$D$5000, C13, Sheet1!$D$2:$D$5000, B13, Sheet1!$F$2:$F$5000, "Canceled")</f>
        <v>97</v>
      </c>
      <c r="G13" s="14">
        <f t="shared" si="0"/>
        <v>440</v>
      </c>
      <c r="H13" s="19">
        <f t="shared" si="1"/>
        <v>0.19545454545454546</v>
      </c>
      <c r="I13" s="20">
        <f t="shared" si="2"/>
        <v>0.58409090909090911</v>
      </c>
      <c r="J13" s="20">
        <f t="shared" si="3"/>
        <v>0.22045454545454546</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C6222D-CD5D-DE44-8145-5F0ED4CF8A80}">
  <sheetPr codeName="Sheet2"/>
  <dimension ref="A1:I2186"/>
  <sheetViews>
    <sheetView tabSelected="1" topLeftCell="A12" zoomScale="150" zoomScaleNormal="150" workbookViewId="0">
      <selection activeCell="H31" sqref="H31"/>
    </sheetView>
  </sheetViews>
  <sheetFormatPr baseColWidth="10" defaultRowHeight="15" x14ac:dyDescent="0.2"/>
  <cols>
    <col min="7" max="7" width="28.5" customWidth="1"/>
    <col min="8" max="8" width="18" customWidth="1"/>
    <col min="9" max="9" width="22.33203125" customWidth="1"/>
  </cols>
  <sheetData>
    <row r="1" spans="1:9" x14ac:dyDescent="0.2">
      <c r="A1" s="1" t="s">
        <v>8218</v>
      </c>
      <c r="B1" s="1" t="s">
        <v>8262</v>
      </c>
      <c r="D1" s="1" t="s">
        <v>8218</v>
      </c>
      <c r="E1" s="1" t="s">
        <v>8262</v>
      </c>
    </row>
    <row r="2" spans="1:9" x14ac:dyDescent="0.2">
      <c r="A2" t="s">
        <v>8219</v>
      </c>
      <c r="B2">
        <v>182</v>
      </c>
      <c r="D2" t="s">
        <v>8221</v>
      </c>
      <c r="E2">
        <v>0</v>
      </c>
    </row>
    <row r="3" spans="1:9" x14ac:dyDescent="0.2">
      <c r="A3" t="s">
        <v>8219</v>
      </c>
      <c r="B3">
        <v>79</v>
      </c>
      <c r="D3" t="s">
        <v>8221</v>
      </c>
      <c r="E3">
        <v>1</v>
      </c>
    </row>
    <row r="4" spans="1:9" x14ac:dyDescent="0.2">
      <c r="A4" t="s">
        <v>8219</v>
      </c>
      <c r="B4">
        <v>35</v>
      </c>
      <c r="D4" t="s">
        <v>8221</v>
      </c>
      <c r="E4">
        <v>10</v>
      </c>
      <c r="H4" t="s">
        <v>8407</v>
      </c>
      <c r="I4" t="s">
        <v>8411</v>
      </c>
    </row>
    <row r="5" spans="1:9" x14ac:dyDescent="0.2">
      <c r="A5" t="s">
        <v>8219</v>
      </c>
      <c r="B5">
        <v>150</v>
      </c>
      <c r="D5" t="s">
        <v>8221</v>
      </c>
      <c r="E5">
        <v>0</v>
      </c>
      <c r="G5" t="s">
        <v>8408</v>
      </c>
      <c r="H5">
        <f>AVERAGE(B2:B2186)</f>
        <v>194.42517162471395</v>
      </c>
      <c r="I5">
        <f>AVERAGE(E2,E1531)</f>
        <v>1.5</v>
      </c>
    </row>
    <row r="6" spans="1:9" x14ac:dyDescent="0.2">
      <c r="A6" t="s">
        <v>8219</v>
      </c>
      <c r="B6">
        <v>284</v>
      </c>
      <c r="D6" t="s">
        <v>8221</v>
      </c>
      <c r="E6">
        <v>7</v>
      </c>
      <c r="G6" t="s">
        <v>8409</v>
      </c>
      <c r="H6">
        <f>MEDIAN(B2:B2186)</f>
        <v>62</v>
      </c>
      <c r="I6">
        <f>MEDIAN(E2:E1531)</f>
        <v>4</v>
      </c>
    </row>
    <row r="7" spans="1:9" x14ac:dyDescent="0.2">
      <c r="A7" t="s">
        <v>8219</v>
      </c>
      <c r="B7">
        <v>47</v>
      </c>
      <c r="D7" t="s">
        <v>8221</v>
      </c>
      <c r="E7">
        <v>0</v>
      </c>
      <c r="G7" t="s">
        <v>8410</v>
      </c>
      <c r="H7">
        <f>MIN(B2:B2186)</f>
        <v>1</v>
      </c>
      <c r="I7">
        <f>MIN(E2:E1531)</f>
        <v>0</v>
      </c>
    </row>
    <row r="8" spans="1:9" x14ac:dyDescent="0.2">
      <c r="A8" t="s">
        <v>8219</v>
      </c>
      <c r="B8">
        <v>58</v>
      </c>
      <c r="D8" t="s">
        <v>8221</v>
      </c>
      <c r="E8">
        <v>1</v>
      </c>
      <c r="G8" t="s">
        <v>8412</v>
      </c>
      <c r="H8">
        <f>_xlfn.VAR.S(B2:B2186)</f>
        <v>713167.37912800396</v>
      </c>
      <c r="I8">
        <f>_xlfn.VAR.S(E2:E1531)</f>
        <v>3775.6894394644714</v>
      </c>
    </row>
    <row r="9" spans="1:9" x14ac:dyDescent="0.2">
      <c r="A9" t="s">
        <v>8219</v>
      </c>
      <c r="B9">
        <v>57</v>
      </c>
      <c r="D9" t="s">
        <v>8221</v>
      </c>
      <c r="E9">
        <v>2</v>
      </c>
      <c r="G9" t="s">
        <v>8413</v>
      </c>
      <c r="H9">
        <f>STDEV(B2:B2186)</f>
        <v>844.49237955591047</v>
      </c>
      <c r="I9">
        <f>STDEV(E2:E1531)</f>
        <v>61.446638959868842</v>
      </c>
    </row>
    <row r="10" spans="1:9" x14ac:dyDescent="0.2">
      <c r="A10" t="s">
        <v>8219</v>
      </c>
      <c r="B10">
        <v>12</v>
      </c>
      <c r="D10" t="s">
        <v>8221</v>
      </c>
      <c r="E10">
        <v>3</v>
      </c>
    </row>
    <row r="11" spans="1:9" x14ac:dyDescent="0.2">
      <c r="A11" t="s">
        <v>8219</v>
      </c>
      <c r="B11">
        <v>20</v>
      </c>
      <c r="D11" t="s">
        <v>8221</v>
      </c>
      <c r="E11">
        <v>10</v>
      </c>
    </row>
    <row r="12" spans="1:9" ht="48" x14ac:dyDescent="0.2">
      <c r="A12" t="s">
        <v>8219</v>
      </c>
      <c r="B12">
        <v>19</v>
      </c>
      <c r="D12" t="s">
        <v>8221</v>
      </c>
      <c r="E12">
        <v>10</v>
      </c>
      <c r="G12" s="3" t="s">
        <v>8414</v>
      </c>
    </row>
    <row r="13" spans="1:9" x14ac:dyDescent="0.2">
      <c r="A13" t="s">
        <v>8219</v>
      </c>
      <c r="B13">
        <v>75</v>
      </c>
      <c r="D13" t="s">
        <v>8221</v>
      </c>
      <c r="E13">
        <v>1</v>
      </c>
    </row>
    <row r="14" spans="1:9" x14ac:dyDescent="0.2">
      <c r="A14" t="s">
        <v>8219</v>
      </c>
      <c r="B14">
        <v>827</v>
      </c>
      <c r="D14" t="s">
        <v>8221</v>
      </c>
      <c r="E14">
        <v>0</v>
      </c>
    </row>
    <row r="15" spans="1:9" x14ac:dyDescent="0.2">
      <c r="A15" t="s">
        <v>8219</v>
      </c>
      <c r="B15">
        <v>51</v>
      </c>
      <c r="D15" t="s">
        <v>8221</v>
      </c>
      <c r="E15">
        <v>0</v>
      </c>
    </row>
    <row r="16" spans="1:9" x14ac:dyDescent="0.2">
      <c r="A16" t="s">
        <v>8219</v>
      </c>
      <c r="B16">
        <v>41</v>
      </c>
      <c r="D16" t="s">
        <v>8221</v>
      </c>
      <c r="E16">
        <v>0</v>
      </c>
    </row>
    <row r="17" spans="1:7" x14ac:dyDescent="0.2">
      <c r="A17" t="s">
        <v>8219</v>
      </c>
      <c r="B17">
        <v>98</v>
      </c>
      <c r="D17" t="s">
        <v>8221</v>
      </c>
      <c r="E17">
        <v>26</v>
      </c>
    </row>
    <row r="18" spans="1:7" x14ac:dyDescent="0.2">
      <c r="A18" t="s">
        <v>8219</v>
      </c>
      <c r="B18">
        <v>70</v>
      </c>
      <c r="D18" t="s">
        <v>8221</v>
      </c>
      <c r="E18">
        <v>0</v>
      </c>
    </row>
    <row r="19" spans="1:7" x14ac:dyDescent="0.2">
      <c r="A19" t="s">
        <v>8219</v>
      </c>
      <c r="B19">
        <v>36</v>
      </c>
      <c r="D19" t="s">
        <v>8221</v>
      </c>
      <c r="E19">
        <v>7</v>
      </c>
    </row>
    <row r="20" spans="1:7" x14ac:dyDescent="0.2">
      <c r="A20" t="s">
        <v>8219</v>
      </c>
      <c r="B20">
        <v>342</v>
      </c>
      <c r="D20" t="s">
        <v>8221</v>
      </c>
      <c r="E20">
        <v>0</v>
      </c>
    </row>
    <row r="21" spans="1:7" x14ac:dyDescent="0.2">
      <c r="A21" t="s">
        <v>8219</v>
      </c>
      <c r="B21">
        <v>22</v>
      </c>
      <c r="D21" t="s">
        <v>8221</v>
      </c>
      <c r="E21">
        <v>2</v>
      </c>
    </row>
    <row r="22" spans="1:7" x14ac:dyDescent="0.2">
      <c r="A22" t="s">
        <v>8219</v>
      </c>
      <c r="B22">
        <v>25</v>
      </c>
      <c r="D22" t="s">
        <v>8221</v>
      </c>
      <c r="E22">
        <v>13</v>
      </c>
    </row>
    <row r="23" spans="1:7" x14ac:dyDescent="0.2">
      <c r="A23" t="s">
        <v>8219</v>
      </c>
      <c r="B23">
        <v>101</v>
      </c>
      <c r="D23" t="s">
        <v>8221</v>
      </c>
      <c r="E23">
        <v>4</v>
      </c>
    </row>
    <row r="24" spans="1:7" x14ac:dyDescent="0.2">
      <c r="A24" t="s">
        <v>8219</v>
      </c>
      <c r="B24">
        <v>8</v>
      </c>
      <c r="D24" t="s">
        <v>8221</v>
      </c>
      <c r="E24">
        <v>0</v>
      </c>
    </row>
    <row r="25" spans="1:7" x14ac:dyDescent="0.2">
      <c r="A25" t="s">
        <v>8219</v>
      </c>
      <c r="B25">
        <v>23</v>
      </c>
      <c r="D25" t="s">
        <v>8221</v>
      </c>
      <c r="E25">
        <v>12</v>
      </c>
    </row>
    <row r="26" spans="1:7" x14ac:dyDescent="0.2">
      <c r="A26" t="s">
        <v>8219</v>
      </c>
      <c r="B26">
        <v>574</v>
      </c>
      <c r="D26" t="s">
        <v>8221</v>
      </c>
      <c r="E26">
        <v>2</v>
      </c>
    </row>
    <row r="27" spans="1:7" x14ac:dyDescent="0.2">
      <c r="A27" t="s">
        <v>8219</v>
      </c>
      <c r="B27">
        <v>14</v>
      </c>
      <c r="D27" t="s">
        <v>8221</v>
      </c>
      <c r="E27">
        <v>10</v>
      </c>
    </row>
    <row r="28" spans="1:7" x14ac:dyDescent="0.2">
      <c r="A28" t="s">
        <v>8219</v>
      </c>
      <c r="B28">
        <v>19</v>
      </c>
      <c r="D28" t="s">
        <v>8221</v>
      </c>
      <c r="E28">
        <v>0</v>
      </c>
    </row>
    <row r="29" spans="1:7" x14ac:dyDescent="0.2">
      <c r="A29" t="s">
        <v>8219</v>
      </c>
      <c r="B29">
        <v>150</v>
      </c>
      <c r="D29" t="s">
        <v>8221</v>
      </c>
      <c r="E29">
        <v>5</v>
      </c>
    </row>
    <row r="30" spans="1:7" x14ac:dyDescent="0.2">
      <c r="A30" t="s">
        <v>8219</v>
      </c>
      <c r="B30">
        <v>71</v>
      </c>
      <c r="D30" t="s">
        <v>8221</v>
      </c>
      <c r="E30">
        <v>0</v>
      </c>
    </row>
    <row r="31" spans="1:7" ht="128" x14ac:dyDescent="0.2">
      <c r="A31" t="s">
        <v>8219</v>
      </c>
      <c r="B31">
        <v>117</v>
      </c>
      <c r="D31" t="s">
        <v>8221</v>
      </c>
      <c r="E31">
        <v>5</v>
      </c>
      <c r="G31" s="3" t="s">
        <v>8415</v>
      </c>
    </row>
    <row r="32" spans="1:7" x14ac:dyDescent="0.2">
      <c r="A32" t="s">
        <v>8219</v>
      </c>
      <c r="B32">
        <v>53</v>
      </c>
      <c r="D32" t="s">
        <v>8221</v>
      </c>
      <c r="E32">
        <v>1</v>
      </c>
    </row>
    <row r="33" spans="1:5" x14ac:dyDescent="0.2">
      <c r="A33" t="s">
        <v>8219</v>
      </c>
      <c r="B33">
        <v>1</v>
      </c>
      <c r="D33" t="s">
        <v>8221</v>
      </c>
      <c r="E33">
        <v>3</v>
      </c>
    </row>
    <row r="34" spans="1:5" x14ac:dyDescent="0.2">
      <c r="A34" t="s">
        <v>8219</v>
      </c>
      <c r="B34">
        <v>89</v>
      </c>
      <c r="D34" t="s">
        <v>8221</v>
      </c>
      <c r="E34">
        <v>3</v>
      </c>
    </row>
    <row r="35" spans="1:5" x14ac:dyDescent="0.2">
      <c r="A35" t="s">
        <v>8219</v>
      </c>
      <c r="B35">
        <v>64</v>
      </c>
      <c r="D35" t="s">
        <v>8221</v>
      </c>
      <c r="E35">
        <v>0</v>
      </c>
    </row>
    <row r="36" spans="1:5" x14ac:dyDescent="0.2">
      <c r="A36" t="s">
        <v>8219</v>
      </c>
      <c r="B36">
        <v>68</v>
      </c>
      <c r="D36" t="s">
        <v>8221</v>
      </c>
      <c r="E36">
        <v>3</v>
      </c>
    </row>
    <row r="37" spans="1:5" x14ac:dyDescent="0.2">
      <c r="A37" t="s">
        <v>8219</v>
      </c>
      <c r="B37">
        <v>28</v>
      </c>
      <c r="D37" t="s">
        <v>8221</v>
      </c>
      <c r="E37">
        <v>0</v>
      </c>
    </row>
    <row r="38" spans="1:5" x14ac:dyDescent="0.2">
      <c r="A38" t="s">
        <v>8219</v>
      </c>
      <c r="B38">
        <v>44</v>
      </c>
      <c r="D38" t="s">
        <v>8221</v>
      </c>
      <c r="E38">
        <v>19</v>
      </c>
    </row>
    <row r="39" spans="1:5" x14ac:dyDescent="0.2">
      <c r="A39" t="s">
        <v>8219</v>
      </c>
      <c r="B39">
        <v>253</v>
      </c>
      <c r="D39" t="s">
        <v>8221</v>
      </c>
      <c r="E39">
        <v>8</v>
      </c>
    </row>
    <row r="40" spans="1:5" x14ac:dyDescent="0.2">
      <c r="A40" t="s">
        <v>8219</v>
      </c>
      <c r="B40">
        <v>66</v>
      </c>
      <c r="D40" t="s">
        <v>8221</v>
      </c>
      <c r="E40">
        <v>6</v>
      </c>
    </row>
    <row r="41" spans="1:5" x14ac:dyDescent="0.2">
      <c r="A41" t="s">
        <v>8219</v>
      </c>
      <c r="B41">
        <v>217</v>
      </c>
      <c r="D41" t="s">
        <v>8221</v>
      </c>
      <c r="E41">
        <v>0</v>
      </c>
    </row>
    <row r="42" spans="1:5" x14ac:dyDescent="0.2">
      <c r="A42" t="s">
        <v>8219</v>
      </c>
      <c r="B42">
        <v>16</v>
      </c>
      <c r="D42" t="s">
        <v>8221</v>
      </c>
      <c r="E42">
        <v>18</v>
      </c>
    </row>
    <row r="43" spans="1:5" x14ac:dyDescent="0.2">
      <c r="A43" t="s">
        <v>8219</v>
      </c>
      <c r="B43">
        <v>19</v>
      </c>
      <c r="D43" t="s">
        <v>8221</v>
      </c>
      <c r="E43">
        <v>7</v>
      </c>
    </row>
    <row r="44" spans="1:5" x14ac:dyDescent="0.2">
      <c r="A44" t="s">
        <v>8219</v>
      </c>
      <c r="B44">
        <v>169</v>
      </c>
      <c r="D44" t="s">
        <v>8221</v>
      </c>
      <c r="E44">
        <v>0</v>
      </c>
    </row>
    <row r="45" spans="1:5" x14ac:dyDescent="0.2">
      <c r="A45" t="s">
        <v>8219</v>
      </c>
      <c r="B45">
        <v>263</v>
      </c>
      <c r="D45" t="s">
        <v>8221</v>
      </c>
      <c r="E45">
        <v>8</v>
      </c>
    </row>
    <row r="46" spans="1:5" x14ac:dyDescent="0.2">
      <c r="A46" t="s">
        <v>8219</v>
      </c>
      <c r="B46">
        <v>15</v>
      </c>
      <c r="D46" t="s">
        <v>8221</v>
      </c>
      <c r="E46">
        <v>1293</v>
      </c>
    </row>
    <row r="47" spans="1:5" x14ac:dyDescent="0.2">
      <c r="A47" t="s">
        <v>8219</v>
      </c>
      <c r="B47">
        <v>61</v>
      </c>
      <c r="D47" t="s">
        <v>8221</v>
      </c>
      <c r="E47">
        <v>17</v>
      </c>
    </row>
    <row r="48" spans="1:5" x14ac:dyDescent="0.2">
      <c r="A48" t="s">
        <v>8219</v>
      </c>
      <c r="B48">
        <v>45</v>
      </c>
      <c r="D48" t="s">
        <v>8221</v>
      </c>
      <c r="E48">
        <v>0</v>
      </c>
    </row>
    <row r="49" spans="1:5" x14ac:dyDescent="0.2">
      <c r="A49" t="s">
        <v>8219</v>
      </c>
      <c r="B49">
        <v>70</v>
      </c>
      <c r="D49" t="s">
        <v>8221</v>
      </c>
      <c r="E49">
        <v>13</v>
      </c>
    </row>
    <row r="50" spans="1:5" x14ac:dyDescent="0.2">
      <c r="A50" t="s">
        <v>8219</v>
      </c>
      <c r="B50">
        <v>38</v>
      </c>
      <c r="D50" t="s">
        <v>8221</v>
      </c>
      <c r="E50">
        <v>0</v>
      </c>
    </row>
    <row r="51" spans="1:5" x14ac:dyDescent="0.2">
      <c r="A51" t="s">
        <v>8219</v>
      </c>
      <c r="B51">
        <v>87</v>
      </c>
      <c r="D51" t="s">
        <v>8221</v>
      </c>
      <c r="E51">
        <v>0</v>
      </c>
    </row>
    <row r="52" spans="1:5" x14ac:dyDescent="0.2">
      <c r="A52" t="s">
        <v>8219</v>
      </c>
      <c r="B52">
        <v>22</v>
      </c>
      <c r="D52" t="s">
        <v>8221</v>
      </c>
      <c r="E52">
        <v>33</v>
      </c>
    </row>
    <row r="53" spans="1:5" x14ac:dyDescent="0.2">
      <c r="A53" t="s">
        <v>8219</v>
      </c>
      <c r="B53">
        <v>119</v>
      </c>
      <c r="D53" t="s">
        <v>8221</v>
      </c>
      <c r="E53">
        <v>12</v>
      </c>
    </row>
    <row r="54" spans="1:5" x14ac:dyDescent="0.2">
      <c r="A54" t="s">
        <v>8219</v>
      </c>
      <c r="B54">
        <v>52</v>
      </c>
      <c r="D54" t="s">
        <v>8221</v>
      </c>
      <c r="E54">
        <v>1</v>
      </c>
    </row>
    <row r="55" spans="1:5" x14ac:dyDescent="0.2">
      <c r="A55" t="s">
        <v>8219</v>
      </c>
      <c r="B55">
        <v>117</v>
      </c>
      <c r="D55" t="s">
        <v>8221</v>
      </c>
      <c r="E55">
        <v>1</v>
      </c>
    </row>
    <row r="56" spans="1:5" x14ac:dyDescent="0.2">
      <c r="A56" t="s">
        <v>8219</v>
      </c>
      <c r="B56">
        <v>52</v>
      </c>
      <c r="D56" t="s">
        <v>8221</v>
      </c>
      <c r="E56">
        <v>1</v>
      </c>
    </row>
    <row r="57" spans="1:5" x14ac:dyDescent="0.2">
      <c r="A57" t="s">
        <v>8219</v>
      </c>
      <c r="B57">
        <v>86</v>
      </c>
      <c r="D57" t="s">
        <v>8221</v>
      </c>
      <c r="E57">
        <v>1</v>
      </c>
    </row>
    <row r="58" spans="1:5" x14ac:dyDescent="0.2">
      <c r="A58" t="s">
        <v>8219</v>
      </c>
      <c r="B58">
        <v>174</v>
      </c>
      <c r="D58" t="s">
        <v>8221</v>
      </c>
      <c r="E58">
        <v>84</v>
      </c>
    </row>
    <row r="59" spans="1:5" x14ac:dyDescent="0.2">
      <c r="A59" t="s">
        <v>8219</v>
      </c>
      <c r="B59">
        <v>69</v>
      </c>
      <c r="D59" t="s">
        <v>8221</v>
      </c>
      <c r="E59">
        <v>38</v>
      </c>
    </row>
    <row r="60" spans="1:5" x14ac:dyDescent="0.2">
      <c r="A60" t="s">
        <v>8219</v>
      </c>
      <c r="B60">
        <v>75</v>
      </c>
      <c r="D60" t="s">
        <v>8221</v>
      </c>
      <c r="E60">
        <v>1</v>
      </c>
    </row>
    <row r="61" spans="1:5" x14ac:dyDescent="0.2">
      <c r="A61" t="s">
        <v>8219</v>
      </c>
      <c r="B61">
        <v>33</v>
      </c>
      <c r="D61" t="s">
        <v>8221</v>
      </c>
      <c r="E61">
        <v>76</v>
      </c>
    </row>
    <row r="62" spans="1:5" x14ac:dyDescent="0.2">
      <c r="A62" t="s">
        <v>8219</v>
      </c>
      <c r="B62">
        <v>108</v>
      </c>
      <c r="D62" t="s">
        <v>8221</v>
      </c>
      <c r="E62">
        <v>3</v>
      </c>
    </row>
    <row r="63" spans="1:5" x14ac:dyDescent="0.2">
      <c r="A63" t="s">
        <v>8219</v>
      </c>
      <c r="B63">
        <v>23</v>
      </c>
      <c r="D63" t="s">
        <v>8221</v>
      </c>
      <c r="E63">
        <v>0</v>
      </c>
    </row>
    <row r="64" spans="1:5" x14ac:dyDescent="0.2">
      <c r="A64" t="s">
        <v>8219</v>
      </c>
      <c r="B64">
        <v>48</v>
      </c>
      <c r="D64" t="s">
        <v>8221</v>
      </c>
      <c r="E64">
        <v>2</v>
      </c>
    </row>
    <row r="65" spans="1:5" x14ac:dyDescent="0.2">
      <c r="A65" t="s">
        <v>8219</v>
      </c>
      <c r="B65">
        <v>64</v>
      </c>
      <c r="D65" t="s">
        <v>8221</v>
      </c>
      <c r="E65">
        <v>0</v>
      </c>
    </row>
    <row r="66" spans="1:5" x14ac:dyDescent="0.2">
      <c r="A66" t="s">
        <v>8219</v>
      </c>
      <c r="B66">
        <v>24</v>
      </c>
      <c r="D66" t="s">
        <v>8221</v>
      </c>
      <c r="E66">
        <v>0</v>
      </c>
    </row>
    <row r="67" spans="1:5" x14ac:dyDescent="0.2">
      <c r="A67" t="s">
        <v>8219</v>
      </c>
      <c r="B67">
        <v>57</v>
      </c>
      <c r="D67" t="s">
        <v>8221</v>
      </c>
      <c r="E67">
        <v>0</v>
      </c>
    </row>
    <row r="68" spans="1:5" x14ac:dyDescent="0.2">
      <c r="A68" t="s">
        <v>8219</v>
      </c>
      <c r="B68">
        <v>26</v>
      </c>
      <c r="D68" t="s">
        <v>8221</v>
      </c>
      <c r="E68">
        <v>2</v>
      </c>
    </row>
    <row r="69" spans="1:5" x14ac:dyDescent="0.2">
      <c r="A69" t="s">
        <v>8219</v>
      </c>
      <c r="B69">
        <v>20</v>
      </c>
      <c r="D69" t="s">
        <v>8221</v>
      </c>
      <c r="E69">
        <v>0</v>
      </c>
    </row>
    <row r="70" spans="1:5" x14ac:dyDescent="0.2">
      <c r="A70" t="s">
        <v>8219</v>
      </c>
      <c r="B70">
        <v>36</v>
      </c>
      <c r="D70" t="s">
        <v>8221</v>
      </c>
      <c r="E70">
        <v>0</v>
      </c>
    </row>
    <row r="71" spans="1:5" x14ac:dyDescent="0.2">
      <c r="A71" t="s">
        <v>8219</v>
      </c>
      <c r="B71">
        <v>178</v>
      </c>
      <c r="D71" t="s">
        <v>8221</v>
      </c>
      <c r="E71">
        <v>0</v>
      </c>
    </row>
    <row r="72" spans="1:5" x14ac:dyDescent="0.2">
      <c r="A72" t="s">
        <v>8219</v>
      </c>
      <c r="B72">
        <v>17</v>
      </c>
      <c r="D72" t="s">
        <v>8221</v>
      </c>
      <c r="E72">
        <v>2</v>
      </c>
    </row>
    <row r="73" spans="1:5" x14ac:dyDescent="0.2">
      <c r="A73" t="s">
        <v>8219</v>
      </c>
      <c r="B73">
        <v>32</v>
      </c>
      <c r="D73" t="s">
        <v>8221</v>
      </c>
      <c r="E73">
        <v>0</v>
      </c>
    </row>
    <row r="74" spans="1:5" x14ac:dyDescent="0.2">
      <c r="A74" t="s">
        <v>8219</v>
      </c>
      <c r="B74">
        <v>41</v>
      </c>
      <c r="D74" t="s">
        <v>8221</v>
      </c>
      <c r="E74">
        <v>7</v>
      </c>
    </row>
    <row r="75" spans="1:5" x14ac:dyDescent="0.2">
      <c r="A75" t="s">
        <v>8219</v>
      </c>
      <c r="B75">
        <v>18</v>
      </c>
      <c r="D75" t="s">
        <v>8221</v>
      </c>
      <c r="E75">
        <v>0</v>
      </c>
    </row>
    <row r="76" spans="1:5" x14ac:dyDescent="0.2">
      <c r="A76" t="s">
        <v>8219</v>
      </c>
      <c r="B76">
        <v>29</v>
      </c>
      <c r="D76" t="s">
        <v>8221</v>
      </c>
      <c r="E76">
        <v>5</v>
      </c>
    </row>
    <row r="77" spans="1:5" x14ac:dyDescent="0.2">
      <c r="A77" t="s">
        <v>8219</v>
      </c>
      <c r="B77">
        <v>47</v>
      </c>
      <c r="D77" t="s">
        <v>8221</v>
      </c>
      <c r="E77">
        <v>0</v>
      </c>
    </row>
    <row r="78" spans="1:5" x14ac:dyDescent="0.2">
      <c r="A78" t="s">
        <v>8219</v>
      </c>
      <c r="B78">
        <v>15</v>
      </c>
      <c r="D78" t="s">
        <v>8221</v>
      </c>
      <c r="E78">
        <v>0</v>
      </c>
    </row>
    <row r="79" spans="1:5" x14ac:dyDescent="0.2">
      <c r="A79" t="s">
        <v>8219</v>
      </c>
      <c r="B79">
        <v>26</v>
      </c>
      <c r="D79" t="s">
        <v>8221</v>
      </c>
      <c r="E79">
        <v>1</v>
      </c>
    </row>
    <row r="80" spans="1:5" x14ac:dyDescent="0.2">
      <c r="A80" t="s">
        <v>8219</v>
      </c>
      <c r="B80">
        <v>35</v>
      </c>
      <c r="D80" t="s">
        <v>8221</v>
      </c>
      <c r="E80">
        <v>0</v>
      </c>
    </row>
    <row r="81" spans="1:5" x14ac:dyDescent="0.2">
      <c r="A81" t="s">
        <v>8219</v>
      </c>
      <c r="B81">
        <v>41</v>
      </c>
      <c r="D81" t="s">
        <v>8221</v>
      </c>
      <c r="E81">
        <v>5</v>
      </c>
    </row>
    <row r="82" spans="1:5" x14ac:dyDescent="0.2">
      <c r="A82" t="s">
        <v>8219</v>
      </c>
      <c r="B82">
        <v>47</v>
      </c>
      <c r="D82" t="s">
        <v>8221</v>
      </c>
      <c r="E82">
        <v>3</v>
      </c>
    </row>
    <row r="83" spans="1:5" x14ac:dyDescent="0.2">
      <c r="A83" t="s">
        <v>8219</v>
      </c>
      <c r="B83">
        <v>28</v>
      </c>
      <c r="D83" t="s">
        <v>8221</v>
      </c>
      <c r="E83">
        <v>6</v>
      </c>
    </row>
    <row r="84" spans="1:5" x14ac:dyDescent="0.2">
      <c r="A84" t="s">
        <v>8219</v>
      </c>
      <c r="B84">
        <v>100</v>
      </c>
      <c r="D84" t="s">
        <v>8221</v>
      </c>
      <c r="E84">
        <v>12</v>
      </c>
    </row>
    <row r="85" spans="1:5" x14ac:dyDescent="0.2">
      <c r="A85" t="s">
        <v>8219</v>
      </c>
      <c r="B85">
        <v>13</v>
      </c>
      <c r="D85" t="s">
        <v>8221</v>
      </c>
      <c r="E85">
        <v>13</v>
      </c>
    </row>
    <row r="86" spans="1:5" x14ac:dyDescent="0.2">
      <c r="A86" t="s">
        <v>8219</v>
      </c>
      <c r="B86">
        <v>7</v>
      </c>
      <c r="D86" t="s">
        <v>8221</v>
      </c>
      <c r="E86">
        <v>5</v>
      </c>
    </row>
    <row r="87" spans="1:5" x14ac:dyDescent="0.2">
      <c r="A87" t="s">
        <v>8219</v>
      </c>
      <c r="B87">
        <v>21</v>
      </c>
      <c r="D87" t="s">
        <v>8221</v>
      </c>
      <c r="E87">
        <v>2</v>
      </c>
    </row>
    <row r="88" spans="1:5" x14ac:dyDescent="0.2">
      <c r="A88" t="s">
        <v>8219</v>
      </c>
      <c r="B88">
        <v>17</v>
      </c>
      <c r="D88" t="s">
        <v>8221</v>
      </c>
      <c r="E88">
        <v>8</v>
      </c>
    </row>
    <row r="89" spans="1:5" x14ac:dyDescent="0.2">
      <c r="A89" t="s">
        <v>8219</v>
      </c>
      <c r="B89">
        <v>25</v>
      </c>
      <c r="D89" t="s">
        <v>8221</v>
      </c>
      <c r="E89">
        <v>0</v>
      </c>
    </row>
    <row r="90" spans="1:5" x14ac:dyDescent="0.2">
      <c r="A90" t="s">
        <v>8219</v>
      </c>
      <c r="B90">
        <v>60</v>
      </c>
      <c r="D90" t="s">
        <v>8221</v>
      </c>
      <c r="E90">
        <v>13</v>
      </c>
    </row>
    <row r="91" spans="1:5" x14ac:dyDescent="0.2">
      <c r="A91" t="s">
        <v>8219</v>
      </c>
      <c r="B91">
        <v>56</v>
      </c>
      <c r="D91" t="s">
        <v>8221</v>
      </c>
      <c r="E91">
        <v>0</v>
      </c>
    </row>
    <row r="92" spans="1:5" x14ac:dyDescent="0.2">
      <c r="A92" t="s">
        <v>8219</v>
      </c>
      <c r="B92">
        <v>16</v>
      </c>
      <c r="D92" t="s">
        <v>8221</v>
      </c>
      <c r="E92">
        <v>5</v>
      </c>
    </row>
    <row r="93" spans="1:5" x14ac:dyDescent="0.2">
      <c r="A93" t="s">
        <v>8219</v>
      </c>
      <c r="B93">
        <v>46</v>
      </c>
      <c r="D93" t="s">
        <v>8221</v>
      </c>
      <c r="E93">
        <v>8</v>
      </c>
    </row>
    <row r="94" spans="1:5" x14ac:dyDescent="0.2">
      <c r="A94" t="s">
        <v>8219</v>
      </c>
      <c r="B94">
        <v>43</v>
      </c>
      <c r="D94" t="s">
        <v>8221</v>
      </c>
      <c r="E94">
        <v>8</v>
      </c>
    </row>
    <row r="95" spans="1:5" x14ac:dyDescent="0.2">
      <c r="A95" t="s">
        <v>8219</v>
      </c>
      <c r="B95">
        <v>15</v>
      </c>
      <c r="D95" t="s">
        <v>8221</v>
      </c>
      <c r="E95">
        <v>0</v>
      </c>
    </row>
    <row r="96" spans="1:5" x14ac:dyDescent="0.2">
      <c r="A96" t="s">
        <v>8219</v>
      </c>
      <c r="B96">
        <v>12</v>
      </c>
      <c r="D96" t="s">
        <v>8221</v>
      </c>
      <c r="E96">
        <v>2</v>
      </c>
    </row>
    <row r="97" spans="1:5" x14ac:dyDescent="0.2">
      <c r="A97" t="s">
        <v>8219</v>
      </c>
      <c r="B97">
        <v>21</v>
      </c>
      <c r="D97" t="s">
        <v>8221</v>
      </c>
      <c r="E97">
        <v>3</v>
      </c>
    </row>
    <row r="98" spans="1:5" x14ac:dyDescent="0.2">
      <c r="A98" t="s">
        <v>8219</v>
      </c>
      <c r="B98">
        <v>34</v>
      </c>
      <c r="D98" t="s">
        <v>8221</v>
      </c>
      <c r="E98">
        <v>0</v>
      </c>
    </row>
    <row r="99" spans="1:5" x14ac:dyDescent="0.2">
      <c r="A99" t="s">
        <v>8219</v>
      </c>
      <c r="B99">
        <v>8</v>
      </c>
      <c r="D99" t="s">
        <v>8221</v>
      </c>
      <c r="E99">
        <v>0</v>
      </c>
    </row>
    <row r="100" spans="1:5" x14ac:dyDescent="0.2">
      <c r="A100" t="s">
        <v>8219</v>
      </c>
      <c r="B100">
        <v>60</v>
      </c>
      <c r="D100" t="s">
        <v>8221</v>
      </c>
      <c r="E100">
        <v>11</v>
      </c>
    </row>
    <row r="101" spans="1:5" x14ac:dyDescent="0.2">
      <c r="A101" t="s">
        <v>8219</v>
      </c>
      <c r="B101">
        <v>39</v>
      </c>
      <c r="D101" t="s">
        <v>8221</v>
      </c>
      <c r="E101">
        <v>0</v>
      </c>
    </row>
    <row r="102" spans="1:5" x14ac:dyDescent="0.2">
      <c r="A102" t="s">
        <v>8219</v>
      </c>
      <c r="B102">
        <v>26</v>
      </c>
      <c r="D102" t="s">
        <v>8221</v>
      </c>
      <c r="E102">
        <v>1</v>
      </c>
    </row>
    <row r="103" spans="1:5" x14ac:dyDescent="0.2">
      <c r="A103" t="s">
        <v>8219</v>
      </c>
      <c r="B103">
        <v>35</v>
      </c>
      <c r="D103" t="s">
        <v>8221</v>
      </c>
      <c r="E103">
        <v>0</v>
      </c>
    </row>
    <row r="104" spans="1:5" x14ac:dyDescent="0.2">
      <c r="A104" t="s">
        <v>8219</v>
      </c>
      <c r="B104">
        <v>65</v>
      </c>
      <c r="D104" t="s">
        <v>8221</v>
      </c>
      <c r="E104">
        <v>17</v>
      </c>
    </row>
    <row r="105" spans="1:5" x14ac:dyDescent="0.2">
      <c r="A105" t="s">
        <v>8219</v>
      </c>
      <c r="B105">
        <v>49</v>
      </c>
      <c r="D105" t="s">
        <v>8221</v>
      </c>
      <c r="E105">
        <v>2</v>
      </c>
    </row>
    <row r="106" spans="1:5" x14ac:dyDescent="0.2">
      <c r="A106" t="s">
        <v>8219</v>
      </c>
      <c r="B106">
        <v>10</v>
      </c>
      <c r="D106" t="s">
        <v>8221</v>
      </c>
      <c r="E106">
        <v>1</v>
      </c>
    </row>
    <row r="107" spans="1:5" x14ac:dyDescent="0.2">
      <c r="A107" t="s">
        <v>8219</v>
      </c>
      <c r="B107">
        <v>60</v>
      </c>
      <c r="D107" t="s">
        <v>8221</v>
      </c>
      <c r="E107">
        <v>2</v>
      </c>
    </row>
    <row r="108" spans="1:5" x14ac:dyDescent="0.2">
      <c r="A108" t="s">
        <v>8219</v>
      </c>
      <c r="B108">
        <v>27</v>
      </c>
      <c r="D108" t="s">
        <v>8221</v>
      </c>
      <c r="E108">
        <v>16</v>
      </c>
    </row>
    <row r="109" spans="1:5" x14ac:dyDescent="0.2">
      <c r="A109" t="s">
        <v>8219</v>
      </c>
      <c r="B109">
        <v>69</v>
      </c>
      <c r="D109" t="s">
        <v>8221</v>
      </c>
      <c r="E109">
        <v>1</v>
      </c>
    </row>
    <row r="110" spans="1:5" x14ac:dyDescent="0.2">
      <c r="A110" t="s">
        <v>8219</v>
      </c>
      <c r="B110">
        <v>47</v>
      </c>
      <c r="D110" t="s">
        <v>8221</v>
      </c>
      <c r="E110">
        <v>4</v>
      </c>
    </row>
    <row r="111" spans="1:5" x14ac:dyDescent="0.2">
      <c r="A111" t="s">
        <v>8219</v>
      </c>
      <c r="B111">
        <v>47</v>
      </c>
      <c r="D111" t="s">
        <v>8221</v>
      </c>
      <c r="E111">
        <v>5</v>
      </c>
    </row>
    <row r="112" spans="1:5" x14ac:dyDescent="0.2">
      <c r="A112" t="s">
        <v>8219</v>
      </c>
      <c r="B112">
        <v>26</v>
      </c>
      <c r="D112" t="s">
        <v>8221</v>
      </c>
      <c r="E112">
        <v>7</v>
      </c>
    </row>
    <row r="113" spans="1:5" x14ac:dyDescent="0.2">
      <c r="A113" t="s">
        <v>8219</v>
      </c>
      <c r="B113">
        <v>53</v>
      </c>
      <c r="D113" t="s">
        <v>8221</v>
      </c>
      <c r="E113">
        <v>0</v>
      </c>
    </row>
    <row r="114" spans="1:5" x14ac:dyDescent="0.2">
      <c r="A114" t="s">
        <v>8219</v>
      </c>
      <c r="B114">
        <v>81</v>
      </c>
      <c r="D114" t="s">
        <v>8221</v>
      </c>
      <c r="E114">
        <v>12</v>
      </c>
    </row>
    <row r="115" spans="1:5" x14ac:dyDescent="0.2">
      <c r="A115" t="s">
        <v>8219</v>
      </c>
      <c r="B115">
        <v>78</v>
      </c>
      <c r="D115" t="s">
        <v>8221</v>
      </c>
      <c r="E115">
        <v>2</v>
      </c>
    </row>
    <row r="116" spans="1:5" x14ac:dyDescent="0.2">
      <c r="A116" t="s">
        <v>8219</v>
      </c>
      <c r="B116">
        <v>35</v>
      </c>
      <c r="D116" t="s">
        <v>8221</v>
      </c>
      <c r="E116">
        <v>5</v>
      </c>
    </row>
    <row r="117" spans="1:5" x14ac:dyDescent="0.2">
      <c r="A117" t="s">
        <v>8219</v>
      </c>
      <c r="B117">
        <v>22</v>
      </c>
      <c r="D117" t="s">
        <v>8221</v>
      </c>
      <c r="E117">
        <v>2</v>
      </c>
    </row>
    <row r="118" spans="1:5" x14ac:dyDescent="0.2">
      <c r="A118" t="s">
        <v>8219</v>
      </c>
      <c r="B118">
        <v>57</v>
      </c>
      <c r="D118" t="s">
        <v>8221</v>
      </c>
      <c r="E118">
        <v>3</v>
      </c>
    </row>
    <row r="119" spans="1:5" x14ac:dyDescent="0.2">
      <c r="A119" t="s">
        <v>8219</v>
      </c>
      <c r="B119">
        <v>27</v>
      </c>
      <c r="D119" t="s">
        <v>8221</v>
      </c>
      <c r="E119">
        <v>0</v>
      </c>
    </row>
    <row r="120" spans="1:5" x14ac:dyDescent="0.2">
      <c r="A120" t="s">
        <v>8219</v>
      </c>
      <c r="B120">
        <v>39</v>
      </c>
      <c r="D120" t="s">
        <v>8221</v>
      </c>
      <c r="E120">
        <v>49</v>
      </c>
    </row>
    <row r="121" spans="1:5" x14ac:dyDescent="0.2">
      <c r="A121" t="s">
        <v>8219</v>
      </c>
      <c r="B121">
        <v>37</v>
      </c>
      <c r="D121" t="s">
        <v>8221</v>
      </c>
      <c r="E121">
        <v>1</v>
      </c>
    </row>
    <row r="122" spans="1:5" x14ac:dyDescent="0.2">
      <c r="A122" t="s">
        <v>8219</v>
      </c>
      <c r="B122">
        <v>137</v>
      </c>
      <c r="D122" t="s">
        <v>8221</v>
      </c>
      <c r="E122">
        <v>2</v>
      </c>
    </row>
    <row r="123" spans="1:5" x14ac:dyDescent="0.2">
      <c r="A123" t="s">
        <v>8219</v>
      </c>
      <c r="B123">
        <v>376</v>
      </c>
      <c r="D123" t="s">
        <v>8221</v>
      </c>
      <c r="E123">
        <v>0</v>
      </c>
    </row>
    <row r="124" spans="1:5" x14ac:dyDescent="0.2">
      <c r="A124" t="s">
        <v>8219</v>
      </c>
      <c r="B124">
        <v>202</v>
      </c>
      <c r="D124" t="s">
        <v>8221</v>
      </c>
      <c r="E124">
        <v>0</v>
      </c>
    </row>
    <row r="125" spans="1:5" x14ac:dyDescent="0.2">
      <c r="A125" t="s">
        <v>8219</v>
      </c>
      <c r="B125">
        <v>328</v>
      </c>
      <c r="D125" t="s">
        <v>8221</v>
      </c>
      <c r="E125">
        <v>11</v>
      </c>
    </row>
    <row r="126" spans="1:5" x14ac:dyDescent="0.2">
      <c r="A126" t="s">
        <v>8219</v>
      </c>
      <c r="B126">
        <v>84</v>
      </c>
      <c r="D126" t="s">
        <v>8221</v>
      </c>
      <c r="E126">
        <v>1</v>
      </c>
    </row>
    <row r="127" spans="1:5" x14ac:dyDescent="0.2">
      <c r="A127" t="s">
        <v>8219</v>
      </c>
      <c r="B127">
        <v>96</v>
      </c>
      <c r="D127" t="s">
        <v>8221</v>
      </c>
      <c r="E127">
        <v>8</v>
      </c>
    </row>
    <row r="128" spans="1:5" x14ac:dyDescent="0.2">
      <c r="A128" t="s">
        <v>8219</v>
      </c>
      <c r="B128">
        <v>223</v>
      </c>
      <c r="D128" t="s">
        <v>8221</v>
      </c>
      <c r="E128">
        <v>5</v>
      </c>
    </row>
    <row r="129" spans="1:5" x14ac:dyDescent="0.2">
      <c r="A129" t="s">
        <v>8219</v>
      </c>
      <c r="B129">
        <v>62</v>
      </c>
      <c r="D129" t="s">
        <v>8221</v>
      </c>
      <c r="E129">
        <v>39</v>
      </c>
    </row>
    <row r="130" spans="1:5" x14ac:dyDescent="0.2">
      <c r="A130" t="s">
        <v>8219</v>
      </c>
      <c r="B130">
        <v>146</v>
      </c>
      <c r="D130" t="s">
        <v>8221</v>
      </c>
      <c r="E130">
        <v>0</v>
      </c>
    </row>
    <row r="131" spans="1:5" x14ac:dyDescent="0.2">
      <c r="A131" t="s">
        <v>8219</v>
      </c>
      <c r="B131">
        <v>235</v>
      </c>
      <c r="D131" t="s">
        <v>8221</v>
      </c>
      <c r="E131">
        <v>0</v>
      </c>
    </row>
    <row r="132" spans="1:5" x14ac:dyDescent="0.2">
      <c r="A132" t="s">
        <v>8219</v>
      </c>
      <c r="B132">
        <v>437</v>
      </c>
      <c r="D132" t="s">
        <v>8221</v>
      </c>
      <c r="E132">
        <v>2</v>
      </c>
    </row>
    <row r="133" spans="1:5" x14ac:dyDescent="0.2">
      <c r="A133" t="s">
        <v>8219</v>
      </c>
      <c r="B133">
        <v>77</v>
      </c>
      <c r="D133" t="s">
        <v>8221</v>
      </c>
      <c r="E133">
        <v>170</v>
      </c>
    </row>
    <row r="134" spans="1:5" x14ac:dyDescent="0.2">
      <c r="A134" t="s">
        <v>8219</v>
      </c>
      <c r="B134">
        <v>108</v>
      </c>
      <c r="D134" t="s">
        <v>8221</v>
      </c>
      <c r="E134">
        <v>5</v>
      </c>
    </row>
    <row r="135" spans="1:5" x14ac:dyDescent="0.2">
      <c r="A135" t="s">
        <v>8219</v>
      </c>
      <c r="B135">
        <v>7</v>
      </c>
      <c r="D135" t="s">
        <v>8221</v>
      </c>
      <c r="E135">
        <v>14</v>
      </c>
    </row>
    <row r="136" spans="1:5" x14ac:dyDescent="0.2">
      <c r="A136" t="s">
        <v>8219</v>
      </c>
      <c r="B136">
        <v>314</v>
      </c>
      <c r="D136" t="s">
        <v>8221</v>
      </c>
      <c r="E136">
        <v>1</v>
      </c>
    </row>
    <row r="137" spans="1:5" x14ac:dyDescent="0.2">
      <c r="A137" t="s">
        <v>8219</v>
      </c>
      <c r="B137">
        <v>188</v>
      </c>
      <c r="D137" t="s">
        <v>8221</v>
      </c>
      <c r="E137">
        <v>0</v>
      </c>
    </row>
    <row r="138" spans="1:5" x14ac:dyDescent="0.2">
      <c r="A138" t="s">
        <v>8219</v>
      </c>
      <c r="B138">
        <v>275</v>
      </c>
      <c r="D138" t="s">
        <v>8221</v>
      </c>
      <c r="E138">
        <v>124</v>
      </c>
    </row>
    <row r="139" spans="1:5" x14ac:dyDescent="0.2">
      <c r="A139" t="s">
        <v>8219</v>
      </c>
      <c r="B139">
        <v>560</v>
      </c>
      <c r="D139" t="s">
        <v>8221</v>
      </c>
      <c r="E139">
        <v>0</v>
      </c>
    </row>
    <row r="140" spans="1:5" x14ac:dyDescent="0.2">
      <c r="A140" t="s">
        <v>8219</v>
      </c>
      <c r="B140">
        <v>688</v>
      </c>
      <c r="D140" t="s">
        <v>8221</v>
      </c>
      <c r="E140">
        <v>0</v>
      </c>
    </row>
    <row r="141" spans="1:5" x14ac:dyDescent="0.2">
      <c r="A141" t="s">
        <v>8219</v>
      </c>
      <c r="B141">
        <v>942</v>
      </c>
      <c r="D141" t="s">
        <v>8221</v>
      </c>
      <c r="E141">
        <v>55</v>
      </c>
    </row>
    <row r="142" spans="1:5" x14ac:dyDescent="0.2">
      <c r="A142" t="s">
        <v>8219</v>
      </c>
      <c r="B142">
        <v>88</v>
      </c>
      <c r="D142" t="s">
        <v>8221</v>
      </c>
      <c r="E142">
        <v>140</v>
      </c>
    </row>
    <row r="143" spans="1:5" x14ac:dyDescent="0.2">
      <c r="A143" t="s">
        <v>8219</v>
      </c>
      <c r="B143">
        <v>220</v>
      </c>
      <c r="D143" t="s">
        <v>8221</v>
      </c>
      <c r="E143">
        <v>21</v>
      </c>
    </row>
    <row r="144" spans="1:5" x14ac:dyDescent="0.2">
      <c r="A144" t="s">
        <v>8219</v>
      </c>
      <c r="B144">
        <v>145</v>
      </c>
      <c r="D144" t="s">
        <v>8221</v>
      </c>
      <c r="E144">
        <v>1</v>
      </c>
    </row>
    <row r="145" spans="1:5" x14ac:dyDescent="0.2">
      <c r="A145" t="s">
        <v>8219</v>
      </c>
      <c r="B145">
        <v>963</v>
      </c>
      <c r="D145" t="s">
        <v>8221</v>
      </c>
      <c r="E145">
        <v>147</v>
      </c>
    </row>
    <row r="146" spans="1:5" x14ac:dyDescent="0.2">
      <c r="A146" t="s">
        <v>8219</v>
      </c>
      <c r="B146">
        <v>91</v>
      </c>
      <c r="D146" t="s">
        <v>8221</v>
      </c>
      <c r="E146">
        <v>11</v>
      </c>
    </row>
    <row r="147" spans="1:5" x14ac:dyDescent="0.2">
      <c r="A147" t="s">
        <v>8219</v>
      </c>
      <c r="B147">
        <v>58</v>
      </c>
      <c r="D147" t="s">
        <v>8221</v>
      </c>
      <c r="E147">
        <v>125</v>
      </c>
    </row>
    <row r="148" spans="1:5" x14ac:dyDescent="0.2">
      <c r="A148" t="s">
        <v>8219</v>
      </c>
      <c r="B148">
        <v>36</v>
      </c>
      <c r="D148" t="s">
        <v>8221</v>
      </c>
      <c r="E148">
        <v>1</v>
      </c>
    </row>
    <row r="149" spans="1:5" x14ac:dyDescent="0.2">
      <c r="A149" t="s">
        <v>8219</v>
      </c>
      <c r="B149">
        <v>165</v>
      </c>
      <c r="D149" t="s">
        <v>8221</v>
      </c>
      <c r="E149">
        <v>0</v>
      </c>
    </row>
    <row r="150" spans="1:5" x14ac:dyDescent="0.2">
      <c r="A150" t="s">
        <v>8219</v>
      </c>
      <c r="B150">
        <v>111</v>
      </c>
      <c r="D150" t="s">
        <v>8221</v>
      </c>
      <c r="E150">
        <v>0</v>
      </c>
    </row>
    <row r="151" spans="1:5" x14ac:dyDescent="0.2">
      <c r="A151" t="s">
        <v>8219</v>
      </c>
      <c r="B151">
        <v>1596</v>
      </c>
      <c r="D151" t="s">
        <v>8221</v>
      </c>
      <c r="E151">
        <v>3</v>
      </c>
    </row>
    <row r="152" spans="1:5" x14ac:dyDescent="0.2">
      <c r="A152" t="s">
        <v>8219</v>
      </c>
      <c r="B152">
        <v>61</v>
      </c>
      <c r="D152" t="s">
        <v>8221</v>
      </c>
      <c r="E152">
        <v>0</v>
      </c>
    </row>
    <row r="153" spans="1:5" x14ac:dyDescent="0.2">
      <c r="A153" t="s">
        <v>8219</v>
      </c>
      <c r="B153">
        <v>287</v>
      </c>
      <c r="D153" t="s">
        <v>8221</v>
      </c>
      <c r="E153">
        <v>0</v>
      </c>
    </row>
    <row r="154" spans="1:5" x14ac:dyDescent="0.2">
      <c r="A154" t="s">
        <v>8219</v>
      </c>
      <c r="B154">
        <v>65</v>
      </c>
      <c r="D154" t="s">
        <v>8221</v>
      </c>
      <c r="E154">
        <v>0</v>
      </c>
    </row>
    <row r="155" spans="1:5" x14ac:dyDescent="0.2">
      <c r="A155" t="s">
        <v>8219</v>
      </c>
      <c r="B155">
        <v>118</v>
      </c>
      <c r="D155" t="s">
        <v>8221</v>
      </c>
      <c r="E155">
        <v>0</v>
      </c>
    </row>
    <row r="156" spans="1:5" x14ac:dyDescent="0.2">
      <c r="A156" t="s">
        <v>8219</v>
      </c>
      <c r="B156">
        <v>113</v>
      </c>
      <c r="D156" t="s">
        <v>8221</v>
      </c>
      <c r="E156">
        <v>3</v>
      </c>
    </row>
    <row r="157" spans="1:5" x14ac:dyDescent="0.2">
      <c r="A157" t="s">
        <v>8219</v>
      </c>
      <c r="B157">
        <v>332</v>
      </c>
      <c r="D157" t="s">
        <v>8221</v>
      </c>
      <c r="E157">
        <v>0</v>
      </c>
    </row>
    <row r="158" spans="1:5" x14ac:dyDescent="0.2">
      <c r="A158" t="s">
        <v>8219</v>
      </c>
      <c r="B158">
        <v>62</v>
      </c>
      <c r="D158" t="s">
        <v>8221</v>
      </c>
      <c r="E158">
        <v>1</v>
      </c>
    </row>
    <row r="159" spans="1:5" x14ac:dyDescent="0.2">
      <c r="A159" t="s">
        <v>8219</v>
      </c>
      <c r="B159">
        <v>951</v>
      </c>
      <c r="D159" t="s">
        <v>8221</v>
      </c>
      <c r="E159">
        <v>3</v>
      </c>
    </row>
    <row r="160" spans="1:5" x14ac:dyDescent="0.2">
      <c r="A160" t="s">
        <v>8219</v>
      </c>
      <c r="B160">
        <v>415</v>
      </c>
      <c r="D160" t="s">
        <v>8221</v>
      </c>
      <c r="E160">
        <v>22</v>
      </c>
    </row>
    <row r="161" spans="1:5" x14ac:dyDescent="0.2">
      <c r="A161" t="s">
        <v>8219</v>
      </c>
      <c r="B161">
        <v>305</v>
      </c>
      <c r="D161" t="s">
        <v>8221</v>
      </c>
      <c r="E161">
        <v>26</v>
      </c>
    </row>
    <row r="162" spans="1:5" x14ac:dyDescent="0.2">
      <c r="A162" t="s">
        <v>8219</v>
      </c>
      <c r="B162">
        <v>2139</v>
      </c>
      <c r="D162" t="s">
        <v>8221</v>
      </c>
      <c r="E162">
        <v>4</v>
      </c>
    </row>
    <row r="163" spans="1:5" x14ac:dyDescent="0.2">
      <c r="A163" t="s">
        <v>8219</v>
      </c>
      <c r="B163">
        <v>79</v>
      </c>
      <c r="D163" t="s">
        <v>8221</v>
      </c>
      <c r="E163">
        <v>0</v>
      </c>
    </row>
    <row r="164" spans="1:5" x14ac:dyDescent="0.2">
      <c r="A164" t="s">
        <v>8219</v>
      </c>
      <c r="B164">
        <v>179</v>
      </c>
      <c r="D164" t="s">
        <v>8221</v>
      </c>
      <c r="E164">
        <v>4</v>
      </c>
    </row>
    <row r="165" spans="1:5" x14ac:dyDescent="0.2">
      <c r="A165" t="s">
        <v>8219</v>
      </c>
      <c r="B165">
        <v>202</v>
      </c>
      <c r="D165" t="s">
        <v>8221</v>
      </c>
      <c r="E165">
        <v>9</v>
      </c>
    </row>
    <row r="166" spans="1:5" x14ac:dyDescent="0.2">
      <c r="A166" t="s">
        <v>8219</v>
      </c>
      <c r="B166">
        <v>760</v>
      </c>
      <c r="D166" t="s">
        <v>8221</v>
      </c>
      <c r="E166">
        <v>5</v>
      </c>
    </row>
    <row r="167" spans="1:5" x14ac:dyDescent="0.2">
      <c r="A167" t="s">
        <v>8219</v>
      </c>
      <c r="B167">
        <v>563</v>
      </c>
      <c r="D167" t="s">
        <v>8221</v>
      </c>
      <c r="E167">
        <v>14</v>
      </c>
    </row>
    <row r="168" spans="1:5" x14ac:dyDescent="0.2">
      <c r="A168" t="s">
        <v>8219</v>
      </c>
      <c r="B168">
        <v>135</v>
      </c>
      <c r="D168" t="s">
        <v>8221</v>
      </c>
      <c r="E168">
        <v>1</v>
      </c>
    </row>
    <row r="169" spans="1:5" x14ac:dyDescent="0.2">
      <c r="A169" t="s">
        <v>8219</v>
      </c>
      <c r="B169">
        <v>290</v>
      </c>
      <c r="D169" t="s">
        <v>8221</v>
      </c>
      <c r="E169">
        <v>10</v>
      </c>
    </row>
    <row r="170" spans="1:5" x14ac:dyDescent="0.2">
      <c r="A170" t="s">
        <v>8219</v>
      </c>
      <c r="B170">
        <v>447</v>
      </c>
      <c r="D170" t="s">
        <v>8221</v>
      </c>
      <c r="E170">
        <v>3</v>
      </c>
    </row>
    <row r="171" spans="1:5" x14ac:dyDescent="0.2">
      <c r="A171" t="s">
        <v>8219</v>
      </c>
      <c r="B171">
        <v>232</v>
      </c>
      <c r="D171" t="s">
        <v>8221</v>
      </c>
      <c r="E171">
        <v>1</v>
      </c>
    </row>
    <row r="172" spans="1:5" x14ac:dyDescent="0.2">
      <c r="A172" t="s">
        <v>8219</v>
      </c>
      <c r="B172">
        <v>168</v>
      </c>
      <c r="D172" t="s">
        <v>8221</v>
      </c>
      <c r="E172">
        <v>0</v>
      </c>
    </row>
    <row r="173" spans="1:5" x14ac:dyDescent="0.2">
      <c r="A173" t="s">
        <v>8219</v>
      </c>
      <c r="B173">
        <v>128</v>
      </c>
      <c r="D173" t="s">
        <v>8221</v>
      </c>
      <c r="E173">
        <v>5</v>
      </c>
    </row>
    <row r="174" spans="1:5" x14ac:dyDescent="0.2">
      <c r="A174" t="s">
        <v>8219</v>
      </c>
      <c r="B174">
        <v>493</v>
      </c>
      <c r="D174" t="s">
        <v>8221</v>
      </c>
      <c r="E174">
        <v>2</v>
      </c>
    </row>
    <row r="175" spans="1:5" x14ac:dyDescent="0.2">
      <c r="A175" t="s">
        <v>8219</v>
      </c>
      <c r="B175">
        <v>131</v>
      </c>
      <c r="D175" t="s">
        <v>8221</v>
      </c>
      <c r="E175">
        <v>68</v>
      </c>
    </row>
    <row r="176" spans="1:5" x14ac:dyDescent="0.2">
      <c r="A176" t="s">
        <v>8219</v>
      </c>
      <c r="B176">
        <v>50</v>
      </c>
      <c r="D176" t="s">
        <v>8221</v>
      </c>
      <c r="E176">
        <v>3</v>
      </c>
    </row>
    <row r="177" spans="1:5" x14ac:dyDescent="0.2">
      <c r="A177" t="s">
        <v>8219</v>
      </c>
      <c r="B177">
        <v>665</v>
      </c>
      <c r="D177" t="s">
        <v>8221</v>
      </c>
      <c r="E177">
        <v>34</v>
      </c>
    </row>
    <row r="178" spans="1:5" x14ac:dyDescent="0.2">
      <c r="A178" t="s">
        <v>8219</v>
      </c>
      <c r="B178">
        <v>129</v>
      </c>
      <c r="D178" t="s">
        <v>8221</v>
      </c>
      <c r="E178">
        <v>0</v>
      </c>
    </row>
    <row r="179" spans="1:5" x14ac:dyDescent="0.2">
      <c r="A179" t="s">
        <v>8219</v>
      </c>
      <c r="B179">
        <v>142</v>
      </c>
      <c r="D179" t="s">
        <v>8221</v>
      </c>
      <c r="E179">
        <v>3</v>
      </c>
    </row>
    <row r="180" spans="1:5" x14ac:dyDescent="0.2">
      <c r="A180" t="s">
        <v>8219</v>
      </c>
      <c r="B180">
        <v>2436</v>
      </c>
      <c r="D180" t="s">
        <v>8221</v>
      </c>
      <c r="E180">
        <v>0</v>
      </c>
    </row>
    <row r="181" spans="1:5" x14ac:dyDescent="0.2">
      <c r="A181" t="s">
        <v>8219</v>
      </c>
      <c r="B181">
        <v>244</v>
      </c>
      <c r="D181" t="s">
        <v>8221</v>
      </c>
      <c r="E181">
        <v>70</v>
      </c>
    </row>
    <row r="182" spans="1:5" x14ac:dyDescent="0.2">
      <c r="A182" t="s">
        <v>8219</v>
      </c>
      <c r="B182">
        <v>298</v>
      </c>
      <c r="D182" t="s">
        <v>8221</v>
      </c>
      <c r="E182">
        <v>1</v>
      </c>
    </row>
    <row r="183" spans="1:5" x14ac:dyDescent="0.2">
      <c r="A183" t="s">
        <v>8219</v>
      </c>
      <c r="B183">
        <v>251</v>
      </c>
      <c r="D183" t="s">
        <v>8221</v>
      </c>
      <c r="E183">
        <v>1</v>
      </c>
    </row>
    <row r="184" spans="1:5" x14ac:dyDescent="0.2">
      <c r="A184" t="s">
        <v>8219</v>
      </c>
      <c r="B184">
        <v>108</v>
      </c>
      <c r="D184" t="s">
        <v>8221</v>
      </c>
      <c r="E184">
        <v>1</v>
      </c>
    </row>
    <row r="185" spans="1:5" x14ac:dyDescent="0.2">
      <c r="A185" t="s">
        <v>8219</v>
      </c>
      <c r="B185">
        <v>82</v>
      </c>
      <c r="D185" t="s">
        <v>8221</v>
      </c>
      <c r="E185">
        <v>2</v>
      </c>
    </row>
    <row r="186" spans="1:5" x14ac:dyDescent="0.2">
      <c r="A186" t="s">
        <v>8219</v>
      </c>
      <c r="B186">
        <v>74</v>
      </c>
      <c r="D186" t="s">
        <v>8221</v>
      </c>
      <c r="E186">
        <v>2</v>
      </c>
    </row>
    <row r="187" spans="1:5" x14ac:dyDescent="0.2">
      <c r="A187" t="s">
        <v>8219</v>
      </c>
      <c r="B187">
        <v>189</v>
      </c>
      <c r="D187" t="s">
        <v>8221</v>
      </c>
      <c r="E187">
        <v>34</v>
      </c>
    </row>
    <row r="188" spans="1:5" x14ac:dyDescent="0.2">
      <c r="A188" t="s">
        <v>8219</v>
      </c>
      <c r="B188">
        <v>80</v>
      </c>
      <c r="D188" t="s">
        <v>8221</v>
      </c>
      <c r="E188">
        <v>2</v>
      </c>
    </row>
    <row r="189" spans="1:5" x14ac:dyDescent="0.2">
      <c r="A189" t="s">
        <v>8219</v>
      </c>
      <c r="B189">
        <v>576</v>
      </c>
      <c r="D189" t="s">
        <v>8221</v>
      </c>
      <c r="E189">
        <v>0</v>
      </c>
    </row>
    <row r="190" spans="1:5" x14ac:dyDescent="0.2">
      <c r="A190" t="s">
        <v>8219</v>
      </c>
      <c r="B190">
        <v>202</v>
      </c>
      <c r="D190" t="s">
        <v>8221</v>
      </c>
      <c r="E190">
        <v>1</v>
      </c>
    </row>
    <row r="191" spans="1:5" x14ac:dyDescent="0.2">
      <c r="A191" t="s">
        <v>8219</v>
      </c>
      <c r="B191">
        <v>238</v>
      </c>
      <c r="D191" t="s">
        <v>8221</v>
      </c>
      <c r="E191">
        <v>8</v>
      </c>
    </row>
    <row r="192" spans="1:5" x14ac:dyDescent="0.2">
      <c r="A192" t="s">
        <v>8219</v>
      </c>
      <c r="B192">
        <v>36</v>
      </c>
      <c r="D192" t="s">
        <v>8221</v>
      </c>
      <c r="E192">
        <v>4</v>
      </c>
    </row>
    <row r="193" spans="1:5" x14ac:dyDescent="0.2">
      <c r="A193" t="s">
        <v>8219</v>
      </c>
      <c r="B193">
        <v>150</v>
      </c>
      <c r="D193" t="s">
        <v>8221</v>
      </c>
      <c r="E193">
        <v>28</v>
      </c>
    </row>
    <row r="194" spans="1:5" x14ac:dyDescent="0.2">
      <c r="A194" t="s">
        <v>8219</v>
      </c>
      <c r="B194">
        <v>146</v>
      </c>
      <c r="D194" t="s">
        <v>8221</v>
      </c>
      <c r="E194">
        <v>0</v>
      </c>
    </row>
    <row r="195" spans="1:5" x14ac:dyDescent="0.2">
      <c r="A195" t="s">
        <v>8219</v>
      </c>
      <c r="B195">
        <v>222</v>
      </c>
      <c r="D195" t="s">
        <v>8221</v>
      </c>
      <c r="E195">
        <v>6</v>
      </c>
    </row>
    <row r="196" spans="1:5" x14ac:dyDescent="0.2">
      <c r="A196" t="s">
        <v>8219</v>
      </c>
      <c r="B196">
        <v>120</v>
      </c>
      <c r="D196" t="s">
        <v>8221</v>
      </c>
      <c r="E196">
        <v>22</v>
      </c>
    </row>
    <row r="197" spans="1:5" x14ac:dyDescent="0.2">
      <c r="A197" t="s">
        <v>8219</v>
      </c>
      <c r="B197">
        <v>126</v>
      </c>
      <c r="D197" t="s">
        <v>8221</v>
      </c>
      <c r="E197">
        <v>0</v>
      </c>
    </row>
    <row r="198" spans="1:5" x14ac:dyDescent="0.2">
      <c r="A198" t="s">
        <v>8219</v>
      </c>
      <c r="B198">
        <v>158</v>
      </c>
      <c r="D198" t="s">
        <v>8221</v>
      </c>
      <c r="E198">
        <v>1</v>
      </c>
    </row>
    <row r="199" spans="1:5" x14ac:dyDescent="0.2">
      <c r="A199" t="s">
        <v>8219</v>
      </c>
      <c r="B199">
        <v>316</v>
      </c>
      <c r="D199" t="s">
        <v>8221</v>
      </c>
      <c r="E199">
        <v>20</v>
      </c>
    </row>
    <row r="200" spans="1:5" x14ac:dyDescent="0.2">
      <c r="A200" t="s">
        <v>8219</v>
      </c>
      <c r="B200">
        <v>284</v>
      </c>
      <c r="D200" t="s">
        <v>8221</v>
      </c>
      <c r="E200">
        <v>0</v>
      </c>
    </row>
    <row r="201" spans="1:5" x14ac:dyDescent="0.2">
      <c r="A201" t="s">
        <v>8219</v>
      </c>
      <c r="B201">
        <v>51</v>
      </c>
      <c r="D201" t="s">
        <v>8221</v>
      </c>
      <c r="E201">
        <v>1</v>
      </c>
    </row>
    <row r="202" spans="1:5" x14ac:dyDescent="0.2">
      <c r="A202" t="s">
        <v>8219</v>
      </c>
      <c r="B202">
        <v>158</v>
      </c>
      <c r="D202" t="s">
        <v>8221</v>
      </c>
      <c r="E202">
        <v>3</v>
      </c>
    </row>
    <row r="203" spans="1:5" x14ac:dyDescent="0.2">
      <c r="A203" t="s">
        <v>8219</v>
      </c>
      <c r="B203">
        <v>337</v>
      </c>
      <c r="D203" t="s">
        <v>8221</v>
      </c>
      <c r="E203">
        <v>2</v>
      </c>
    </row>
    <row r="204" spans="1:5" x14ac:dyDescent="0.2">
      <c r="A204" t="s">
        <v>8219</v>
      </c>
      <c r="B204">
        <v>186</v>
      </c>
      <c r="D204" t="s">
        <v>8221</v>
      </c>
      <c r="E204">
        <v>0</v>
      </c>
    </row>
    <row r="205" spans="1:5" x14ac:dyDescent="0.2">
      <c r="A205" t="s">
        <v>8219</v>
      </c>
      <c r="B205">
        <v>58</v>
      </c>
      <c r="D205" t="s">
        <v>8221</v>
      </c>
      <c r="E205">
        <v>2</v>
      </c>
    </row>
    <row r="206" spans="1:5" x14ac:dyDescent="0.2">
      <c r="A206" t="s">
        <v>8219</v>
      </c>
      <c r="B206">
        <v>82</v>
      </c>
      <c r="D206" t="s">
        <v>8221</v>
      </c>
      <c r="E206">
        <v>1</v>
      </c>
    </row>
    <row r="207" spans="1:5" x14ac:dyDescent="0.2">
      <c r="A207" t="s">
        <v>8219</v>
      </c>
      <c r="B207">
        <v>736</v>
      </c>
      <c r="D207" t="s">
        <v>8221</v>
      </c>
      <c r="E207">
        <v>0</v>
      </c>
    </row>
    <row r="208" spans="1:5" x14ac:dyDescent="0.2">
      <c r="A208" t="s">
        <v>8219</v>
      </c>
      <c r="B208">
        <v>1151</v>
      </c>
      <c r="D208" t="s">
        <v>8221</v>
      </c>
      <c r="E208">
        <v>1</v>
      </c>
    </row>
    <row r="209" spans="1:5" x14ac:dyDescent="0.2">
      <c r="A209" t="s">
        <v>8219</v>
      </c>
      <c r="B209">
        <v>34</v>
      </c>
      <c r="D209" t="s">
        <v>8221</v>
      </c>
      <c r="E209">
        <v>0</v>
      </c>
    </row>
    <row r="210" spans="1:5" x14ac:dyDescent="0.2">
      <c r="A210" t="s">
        <v>8219</v>
      </c>
      <c r="B210">
        <v>498</v>
      </c>
      <c r="D210" t="s">
        <v>8221</v>
      </c>
      <c r="E210">
        <v>5</v>
      </c>
    </row>
    <row r="211" spans="1:5" x14ac:dyDescent="0.2">
      <c r="A211" t="s">
        <v>8219</v>
      </c>
      <c r="B211">
        <v>167</v>
      </c>
      <c r="D211" t="s">
        <v>8221</v>
      </c>
      <c r="E211">
        <v>1</v>
      </c>
    </row>
    <row r="212" spans="1:5" x14ac:dyDescent="0.2">
      <c r="A212" t="s">
        <v>8219</v>
      </c>
      <c r="B212">
        <v>340</v>
      </c>
      <c r="D212" t="s">
        <v>8221</v>
      </c>
      <c r="E212">
        <v>1</v>
      </c>
    </row>
    <row r="213" spans="1:5" x14ac:dyDescent="0.2">
      <c r="A213" t="s">
        <v>8219</v>
      </c>
      <c r="B213">
        <v>438</v>
      </c>
      <c r="D213" t="s">
        <v>8221</v>
      </c>
      <c r="E213">
        <v>2</v>
      </c>
    </row>
    <row r="214" spans="1:5" x14ac:dyDescent="0.2">
      <c r="A214" t="s">
        <v>8219</v>
      </c>
      <c r="B214">
        <v>555</v>
      </c>
      <c r="D214" t="s">
        <v>8221</v>
      </c>
      <c r="E214">
        <v>0</v>
      </c>
    </row>
    <row r="215" spans="1:5" x14ac:dyDescent="0.2">
      <c r="A215" t="s">
        <v>8219</v>
      </c>
      <c r="B215">
        <v>266</v>
      </c>
      <c r="D215" t="s">
        <v>8221</v>
      </c>
      <c r="E215">
        <v>9</v>
      </c>
    </row>
    <row r="216" spans="1:5" x14ac:dyDescent="0.2">
      <c r="A216" t="s">
        <v>8219</v>
      </c>
      <c r="B216">
        <v>69</v>
      </c>
      <c r="D216" t="s">
        <v>8221</v>
      </c>
      <c r="E216">
        <v>4</v>
      </c>
    </row>
    <row r="217" spans="1:5" x14ac:dyDescent="0.2">
      <c r="A217" t="s">
        <v>8219</v>
      </c>
      <c r="B217">
        <v>80</v>
      </c>
      <c r="D217" t="s">
        <v>8221</v>
      </c>
      <c r="E217">
        <v>4</v>
      </c>
    </row>
    <row r="218" spans="1:5" x14ac:dyDescent="0.2">
      <c r="A218" t="s">
        <v>8219</v>
      </c>
      <c r="B218">
        <v>493</v>
      </c>
      <c r="D218" t="s">
        <v>8221</v>
      </c>
      <c r="E218">
        <v>1</v>
      </c>
    </row>
    <row r="219" spans="1:5" x14ac:dyDescent="0.2">
      <c r="A219" t="s">
        <v>8219</v>
      </c>
      <c r="B219">
        <v>31</v>
      </c>
      <c r="D219" t="s">
        <v>8221</v>
      </c>
      <c r="E219">
        <v>1</v>
      </c>
    </row>
    <row r="220" spans="1:5" x14ac:dyDescent="0.2">
      <c r="A220" t="s">
        <v>8219</v>
      </c>
      <c r="B220">
        <v>236</v>
      </c>
      <c r="D220" t="s">
        <v>8221</v>
      </c>
      <c r="E220">
        <v>7</v>
      </c>
    </row>
    <row r="221" spans="1:5" x14ac:dyDescent="0.2">
      <c r="A221" t="s">
        <v>8219</v>
      </c>
      <c r="B221">
        <v>89</v>
      </c>
      <c r="D221" t="s">
        <v>8221</v>
      </c>
      <c r="E221">
        <v>5</v>
      </c>
    </row>
    <row r="222" spans="1:5" x14ac:dyDescent="0.2">
      <c r="A222" t="s">
        <v>8219</v>
      </c>
      <c r="B222">
        <v>299</v>
      </c>
      <c r="D222" t="s">
        <v>8221</v>
      </c>
      <c r="E222">
        <v>1</v>
      </c>
    </row>
    <row r="223" spans="1:5" x14ac:dyDescent="0.2">
      <c r="A223" t="s">
        <v>8219</v>
      </c>
      <c r="B223">
        <v>55</v>
      </c>
      <c r="D223" t="s">
        <v>8221</v>
      </c>
      <c r="E223">
        <v>0</v>
      </c>
    </row>
    <row r="224" spans="1:5" x14ac:dyDescent="0.2">
      <c r="A224" t="s">
        <v>8219</v>
      </c>
      <c r="B224">
        <v>325</v>
      </c>
      <c r="D224" t="s">
        <v>8221</v>
      </c>
      <c r="E224">
        <v>0</v>
      </c>
    </row>
    <row r="225" spans="1:5" x14ac:dyDescent="0.2">
      <c r="A225" t="s">
        <v>8219</v>
      </c>
      <c r="B225">
        <v>524</v>
      </c>
      <c r="D225" t="s">
        <v>8221</v>
      </c>
      <c r="E225">
        <v>1</v>
      </c>
    </row>
    <row r="226" spans="1:5" x14ac:dyDescent="0.2">
      <c r="A226" t="s">
        <v>8219</v>
      </c>
      <c r="B226">
        <v>285</v>
      </c>
      <c r="D226" t="s">
        <v>8221</v>
      </c>
      <c r="E226">
        <v>2</v>
      </c>
    </row>
    <row r="227" spans="1:5" x14ac:dyDescent="0.2">
      <c r="A227" t="s">
        <v>8219</v>
      </c>
      <c r="B227">
        <v>179</v>
      </c>
      <c r="D227" t="s">
        <v>8221</v>
      </c>
      <c r="E227">
        <v>0</v>
      </c>
    </row>
    <row r="228" spans="1:5" x14ac:dyDescent="0.2">
      <c r="A228" t="s">
        <v>8219</v>
      </c>
      <c r="B228">
        <v>188</v>
      </c>
      <c r="D228" t="s">
        <v>8221</v>
      </c>
      <c r="E228">
        <v>4</v>
      </c>
    </row>
    <row r="229" spans="1:5" x14ac:dyDescent="0.2">
      <c r="A229" t="s">
        <v>8219</v>
      </c>
      <c r="B229">
        <v>379</v>
      </c>
      <c r="D229" t="s">
        <v>8221</v>
      </c>
      <c r="E229">
        <v>7</v>
      </c>
    </row>
    <row r="230" spans="1:5" x14ac:dyDescent="0.2">
      <c r="A230" t="s">
        <v>8219</v>
      </c>
      <c r="B230">
        <v>119</v>
      </c>
      <c r="D230" t="s">
        <v>8221</v>
      </c>
      <c r="E230">
        <v>2</v>
      </c>
    </row>
    <row r="231" spans="1:5" x14ac:dyDescent="0.2">
      <c r="A231" t="s">
        <v>8219</v>
      </c>
      <c r="B231">
        <v>167</v>
      </c>
      <c r="D231" t="s">
        <v>8221</v>
      </c>
      <c r="E231">
        <v>1</v>
      </c>
    </row>
    <row r="232" spans="1:5" x14ac:dyDescent="0.2">
      <c r="A232" t="s">
        <v>8219</v>
      </c>
      <c r="B232">
        <v>221</v>
      </c>
      <c r="D232" t="s">
        <v>8221</v>
      </c>
      <c r="E232">
        <v>9</v>
      </c>
    </row>
    <row r="233" spans="1:5" x14ac:dyDescent="0.2">
      <c r="A233" t="s">
        <v>8219</v>
      </c>
      <c r="B233">
        <v>964</v>
      </c>
      <c r="D233" t="s">
        <v>8221</v>
      </c>
      <c r="E233">
        <v>2</v>
      </c>
    </row>
    <row r="234" spans="1:5" x14ac:dyDescent="0.2">
      <c r="A234" t="s">
        <v>8219</v>
      </c>
      <c r="B234">
        <v>286</v>
      </c>
      <c r="D234" t="s">
        <v>8221</v>
      </c>
      <c r="E234">
        <v>1</v>
      </c>
    </row>
    <row r="235" spans="1:5" x14ac:dyDescent="0.2">
      <c r="A235" t="s">
        <v>8219</v>
      </c>
      <c r="B235">
        <v>613</v>
      </c>
      <c r="D235" t="s">
        <v>8221</v>
      </c>
      <c r="E235">
        <v>7</v>
      </c>
    </row>
    <row r="236" spans="1:5" x14ac:dyDescent="0.2">
      <c r="A236" t="s">
        <v>8219</v>
      </c>
      <c r="B236">
        <v>29</v>
      </c>
      <c r="D236" t="s">
        <v>8221</v>
      </c>
      <c r="E236">
        <v>2</v>
      </c>
    </row>
    <row r="237" spans="1:5" x14ac:dyDescent="0.2">
      <c r="A237" t="s">
        <v>8219</v>
      </c>
      <c r="B237">
        <v>165</v>
      </c>
      <c r="D237" t="s">
        <v>8221</v>
      </c>
      <c r="E237">
        <v>8</v>
      </c>
    </row>
    <row r="238" spans="1:5" x14ac:dyDescent="0.2">
      <c r="A238" t="s">
        <v>8219</v>
      </c>
      <c r="B238">
        <v>97</v>
      </c>
      <c r="D238" t="s">
        <v>8221</v>
      </c>
      <c r="E238">
        <v>2</v>
      </c>
    </row>
    <row r="239" spans="1:5" x14ac:dyDescent="0.2">
      <c r="A239" t="s">
        <v>8219</v>
      </c>
      <c r="B239">
        <v>303</v>
      </c>
      <c r="D239" t="s">
        <v>8221</v>
      </c>
      <c r="E239">
        <v>2</v>
      </c>
    </row>
    <row r="240" spans="1:5" x14ac:dyDescent="0.2">
      <c r="A240" t="s">
        <v>8219</v>
      </c>
      <c r="B240">
        <v>267</v>
      </c>
      <c r="D240" t="s">
        <v>8221</v>
      </c>
      <c r="E240">
        <v>7</v>
      </c>
    </row>
    <row r="241" spans="1:5" x14ac:dyDescent="0.2">
      <c r="A241" t="s">
        <v>8219</v>
      </c>
      <c r="B241">
        <v>302</v>
      </c>
      <c r="D241" t="s">
        <v>8221</v>
      </c>
      <c r="E241">
        <v>2</v>
      </c>
    </row>
    <row r="242" spans="1:5" x14ac:dyDescent="0.2">
      <c r="A242" t="s">
        <v>8219</v>
      </c>
      <c r="B242">
        <v>87</v>
      </c>
      <c r="D242" t="s">
        <v>8221</v>
      </c>
      <c r="E242">
        <v>18</v>
      </c>
    </row>
    <row r="243" spans="1:5" x14ac:dyDescent="0.2">
      <c r="A243" t="s">
        <v>8219</v>
      </c>
      <c r="B243">
        <v>354</v>
      </c>
      <c r="D243" t="s">
        <v>8221</v>
      </c>
      <c r="E243">
        <v>9</v>
      </c>
    </row>
    <row r="244" spans="1:5" x14ac:dyDescent="0.2">
      <c r="A244" t="s">
        <v>8219</v>
      </c>
      <c r="B244">
        <v>86</v>
      </c>
      <c r="D244" t="s">
        <v>8221</v>
      </c>
      <c r="E244">
        <v>4</v>
      </c>
    </row>
    <row r="245" spans="1:5" x14ac:dyDescent="0.2">
      <c r="A245" t="s">
        <v>8219</v>
      </c>
      <c r="B245">
        <v>26</v>
      </c>
      <c r="D245" t="s">
        <v>8221</v>
      </c>
      <c r="E245">
        <v>7</v>
      </c>
    </row>
    <row r="246" spans="1:5" x14ac:dyDescent="0.2">
      <c r="A246" t="s">
        <v>8219</v>
      </c>
      <c r="B246">
        <v>113</v>
      </c>
      <c r="D246" t="s">
        <v>8221</v>
      </c>
      <c r="E246">
        <v>29</v>
      </c>
    </row>
    <row r="247" spans="1:5" x14ac:dyDescent="0.2">
      <c r="A247" t="s">
        <v>8219</v>
      </c>
      <c r="B247">
        <v>65</v>
      </c>
      <c r="D247" t="s">
        <v>8221</v>
      </c>
      <c r="E247">
        <v>12</v>
      </c>
    </row>
    <row r="248" spans="1:5" x14ac:dyDescent="0.2">
      <c r="A248" t="s">
        <v>8219</v>
      </c>
      <c r="B248">
        <v>134</v>
      </c>
      <c r="D248" t="s">
        <v>8221</v>
      </c>
      <c r="E248">
        <v>4</v>
      </c>
    </row>
    <row r="249" spans="1:5" x14ac:dyDescent="0.2">
      <c r="A249" t="s">
        <v>8219</v>
      </c>
      <c r="B249">
        <v>119</v>
      </c>
      <c r="D249" t="s">
        <v>8221</v>
      </c>
      <c r="E249">
        <v>28</v>
      </c>
    </row>
    <row r="250" spans="1:5" x14ac:dyDescent="0.2">
      <c r="A250" t="s">
        <v>8219</v>
      </c>
      <c r="B250">
        <v>159</v>
      </c>
      <c r="D250" t="s">
        <v>8221</v>
      </c>
      <c r="E250">
        <v>25</v>
      </c>
    </row>
    <row r="251" spans="1:5" x14ac:dyDescent="0.2">
      <c r="A251" t="s">
        <v>8219</v>
      </c>
      <c r="B251">
        <v>167</v>
      </c>
      <c r="D251" t="s">
        <v>8221</v>
      </c>
      <c r="E251">
        <v>28</v>
      </c>
    </row>
    <row r="252" spans="1:5" x14ac:dyDescent="0.2">
      <c r="A252" t="s">
        <v>8219</v>
      </c>
      <c r="B252">
        <v>43</v>
      </c>
      <c r="D252" t="s">
        <v>8221</v>
      </c>
      <c r="E252">
        <v>310</v>
      </c>
    </row>
    <row r="253" spans="1:5" x14ac:dyDescent="0.2">
      <c r="A253" t="s">
        <v>8219</v>
      </c>
      <c r="B253">
        <v>1062</v>
      </c>
      <c r="D253" t="s">
        <v>8221</v>
      </c>
      <c r="E253">
        <v>15</v>
      </c>
    </row>
    <row r="254" spans="1:5" x14ac:dyDescent="0.2">
      <c r="A254" t="s">
        <v>8219</v>
      </c>
      <c r="B254">
        <v>9</v>
      </c>
      <c r="D254" t="s">
        <v>8221</v>
      </c>
      <c r="E254">
        <v>215</v>
      </c>
    </row>
    <row r="255" spans="1:5" x14ac:dyDescent="0.2">
      <c r="A255" t="s">
        <v>8219</v>
      </c>
      <c r="B255">
        <v>89</v>
      </c>
      <c r="D255" t="s">
        <v>8221</v>
      </c>
      <c r="E255">
        <v>3</v>
      </c>
    </row>
    <row r="256" spans="1:5" x14ac:dyDescent="0.2">
      <c r="A256" t="s">
        <v>8219</v>
      </c>
      <c r="B256">
        <v>174</v>
      </c>
      <c r="D256" t="s">
        <v>8221</v>
      </c>
      <c r="E256">
        <v>2</v>
      </c>
    </row>
    <row r="257" spans="1:5" x14ac:dyDescent="0.2">
      <c r="A257" t="s">
        <v>8219</v>
      </c>
      <c r="B257">
        <v>14</v>
      </c>
      <c r="D257" t="s">
        <v>8221</v>
      </c>
      <c r="E257">
        <v>26</v>
      </c>
    </row>
    <row r="258" spans="1:5" x14ac:dyDescent="0.2">
      <c r="A258" t="s">
        <v>8219</v>
      </c>
      <c r="B258">
        <v>48</v>
      </c>
      <c r="D258" t="s">
        <v>8221</v>
      </c>
      <c r="E258">
        <v>24</v>
      </c>
    </row>
    <row r="259" spans="1:5" x14ac:dyDescent="0.2">
      <c r="A259" t="s">
        <v>8219</v>
      </c>
      <c r="B259">
        <v>133</v>
      </c>
      <c r="D259" t="s">
        <v>8221</v>
      </c>
      <c r="E259">
        <v>96</v>
      </c>
    </row>
    <row r="260" spans="1:5" x14ac:dyDescent="0.2">
      <c r="A260" t="s">
        <v>8219</v>
      </c>
      <c r="B260">
        <v>83</v>
      </c>
      <c r="D260" t="s">
        <v>8221</v>
      </c>
      <c r="E260">
        <v>17</v>
      </c>
    </row>
    <row r="261" spans="1:5" x14ac:dyDescent="0.2">
      <c r="A261" t="s">
        <v>8219</v>
      </c>
      <c r="B261">
        <v>149</v>
      </c>
      <c r="D261" t="s">
        <v>8221</v>
      </c>
      <c r="E261">
        <v>94</v>
      </c>
    </row>
    <row r="262" spans="1:5" x14ac:dyDescent="0.2">
      <c r="A262" t="s">
        <v>8219</v>
      </c>
      <c r="B262">
        <v>49</v>
      </c>
      <c r="D262" t="s">
        <v>8221</v>
      </c>
      <c r="E262">
        <v>129</v>
      </c>
    </row>
    <row r="263" spans="1:5" x14ac:dyDescent="0.2">
      <c r="A263" t="s">
        <v>8219</v>
      </c>
      <c r="B263">
        <v>251</v>
      </c>
      <c r="D263" t="s">
        <v>8221</v>
      </c>
      <c r="E263">
        <v>1</v>
      </c>
    </row>
    <row r="264" spans="1:5" x14ac:dyDescent="0.2">
      <c r="A264" t="s">
        <v>8219</v>
      </c>
      <c r="B264">
        <v>22</v>
      </c>
      <c r="D264" t="s">
        <v>8221</v>
      </c>
      <c r="E264">
        <v>4</v>
      </c>
    </row>
    <row r="265" spans="1:5" x14ac:dyDescent="0.2">
      <c r="A265" t="s">
        <v>8219</v>
      </c>
      <c r="B265">
        <v>48</v>
      </c>
      <c r="D265" t="s">
        <v>8221</v>
      </c>
      <c r="E265">
        <v>3</v>
      </c>
    </row>
    <row r="266" spans="1:5" x14ac:dyDescent="0.2">
      <c r="A266" t="s">
        <v>8219</v>
      </c>
      <c r="B266">
        <v>383</v>
      </c>
      <c r="D266" t="s">
        <v>8221</v>
      </c>
      <c r="E266">
        <v>135</v>
      </c>
    </row>
    <row r="267" spans="1:5" x14ac:dyDescent="0.2">
      <c r="A267" t="s">
        <v>8219</v>
      </c>
      <c r="B267">
        <v>237</v>
      </c>
      <c r="D267" t="s">
        <v>8221</v>
      </c>
      <c r="E267">
        <v>10</v>
      </c>
    </row>
    <row r="268" spans="1:5" x14ac:dyDescent="0.2">
      <c r="A268" t="s">
        <v>8219</v>
      </c>
      <c r="B268">
        <v>13</v>
      </c>
      <c r="D268" t="s">
        <v>8221</v>
      </c>
      <c r="E268">
        <v>0</v>
      </c>
    </row>
    <row r="269" spans="1:5" x14ac:dyDescent="0.2">
      <c r="A269" t="s">
        <v>8219</v>
      </c>
      <c r="B269">
        <v>562</v>
      </c>
      <c r="D269" t="s">
        <v>8221</v>
      </c>
      <c r="E269">
        <v>6</v>
      </c>
    </row>
    <row r="270" spans="1:5" x14ac:dyDescent="0.2">
      <c r="A270" t="s">
        <v>8219</v>
      </c>
      <c r="B270">
        <v>71</v>
      </c>
      <c r="D270" t="s">
        <v>8221</v>
      </c>
      <c r="E270">
        <v>36</v>
      </c>
    </row>
    <row r="271" spans="1:5" x14ac:dyDescent="0.2">
      <c r="A271" t="s">
        <v>8219</v>
      </c>
      <c r="B271">
        <v>1510</v>
      </c>
      <c r="D271" t="s">
        <v>8221</v>
      </c>
      <c r="E271">
        <v>336</v>
      </c>
    </row>
    <row r="272" spans="1:5" x14ac:dyDescent="0.2">
      <c r="A272" t="s">
        <v>8219</v>
      </c>
      <c r="B272">
        <v>14</v>
      </c>
      <c r="D272" t="s">
        <v>8221</v>
      </c>
      <c r="E272">
        <v>34</v>
      </c>
    </row>
    <row r="273" spans="1:5" x14ac:dyDescent="0.2">
      <c r="A273" t="s">
        <v>8219</v>
      </c>
      <c r="B273">
        <v>193</v>
      </c>
      <c r="D273" t="s">
        <v>8221</v>
      </c>
      <c r="E273">
        <v>10</v>
      </c>
    </row>
    <row r="274" spans="1:5" x14ac:dyDescent="0.2">
      <c r="A274" t="s">
        <v>8219</v>
      </c>
      <c r="B274">
        <v>206</v>
      </c>
      <c r="D274" t="s">
        <v>8221</v>
      </c>
      <c r="E274">
        <v>201</v>
      </c>
    </row>
    <row r="275" spans="1:5" x14ac:dyDescent="0.2">
      <c r="A275" t="s">
        <v>8219</v>
      </c>
      <c r="B275">
        <v>351</v>
      </c>
      <c r="D275" t="s">
        <v>8221</v>
      </c>
      <c r="E275">
        <v>296</v>
      </c>
    </row>
    <row r="276" spans="1:5" x14ac:dyDescent="0.2">
      <c r="A276" t="s">
        <v>8219</v>
      </c>
      <c r="B276">
        <v>50</v>
      </c>
      <c r="D276" t="s">
        <v>8221</v>
      </c>
      <c r="E276">
        <v>7</v>
      </c>
    </row>
    <row r="277" spans="1:5" x14ac:dyDescent="0.2">
      <c r="A277" t="s">
        <v>8219</v>
      </c>
      <c r="B277">
        <v>184</v>
      </c>
      <c r="D277" t="s">
        <v>8221</v>
      </c>
      <c r="E277">
        <v>7</v>
      </c>
    </row>
    <row r="278" spans="1:5" x14ac:dyDescent="0.2">
      <c r="A278" t="s">
        <v>8219</v>
      </c>
      <c r="B278">
        <v>196</v>
      </c>
      <c r="D278" t="s">
        <v>8221</v>
      </c>
      <c r="E278">
        <v>1</v>
      </c>
    </row>
    <row r="279" spans="1:5" x14ac:dyDescent="0.2">
      <c r="A279" t="s">
        <v>8219</v>
      </c>
      <c r="B279">
        <v>229</v>
      </c>
      <c r="D279" t="s">
        <v>8221</v>
      </c>
      <c r="E279">
        <v>114</v>
      </c>
    </row>
    <row r="280" spans="1:5" x14ac:dyDescent="0.2">
      <c r="A280" t="s">
        <v>8219</v>
      </c>
      <c r="B280">
        <v>67</v>
      </c>
      <c r="D280" t="s">
        <v>8221</v>
      </c>
      <c r="E280">
        <v>29</v>
      </c>
    </row>
    <row r="281" spans="1:5" x14ac:dyDescent="0.2">
      <c r="A281" t="s">
        <v>8219</v>
      </c>
      <c r="B281">
        <v>95</v>
      </c>
      <c r="D281" t="s">
        <v>8221</v>
      </c>
      <c r="E281">
        <v>890</v>
      </c>
    </row>
    <row r="282" spans="1:5" x14ac:dyDescent="0.2">
      <c r="A282" t="s">
        <v>8219</v>
      </c>
      <c r="B282">
        <v>62</v>
      </c>
      <c r="D282" t="s">
        <v>8221</v>
      </c>
      <c r="E282">
        <v>31</v>
      </c>
    </row>
    <row r="283" spans="1:5" x14ac:dyDescent="0.2">
      <c r="A283" t="s">
        <v>8219</v>
      </c>
      <c r="B283">
        <v>73</v>
      </c>
      <c r="D283" t="s">
        <v>8221</v>
      </c>
      <c r="E283">
        <v>21</v>
      </c>
    </row>
    <row r="284" spans="1:5" x14ac:dyDescent="0.2">
      <c r="A284" t="s">
        <v>8219</v>
      </c>
      <c r="B284">
        <v>43</v>
      </c>
      <c r="D284" t="s">
        <v>8221</v>
      </c>
      <c r="E284">
        <v>37</v>
      </c>
    </row>
    <row r="285" spans="1:5" x14ac:dyDescent="0.2">
      <c r="A285" t="s">
        <v>8219</v>
      </c>
      <c r="B285">
        <v>70</v>
      </c>
      <c r="D285" t="s">
        <v>8221</v>
      </c>
      <c r="E285">
        <v>7</v>
      </c>
    </row>
    <row r="286" spans="1:5" x14ac:dyDescent="0.2">
      <c r="A286" t="s">
        <v>8219</v>
      </c>
      <c r="B286">
        <v>271</v>
      </c>
      <c r="D286" t="s">
        <v>8221</v>
      </c>
      <c r="E286">
        <v>4</v>
      </c>
    </row>
    <row r="287" spans="1:5" x14ac:dyDescent="0.2">
      <c r="A287" t="s">
        <v>8219</v>
      </c>
      <c r="B287">
        <v>55</v>
      </c>
      <c r="D287" t="s">
        <v>8221</v>
      </c>
      <c r="E287">
        <v>5</v>
      </c>
    </row>
    <row r="288" spans="1:5" x14ac:dyDescent="0.2">
      <c r="A288" t="s">
        <v>8219</v>
      </c>
      <c r="B288">
        <v>35</v>
      </c>
      <c r="D288" t="s">
        <v>8221</v>
      </c>
      <c r="E288">
        <v>0</v>
      </c>
    </row>
    <row r="289" spans="1:5" x14ac:dyDescent="0.2">
      <c r="A289" t="s">
        <v>8219</v>
      </c>
      <c r="B289">
        <v>22</v>
      </c>
      <c r="D289" t="s">
        <v>8221</v>
      </c>
      <c r="E289">
        <v>456</v>
      </c>
    </row>
    <row r="290" spans="1:5" x14ac:dyDescent="0.2">
      <c r="A290" t="s">
        <v>8219</v>
      </c>
      <c r="B290">
        <v>38</v>
      </c>
      <c r="D290" t="s">
        <v>8221</v>
      </c>
      <c r="E290">
        <v>369</v>
      </c>
    </row>
    <row r="291" spans="1:5" x14ac:dyDescent="0.2">
      <c r="A291" t="s">
        <v>8219</v>
      </c>
      <c r="B291">
        <v>15</v>
      </c>
      <c r="D291" t="s">
        <v>8221</v>
      </c>
      <c r="E291">
        <v>2</v>
      </c>
    </row>
    <row r="292" spans="1:5" x14ac:dyDescent="0.2">
      <c r="A292" t="s">
        <v>8219</v>
      </c>
      <c r="B292">
        <v>7</v>
      </c>
      <c r="D292" t="s">
        <v>8221</v>
      </c>
      <c r="E292">
        <v>0</v>
      </c>
    </row>
    <row r="293" spans="1:5" x14ac:dyDescent="0.2">
      <c r="A293" t="s">
        <v>8219</v>
      </c>
      <c r="B293">
        <v>241</v>
      </c>
      <c r="D293" t="s">
        <v>8221</v>
      </c>
      <c r="E293">
        <v>338</v>
      </c>
    </row>
    <row r="294" spans="1:5" x14ac:dyDescent="0.2">
      <c r="A294" t="s">
        <v>8219</v>
      </c>
      <c r="B294">
        <v>55</v>
      </c>
      <c r="D294" t="s">
        <v>8221</v>
      </c>
      <c r="E294">
        <v>4</v>
      </c>
    </row>
    <row r="295" spans="1:5" x14ac:dyDescent="0.2">
      <c r="A295" t="s">
        <v>8219</v>
      </c>
      <c r="B295">
        <v>171</v>
      </c>
      <c r="D295" t="s">
        <v>8221</v>
      </c>
      <c r="E295">
        <v>1</v>
      </c>
    </row>
    <row r="296" spans="1:5" x14ac:dyDescent="0.2">
      <c r="A296" t="s">
        <v>8219</v>
      </c>
      <c r="B296">
        <v>208</v>
      </c>
      <c r="D296" t="s">
        <v>8221</v>
      </c>
      <c r="E296">
        <v>28</v>
      </c>
    </row>
    <row r="297" spans="1:5" x14ac:dyDescent="0.2">
      <c r="A297" t="s">
        <v>8219</v>
      </c>
      <c r="B297">
        <v>21</v>
      </c>
      <c r="D297" t="s">
        <v>8221</v>
      </c>
      <c r="E297">
        <v>12</v>
      </c>
    </row>
    <row r="298" spans="1:5" x14ac:dyDescent="0.2">
      <c r="A298" t="s">
        <v>8219</v>
      </c>
      <c r="B298">
        <v>25</v>
      </c>
      <c r="D298" t="s">
        <v>8221</v>
      </c>
      <c r="E298">
        <v>16</v>
      </c>
    </row>
    <row r="299" spans="1:5" x14ac:dyDescent="0.2">
      <c r="A299" t="s">
        <v>8219</v>
      </c>
      <c r="B299">
        <v>52</v>
      </c>
      <c r="D299" t="s">
        <v>8221</v>
      </c>
      <c r="E299">
        <v>4</v>
      </c>
    </row>
    <row r="300" spans="1:5" x14ac:dyDescent="0.2">
      <c r="A300" t="s">
        <v>8219</v>
      </c>
      <c r="B300">
        <v>104</v>
      </c>
      <c r="D300" t="s">
        <v>8221</v>
      </c>
      <c r="E300">
        <v>4</v>
      </c>
    </row>
    <row r="301" spans="1:5" x14ac:dyDescent="0.2">
      <c r="A301" t="s">
        <v>8219</v>
      </c>
      <c r="B301">
        <v>73</v>
      </c>
      <c r="D301" t="s">
        <v>8221</v>
      </c>
      <c r="E301">
        <v>10</v>
      </c>
    </row>
    <row r="302" spans="1:5" x14ac:dyDescent="0.2">
      <c r="A302" t="s">
        <v>8219</v>
      </c>
      <c r="B302">
        <v>34</v>
      </c>
      <c r="D302" t="s">
        <v>8221</v>
      </c>
      <c r="E302">
        <v>0</v>
      </c>
    </row>
    <row r="303" spans="1:5" x14ac:dyDescent="0.2">
      <c r="A303" t="s">
        <v>8219</v>
      </c>
      <c r="B303">
        <v>56</v>
      </c>
      <c r="D303" t="s">
        <v>8221</v>
      </c>
      <c r="E303">
        <v>6</v>
      </c>
    </row>
    <row r="304" spans="1:5" x14ac:dyDescent="0.2">
      <c r="A304" t="s">
        <v>8219</v>
      </c>
      <c r="B304">
        <v>31</v>
      </c>
      <c r="D304" t="s">
        <v>8221</v>
      </c>
      <c r="E304">
        <v>0</v>
      </c>
    </row>
    <row r="305" spans="1:5" x14ac:dyDescent="0.2">
      <c r="A305" t="s">
        <v>8219</v>
      </c>
      <c r="B305">
        <v>84</v>
      </c>
      <c r="D305" t="s">
        <v>8221</v>
      </c>
      <c r="E305">
        <v>1</v>
      </c>
    </row>
    <row r="306" spans="1:5" x14ac:dyDescent="0.2">
      <c r="A306" t="s">
        <v>8219</v>
      </c>
      <c r="B306">
        <v>130</v>
      </c>
      <c r="D306" t="s">
        <v>8221</v>
      </c>
      <c r="E306">
        <v>0</v>
      </c>
    </row>
    <row r="307" spans="1:5" x14ac:dyDescent="0.2">
      <c r="A307" t="s">
        <v>8219</v>
      </c>
      <c r="B307">
        <v>12</v>
      </c>
      <c r="D307" t="s">
        <v>8221</v>
      </c>
      <c r="E307">
        <v>44</v>
      </c>
    </row>
    <row r="308" spans="1:5" x14ac:dyDescent="0.2">
      <c r="A308" t="s">
        <v>8219</v>
      </c>
      <c r="B308">
        <v>23</v>
      </c>
      <c r="D308" t="s">
        <v>8221</v>
      </c>
      <c r="E308">
        <v>0</v>
      </c>
    </row>
    <row r="309" spans="1:5" x14ac:dyDescent="0.2">
      <c r="A309" t="s">
        <v>8219</v>
      </c>
      <c r="B309">
        <v>158</v>
      </c>
      <c r="D309" t="s">
        <v>8221</v>
      </c>
      <c r="E309">
        <v>3</v>
      </c>
    </row>
    <row r="310" spans="1:5" x14ac:dyDescent="0.2">
      <c r="A310" t="s">
        <v>8219</v>
      </c>
      <c r="B310">
        <v>30</v>
      </c>
      <c r="D310" t="s">
        <v>8221</v>
      </c>
      <c r="E310">
        <v>0</v>
      </c>
    </row>
    <row r="311" spans="1:5" x14ac:dyDescent="0.2">
      <c r="A311" t="s">
        <v>8219</v>
      </c>
      <c r="B311">
        <v>18</v>
      </c>
      <c r="D311" t="s">
        <v>8221</v>
      </c>
      <c r="E311">
        <v>52</v>
      </c>
    </row>
    <row r="312" spans="1:5" x14ac:dyDescent="0.2">
      <c r="A312" t="s">
        <v>8219</v>
      </c>
      <c r="B312">
        <v>29</v>
      </c>
      <c r="D312" t="s">
        <v>8221</v>
      </c>
      <c r="E312">
        <v>0</v>
      </c>
    </row>
    <row r="313" spans="1:5" x14ac:dyDescent="0.2">
      <c r="A313" t="s">
        <v>8219</v>
      </c>
      <c r="B313">
        <v>31</v>
      </c>
      <c r="D313" t="s">
        <v>8221</v>
      </c>
      <c r="E313">
        <v>1</v>
      </c>
    </row>
    <row r="314" spans="1:5" x14ac:dyDescent="0.2">
      <c r="A314" t="s">
        <v>8219</v>
      </c>
      <c r="B314">
        <v>173</v>
      </c>
      <c r="D314" t="s">
        <v>8221</v>
      </c>
      <c r="E314">
        <v>1</v>
      </c>
    </row>
    <row r="315" spans="1:5" x14ac:dyDescent="0.2">
      <c r="A315" t="s">
        <v>8219</v>
      </c>
      <c r="B315">
        <v>17</v>
      </c>
      <c r="D315" t="s">
        <v>8221</v>
      </c>
      <c r="E315">
        <v>2</v>
      </c>
    </row>
    <row r="316" spans="1:5" x14ac:dyDescent="0.2">
      <c r="A316" t="s">
        <v>8219</v>
      </c>
      <c r="B316">
        <v>48</v>
      </c>
      <c r="D316" t="s">
        <v>8221</v>
      </c>
      <c r="E316">
        <v>9</v>
      </c>
    </row>
    <row r="317" spans="1:5" x14ac:dyDescent="0.2">
      <c r="A317" t="s">
        <v>8219</v>
      </c>
      <c r="B317">
        <v>59</v>
      </c>
      <c r="D317" t="s">
        <v>8221</v>
      </c>
      <c r="E317">
        <v>5</v>
      </c>
    </row>
    <row r="318" spans="1:5" x14ac:dyDescent="0.2">
      <c r="A318" t="s">
        <v>8219</v>
      </c>
      <c r="B318">
        <v>39</v>
      </c>
      <c r="D318" t="s">
        <v>8221</v>
      </c>
      <c r="E318">
        <v>57</v>
      </c>
    </row>
    <row r="319" spans="1:5" x14ac:dyDescent="0.2">
      <c r="A319" t="s">
        <v>8219</v>
      </c>
      <c r="B319">
        <v>59</v>
      </c>
      <c r="D319" t="s">
        <v>8221</v>
      </c>
      <c r="E319">
        <v>3</v>
      </c>
    </row>
    <row r="320" spans="1:5" x14ac:dyDescent="0.2">
      <c r="A320" t="s">
        <v>8219</v>
      </c>
      <c r="B320">
        <v>60</v>
      </c>
      <c r="D320" t="s">
        <v>8221</v>
      </c>
      <c r="E320">
        <v>1</v>
      </c>
    </row>
    <row r="321" spans="1:5" x14ac:dyDescent="0.2">
      <c r="A321" t="s">
        <v>8219</v>
      </c>
      <c r="B321">
        <v>20</v>
      </c>
      <c r="D321" t="s">
        <v>8221</v>
      </c>
      <c r="E321">
        <v>6</v>
      </c>
    </row>
    <row r="322" spans="1:5" x14ac:dyDescent="0.2">
      <c r="A322" t="s">
        <v>8219</v>
      </c>
      <c r="B322">
        <v>2</v>
      </c>
      <c r="D322" t="s">
        <v>8221</v>
      </c>
      <c r="E322">
        <v>48</v>
      </c>
    </row>
    <row r="323" spans="1:5" x14ac:dyDescent="0.2">
      <c r="A323" t="s">
        <v>8219</v>
      </c>
      <c r="B323">
        <v>315</v>
      </c>
      <c r="D323" t="s">
        <v>8221</v>
      </c>
      <c r="E323">
        <v>2</v>
      </c>
    </row>
    <row r="324" spans="1:5" x14ac:dyDescent="0.2">
      <c r="A324" t="s">
        <v>8219</v>
      </c>
      <c r="B324">
        <v>2174</v>
      </c>
      <c r="D324" t="s">
        <v>8221</v>
      </c>
      <c r="E324">
        <v>4</v>
      </c>
    </row>
    <row r="325" spans="1:5" x14ac:dyDescent="0.2">
      <c r="A325" t="s">
        <v>8219</v>
      </c>
      <c r="B325">
        <v>152</v>
      </c>
      <c r="D325" t="s">
        <v>8221</v>
      </c>
      <c r="E325">
        <v>5</v>
      </c>
    </row>
    <row r="326" spans="1:5" x14ac:dyDescent="0.2">
      <c r="A326" t="s">
        <v>8219</v>
      </c>
      <c r="B326">
        <v>1021</v>
      </c>
      <c r="D326" t="s">
        <v>8221</v>
      </c>
      <c r="E326">
        <v>79</v>
      </c>
    </row>
    <row r="327" spans="1:5" x14ac:dyDescent="0.2">
      <c r="A327" t="s">
        <v>8219</v>
      </c>
      <c r="B327">
        <v>237</v>
      </c>
      <c r="D327" t="s">
        <v>8221</v>
      </c>
      <c r="E327">
        <v>2</v>
      </c>
    </row>
    <row r="328" spans="1:5" x14ac:dyDescent="0.2">
      <c r="A328" t="s">
        <v>8219</v>
      </c>
      <c r="B328">
        <v>27</v>
      </c>
      <c r="D328" t="s">
        <v>8221</v>
      </c>
      <c r="E328">
        <v>11</v>
      </c>
    </row>
    <row r="329" spans="1:5" x14ac:dyDescent="0.2">
      <c r="A329" t="s">
        <v>8219</v>
      </c>
      <c r="B329">
        <v>17</v>
      </c>
      <c r="D329" t="s">
        <v>8221</v>
      </c>
      <c r="E329">
        <v>11</v>
      </c>
    </row>
    <row r="330" spans="1:5" x14ac:dyDescent="0.2">
      <c r="A330" t="s">
        <v>8219</v>
      </c>
      <c r="B330">
        <v>27</v>
      </c>
      <c r="D330" t="s">
        <v>8221</v>
      </c>
      <c r="E330">
        <v>1</v>
      </c>
    </row>
    <row r="331" spans="1:5" x14ac:dyDescent="0.2">
      <c r="A331" t="s">
        <v>8219</v>
      </c>
      <c r="B331">
        <v>82</v>
      </c>
      <c r="D331" t="s">
        <v>8221</v>
      </c>
      <c r="E331">
        <v>3</v>
      </c>
    </row>
    <row r="332" spans="1:5" x14ac:dyDescent="0.2">
      <c r="A332" t="s">
        <v>8219</v>
      </c>
      <c r="B332">
        <v>48</v>
      </c>
      <c r="D332" t="s">
        <v>8221</v>
      </c>
      <c r="E332">
        <v>5</v>
      </c>
    </row>
    <row r="333" spans="1:5" x14ac:dyDescent="0.2">
      <c r="A333" t="s">
        <v>8219</v>
      </c>
      <c r="B333">
        <v>105</v>
      </c>
      <c r="D333" t="s">
        <v>8221</v>
      </c>
      <c r="E333">
        <v>12</v>
      </c>
    </row>
    <row r="334" spans="1:5" x14ac:dyDescent="0.2">
      <c r="A334" t="s">
        <v>8219</v>
      </c>
      <c r="B334">
        <v>28</v>
      </c>
      <c r="D334" t="s">
        <v>8221</v>
      </c>
      <c r="E334">
        <v>2</v>
      </c>
    </row>
    <row r="335" spans="1:5" x14ac:dyDescent="0.2">
      <c r="A335" t="s">
        <v>8219</v>
      </c>
      <c r="B335">
        <v>1107</v>
      </c>
      <c r="D335" t="s">
        <v>8221</v>
      </c>
      <c r="E335">
        <v>5</v>
      </c>
    </row>
    <row r="336" spans="1:5" x14ac:dyDescent="0.2">
      <c r="A336" t="s">
        <v>8219</v>
      </c>
      <c r="B336">
        <v>1013</v>
      </c>
      <c r="D336" t="s">
        <v>8221</v>
      </c>
      <c r="E336">
        <v>21</v>
      </c>
    </row>
    <row r="337" spans="1:5" x14ac:dyDescent="0.2">
      <c r="A337" t="s">
        <v>8219</v>
      </c>
      <c r="B337">
        <v>274</v>
      </c>
      <c r="D337" t="s">
        <v>8221</v>
      </c>
      <c r="E337">
        <v>0</v>
      </c>
    </row>
    <row r="338" spans="1:5" x14ac:dyDescent="0.2">
      <c r="A338" t="s">
        <v>8219</v>
      </c>
      <c r="B338">
        <v>87</v>
      </c>
      <c r="D338" t="s">
        <v>8221</v>
      </c>
      <c r="E338">
        <v>45</v>
      </c>
    </row>
    <row r="339" spans="1:5" x14ac:dyDescent="0.2">
      <c r="A339" t="s">
        <v>8219</v>
      </c>
      <c r="B339">
        <v>99</v>
      </c>
      <c r="D339" t="s">
        <v>8221</v>
      </c>
      <c r="E339">
        <v>29</v>
      </c>
    </row>
    <row r="340" spans="1:5" x14ac:dyDescent="0.2">
      <c r="A340" t="s">
        <v>8219</v>
      </c>
      <c r="B340">
        <v>276</v>
      </c>
      <c r="D340" t="s">
        <v>8221</v>
      </c>
      <c r="E340">
        <v>2</v>
      </c>
    </row>
    <row r="341" spans="1:5" x14ac:dyDescent="0.2">
      <c r="A341" t="s">
        <v>8219</v>
      </c>
      <c r="B341">
        <v>21</v>
      </c>
      <c r="D341" t="s">
        <v>8221</v>
      </c>
      <c r="E341">
        <v>30</v>
      </c>
    </row>
    <row r="342" spans="1:5" x14ac:dyDescent="0.2">
      <c r="A342" t="s">
        <v>8219</v>
      </c>
      <c r="B342">
        <v>41</v>
      </c>
      <c r="D342" t="s">
        <v>8221</v>
      </c>
      <c r="E342">
        <v>8</v>
      </c>
    </row>
    <row r="343" spans="1:5" x14ac:dyDescent="0.2">
      <c r="A343" t="s">
        <v>8219</v>
      </c>
      <c r="B343">
        <v>119</v>
      </c>
      <c r="D343" t="s">
        <v>8221</v>
      </c>
      <c r="E343">
        <v>1</v>
      </c>
    </row>
    <row r="344" spans="1:5" x14ac:dyDescent="0.2">
      <c r="A344" t="s">
        <v>8219</v>
      </c>
      <c r="B344">
        <v>153</v>
      </c>
      <c r="D344" t="s">
        <v>8221</v>
      </c>
      <c r="E344">
        <v>14</v>
      </c>
    </row>
    <row r="345" spans="1:5" x14ac:dyDescent="0.2">
      <c r="A345" t="s">
        <v>8219</v>
      </c>
      <c r="B345">
        <v>100</v>
      </c>
      <c r="D345" t="s">
        <v>8221</v>
      </c>
      <c r="E345">
        <v>24</v>
      </c>
    </row>
    <row r="346" spans="1:5" x14ac:dyDescent="0.2">
      <c r="A346" t="s">
        <v>8219</v>
      </c>
      <c r="B346">
        <v>143</v>
      </c>
      <c r="D346" t="s">
        <v>8221</v>
      </c>
      <c r="E346">
        <v>2</v>
      </c>
    </row>
    <row r="347" spans="1:5" x14ac:dyDescent="0.2">
      <c r="A347" t="s">
        <v>8219</v>
      </c>
      <c r="B347">
        <v>140</v>
      </c>
      <c r="D347" t="s">
        <v>8221</v>
      </c>
      <c r="E347">
        <v>21</v>
      </c>
    </row>
    <row r="348" spans="1:5" x14ac:dyDescent="0.2">
      <c r="A348" t="s">
        <v>8219</v>
      </c>
      <c r="B348">
        <v>35</v>
      </c>
      <c r="D348" t="s">
        <v>8221</v>
      </c>
      <c r="E348">
        <v>7</v>
      </c>
    </row>
    <row r="349" spans="1:5" x14ac:dyDescent="0.2">
      <c r="A349" t="s">
        <v>8219</v>
      </c>
      <c r="B349">
        <v>149</v>
      </c>
      <c r="D349" t="s">
        <v>8221</v>
      </c>
      <c r="E349">
        <v>0</v>
      </c>
    </row>
    <row r="350" spans="1:5" x14ac:dyDescent="0.2">
      <c r="A350" t="s">
        <v>8219</v>
      </c>
      <c r="B350">
        <v>130</v>
      </c>
      <c r="D350" t="s">
        <v>8221</v>
      </c>
      <c r="E350">
        <v>4</v>
      </c>
    </row>
    <row r="351" spans="1:5" x14ac:dyDescent="0.2">
      <c r="A351" t="s">
        <v>8219</v>
      </c>
      <c r="B351">
        <v>120</v>
      </c>
      <c r="D351" t="s">
        <v>8221</v>
      </c>
      <c r="E351">
        <v>32</v>
      </c>
    </row>
    <row r="352" spans="1:5" x14ac:dyDescent="0.2">
      <c r="A352" t="s">
        <v>8219</v>
      </c>
      <c r="B352">
        <v>265</v>
      </c>
      <c r="D352" t="s">
        <v>8221</v>
      </c>
      <c r="E352">
        <v>4</v>
      </c>
    </row>
    <row r="353" spans="1:5" x14ac:dyDescent="0.2">
      <c r="A353" t="s">
        <v>8219</v>
      </c>
      <c r="B353">
        <v>71</v>
      </c>
      <c r="D353" t="s">
        <v>8221</v>
      </c>
      <c r="E353">
        <v>9</v>
      </c>
    </row>
    <row r="354" spans="1:5" x14ac:dyDescent="0.2">
      <c r="A354" t="s">
        <v>8219</v>
      </c>
      <c r="B354">
        <v>13</v>
      </c>
      <c r="D354" t="s">
        <v>8221</v>
      </c>
      <c r="E354">
        <v>17</v>
      </c>
    </row>
    <row r="355" spans="1:5" x14ac:dyDescent="0.2">
      <c r="A355" t="s">
        <v>8219</v>
      </c>
      <c r="B355">
        <v>169</v>
      </c>
      <c r="D355" t="s">
        <v>8221</v>
      </c>
      <c r="E355">
        <v>5</v>
      </c>
    </row>
    <row r="356" spans="1:5" x14ac:dyDescent="0.2">
      <c r="A356" t="s">
        <v>8219</v>
      </c>
      <c r="B356">
        <v>57</v>
      </c>
      <c r="D356" t="s">
        <v>8221</v>
      </c>
      <c r="E356">
        <v>53</v>
      </c>
    </row>
    <row r="357" spans="1:5" x14ac:dyDescent="0.2">
      <c r="A357" t="s">
        <v>8219</v>
      </c>
      <c r="B357">
        <v>229</v>
      </c>
      <c r="D357" t="s">
        <v>8221</v>
      </c>
      <c r="E357">
        <v>7</v>
      </c>
    </row>
    <row r="358" spans="1:5" x14ac:dyDescent="0.2">
      <c r="A358" t="s">
        <v>8219</v>
      </c>
      <c r="B358">
        <v>108</v>
      </c>
      <c r="D358" t="s">
        <v>8221</v>
      </c>
      <c r="E358">
        <v>72</v>
      </c>
    </row>
    <row r="359" spans="1:5" x14ac:dyDescent="0.2">
      <c r="A359" t="s">
        <v>8219</v>
      </c>
      <c r="B359">
        <v>108</v>
      </c>
      <c r="D359" t="s">
        <v>8221</v>
      </c>
      <c r="E359">
        <v>0</v>
      </c>
    </row>
    <row r="360" spans="1:5" x14ac:dyDescent="0.2">
      <c r="A360" t="s">
        <v>8219</v>
      </c>
      <c r="B360">
        <v>41</v>
      </c>
      <c r="D360" t="s">
        <v>8221</v>
      </c>
      <c r="E360">
        <v>2</v>
      </c>
    </row>
    <row r="361" spans="1:5" x14ac:dyDescent="0.2">
      <c r="A361" t="s">
        <v>8219</v>
      </c>
      <c r="B361">
        <v>139</v>
      </c>
      <c r="D361" t="s">
        <v>8221</v>
      </c>
      <c r="E361">
        <v>8</v>
      </c>
    </row>
    <row r="362" spans="1:5" x14ac:dyDescent="0.2">
      <c r="A362" t="s">
        <v>8219</v>
      </c>
      <c r="B362">
        <v>19</v>
      </c>
      <c r="D362" t="s">
        <v>8221</v>
      </c>
      <c r="E362">
        <v>2</v>
      </c>
    </row>
    <row r="363" spans="1:5" x14ac:dyDescent="0.2">
      <c r="A363" t="s">
        <v>8219</v>
      </c>
      <c r="B363">
        <v>94</v>
      </c>
      <c r="D363" t="s">
        <v>8221</v>
      </c>
      <c r="E363">
        <v>0</v>
      </c>
    </row>
    <row r="364" spans="1:5" x14ac:dyDescent="0.2">
      <c r="A364" t="s">
        <v>8219</v>
      </c>
      <c r="B364">
        <v>23</v>
      </c>
      <c r="D364" t="s">
        <v>8221</v>
      </c>
      <c r="E364">
        <v>3</v>
      </c>
    </row>
    <row r="365" spans="1:5" x14ac:dyDescent="0.2">
      <c r="A365" t="s">
        <v>8219</v>
      </c>
      <c r="B365">
        <v>15</v>
      </c>
      <c r="D365" t="s">
        <v>8221</v>
      </c>
      <c r="E365">
        <v>4</v>
      </c>
    </row>
    <row r="366" spans="1:5" x14ac:dyDescent="0.2">
      <c r="A366" t="s">
        <v>8219</v>
      </c>
      <c r="B366">
        <v>62</v>
      </c>
      <c r="D366" t="s">
        <v>8221</v>
      </c>
      <c r="E366">
        <v>3</v>
      </c>
    </row>
    <row r="367" spans="1:5" x14ac:dyDescent="0.2">
      <c r="A367" t="s">
        <v>8219</v>
      </c>
      <c r="B367">
        <v>74</v>
      </c>
      <c r="D367" t="s">
        <v>8221</v>
      </c>
      <c r="E367">
        <v>6</v>
      </c>
    </row>
    <row r="368" spans="1:5" x14ac:dyDescent="0.2">
      <c r="A368" t="s">
        <v>8219</v>
      </c>
      <c r="B368">
        <v>97</v>
      </c>
      <c r="D368" t="s">
        <v>8221</v>
      </c>
      <c r="E368">
        <v>0</v>
      </c>
    </row>
    <row r="369" spans="1:5" x14ac:dyDescent="0.2">
      <c r="A369" t="s">
        <v>8219</v>
      </c>
      <c r="B369">
        <v>55</v>
      </c>
      <c r="D369" t="s">
        <v>8221</v>
      </c>
      <c r="E369">
        <v>0</v>
      </c>
    </row>
    <row r="370" spans="1:5" x14ac:dyDescent="0.2">
      <c r="A370" t="s">
        <v>8219</v>
      </c>
      <c r="B370">
        <v>44</v>
      </c>
      <c r="D370" t="s">
        <v>8221</v>
      </c>
      <c r="E370">
        <v>0</v>
      </c>
    </row>
    <row r="371" spans="1:5" x14ac:dyDescent="0.2">
      <c r="A371" t="s">
        <v>8219</v>
      </c>
      <c r="B371">
        <v>110</v>
      </c>
      <c r="D371" t="s">
        <v>8221</v>
      </c>
      <c r="E371">
        <v>8</v>
      </c>
    </row>
    <row r="372" spans="1:5" x14ac:dyDescent="0.2">
      <c r="A372" t="s">
        <v>8219</v>
      </c>
      <c r="B372">
        <v>59</v>
      </c>
      <c r="D372" t="s">
        <v>8221</v>
      </c>
      <c r="E372">
        <v>5</v>
      </c>
    </row>
    <row r="373" spans="1:5" x14ac:dyDescent="0.2">
      <c r="A373" t="s">
        <v>8219</v>
      </c>
      <c r="B373">
        <v>62</v>
      </c>
      <c r="D373" t="s">
        <v>8221</v>
      </c>
      <c r="E373">
        <v>0</v>
      </c>
    </row>
    <row r="374" spans="1:5" x14ac:dyDescent="0.2">
      <c r="A374" t="s">
        <v>8219</v>
      </c>
      <c r="B374">
        <v>105</v>
      </c>
      <c r="D374" t="s">
        <v>8221</v>
      </c>
      <c r="E374">
        <v>2</v>
      </c>
    </row>
    <row r="375" spans="1:5" x14ac:dyDescent="0.2">
      <c r="A375" t="s">
        <v>8219</v>
      </c>
      <c r="B375">
        <v>26</v>
      </c>
      <c r="D375" t="s">
        <v>8221</v>
      </c>
      <c r="E375">
        <v>24</v>
      </c>
    </row>
    <row r="376" spans="1:5" x14ac:dyDescent="0.2">
      <c r="A376" t="s">
        <v>8219</v>
      </c>
      <c r="B376">
        <v>49</v>
      </c>
      <c r="D376" t="s">
        <v>8221</v>
      </c>
      <c r="E376">
        <v>0</v>
      </c>
    </row>
    <row r="377" spans="1:5" x14ac:dyDescent="0.2">
      <c r="A377" t="s">
        <v>8219</v>
      </c>
      <c r="B377">
        <v>68</v>
      </c>
      <c r="D377" t="s">
        <v>8221</v>
      </c>
      <c r="E377">
        <v>9</v>
      </c>
    </row>
    <row r="378" spans="1:5" x14ac:dyDescent="0.2">
      <c r="A378" t="s">
        <v>8219</v>
      </c>
      <c r="B378">
        <v>22</v>
      </c>
      <c r="D378" t="s">
        <v>8221</v>
      </c>
      <c r="E378">
        <v>0</v>
      </c>
    </row>
    <row r="379" spans="1:5" x14ac:dyDescent="0.2">
      <c r="A379" t="s">
        <v>8219</v>
      </c>
      <c r="B379">
        <v>18</v>
      </c>
      <c r="D379" t="s">
        <v>8221</v>
      </c>
      <c r="E379">
        <v>1</v>
      </c>
    </row>
    <row r="380" spans="1:5" x14ac:dyDescent="0.2">
      <c r="A380" t="s">
        <v>8219</v>
      </c>
      <c r="B380">
        <v>19</v>
      </c>
      <c r="D380" t="s">
        <v>8221</v>
      </c>
      <c r="E380">
        <v>10</v>
      </c>
    </row>
    <row r="381" spans="1:5" x14ac:dyDescent="0.2">
      <c r="A381" t="s">
        <v>8219</v>
      </c>
      <c r="B381">
        <v>99</v>
      </c>
      <c r="D381" t="s">
        <v>8221</v>
      </c>
      <c r="E381">
        <v>1</v>
      </c>
    </row>
    <row r="382" spans="1:5" x14ac:dyDescent="0.2">
      <c r="A382" t="s">
        <v>8219</v>
      </c>
      <c r="B382">
        <v>27</v>
      </c>
      <c r="D382" t="s">
        <v>8221</v>
      </c>
      <c r="E382">
        <v>0</v>
      </c>
    </row>
    <row r="383" spans="1:5" x14ac:dyDescent="0.2">
      <c r="A383" t="s">
        <v>8219</v>
      </c>
      <c r="B383">
        <v>25</v>
      </c>
      <c r="D383" t="s">
        <v>8221</v>
      </c>
      <c r="E383">
        <v>20</v>
      </c>
    </row>
    <row r="384" spans="1:5" x14ac:dyDescent="0.2">
      <c r="A384" t="s">
        <v>8219</v>
      </c>
      <c r="B384">
        <v>14</v>
      </c>
      <c r="D384" t="s">
        <v>8221</v>
      </c>
      <c r="E384">
        <v>30</v>
      </c>
    </row>
    <row r="385" spans="1:5" x14ac:dyDescent="0.2">
      <c r="A385" t="s">
        <v>8219</v>
      </c>
      <c r="B385">
        <v>35</v>
      </c>
      <c r="D385" t="s">
        <v>8221</v>
      </c>
      <c r="E385">
        <v>6</v>
      </c>
    </row>
    <row r="386" spans="1:5" x14ac:dyDescent="0.2">
      <c r="A386" t="s">
        <v>8219</v>
      </c>
      <c r="B386">
        <v>10</v>
      </c>
      <c r="D386" t="s">
        <v>8221</v>
      </c>
      <c r="E386">
        <v>15</v>
      </c>
    </row>
    <row r="387" spans="1:5" x14ac:dyDescent="0.2">
      <c r="A387" t="s">
        <v>8219</v>
      </c>
      <c r="B387">
        <v>29</v>
      </c>
      <c r="D387" t="s">
        <v>8221</v>
      </c>
      <c r="E387">
        <v>5</v>
      </c>
    </row>
    <row r="388" spans="1:5" x14ac:dyDescent="0.2">
      <c r="A388" t="s">
        <v>8219</v>
      </c>
      <c r="B388">
        <v>44</v>
      </c>
      <c r="D388" t="s">
        <v>8221</v>
      </c>
      <c r="E388">
        <v>0</v>
      </c>
    </row>
    <row r="389" spans="1:5" x14ac:dyDescent="0.2">
      <c r="A389" t="s">
        <v>8219</v>
      </c>
      <c r="B389">
        <v>17</v>
      </c>
      <c r="D389" t="s">
        <v>8221</v>
      </c>
      <c r="E389">
        <v>0</v>
      </c>
    </row>
    <row r="390" spans="1:5" x14ac:dyDescent="0.2">
      <c r="A390" t="s">
        <v>8219</v>
      </c>
      <c r="B390">
        <v>34</v>
      </c>
      <c r="D390" t="s">
        <v>8221</v>
      </c>
      <c r="E390">
        <v>28</v>
      </c>
    </row>
    <row r="391" spans="1:5" x14ac:dyDescent="0.2">
      <c r="A391" t="s">
        <v>8219</v>
      </c>
      <c r="B391">
        <v>14</v>
      </c>
      <c r="D391" t="s">
        <v>8221</v>
      </c>
      <c r="E391">
        <v>0</v>
      </c>
    </row>
    <row r="392" spans="1:5" x14ac:dyDescent="0.2">
      <c r="A392" t="s">
        <v>8219</v>
      </c>
      <c r="B392">
        <v>156</v>
      </c>
      <c r="D392" t="s">
        <v>8221</v>
      </c>
      <c r="E392">
        <v>5</v>
      </c>
    </row>
    <row r="393" spans="1:5" x14ac:dyDescent="0.2">
      <c r="A393" t="s">
        <v>8219</v>
      </c>
      <c r="B393">
        <v>128</v>
      </c>
      <c r="D393" t="s">
        <v>8221</v>
      </c>
      <c r="E393">
        <v>7</v>
      </c>
    </row>
    <row r="394" spans="1:5" x14ac:dyDescent="0.2">
      <c r="A394" t="s">
        <v>8219</v>
      </c>
      <c r="B394">
        <v>60</v>
      </c>
      <c r="D394" t="s">
        <v>8221</v>
      </c>
      <c r="E394">
        <v>30</v>
      </c>
    </row>
    <row r="395" spans="1:5" x14ac:dyDescent="0.2">
      <c r="A395" t="s">
        <v>8219</v>
      </c>
      <c r="B395">
        <v>32</v>
      </c>
      <c r="D395" t="s">
        <v>8221</v>
      </c>
      <c r="E395">
        <v>2</v>
      </c>
    </row>
    <row r="396" spans="1:5" x14ac:dyDescent="0.2">
      <c r="A396" t="s">
        <v>8219</v>
      </c>
      <c r="B396">
        <v>53</v>
      </c>
      <c r="D396" t="s">
        <v>8221</v>
      </c>
      <c r="E396">
        <v>30</v>
      </c>
    </row>
    <row r="397" spans="1:5" x14ac:dyDescent="0.2">
      <c r="A397" t="s">
        <v>8219</v>
      </c>
      <c r="B397">
        <v>184</v>
      </c>
      <c r="D397" t="s">
        <v>8221</v>
      </c>
      <c r="E397">
        <v>2</v>
      </c>
    </row>
    <row r="398" spans="1:5" x14ac:dyDescent="0.2">
      <c r="A398" t="s">
        <v>8219</v>
      </c>
      <c r="B398">
        <v>90</v>
      </c>
      <c r="D398" t="s">
        <v>8221</v>
      </c>
      <c r="E398">
        <v>0</v>
      </c>
    </row>
    <row r="399" spans="1:5" x14ac:dyDescent="0.2">
      <c r="A399" t="s">
        <v>8219</v>
      </c>
      <c r="B399">
        <v>71</v>
      </c>
      <c r="D399" t="s">
        <v>8221</v>
      </c>
      <c r="E399">
        <v>2</v>
      </c>
    </row>
    <row r="400" spans="1:5" x14ac:dyDescent="0.2">
      <c r="A400" t="s">
        <v>8219</v>
      </c>
      <c r="B400">
        <v>87</v>
      </c>
      <c r="D400" t="s">
        <v>8221</v>
      </c>
      <c r="E400">
        <v>1</v>
      </c>
    </row>
    <row r="401" spans="1:5" x14ac:dyDescent="0.2">
      <c r="A401" t="s">
        <v>8219</v>
      </c>
      <c r="B401">
        <v>28</v>
      </c>
      <c r="D401" t="s">
        <v>8221</v>
      </c>
      <c r="E401">
        <v>2</v>
      </c>
    </row>
    <row r="402" spans="1:5" x14ac:dyDescent="0.2">
      <c r="A402" t="s">
        <v>8219</v>
      </c>
      <c r="B402">
        <v>56</v>
      </c>
      <c r="D402" t="s">
        <v>8221</v>
      </c>
      <c r="E402">
        <v>14</v>
      </c>
    </row>
    <row r="403" spans="1:5" x14ac:dyDescent="0.2">
      <c r="A403" t="s">
        <v>8219</v>
      </c>
      <c r="B403">
        <v>51</v>
      </c>
      <c r="D403" t="s">
        <v>8221</v>
      </c>
      <c r="E403">
        <v>31</v>
      </c>
    </row>
    <row r="404" spans="1:5" x14ac:dyDescent="0.2">
      <c r="A404" t="s">
        <v>8219</v>
      </c>
      <c r="B404">
        <v>75</v>
      </c>
      <c r="D404" t="s">
        <v>8221</v>
      </c>
      <c r="E404">
        <v>16</v>
      </c>
    </row>
    <row r="405" spans="1:5" x14ac:dyDescent="0.2">
      <c r="A405" t="s">
        <v>8219</v>
      </c>
      <c r="B405">
        <v>38</v>
      </c>
      <c r="D405" t="s">
        <v>8221</v>
      </c>
      <c r="E405">
        <v>12</v>
      </c>
    </row>
    <row r="406" spans="1:5" x14ac:dyDescent="0.2">
      <c r="A406" t="s">
        <v>8219</v>
      </c>
      <c r="B406">
        <v>18</v>
      </c>
      <c r="D406" t="s">
        <v>8221</v>
      </c>
      <c r="E406">
        <v>96</v>
      </c>
    </row>
    <row r="407" spans="1:5" x14ac:dyDescent="0.2">
      <c r="A407" t="s">
        <v>8219</v>
      </c>
      <c r="B407">
        <v>54</v>
      </c>
      <c r="D407" t="s">
        <v>8221</v>
      </c>
      <c r="E407">
        <v>16</v>
      </c>
    </row>
    <row r="408" spans="1:5" x14ac:dyDescent="0.2">
      <c r="A408" t="s">
        <v>8219</v>
      </c>
      <c r="B408">
        <v>71</v>
      </c>
      <c r="D408" t="s">
        <v>8221</v>
      </c>
      <c r="E408">
        <v>5</v>
      </c>
    </row>
    <row r="409" spans="1:5" x14ac:dyDescent="0.2">
      <c r="A409" t="s">
        <v>8219</v>
      </c>
      <c r="B409">
        <v>57</v>
      </c>
      <c r="D409" t="s">
        <v>8221</v>
      </c>
      <c r="E409">
        <v>0</v>
      </c>
    </row>
    <row r="410" spans="1:5" x14ac:dyDescent="0.2">
      <c r="A410" t="s">
        <v>8219</v>
      </c>
      <c r="B410">
        <v>43</v>
      </c>
      <c r="D410" t="s">
        <v>8221</v>
      </c>
      <c r="E410">
        <v>8</v>
      </c>
    </row>
    <row r="411" spans="1:5" x14ac:dyDescent="0.2">
      <c r="A411" t="s">
        <v>8219</v>
      </c>
      <c r="B411">
        <v>52</v>
      </c>
      <c r="D411" t="s">
        <v>8221</v>
      </c>
      <c r="E411">
        <v>7</v>
      </c>
    </row>
    <row r="412" spans="1:5" x14ac:dyDescent="0.2">
      <c r="A412" t="s">
        <v>8219</v>
      </c>
      <c r="B412">
        <v>27</v>
      </c>
      <c r="D412" t="s">
        <v>8221</v>
      </c>
      <c r="E412">
        <v>24</v>
      </c>
    </row>
    <row r="413" spans="1:5" x14ac:dyDescent="0.2">
      <c r="A413" t="s">
        <v>8219</v>
      </c>
      <c r="B413">
        <v>12</v>
      </c>
      <c r="D413" t="s">
        <v>8221</v>
      </c>
      <c r="E413">
        <v>121</v>
      </c>
    </row>
    <row r="414" spans="1:5" x14ac:dyDescent="0.2">
      <c r="A414" t="s">
        <v>8219</v>
      </c>
      <c r="B414">
        <v>33</v>
      </c>
      <c r="D414" t="s">
        <v>8221</v>
      </c>
      <c r="E414">
        <v>196</v>
      </c>
    </row>
    <row r="415" spans="1:5" x14ac:dyDescent="0.2">
      <c r="A415" t="s">
        <v>8219</v>
      </c>
      <c r="B415">
        <v>96</v>
      </c>
      <c r="D415" t="s">
        <v>8221</v>
      </c>
      <c r="E415">
        <v>5</v>
      </c>
    </row>
    <row r="416" spans="1:5" x14ac:dyDescent="0.2">
      <c r="A416" t="s">
        <v>8219</v>
      </c>
      <c r="B416">
        <v>28</v>
      </c>
      <c r="D416" t="s">
        <v>8221</v>
      </c>
      <c r="E416">
        <v>73</v>
      </c>
    </row>
    <row r="417" spans="1:5" x14ac:dyDescent="0.2">
      <c r="A417" t="s">
        <v>8219</v>
      </c>
      <c r="B417">
        <v>43</v>
      </c>
      <c r="D417" t="s">
        <v>8221</v>
      </c>
      <c r="E417">
        <v>93</v>
      </c>
    </row>
    <row r="418" spans="1:5" x14ac:dyDescent="0.2">
      <c r="A418" t="s">
        <v>8219</v>
      </c>
      <c r="B418">
        <v>205</v>
      </c>
      <c r="D418" t="s">
        <v>8221</v>
      </c>
      <c r="E418">
        <v>17</v>
      </c>
    </row>
    <row r="419" spans="1:5" x14ac:dyDescent="0.2">
      <c r="A419" t="s">
        <v>8219</v>
      </c>
      <c r="B419">
        <v>23</v>
      </c>
      <c r="D419" t="s">
        <v>8221</v>
      </c>
      <c r="E419">
        <v>7</v>
      </c>
    </row>
    <row r="420" spans="1:5" x14ac:dyDescent="0.2">
      <c r="A420" t="s">
        <v>8219</v>
      </c>
      <c r="B420">
        <v>19</v>
      </c>
      <c r="D420" t="s">
        <v>8221</v>
      </c>
      <c r="E420">
        <v>17</v>
      </c>
    </row>
    <row r="421" spans="1:5" x14ac:dyDescent="0.2">
      <c r="A421" t="s">
        <v>8219</v>
      </c>
      <c r="B421">
        <v>14</v>
      </c>
      <c r="D421" t="s">
        <v>8221</v>
      </c>
      <c r="E421">
        <v>171</v>
      </c>
    </row>
    <row r="422" spans="1:5" x14ac:dyDescent="0.2">
      <c r="A422" t="s">
        <v>8219</v>
      </c>
      <c r="B422">
        <v>38</v>
      </c>
      <c r="D422" t="s">
        <v>8221</v>
      </c>
      <c r="E422">
        <v>188</v>
      </c>
    </row>
    <row r="423" spans="1:5" x14ac:dyDescent="0.2">
      <c r="A423" t="s">
        <v>8219</v>
      </c>
      <c r="B423">
        <v>78</v>
      </c>
      <c r="D423" t="s">
        <v>8221</v>
      </c>
      <c r="E423">
        <v>110</v>
      </c>
    </row>
    <row r="424" spans="1:5" x14ac:dyDescent="0.2">
      <c r="A424" t="s">
        <v>8219</v>
      </c>
      <c r="B424">
        <v>69</v>
      </c>
      <c r="D424" t="s">
        <v>8221</v>
      </c>
      <c r="E424">
        <v>37</v>
      </c>
    </row>
    <row r="425" spans="1:5" x14ac:dyDescent="0.2">
      <c r="A425" t="s">
        <v>8219</v>
      </c>
      <c r="B425">
        <v>33</v>
      </c>
      <c r="D425" t="s">
        <v>8221</v>
      </c>
      <c r="E425">
        <v>9</v>
      </c>
    </row>
    <row r="426" spans="1:5" x14ac:dyDescent="0.2">
      <c r="A426" t="s">
        <v>8219</v>
      </c>
      <c r="B426">
        <v>54</v>
      </c>
      <c r="D426" t="s">
        <v>8221</v>
      </c>
      <c r="E426">
        <v>29</v>
      </c>
    </row>
    <row r="427" spans="1:5" x14ac:dyDescent="0.2">
      <c r="A427" t="s">
        <v>8219</v>
      </c>
      <c r="B427">
        <v>99</v>
      </c>
      <c r="D427" t="s">
        <v>8221</v>
      </c>
      <c r="E427">
        <v>6</v>
      </c>
    </row>
    <row r="428" spans="1:5" x14ac:dyDescent="0.2">
      <c r="A428" t="s">
        <v>8219</v>
      </c>
      <c r="B428">
        <v>49</v>
      </c>
      <c r="D428" t="s">
        <v>8221</v>
      </c>
      <c r="E428">
        <v>30</v>
      </c>
    </row>
    <row r="429" spans="1:5" x14ac:dyDescent="0.2">
      <c r="A429" t="s">
        <v>8219</v>
      </c>
      <c r="B429">
        <v>11</v>
      </c>
      <c r="D429" t="s">
        <v>8221</v>
      </c>
      <c r="E429">
        <v>81</v>
      </c>
    </row>
    <row r="430" spans="1:5" x14ac:dyDescent="0.2">
      <c r="A430" t="s">
        <v>8219</v>
      </c>
      <c r="B430">
        <v>38</v>
      </c>
      <c r="D430" t="s">
        <v>8221</v>
      </c>
      <c r="E430">
        <v>4</v>
      </c>
    </row>
    <row r="431" spans="1:5" x14ac:dyDescent="0.2">
      <c r="A431" t="s">
        <v>8219</v>
      </c>
      <c r="B431">
        <v>16</v>
      </c>
      <c r="D431" t="s">
        <v>8221</v>
      </c>
      <c r="E431">
        <v>11</v>
      </c>
    </row>
    <row r="432" spans="1:5" x14ac:dyDescent="0.2">
      <c r="A432" t="s">
        <v>8219</v>
      </c>
      <c r="B432">
        <v>32</v>
      </c>
      <c r="D432" t="s">
        <v>8221</v>
      </c>
      <c r="E432">
        <v>14</v>
      </c>
    </row>
    <row r="433" spans="1:5" x14ac:dyDescent="0.2">
      <c r="A433" t="s">
        <v>8219</v>
      </c>
      <c r="B433">
        <v>20</v>
      </c>
      <c r="D433" t="s">
        <v>8221</v>
      </c>
      <c r="E433">
        <v>5</v>
      </c>
    </row>
    <row r="434" spans="1:5" x14ac:dyDescent="0.2">
      <c r="A434" t="s">
        <v>8219</v>
      </c>
      <c r="B434">
        <v>154</v>
      </c>
      <c r="D434" t="s">
        <v>8221</v>
      </c>
      <c r="E434">
        <v>45</v>
      </c>
    </row>
    <row r="435" spans="1:5" x14ac:dyDescent="0.2">
      <c r="A435" t="s">
        <v>8219</v>
      </c>
      <c r="B435">
        <v>41</v>
      </c>
      <c r="D435" t="s">
        <v>8221</v>
      </c>
      <c r="E435">
        <v>8</v>
      </c>
    </row>
    <row r="436" spans="1:5" x14ac:dyDescent="0.2">
      <c r="A436" t="s">
        <v>8219</v>
      </c>
      <c r="B436">
        <v>75</v>
      </c>
      <c r="D436" t="s">
        <v>8221</v>
      </c>
      <c r="E436">
        <v>3</v>
      </c>
    </row>
    <row r="437" spans="1:5" x14ac:dyDescent="0.2">
      <c r="A437" t="s">
        <v>8219</v>
      </c>
      <c r="B437">
        <v>40</v>
      </c>
      <c r="D437" t="s">
        <v>8221</v>
      </c>
      <c r="E437">
        <v>24</v>
      </c>
    </row>
    <row r="438" spans="1:5" x14ac:dyDescent="0.2">
      <c r="A438" t="s">
        <v>8219</v>
      </c>
      <c r="B438">
        <v>46</v>
      </c>
      <c r="D438" t="s">
        <v>8221</v>
      </c>
      <c r="E438">
        <v>18</v>
      </c>
    </row>
    <row r="439" spans="1:5" x14ac:dyDescent="0.2">
      <c r="A439" t="s">
        <v>8219</v>
      </c>
      <c r="B439">
        <v>62</v>
      </c>
      <c r="D439" t="s">
        <v>8221</v>
      </c>
      <c r="E439">
        <v>12</v>
      </c>
    </row>
    <row r="440" spans="1:5" x14ac:dyDescent="0.2">
      <c r="A440" t="s">
        <v>8219</v>
      </c>
      <c r="B440">
        <v>61</v>
      </c>
      <c r="D440" t="s">
        <v>8221</v>
      </c>
      <c r="E440">
        <v>123</v>
      </c>
    </row>
    <row r="441" spans="1:5" x14ac:dyDescent="0.2">
      <c r="A441" t="s">
        <v>8219</v>
      </c>
      <c r="B441">
        <v>96</v>
      </c>
      <c r="D441" t="s">
        <v>8221</v>
      </c>
      <c r="E441">
        <v>96</v>
      </c>
    </row>
    <row r="442" spans="1:5" x14ac:dyDescent="0.2">
      <c r="A442" t="s">
        <v>8219</v>
      </c>
      <c r="B442">
        <v>190</v>
      </c>
      <c r="D442" t="s">
        <v>8221</v>
      </c>
      <c r="E442">
        <v>31</v>
      </c>
    </row>
    <row r="443" spans="1:5" x14ac:dyDescent="0.2">
      <c r="A443" t="s">
        <v>8219</v>
      </c>
      <c r="B443">
        <v>94</v>
      </c>
      <c r="D443" t="s">
        <v>8221</v>
      </c>
      <c r="E443">
        <v>4</v>
      </c>
    </row>
    <row r="444" spans="1:5" x14ac:dyDescent="0.2">
      <c r="A444" t="s">
        <v>8219</v>
      </c>
      <c r="B444">
        <v>39</v>
      </c>
      <c r="D444" t="s">
        <v>8221</v>
      </c>
      <c r="E444">
        <v>3</v>
      </c>
    </row>
    <row r="445" spans="1:5" x14ac:dyDescent="0.2">
      <c r="A445" t="s">
        <v>8219</v>
      </c>
      <c r="B445">
        <v>127</v>
      </c>
      <c r="D445" t="s">
        <v>8221</v>
      </c>
      <c r="E445">
        <v>179</v>
      </c>
    </row>
    <row r="446" spans="1:5" x14ac:dyDescent="0.2">
      <c r="A446" t="s">
        <v>8219</v>
      </c>
      <c r="B446">
        <v>159</v>
      </c>
      <c r="D446" t="s">
        <v>8221</v>
      </c>
      <c r="E446">
        <v>3</v>
      </c>
    </row>
    <row r="447" spans="1:5" x14ac:dyDescent="0.2">
      <c r="A447" t="s">
        <v>8219</v>
      </c>
      <c r="B447">
        <v>177</v>
      </c>
      <c r="D447" t="s">
        <v>8221</v>
      </c>
      <c r="E447">
        <v>23</v>
      </c>
    </row>
    <row r="448" spans="1:5" x14ac:dyDescent="0.2">
      <c r="A448" t="s">
        <v>8219</v>
      </c>
      <c r="B448">
        <v>47</v>
      </c>
      <c r="D448" t="s">
        <v>8221</v>
      </c>
      <c r="E448">
        <v>23</v>
      </c>
    </row>
    <row r="449" spans="1:5" x14ac:dyDescent="0.2">
      <c r="A449" t="s">
        <v>8219</v>
      </c>
      <c r="B449">
        <v>1</v>
      </c>
      <c r="D449" t="s">
        <v>8221</v>
      </c>
      <c r="E449">
        <v>41</v>
      </c>
    </row>
    <row r="450" spans="1:5" x14ac:dyDescent="0.2">
      <c r="A450" t="s">
        <v>8219</v>
      </c>
      <c r="B450">
        <v>16</v>
      </c>
      <c r="D450" t="s">
        <v>8221</v>
      </c>
      <c r="E450">
        <v>0</v>
      </c>
    </row>
    <row r="451" spans="1:5" x14ac:dyDescent="0.2">
      <c r="A451" t="s">
        <v>8219</v>
      </c>
      <c r="B451">
        <v>115</v>
      </c>
      <c r="D451" t="s">
        <v>8221</v>
      </c>
      <c r="E451">
        <v>32</v>
      </c>
    </row>
    <row r="452" spans="1:5" x14ac:dyDescent="0.2">
      <c r="A452" t="s">
        <v>8219</v>
      </c>
      <c r="B452">
        <v>133</v>
      </c>
      <c r="D452" t="s">
        <v>8221</v>
      </c>
      <c r="E452">
        <v>2</v>
      </c>
    </row>
    <row r="453" spans="1:5" x14ac:dyDescent="0.2">
      <c r="A453" t="s">
        <v>8219</v>
      </c>
      <c r="B453">
        <v>70</v>
      </c>
      <c r="D453" t="s">
        <v>8221</v>
      </c>
      <c r="E453">
        <v>7</v>
      </c>
    </row>
    <row r="454" spans="1:5" x14ac:dyDescent="0.2">
      <c r="A454" t="s">
        <v>8219</v>
      </c>
      <c r="B454">
        <v>62</v>
      </c>
      <c r="D454" t="s">
        <v>8221</v>
      </c>
      <c r="E454">
        <v>4</v>
      </c>
    </row>
    <row r="455" spans="1:5" x14ac:dyDescent="0.2">
      <c r="A455" t="s">
        <v>8219</v>
      </c>
      <c r="B455">
        <v>10</v>
      </c>
      <c r="D455" t="s">
        <v>8221</v>
      </c>
      <c r="E455">
        <v>196</v>
      </c>
    </row>
    <row r="456" spans="1:5" x14ac:dyDescent="0.2">
      <c r="A456" t="s">
        <v>8219</v>
      </c>
      <c r="B456">
        <v>499</v>
      </c>
      <c r="D456" t="s">
        <v>8221</v>
      </c>
      <c r="E456">
        <v>11</v>
      </c>
    </row>
    <row r="457" spans="1:5" x14ac:dyDescent="0.2">
      <c r="A457" t="s">
        <v>8219</v>
      </c>
      <c r="B457">
        <v>47</v>
      </c>
      <c r="D457" t="s">
        <v>8221</v>
      </c>
      <c r="E457">
        <v>9</v>
      </c>
    </row>
    <row r="458" spans="1:5" x14ac:dyDescent="0.2">
      <c r="A458" t="s">
        <v>8219</v>
      </c>
      <c r="B458">
        <v>28</v>
      </c>
      <c r="D458" t="s">
        <v>8221</v>
      </c>
      <c r="E458">
        <v>5</v>
      </c>
    </row>
    <row r="459" spans="1:5" x14ac:dyDescent="0.2">
      <c r="A459" t="s">
        <v>8219</v>
      </c>
      <c r="B459">
        <v>24</v>
      </c>
      <c r="D459" t="s">
        <v>8221</v>
      </c>
      <c r="E459">
        <v>8</v>
      </c>
    </row>
    <row r="460" spans="1:5" x14ac:dyDescent="0.2">
      <c r="A460" t="s">
        <v>8219</v>
      </c>
      <c r="B460">
        <v>76</v>
      </c>
      <c r="D460" t="s">
        <v>8221</v>
      </c>
      <c r="E460">
        <v>229</v>
      </c>
    </row>
    <row r="461" spans="1:5" x14ac:dyDescent="0.2">
      <c r="A461" t="s">
        <v>8219</v>
      </c>
      <c r="B461">
        <v>98</v>
      </c>
      <c r="D461" t="s">
        <v>8221</v>
      </c>
      <c r="E461">
        <v>40</v>
      </c>
    </row>
    <row r="462" spans="1:5" x14ac:dyDescent="0.2">
      <c r="A462" t="s">
        <v>8219</v>
      </c>
      <c r="B462">
        <v>30</v>
      </c>
      <c r="D462" t="s">
        <v>8221</v>
      </c>
      <c r="E462">
        <v>123</v>
      </c>
    </row>
    <row r="463" spans="1:5" x14ac:dyDescent="0.2">
      <c r="A463" t="s">
        <v>8219</v>
      </c>
      <c r="B463">
        <v>478</v>
      </c>
      <c r="D463" t="s">
        <v>8221</v>
      </c>
      <c r="E463">
        <v>5</v>
      </c>
    </row>
    <row r="464" spans="1:5" x14ac:dyDescent="0.2">
      <c r="A464" t="s">
        <v>8219</v>
      </c>
      <c r="B464">
        <v>74</v>
      </c>
      <c r="D464" t="s">
        <v>8221</v>
      </c>
      <c r="E464">
        <v>148</v>
      </c>
    </row>
    <row r="465" spans="1:5" x14ac:dyDescent="0.2">
      <c r="A465" t="s">
        <v>8219</v>
      </c>
      <c r="B465">
        <v>131</v>
      </c>
      <c r="D465" t="s">
        <v>8221</v>
      </c>
      <c r="E465">
        <v>10</v>
      </c>
    </row>
    <row r="466" spans="1:5" x14ac:dyDescent="0.2">
      <c r="A466" t="s">
        <v>8219</v>
      </c>
      <c r="B466">
        <v>61</v>
      </c>
      <c r="D466" t="s">
        <v>8221</v>
      </c>
      <c r="E466">
        <v>4</v>
      </c>
    </row>
    <row r="467" spans="1:5" x14ac:dyDescent="0.2">
      <c r="A467" t="s">
        <v>8219</v>
      </c>
      <c r="B467">
        <v>1071</v>
      </c>
      <c r="D467" t="s">
        <v>8221</v>
      </c>
      <c r="E467">
        <v>21</v>
      </c>
    </row>
    <row r="468" spans="1:5" x14ac:dyDescent="0.2">
      <c r="A468" t="s">
        <v>8219</v>
      </c>
      <c r="B468">
        <v>122</v>
      </c>
      <c r="D468" t="s">
        <v>8221</v>
      </c>
      <c r="E468">
        <v>2</v>
      </c>
    </row>
    <row r="469" spans="1:5" x14ac:dyDescent="0.2">
      <c r="A469" t="s">
        <v>8219</v>
      </c>
      <c r="B469">
        <v>111</v>
      </c>
      <c r="D469" t="s">
        <v>8221</v>
      </c>
      <c r="E469">
        <v>0</v>
      </c>
    </row>
    <row r="470" spans="1:5" x14ac:dyDescent="0.2">
      <c r="A470" t="s">
        <v>8219</v>
      </c>
      <c r="B470">
        <v>255</v>
      </c>
      <c r="D470" t="s">
        <v>8221</v>
      </c>
      <c r="E470">
        <v>4</v>
      </c>
    </row>
    <row r="471" spans="1:5" x14ac:dyDescent="0.2">
      <c r="A471" t="s">
        <v>8219</v>
      </c>
      <c r="B471">
        <v>141</v>
      </c>
      <c r="D471" t="s">
        <v>8221</v>
      </c>
      <c r="E471">
        <v>1</v>
      </c>
    </row>
    <row r="472" spans="1:5" x14ac:dyDescent="0.2">
      <c r="A472" t="s">
        <v>8219</v>
      </c>
      <c r="B472">
        <v>159</v>
      </c>
      <c r="D472" t="s">
        <v>8221</v>
      </c>
      <c r="E472">
        <v>30</v>
      </c>
    </row>
    <row r="473" spans="1:5" x14ac:dyDescent="0.2">
      <c r="A473" t="s">
        <v>8219</v>
      </c>
      <c r="B473">
        <v>99</v>
      </c>
      <c r="D473" t="s">
        <v>8221</v>
      </c>
      <c r="E473">
        <v>3</v>
      </c>
    </row>
    <row r="474" spans="1:5" x14ac:dyDescent="0.2">
      <c r="A474" t="s">
        <v>8219</v>
      </c>
      <c r="B474">
        <v>96</v>
      </c>
      <c r="D474" t="s">
        <v>8221</v>
      </c>
      <c r="E474">
        <v>975</v>
      </c>
    </row>
    <row r="475" spans="1:5" x14ac:dyDescent="0.2">
      <c r="A475" t="s">
        <v>8219</v>
      </c>
      <c r="B475">
        <v>27</v>
      </c>
      <c r="D475" t="s">
        <v>8221</v>
      </c>
      <c r="E475">
        <v>167</v>
      </c>
    </row>
    <row r="476" spans="1:5" x14ac:dyDescent="0.2">
      <c r="A476" t="s">
        <v>8219</v>
      </c>
      <c r="B476">
        <v>166</v>
      </c>
      <c r="D476" t="s">
        <v>8221</v>
      </c>
      <c r="E476">
        <v>5</v>
      </c>
    </row>
    <row r="477" spans="1:5" x14ac:dyDescent="0.2">
      <c r="A477" t="s">
        <v>8219</v>
      </c>
      <c r="B477">
        <v>76</v>
      </c>
      <c r="D477" t="s">
        <v>8221</v>
      </c>
      <c r="E477">
        <v>18</v>
      </c>
    </row>
    <row r="478" spans="1:5" x14ac:dyDescent="0.2">
      <c r="A478" t="s">
        <v>8219</v>
      </c>
      <c r="B478">
        <v>211</v>
      </c>
      <c r="D478" t="s">
        <v>8221</v>
      </c>
      <c r="E478">
        <v>98</v>
      </c>
    </row>
    <row r="479" spans="1:5" x14ac:dyDescent="0.2">
      <c r="A479" t="s">
        <v>8219</v>
      </c>
      <c r="B479">
        <v>21</v>
      </c>
      <c r="D479" t="s">
        <v>8221</v>
      </c>
      <c r="E479">
        <v>4</v>
      </c>
    </row>
    <row r="480" spans="1:5" x14ac:dyDescent="0.2">
      <c r="A480" t="s">
        <v>8219</v>
      </c>
      <c r="B480">
        <v>61</v>
      </c>
      <c r="D480" t="s">
        <v>8221</v>
      </c>
      <c r="E480">
        <v>3</v>
      </c>
    </row>
    <row r="481" spans="1:5" x14ac:dyDescent="0.2">
      <c r="A481" t="s">
        <v>8219</v>
      </c>
      <c r="B481">
        <v>30</v>
      </c>
      <c r="D481" t="s">
        <v>8221</v>
      </c>
      <c r="E481">
        <v>1</v>
      </c>
    </row>
    <row r="482" spans="1:5" x14ac:dyDescent="0.2">
      <c r="A482" t="s">
        <v>8219</v>
      </c>
      <c r="B482">
        <v>375</v>
      </c>
      <c r="D482" t="s">
        <v>8221</v>
      </c>
      <c r="E482">
        <v>0</v>
      </c>
    </row>
    <row r="483" spans="1:5" x14ac:dyDescent="0.2">
      <c r="A483" t="s">
        <v>8219</v>
      </c>
      <c r="B483">
        <v>111</v>
      </c>
      <c r="D483" t="s">
        <v>8221</v>
      </c>
      <c r="E483">
        <v>9</v>
      </c>
    </row>
    <row r="484" spans="1:5" x14ac:dyDescent="0.2">
      <c r="A484" t="s">
        <v>8219</v>
      </c>
      <c r="B484">
        <v>123</v>
      </c>
      <c r="D484" t="s">
        <v>8221</v>
      </c>
      <c r="E484">
        <v>2</v>
      </c>
    </row>
    <row r="485" spans="1:5" x14ac:dyDescent="0.2">
      <c r="A485" t="s">
        <v>8219</v>
      </c>
      <c r="B485">
        <v>70</v>
      </c>
      <c r="D485" t="s">
        <v>8221</v>
      </c>
      <c r="E485">
        <v>0</v>
      </c>
    </row>
    <row r="486" spans="1:5" x14ac:dyDescent="0.2">
      <c r="A486" t="s">
        <v>8219</v>
      </c>
      <c r="B486">
        <v>85</v>
      </c>
      <c r="D486" t="s">
        <v>8221</v>
      </c>
      <c r="E486">
        <v>147</v>
      </c>
    </row>
    <row r="487" spans="1:5" x14ac:dyDescent="0.2">
      <c r="A487" t="s">
        <v>8219</v>
      </c>
      <c r="B487">
        <v>86</v>
      </c>
      <c r="D487" t="s">
        <v>8221</v>
      </c>
      <c r="E487">
        <v>49</v>
      </c>
    </row>
    <row r="488" spans="1:5" x14ac:dyDescent="0.2">
      <c r="A488" t="s">
        <v>8219</v>
      </c>
      <c r="B488">
        <v>13</v>
      </c>
      <c r="D488" t="s">
        <v>8221</v>
      </c>
      <c r="E488">
        <v>1</v>
      </c>
    </row>
    <row r="489" spans="1:5" x14ac:dyDescent="0.2">
      <c r="A489" t="s">
        <v>8219</v>
      </c>
      <c r="B489">
        <v>33</v>
      </c>
      <c r="D489" t="s">
        <v>8221</v>
      </c>
      <c r="E489">
        <v>2</v>
      </c>
    </row>
    <row r="490" spans="1:5" x14ac:dyDescent="0.2">
      <c r="A490" t="s">
        <v>8219</v>
      </c>
      <c r="B490">
        <v>15</v>
      </c>
      <c r="D490" t="s">
        <v>8221</v>
      </c>
      <c r="E490">
        <v>7</v>
      </c>
    </row>
    <row r="491" spans="1:5" x14ac:dyDescent="0.2">
      <c r="A491" t="s">
        <v>8219</v>
      </c>
      <c r="B491">
        <v>273</v>
      </c>
      <c r="D491" t="s">
        <v>8221</v>
      </c>
      <c r="E491">
        <v>4</v>
      </c>
    </row>
    <row r="492" spans="1:5" x14ac:dyDescent="0.2">
      <c r="A492" t="s">
        <v>8219</v>
      </c>
      <c r="B492">
        <v>714</v>
      </c>
      <c r="D492" t="s">
        <v>8221</v>
      </c>
      <c r="E492">
        <v>27</v>
      </c>
    </row>
    <row r="493" spans="1:5" x14ac:dyDescent="0.2">
      <c r="A493" t="s">
        <v>8219</v>
      </c>
      <c r="B493">
        <v>170</v>
      </c>
      <c r="D493" t="s">
        <v>8221</v>
      </c>
      <c r="E493">
        <v>94</v>
      </c>
    </row>
    <row r="494" spans="1:5" x14ac:dyDescent="0.2">
      <c r="A494" t="s">
        <v>8219</v>
      </c>
      <c r="B494">
        <v>512</v>
      </c>
      <c r="D494" t="s">
        <v>8221</v>
      </c>
      <c r="E494">
        <v>29</v>
      </c>
    </row>
    <row r="495" spans="1:5" x14ac:dyDescent="0.2">
      <c r="A495" t="s">
        <v>8219</v>
      </c>
      <c r="B495">
        <v>314</v>
      </c>
      <c r="D495" t="s">
        <v>8221</v>
      </c>
      <c r="E495">
        <v>7</v>
      </c>
    </row>
    <row r="496" spans="1:5" x14ac:dyDescent="0.2">
      <c r="A496" t="s">
        <v>8219</v>
      </c>
      <c r="B496">
        <v>167</v>
      </c>
      <c r="D496" t="s">
        <v>8221</v>
      </c>
      <c r="E496">
        <v>22</v>
      </c>
    </row>
    <row r="497" spans="1:5" x14ac:dyDescent="0.2">
      <c r="A497" t="s">
        <v>8219</v>
      </c>
      <c r="B497">
        <v>9</v>
      </c>
      <c r="D497" t="s">
        <v>8221</v>
      </c>
      <c r="E497">
        <v>1</v>
      </c>
    </row>
    <row r="498" spans="1:5" x14ac:dyDescent="0.2">
      <c r="A498" t="s">
        <v>8219</v>
      </c>
      <c r="B498">
        <v>103</v>
      </c>
      <c r="D498" t="s">
        <v>8221</v>
      </c>
      <c r="E498">
        <v>10</v>
      </c>
    </row>
    <row r="499" spans="1:5" x14ac:dyDescent="0.2">
      <c r="A499" t="s">
        <v>8219</v>
      </c>
      <c r="B499">
        <v>111</v>
      </c>
      <c r="D499" t="s">
        <v>8221</v>
      </c>
      <c r="E499">
        <v>6</v>
      </c>
    </row>
    <row r="500" spans="1:5" x14ac:dyDescent="0.2">
      <c r="A500" t="s">
        <v>8219</v>
      </c>
      <c r="B500">
        <v>271</v>
      </c>
      <c r="D500" t="s">
        <v>8221</v>
      </c>
      <c r="E500">
        <v>24</v>
      </c>
    </row>
    <row r="501" spans="1:5" x14ac:dyDescent="0.2">
      <c r="A501" t="s">
        <v>8219</v>
      </c>
      <c r="B501">
        <v>101</v>
      </c>
      <c r="D501" t="s">
        <v>8221</v>
      </c>
      <c r="E501">
        <v>15</v>
      </c>
    </row>
    <row r="502" spans="1:5" x14ac:dyDescent="0.2">
      <c r="A502" t="s">
        <v>8219</v>
      </c>
      <c r="B502">
        <v>57</v>
      </c>
      <c r="D502" t="s">
        <v>8221</v>
      </c>
      <c r="E502">
        <v>37</v>
      </c>
    </row>
    <row r="503" spans="1:5" x14ac:dyDescent="0.2">
      <c r="A503" t="s">
        <v>8219</v>
      </c>
      <c r="B503">
        <v>62</v>
      </c>
      <c r="D503" t="s">
        <v>8221</v>
      </c>
      <c r="E503">
        <v>20</v>
      </c>
    </row>
    <row r="504" spans="1:5" x14ac:dyDescent="0.2">
      <c r="A504" t="s">
        <v>8219</v>
      </c>
      <c r="B504">
        <v>32</v>
      </c>
      <c r="D504" t="s">
        <v>8221</v>
      </c>
      <c r="E504">
        <v>7</v>
      </c>
    </row>
    <row r="505" spans="1:5" x14ac:dyDescent="0.2">
      <c r="A505" t="s">
        <v>8219</v>
      </c>
      <c r="B505">
        <v>141</v>
      </c>
      <c r="D505" t="s">
        <v>8221</v>
      </c>
      <c r="E505">
        <v>0</v>
      </c>
    </row>
    <row r="506" spans="1:5" x14ac:dyDescent="0.2">
      <c r="A506" t="s">
        <v>8219</v>
      </c>
      <c r="B506">
        <v>75</v>
      </c>
      <c r="D506" t="s">
        <v>8221</v>
      </c>
      <c r="E506">
        <v>21</v>
      </c>
    </row>
    <row r="507" spans="1:5" x14ac:dyDescent="0.2">
      <c r="A507" t="s">
        <v>8219</v>
      </c>
      <c r="B507">
        <v>46</v>
      </c>
      <c r="D507" t="s">
        <v>8221</v>
      </c>
      <c r="E507">
        <v>3</v>
      </c>
    </row>
    <row r="508" spans="1:5" x14ac:dyDescent="0.2">
      <c r="A508" t="s">
        <v>8219</v>
      </c>
      <c r="B508">
        <v>103</v>
      </c>
      <c r="D508" t="s">
        <v>8221</v>
      </c>
      <c r="E508">
        <v>11</v>
      </c>
    </row>
    <row r="509" spans="1:5" x14ac:dyDescent="0.2">
      <c r="A509" t="s">
        <v>8219</v>
      </c>
      <c r="B509">
        <v>6</v>
      </c>
      <c r="D509" t="s">
        <v>8221</v>
      </c>
      <c r="E509">
        <v>1</v>
      </c>
    </row>
    <row r="510" spans="1:5" x14ac:dyDescent="0.2">
      <c r="A510" t="s">
        <v>8219</v>
      </c>
      <c r="B510">
        <v>83</v>
      </c>
      <c r="D510" t="s">
        <v>8221</v>
      </c>
      <c r="E510">
        <v>312</v>
      </c>
    </row>
    <row r="511" spans="1:5" x14ac:dyDescent="0.2">
      <c r="A511" t="s">
        <v>8219</v>
      </c>
      <c r="B511">
        <v>108</v>
      </c>
      <c r="D511" t="s">
        <v>8221</v>
      </c>
      <c r="E511">
        <v>1</v>
      </c>
    </row>
    <row r="512" spans="1:5" x14ac:dyDescent="0.2">
      <c r="A512" t="s">
        <v>8219</v>
      </c>
      <c r="B512">
        <v>25</v>
      </c>
      <c r="D512" t="s">
        <v>8221</v>
      </c>
      <c r="E512">
        <v>3</v>
      </c>
    </row>
    <row r="513" spans="1:5" x14ac:dyDescent="0.2">
      <c r="A513" t="s">
        <v>8219</v>
      </c>
      <c r="B513">
        <v>549</v>
      </c>
      <c r="D513" t="s">
        <v>8221</v>
      </c>
      <c r="E513">
        <v>4</v>
      </c>
    </row>
    <row r="514" spans="1:5" x14ac:dyDescent="0.2">
      <c r="A514" t="s">
        <v>8219</v>
      </c>
      <c r="B514">
        <v>222</v>
      </c>
      <c r="D514" t="s">
        <v>8221</v>
      </c>
      <c r="E514">
        <v>10</v>
      </c>
    </row>
    <row r="515" spans="1:5" x14ac:dyDescent="0.2">
      <c r="A515" t="s">
        <v>8219</v>
      </c>
      <c r="B515">
        <v>183</v>
      </c>
      <c r="D515" t="s">
        <v>8221</v>
      </c>
      <c r="E515">
        <v>8</v>
      </c>
    </row>
    <row r="516" spans="1:5" x14ac:dyDescent="0.2">
      <c r="A516" t="s">
        <v>8219</v>
      </c>
      <c r="B516">
        <v>89</v>
      </c>
      <c r="D516" t="s">
        <v>8221</v>
      </c>
      <c r="E516">
        <v>3</v>
      </c>
    </row>
    <row r="517" spans="1:5" x14ac:dyDescent="0.2">
      <c r="A517" t="s">
        <v>8219</v>
      </c>
      <c r="B517">
        <v>253</v>
      </c>
      <c r="D517" t="s">
        <v>8221</v>
      </c>
      <c r="E517">
        <v>1</v>
      </c>
    </row>
    <row r="518" spans="1:5" x14ac:dyDescent="0.2">
      <c r="A518" t="s">
        <v>8219</v>
      </c>
      <c r="B518">
        <v>140</v>
      </c>
      <c r="D518" t="s">
        <v>8221</v>
      </c>
      <c r="E518">
        <v>0</v>
      </c>
    </row>
    <row r="519" spans="1:5" x14ac:dyDescent="0.2">
      <c r="A519" t="s">
        <v>8219</v>
      </c>
      <c r="B519">
        <v>103</v>
      </c>
      <c r="D519" t="s">
        <v>8221</v>
      </c>
      <c r="E519">
        <v>5</v>
      </c>
    </row>
    <row r="520" spans="1:5" x14ac:dyDescent="0.2">
      <c r="A520" t="s">
        <v>8219</v>
      </c>
      <c r="B520">
        <v>138</v>
      </c>
      <c r="D520" t="s">
        <v>8221</v>
      </c>
      <c r="E520">
        <v>0</v>
      </c>
    </row>
    <row r="521" spans="1:5" x14ac:dyDescent="0.2">
      <c r="A521" t="s">
        <v>8219</v>
      </c>
      <c r="B521">
        <v>191</v>
      </c>
      <c r="D521" t="s">
        <v>8221</v>
      </c>
      <c r="E521">
        <v>3</v>
      </c>
    </row>
    <row r="522" spans="1:5" x14ac:dyDescent="0.2">
      <c r="A522" t="s">
        <v>8219</v>
      </c>
      <c r="B522">
        <v>45</v>
      </c>
      <c r="D522" t="s">
        <v>8221</v>
      </c>
      <c r="E522">
        <v>7</v>
      </c>
    </row>
    <row r="523" spans="1:5" x14ac:dyDescent="0.2">
      <c r="A523" t="s">
        <v>8219</v>
      </c>
      <c r="B523">
        <v>17</v>
      </c>
      <c r="D523" t="s">
        <v>8221</v>
      </c>
      <c r="E523">
        <v>0</v>
      </c>
    </row>
    <row r="524" spans="1:5" x14ac:dyDescent="0.2">
      <c r="A524" t="s">
        <v>8219</v>
      </c>
      <c r="B524">
        <v>31</v>
      </c>
      <c r="D524" t="s">
        <v>8221</v>
      </c>
      <c r="E524">
        <v>2</v>
      </c>
    </row>
    <row r="525" spans="1:5" x14ac:dyDescent="0.2">
      <c r="A525" t="s">
        <v>8219</v>
      </c>
      <c r="B525">
        <v>50</v>
      </c>
      <c r="D525" t="s">
        <v>8221</v>
      </c>
      <c r="E525">
        <v>23</v>
      </c>
    </row>
    <row r="526" spans="1:5" x14ac:dyDescent="0.2">
      <c r="A526" t="s">
        <v>8219</v>
      </c>
      <c r="B526">
        <v>59</v>
      </c>
      <c r="D526" t="s">
        <v>8221</v>
      </c>
      <c r="E526">
        <v>1</v>
      </c>
    </row>
    <row r="527" spans="1:5" x14ac:dyDescent="0.2">
      <c r="A527" t="s">
        <v>8219</v>
      </c>
      <c r="B527">
        <v>81</v>
      </c>
      <c r="D527" t="s">
        <v>8221</v>
      </c>
      <c r="E527">
        <v>2</v>
      </c>
    </row>
    <row r="528" spans="1:5" x14ac:dyDescent="0.2">
      <c r="A528" t="s">
        <v>8219</v>
      </c>
      <c r="B528">
        <v>508</v>
      </c>
      <c r="D528" t="s">
        <v>8221</v>
      </c>
      <c r="E528">
        <v>3</v>
      </c>
    </row>
    <row r="529" spans="1:5" x14ac:dyDescent="0.2">
      <c r="A529" t="s">
        <v>8219</v>
      </c>
      <c r="B529">
        <v>74</v>
      </c>
      <c r="D529" t="s">
        <v>8221</v>
      </c>
      <c r="E529">
        <v>0</v>
      </c>
    </row>
    <row r="530" spans="1:5" x14ac:dyDescent="0.2">
      <c r="A530" t="s">
        <v>8219</v>
      </c>
      <c r="B530">
        <v>141</v>
      </c>
      <c r="D530" t="s">
        <v>8221</v>
      </c>
      <c r="E530">
        <v>13</v>
      </c>
    </row>
    <row r="531" spans="1:5" x14ac:dyDescent="0.2">
      <c r="A531" t="s">
        <v>8219</v>
      </c>
      <c r="B531">
        <v>711</v>
      </c>
      <c r="D531" t="s">
        <v>8221</v>
      </c>
      <c r="E531">
        <v>1</v>
      </c>
    </row>
    <row r="532" spans="1:5" x14ac:dyDescent="0.2">
      <c r="A532" t="s">
        <v>8219</v>
      </c>
      <c r="B532">
        <v>141</v>
      </c>
      <c r="D532" t="s">
        <v>8221</v>
      </c>
      <c r="E532">
        <v>1</v>
      </c>
    </row>
    <row r="533" spans="1:5" x14ac:dyDescent="0.2">
      <c r="A533" t="s">
        <v>8219</v>
      </c>
      <c r="B533">
        <v>109</v>
      </c>
      <c r="D533" t="s">
        <v>8221</v>
      </c>
      <c r="E533">
        <v>1</v>
      </c>
    </row>
    <row r="534" spans="1:5" x14ac:dyDescent="0.2">
      <c r="A534" t="s">
        <v>8219</v>
      </c>
      <c r="B534">
        <v>361</v>
      </c>
      <c r="D534" t="s">
        <v>8221</v>
      </c>
      <c r="E534">
        <v>6</v>
      </c>
    </row>
    <row r="535" spans="1:5" x14ac:dyDescent="0.2">
      <c r="A535" t="s">
        <v>8219</v>
      </c>
      <c r="B535">
        <v>176</v>
      </c>
      <c r="D535" t="s">
        <v>8221</v>
      </c>
      <c r="E535">
        <v>39</v>
      </c>
    </row>
    <row r="536" spans="1:5" x14ac:dyDescent="0.2">
      <c r="A536" t="s">
        <v>8219</v>
      </c>
      <c r="B536">
        <v>670</v>
      </c>
      <c r="D536" t="s">
        <v>8221</v>
      </c>
      <c r="E536">
        <v>4</v>
      </c>
    </row>
    <row r="537" spans="1:5" x14ac:dyDescent="0.2">
      <c r="A537" t="s">
        <v>8219</v>
      </c>
      <c r="B537">
        <v>96</v>
      </c>
      <c r="D537" t="s">
        <v>8221</v>
      </c>
      <c r="E537">
        <v>1</v>
      </c>
    </row>
    <row r="538" spans="1:5" x14ac:dyDescent="0.2">
      <c r="A538" t="s">
        <v>8219</v>
      </c>
      <c r="B538">
        <v>74</v>
      </c>
      <c r="D538" t="s">
        <v>8221</v>
      </c>
      <c r="E538">
        <v>0</v>
      </c>
    </row>
    <row r="539" spans="1:5" x14ac:dyDescent="0.2">
      <c r="A539" t="s">
        <v>8219</v>
      </c>
      <c r="B539">
        <v>52</v>
      </c>
      <c r="D539" t="s">
        <v>8221</v>
      </c>
      <c r="E539">
        <v>0</v>
      </c>
    </row>
    <row r="540" spans="1:5" x14ac:dyDescent="0.2">
      <c r="A540" t="s">
        <v>8219</v>
      </c>
      <c r="B540">
        <v>105</v>
      </c>
      <c r="D540" t="s">
        <v>8221</v>
      </c>
      <c r="E540">
        <v>0</v>
      </c>
    </row>
    <row r="541" spans="1:5" x14ac:dyDescent="0.2">
      <c r="A541" t="s">
        <v>8219</v>
      </c>
      <c r="B541">
        <v>41</v>
      </c>
      <c r="D541" t="s">
        <v>8221</v>
      </c>
      <c r="E541">
        <v>8</v>
      </c>
    </row>
    <row r="542" spans="1:5" x14ac:dyDescent="0.2">
      <c r="A542" t="s">
        <v>8219</v>
      </c>
      <c r="B542">
        <v>34</v>
      </c>
      <c r="D542" t="s">
        <v>8221</v>
      </c>
      <c r="E542">
        <v>0</v>
      </c>
    </row>
    <row r="543" spans="1:5" x14ac:dyDescent="0.2">
      <c r="A543" t="s">
        <v>8219</v>
      </c>
      <c r="B543">
        <v>66</v>
      </c>
      <c r="D543" t="s">
        <v>8221</v>
      </c>
      <c r="E543">
        <v>1</v>
      </c>
    </row>
    <row r="544" spans="1:5" x14ac:dyDescent="0.2">
      <c r="A544" t="s">
        <v>8219</v>
      </c>
      <c r="B544">
        <v>50</v>
      </c>
      <c r="D544" t="s">
        <v>8221</v>
      </c>
      <c r="E544">
        <v>12</v>
      </c>
    </row>
    <row r="545" spans="1:5" x14ac:dyDescent="0.2">
      <c r="A545" t="s">
        <v>8219</v>
      </c>
      <c r="B545">
        <v>159</v>
      </c>
      <c r="D545" t="s">
        <v>8221</v>
      </c>
      <c r="E545">
        <v>0</v>
      </c>
    </row>
    <row r="546" spans="1:5" x14ac:dyDescent="0.2">
      <c r="A546" t="s">
        <v>8219</v>
      </c>
      <c r="B546">
        <v>182</v>
      </c>
      <c r="D546" t="s">
        <v>8221</v>
      </c>
      <c r="E546">
        <v>3</v>
      </c>
    </row>
    <row r="547" spans="1:5" x14ac:dyDescent="0.2">
      <c r="A547" t="s">
        <v>8219</v>
      </c>
      <c r="B547">
        <v>206</v>
      </c>
      <c r="D547" t="s">
        <v>8221</v>
      </c>
      <c r="E547">
        <v>2</v>
      </c>
    </row>
    <row r="548" spans="1:5" x14ac:dyDescent="0.2">
      <c r="A548" t="s">
        <v>8219</v>
      </c>
      <c r="B548">
        <v>169</v>
      </c>
      <c r="D548" t="s">
        <v>8221</v>
      </c>
      <c r="E548">
        <v>6</v>
      </c>
    </row>
    <row r="549" spans="1:5" x14ac:dyDescent="0.2">
      <c r="A549" t="s">
        <v>8219</v>
      </c>
      <c r="B549">
        <v>31</v>
      </c>
      <c r="D549" t="s">
        <v>8221</v>
      </c>
      <c r="E549">
        <v>0</v>
      </c>
    </row>
    <row r="550" spans="1:5" x14ac:dyDescent="0.2">
      <c r="A550" t="s">
        <v>8219</v>
      </c>
      <c r="B550">
        <v>28</v>
      </c>
      <c r="D550" t="s">
        <v>8221</v>
      </c>
      <c r="E550">
        <v>15</v>
      </c>
    </row>
    <row r="551" spans="1:5" x14ac:dyDescent="0.2">
      <c r="A551" t="s">
        <v>8219</v>
      </c>
      <c r="B551">
        <v>54</v>
      </c>
      <c r="D551" t="s">
        <v>8221</v>
      </c>
      <c r="E551">
        <v>1</v>
      </c>
    </row>
    <row r="552" spans="1:5" x14ac:dyDescent="0.2">
      <c r="A552" t="s">
        <v>8219</v>
      </c>
      <c r="B552">
        <v>467</v>
      </c>
      <c r="D552" t="s">
        <v>8221</v>
      </c>
      <c r="E552">
        <v>3</v>
      </c>
    </row>
    <row r="553" spans="1:5" x14ac:dyDescent="0.2">
      <c r="A553" t="s">
        <v>8219</v>
      </c>
      <c r="B553">
        <v>389</v>
      </c>
      <c r="D553" t="s">
        <v>8221</v>
      </c>
      <c r="E553">
        <v>8</v>
      </c>
    </row>
    <row r="554" spans="1:5" x14ac:dyDescent="0.2">
      <c r="A554" t="s">
        <v>8219</v>
      </c>
      <c r="B554">
        <v>68</v>
      </c>
      <c r="D554" t="s">
        <v>8221</v>
      </c>
      <c r="E554">
        <v>0</v>
      </c>
    </row>
    <row r="555" spans="1:5" x14ac:dyDescent="0.2">
      <c r="A555" t="s">
        <v>8219</v>
      </c>
      <c r="B555">
        <v>413</v>
      </c>
      <c r="D555" t="s">
        <v>8221</v>
      </c>
      <c r="E555">
        <v>3</v>
      </c>
    </row>
    <row r="556" spans="1:5" x14ac:dyDescent="0.2">
      <c r="A556" t="s">
        <v>8219</v>
      </c>
      <c r="B556">
        <v>190</v>
      </c>
      <c r="D556" t="s">
        <v>8221</v>
      </c>
      <c r="E556">
        <v>3</v>
      </c>
    </row>
    <row r="557" spans="1:5" x14ac:dyDescent="0.2">
      <c r="A557" t="s">
        <v>8219</v>
      </c>
      <c r="B557">
        <v>189</v>
      </c>
      <c r="D557" t="s">
        <v>8221</v>
      </c>
      <c r="E557">
        <v>0</v>
      </c>
    </row>
    <row r="558" spans="1:5" x14ac:dyDescent="0.2">
      <c r="A558" t="s">
        <v>8219</v>
      </c>
      <c r="B558">
        <v>130</v>
      </c>
      <c r="D558" t="s">
        <v>8221</v>
      </c>
      <c r="E558">
        <v>19</v>
      </c>
    </row>
    <row r="559" spans="1:5" x14ac:dyDescent="0.2">
      <c r="A559" t="s">
        <v>8219</v>
      </c>
      <c r="B559">
        <v>74</v>
      </c>
      <c r="D559" t="s">
        <v>8221</v>
      </c>
      <c r="E559">
        <v>0</v>
      </c>
    </row>
    <row r="560" spans="1:5" x14ac:dyDescent="0.2">
      <c r="A560" t="s">
        <v>8219</v>
      </c>
      <c r="B560">
        <v>274</v>
      </c>
      <c r="D560" t="s">
        <v>8221</v>
      </c>
      <c r="E560">
        <v>2</v>
      </c>
    </row>
    <row r="561" spans="1:5" x14ac:dyDescent="0.2">
      <c r="A561" t="s">
        <v>8219</v>
      </c>
      <c r="B561">
        <v>22</v>
      </c>
      <c r="D561" t="s">
        <v>8221</v>
      </c>
      <c r="E561">
        <v>0</v>
      </c>
    </row>
    <row r="562" spans="1:5" x14ac:dyDescent="0.2">
      <c r="A562" t="s">
        <v>8219</v>
      </c>
      <c r="B562">
        <v>31</v>
      </c>
      <c r="D562" t="s">
        <v>8221</v>
      </c>
      <c r="E562">
        <v>0</v>
      </c>
    </row>
    <row r="563" spans="1:5" x14ac:dyDescent="0.2">
      <c r="A563" t="s">
        <v>8219</v>
      </c>
      <c r="B563">
        <v>63</v>
      </c>
      <c r="D563" t="s">
        <v>8221</v>
      </c>
      <c r="E563">
        <v>25</v>
      </c>
    </row>
    <row r="564" spans="1:5" x14ac:dyDescent="0.2">
      <c r="A564" t="s">
        <v>8219</v>
      </c>
      <c r="B564">
        <v>20</v>
      </c>
      <c r="D564" t="s">
        <v>8221</v>
      </c>
      <c r="E564">
        <v>8</v>
      </c>
    </row>
    <row r="565" spans="1:5" x14ac:dyDescent="0.2">
      <c r="A565" t="s">
        <v>8219</v>
      </c>
      <c r="B565">
        <v>25</v>
      </c>
      <c r="D565" t="s">
        <v>8221</v>
      </c>
      <c r="E565">
        <v>16</v>
      </c>
    </row>
    <row r="566" spans="1:5" x14ac:dyDescent="0.2">
      <c r="A566" t="s">
        <v>8219</v>
      </c>
      <c r="B566">
        <v>61</v>
      </c>
      <c r="D566" t="s">
        <v>8221</v>
      </c>
      <c r="E566">
        <v>3</v>
      </c>
    </row>
    <row r="567" spans="1:5" x14ac:dyDescent="0.2">
      <c r="A567" t="s">
        <v>8219</v>
      </c>
      <c r="B567">
        <v>52</v>
      </c>
      <c r="D567" t="s">
        <v>8221</v>
      </c>
      <c r="E567">
        <v>3</v>
      </c>
    </row>
    <row r="568" spans="1:5" x14ac:dyDescent="0.2">
      <c r="A568" t="s">
        <v>8219</v>
      </c>
      <c r="B568">
        <v>86</v>
      </c>
      <c r="D568" t="s">
        <v>8221</v>
      </c>
      <c r="E568">
        <v>2</v>
      </c>
    </row>
    <row r="569" spans="1:5" x14ac:dyDescent="0.2">
      <c r="A569" t="s">
        <v>8219</v>
      </c>
      <c r="B569">
        <v>42</v>
      </c>
      <c r="D569" t="s">
        <v>8221</v>
      </c>
      <c r="E569">
        <v>1</v>
      </c>
    </row>
    <row r="570" spans="1:5" x14ac:dyDescent="0.2">
      <c r="A570" t="s">
        <v>8219</v>
      </c>
      <c r="B570">
        <v>52</v>
      </c>
      <c r="D570" t="s">
        <v>8221</v>
      </c>
      <c r="E570">
        <v>0</v>
      </c>
    </row>
    <row r="571" spans="1:5" x14ac:dyDescent="0.2">
      <c r="A571" t="s">
        <v>8219</v>
      </c>
      <c r="B571">
        <v>120</v>
      </c>
      <c r="D571" t="s">
        <v>8221</v>
      </c>
      <c r="E571">
        <v>1</v>
      </c>
    </row>
    <row r="572" spans="1:5" x14ac:dyDescent="0.2">
      <c r="A572" t="s">
        <v>8219</v>
      </c>
      <c r="B572">
        <v>22</v>
      </c>
      <c r="D572" t="s">
        <v>8221</v>
      </c>
      <c r="E572">
        <v>19</v>
      </c>
    </row>
    <row r="573" spans="1:5" x14ac:dyDescent="0.2">
      <c r="A573" t="s">
        <v>8219</v>
      </c>
      <c r="B573">
        <v>64</v>
      </c>
      <c r="D573" t="s">
        <v>8221</v>
      </c>
      <c r="E573">
        <v>9</v>
      </c>
    </row>
    <row r="574" spans="1:5" x14ac:dyDescent="0.2">
      <c r="A574" t="s">
        <v>8219</v>
      </c>
      <c r="B574">
        <v>23</v>
      </c>
      <c r="D574" t="s">
        <v>8221</v>
      </c>
      <c r="E574">
        <v>1</v>
      </c>
    </row>
    <row r="575" spans="1:5" x14ac:dyDescent="0.2">
      <c r="A575" t="s">
        <v>8219</v>
      </c>
      <c r="B575">
        <v>238</v>
      </c>
      <c r="D575" t="s">
        <v>8221</v>
      </c>
      <c r="E575">
        <v>0</v>
      </c>
    </row>
    <row r="576" spans="1:5" x14ac:dyDescent="0.2">
      <c r="A576" t="s">
        <v>8219</v>
      </c>
      <c r="B576">
        <v>33</v>
      </c>
      <c r="D576" t="s">
        <v>8221</v>
      </c>
      <c r="E576">
        <v>1</v>
      </c>
    </row>
    <row r="577" spans="1:5" x14ac:dyDescent="0.2">
      <c r="A577" t="s">
        <v>8219</v>
      </c>
      <c r="B577">
        <v>32</v>
      </c>
      <c r="D577" t="s">
        <v>8221</v>
      </c>
      <c r="E577">
        <v>5</v>
      </c>
    </row>
    <row r="578" spans="1:5" x14ac:dyDescent="0.2">
      <c r="A578" t="s">
        <v>8219</v>
      </c>
      <c r="B578">
        <v>24</v>
      </c>
      <c r="D578" t="s">
        <v>8221</v>
      </c>
      <c r="E578">
        <v>85</v>
      </c>
    </row>
    <row r="579" spans="1:5" x14ac:dyDescent="0.2">
      <c r="A579" t="s">
        <v>8219</v>
      </c>
      <c r="B579">
        <v>29</v>
      </c>
      <c r="D579" t="s">
        <v>8221</v>
      </c>
      <c r="E579">
        <v>3</v>
      </c>
    </row>
    <row r="580" spans="1:5" x14ac:dyDescent="0.2">
      <c r="A580" t="s">
        <v>8219</v>
      </c>
      <c r="B580">
        <v>50</v>
      </c>
      <c r="D580" t="s">
        <v>8221</v>
      </c>
      <c r="E580">
        <v>4</v>
      </c>
    </row>
    <row r="581" spans="1:5" x14ac:dyDescent="0.2">
      <c r="A581" t="s">
        <v>8219</v>
      </c>
      <c r="B581">
        <v>108</v>
      </c>
      <c r="D581" t="s">
        <v>8221</v>
      </c>
      <c r="E581">
        <v>3</v>
      </c>
    </row>
    <row r="582" spans="1:5" x14ac:dyDescent="0.2">
      <c r="A582" t="s">
        <v>8219</v>
      </c>
      <c r="B582">
        <v>139</v>
      </c>
      <c r="D582" t="s">
        <v>8221</v>
      </c>
      <c r="E582">
        <v>5</v>
      </c>
    </row>
    <row r="583" spans="1:5" x14ac:dyDescent="0.2">
      <c r="A583" t="s">
        <v>8219</v>
      </c>
      <c r="B583">
        <v>7</v>
      </c>
      <c r="D583" t="s">
        <v>8221</v>
      </c>
      <c r="E583">
        <v>17</v>
      </c>
    </row>
    <row r="584" spans="1:5" x14ac:dyDescent="0.2">
      <c r="A584" t="s">
        <v>8219</v>
      </c>
      <c r="B584">
        <v>149</v>
      </c>
      <c r="D584" t="s">
        <v>8221</v>
      </c>
      <c r="E584">
        <v>3</v>
      </c>
    </row>
    <row r="585" spans="1:5" x14ac:dyDescent="0.2">
      <c r="A585" t="s">
        <v>8219</v>
      </c>
      <c r="B585">
        <v>31</v>
      </c>
      <c r="D585" t="s">
        <v>8221</v>
      </c>
      <c r="E585">
        <v>2</v>
      </c>
    </row>
    <row r="586" spans="1:5" x14ac:dyDescent="0.2">
      <c r="A586" t="s">
        <v>8219</v>
      </c>
      <c r="B586">
        <v>26</v>
      </c>
      <c r="D586" t="s">
        <v>8221</v>
      </c>
      <c r="E586">
        <v>6</v>
      </c>
    </row>
    <row r="587" spans="1:5" x14ac:dyDescent="0.2">
      <c r="A587" t="s">
        <v>8219</v>
      </c>
      <c r="B587">
        <v>172</v>
      </c>
      <c r="D587" t="s">
        <v>8221</v>
      </c>
      <c r="E587">
        <v>0</v>
      </c>
    </row>
    <row r="588" spans="1:5" x14ac:dyDescent="0.2">
      <c r="A588" t="s">
        <v>8219</v>
      </c>
      <c r="B588">
        <v>78</v>
      </c>
      <c r="D588" t="s">
        <v>8221</v>
      </c>
      <c r="E588">
        <v>1</v>
      </c>
    </row>
    <row r="589" spans="1:5" x14ac:dyDescent="0.2">
      <c r="A589" t="s">
        <v>8219</v>
      </c>
      <c r="B589">
        <v>120</v>
      </c>
      <c r="D589" t="s">
        <v>8221</v>
      </c>
      <c r="E589">
        <v>3</v>
      </c>
    </row>
    <row r="590" spans="1:5" x14ac:dyDescent="0.2">
      <c r="A590" t="s">
        <v>8219</v>
      </c>
      <c r="B590">
        <v>227</v>
      </c>
      <c r="D590" t="s">
        <v>8221</v>
      </c>
      <c r="E590">
        <v>13</v>
      </c>
    </row>
    <row r="591" spans="1:5" x14ac:dyDescent="0.2">
      <c r="A591" t="s">
        <v>8219</v>
      </c>
      <c r="B591">
        <v>42</v>
      </c>
      <c r="D591" t="s">
        <v>8221</v>
      </c>
      <c r="E591">
        <v>1</v>
      </c>
    </row>
    <row r="592" spans="1:5" x14ac:dyDescent="0.2">
      <c r="A592" t="s">
        <v>8219</v>
      </c>
      <c r="B592">
        <v>64</v>
      </c>
      <c r="D592" t="s">
        <v>8221</v>
      </c>
      <c r="E592">
        <v>1</v>
      </c>
    </row>
    <row r="593" spans="1:5" x14ac:dyDescent="0.2">
      <c r="A593" t="s">
        <v>8219</v>
      </c>
      <c r="B593">
        <v>121</v>
      </c>
      <c r="D593" t="s">
        <v>8221</v>
      </c>
      <c r="E593">
        <v>9</v>
      </c>
    </row>
    <row r="594" spans="1:5" x14ac:dyDescent="0.2">
      <c r="A594" t="s">
        <v>8219</v>
      </c>
      <c r="B594">
        <v>87</v>
      </c>
      <c r="D594" t="s">
        <v>8221</v>
      </c>
      <c r="E594">
        <v>0</v>
      </c>
    </row>
    <row r="595" spans="1:5" x14ac:dyDescent="0.2">
      <c r="A595" t="s">
        <v>8219</v>
      </c>
      <c r="B595">
        <v>65</v>
      </c>
      <c r="D595" t="s">
        <v>8221</v>
      </c>
      <c r="E595">
        <v>2</v>
      </c>
    </row>
    <row r="596" spans="1:5" x14ac:dyDescent="0.2">
      <c r="A596" t="s">
        <v>8219</v>
      </c>
      <c r="B596">
        <v>49</v>
      </c>
      <c r="D596" t="s">
        <v>8221</v>
      </c>
      <c r="E596">
        <v>1</v>
      </c>
    </row>
    <row r="597" spans="1:5" x14ac:dyDescent="0.2">
      <c r="A597" t="s">
        <v>8219</v>
      </c>
      <c r="B597">
        <v>19</v>
      </c>
      <c r="D597" t="s">
        <v>8221</v>
      </c>
      <c r="E597">
        <v>10</v>
      </c>
    </row>
    <row r="598" spans="1:5" x14ac:dyDescent="0.2">
      <c r="A598" t="s">
        <v>8219</v>
      </c>
      <c r="B598">
        <v>81</v>
      </c>
      <c r="D598" t="s">
        <v>8221</v>
      </c>
      <c r="E598">
        <v>3</v>
      </c>
    </row>
    <row r="599" spans="1:5" x14ac:dyDescent="0.2">
      <c r="A599" t="s">
        <v>8219</v>
      </c>
      <c r="B599">
        <v>264</v>
      </c>
      <c r="D599" t="s">
        <v>8221</v>
      </c>
      <c r="E599">
        <v>2</v>
      </c>
    </row>
    <row r="600" spans="1:5" x14ac:dyDescent="0.2">
      <c r="A600" t="s">
        <v>8219</v>
      </c>
      <c r="B600">
        <v>25</v>
      </c>
      <c r="D600" t="s">
        <v>8221</v>
      </c>
      <c r="E600">
        <v>2</v>
      </c>
    </row>
    <row r="601" spans="1:5" x14ac:dyDescent="0.2">
      <c r="A601" t="s">
        <v>8219</v>
      </c>
      <c r="B601">
        <v>5</v>
      </c>
      <c r="D601" t="s">
        <v>8221</v>
      </c>
      <c r="E601">
        <v>1</v>
      </c>
    </row>
    <row r="602" spans="1:5" x14ac:dyDescent="0.2">
      <c r="A602" t="s">
        <v>8219</v>
      </c>
      <c r="B602">
        <v>144</v>
      </c>
      <c r="D602" t="s">
        <v>8221</v>
      </c>
      <c r="E602">
        <v>14</v>
      </c>
    </row>
    <row r="603" spans="1:5" x14ac:dyDescent="0.2">
      <c r="A603" t="s">
        <v>8219</v>
      </c>
      <c r="B603">
        <v>92</v>
      </c>
      <c r="D603" t="s">
        <v>8221</v>
      </c>
      <c r="E603">
        <v>0</v>
      </c>
    </row>
    <row r="604" spans="1:5" x14ac:dyDescent="0.2">
      <c r="A604" t="s">
        <v>8219</v>
      </c>
      <c r="B604">
        <v>147</v>
      </c>
      <c r="D604" t="s">
        <v>8221</v>
      </c>
      <c r="E604">
        <v>0</v>
      </c>
    </row>
    <row r="605" spans="1:5" x14ac:dyDescent="0.2">
      <c r="A605" t="s">
        <v>8219</v>
      </c>
      <c r="B605">
        <v>90</v>
      </c>
      <c r="D605" t="s">
        <v>8221</v>
      </c>
      <c r="E605">
        <v>4</v>
      </c>
    </row>
    <row r="606" spans="1:5" x14ac:dyDescent="0.2">
      <c r="A606" t="s">
        <v>8219</v>
      </c>
      <c r="B606">
        <v>87</v>
      </c>
      <c r="D606" t="s">
        <v>8221</v>
      </c>
      <c r="E606">
        <v>3</v>
      </c>
    </row>
    <row r="607" spans="1:5" x14ac:dyDescent="0.2">
      <c r="A607" t="s">
        <v>8219</v>
      </c>
      <c r="B607">
        <v>406</v>
      </c>
      <c r="D607" t="s">
        <v>8221</v>
      </c>
      <c r="E607">
        <v>0</v>
      </c>
    </row>
    <row r="608" spans="1:5" x14ac:dyDescent="0.2">
      <c r="A608" t="s">
        <v>8219</v>
      </c>
      <c r="B608">
        <v>20</v>
      </c>
      <c r="D608" t="s">
        <v>8221</v>
      </c>
      <c r="E608">
        <v>5</v>
      </c>
    </row>
    <row r="609" spans="1:5" x14ac:dyDescent="0.2">
      <c r="A609" t="s">
        <v>8219</v>
      </c>
      <c r="B609">
        <v>70</v>
      </c>
      <c r="D609" t="s">
        <v>8221</v>
      </c>
      <c r="E609">
        <v>47</v>
      </c>
    </row>
    <row r="610" spans="1:5" x14ac:dyDescent="0.2">
      <c r="A610" t="s">
        <v>8219</v>
      </c>
      <c r="B610">
        <v>16</v>
      </c>
      <c r="D610" t="s">
        <v>8221</v>
      </c>
      <c r="E610">
        <v>0</v>
      </c>
    </row>
    <row r="611" spans="1:5" x14ac:dyDescent="0.2">
      <c r="A611" t="s">
        <v>8219</v>
      </c>
      <c r="B611">
        <v>52</v>
      </c>
      <c r="D611" t="s">
        <v>8221</v>
      </c>
      <c r="E611">
        <v>10</v>
      </c>
    </row>
    <row r="612" spans="1:5" x14ac:dyDescent="0.2">
      <c r="A612" t="s">
        <v>8219</v>
      </c>
      <c r="B612">
        <v>66</v>
      </c>
      <c r="D612" t="s">
        <v>8221</v>
      </c>
      <c r="E612">
        <v>11</v>
      </c>
    </row>
    <row r="613" spans="1:5" x14ac:dyDescent="0.2">
      <c r="A613" t="s">
        <v>8219</v>
      </c>
      <c r="B613">
        <v>109</v>
      </c>
      <c r="D613" t="s">
        <v>8221</v>
      </c>
      <c r="E613">
        <v>2</v>
      </c>
    </row>
    <row r="614" spans="1:5" x14ac:dyDescent="0.2">
      <c r="A614" t="s">
        <v>8219</v>
      </c>
      <c r="B614">
        <v>168</v>
      </c>
      <c r="D614" t="s">
        <v>8221</v>
      </c>
      <c r="E614">
        <v>2</v>
      </c>
    </row>
    <row r="615" spans="1:5" x14ac:dyDescent="0.2">
      <c r="A615" t="s">
        <v>8219</v>
      </c>
      <c r="B615">
        <v>31</v>
      </c>
      <c r="D615" t="s">
        <v>8221</v>
      </c>
      <c r="E615">
        <v>22</v>
      </c>
    </row>
    <row r="616" spans="1:5" x14ac:dyDescent="0.2">
      <c r="A616" t="s">
        <v>8219</v>
      </c>
      <c r="B616">
        <v>133</v>
      </c>
      <c r="D616" t="s">
        <v>8221</v>
      </c>
      <c r="E616">
        <v>8</v>
      </c>
    </row>
    <row r="617" spans="1:5" x14ac:dyDescent="0.2">
      <c r="A617" t="s">
        <v>8219</v>
      </c>
      <c r="B617">
        <v>151</v>
      </c>
      <c r="D617" t="s">
        <v>8221</v>
      </c>
      <c r="E617">
        <v>6</v>
      </c>
    </row>
    <row r="618" spans="1:5" x14ac:dyDescent="0.2">
      <c r="A618" t="s">
        <v>8219</v>
      </c>
      <c r="B618">
        <v>5</v>
      </c>
      <c r="D618" t="s">
        <v>8221</v>
      </c>
      <c r="E618">
        <v>1</v>
      </c>
    </row>
    <row r="619" spans="1:5" x14ac:dyDescent="0.2">
      <c r="A619" t="s">
        <v>8219</v>
      </c>
      <c r="B619">
        <v>73</v>
      </c>
      <c r="D619" t="s">
        <v>8221</v>
      </c>
      <c r="E619">
        <v>3</v>
      </c>
    </row>
    <row r="620" spans="1:5" x14ac:dyDescent="0.2">
      <c r="A620" t="s">
        <v>8219</v>
      </c>
      <c r="B620">
        <v>148</v>
      </c>
      <c r="D620" t="s">
        <v>8221</v>
      </c>
      <c r="E620">
        <v>0</v>
      </c>
    </row>
    <row r="621" spans="1:5" x14ac:dyDescent="0.2">
      <c r="A621" t="s">
        <v>8219</v>
      </c>
      <c r="B621">
        <v>93</v>
      </c>
      <c r="D621" t="s">
        <v>8221</v>
      </c>
      <c r="E621">
        <v>0</v>
      </c>
    </row>
    <row r="622" spans="1:5" x14ac:dyDescent="0.2">
      <c r="A622" t="s">
        <v>8219</v>
      </c>
      <c r="B622">
        <v>63</v>
      </c>
      <c r="D622" t="s">
        <v>8221</v>
      </c>
      <c r="E622">
        <v>0</v>
      </c>
    </row>
    <row r="623" spans="1:5" x14ac:dyDescent="0.2">
      <c r="A623" t="s">
        <v>8219</v>
      </c>
      <c r="B623">
        <v>134</v>
      </c>
      <c r="D623" t="s">
        <v>8221</v>
      </c>
      <c r="E623">
        <v>0</v>
      </c>
    </row>
    <row r="624" spans="1:5" x14ac:dyDescent="0.2">
      <c r="A624" t="s">
        <v>8219</v>
      </c>
      <c r="B624">
        <v>14</v>
      </c>
      <c r="D624" t="s">
        <v>8221</v>
      </c>
      <c r="E624">
        <v>0</v>
      </c>
    </row>
    <row r="625" spans="1:5" x14ac:dyDescent="0.2">
      <c r="A625" t="s">
        <v>8219</v>
      </c>
      <c r="B625">
        <v>78</v>
      </c>
      <c r="D625" t="s">
        <v>8221</v>
      </c>
      <c r="E625">
        <v>3</v>
      </c>
    </row>
    <row r="626" spans="1:5" x14ac:dyDescent="0.2">
      <c r="A626" t="s">
        <v>8219</v>
      </c>
      <c r="B626">
        <v>112</v>
      </c>
      <c r="D626" t="s">
        <v>8221</v>
      </c>
      <c r="E626">
        <v>0</v>
      </c>
    </row>
    <row r="627" spans="1:5" x14ac:dyDescent="0.2">
      <c r="A627" t="s">
        <v>8219</v>
      </c>
      <c r="B627">
        <v>34</v>
      </c>
      <c r="D627" t="s">
        <v>8221</v>
      </c>
      <c r="E627">
        <v>0</v>
      </c>
    </row>
    <row r="628" spans="1:5" x14ac:dyDescent="0.2">
      <c r="A628" t="s">
        <v>8219</v>
      </c>
      <c r="B628">
        <v>19</v>
      </c>
      <c r="D628" t="s">
        <v>8221</v>
      </c>
      <c r="E628">
        <v>1</v>
      </c>
    </row>
    <row r="629" spans="1:5" x14ac:dyDescent="0.2">
      <c r="A629" t="s">
        <v>8219</v>
      </c>
      <c r="B629">
        <v>13</v>
      </c>
      <c r="D629" t="s">
        <v>8221</v>
      </c>
      <c r="E629">
        <v>6</v>
      </c>
    </row>
    <row r="630" spans="1:5" x14ac:dyDescent="0.2">
      <c r="A630" t="s">
        <v>8219</v>
      </c>
      <c r="B630">
        <v>104</v>
      </c>
      <c r="D630" t="s">
        <v>8221</v>
      </c>
      <c r="E630">
        <v>1</v>
      </c>
    </row>
    <row r="631" spans="1:5" x14ac:dyDescent="0.2">
      <c r="A631" t="s">
        <v>8219</v>
      </c>
      <c r="B631">
        <v>52</v>
      </c>
      <c r="D631" t="s">
        <v>8221</v>
      </c>
      <c r="E631">
        <v>2</v>
      </c>
    </row>
    <row r="632" spans="1:5" x14ac:dyDescent="0.2">
      <c r="A632" t="s">
        <v>8219</v>
      </c>
      <c r="B632">
        <v>17</v>
      </c>
      <c r="D632" t="s">
        <v>8221</v>
      </c>
      <c r="E632">
        <v>0</v>
      </c>
    </row>
    <row r="633" spans="1:5" x14ac:dyDescent="0.2">
      <c r="A633" t="s">
        <v>8219</v>
      </c>
      <c r="B633">
        <v>82</v>
      </c>
      <c r="D633" t="s">
        <v>8221</v>
      </c>
      <c r="E633">
        <v>3</v>
      </c>
    </row>
    <row r="634" spans="1:5" x14ac:dyDescent="0.2">
      <c r="A634" t="s">
        <v>8219</v>
      </c>
      <c r="B634">
        <v>73</v>
      </c>
      <c r="D634" t="s">
        <v>8221</v>
      </c>
      <c r="E634">
        <v>3</v>
      </c>
    </row>
    <row r="635" spans="1:5" x14ac:dyDescent="0.2">
      <c r="A635" t="s">
        <v>8219</v>
      </c>
      <c r="B635">
        <v>158</v>
      </c>
      <c r="D635" t="s">
        <v>8221</v>
      </c>
      <c r="E635">
        <v>0</v>
      </c>
    </row>
    <row r="636" spans="1:5" x14ac:dyDescent="0.2">
      <c r="A636" t="s">
        <v>8219</v>
      </c>
      <c r="B636">
        <v>65</v>
      </c>
      <c r="D636" t="s">
        <v>8221</v>
      </c>
      <c r="E636">
        <v>6</v>
      </c>
    </row>
    <row r="637" spans="1:5" x14ac:dyDescent="0.2">
      <c r="A637" t="s">
        <v>8219</v>
      </c>
      <c r="B637">
        <v>184</v>
      </c>
      <c r="D637" t="s">
        <v>8221</v>
      </c>
      <c r="E637">
        <v>0</v>
      </c>
    </row>
    <row r="638" spans="1:5" x14ac:dyDescent="0.2">
      <c r="A638" t="s">
        <v>8219</v>
      </c>
      <c r="B638">
        <v>34</v>
      </c>
      <c r="D638" t="s">
        <v>8221</v>
      </c>
      <c r="E638">
        <v>19</v>
      </c>
    </row>
    <row r="639" spans="1:5" x14ac:dyDescent="0.2">
      <c r="A639" t="s">
        <v>8219</v>
      </c>
      <c r="B639">
        <v>240</v>
      </c>
      <c r="D639" t="s">
        <v>8221</v>
      </c>
      <c r="E639">
        <v>1</v>
      </c>
    </row>
    <row r="640" spans="1:5" x14ac:dyDescent="0.2">
      <c r="A640" t="s">
        <v>8219</v>
      </c>
      <c r="B640">
        <v>113</v>
      </c>
      <c r="D640" t="s">
        <v>8221</v>
      </c>
      <c r="E640">
        <v>2</v>
      </c>
    </row>
    <row r="641" spans="1:5" x14ac:dyDescent="0.2">
      <c r="A641" t="s">
        <v>8219</v>
      </c>
      <c r="B641">
        <v>66</v>
      </c>
      <c r="D641" t="s">
        <v>8221</v>
      </c>
      <c r="E641">
        <v>0</v>
      </c>
    </row>
    <row r="642" spans="1:5" x14ac:dyDescent="0.2">
      <c r="A642" t="s">
        <v>8219</v>
      </c>
      <c r="B642">
        <v>340</v>
      </c>
      <c r="D642" t="s">
        <v>8221</v>
      </c>
      <c r="E642">
        <v>11</v>
      </c>
    </row>
    <row r="643" spans="1:5" x14ac:dyDescent="0.2">
      <c r="A643" t="s">
        <v>8219</v>
      </c>
      <c r="B643">
        <v>150</v>
      </c>
      <c r="D643" t="s">
        <v>8221</v>
      </c>
      <c r="E643">
        <v>0</v>
      </c>
    </row>
    <row r="644" spans="1:5" x14ac:dyDescent="0.2">
      <c r="A644" t="s">
        <v>8219</v>
      </c>
      <c r="B644">
        <v>25</v>
      </c>
      <c r="D644" t="s">
        <v>8221</v>
      </c>
      <c r="E644">
        <v>0</v>
      </c>
    </row>
    <row r="645" spans="1:5" x14ac:dyDescent="0.2">
      <c r="A645" t="s">
        <v>8219</v>
      </c>
      <c r="B645">
        <v>234</v>
      </c>
      <c r="D645" t="s">
        <v>8221</v>
      </c>
      <c r="E645">
        <v>1</v>
      </c>
    </row>
    <row r="646" spans="1:5" x14ac:dyDescent="0.2">
      <c r="A646" t="s">
        <v>8219</v>
      </c>
      <c r="B646">
        <v>2602</v>
      </c>
      <c r="D646" t="s">
        <v>8221</v>
      </c>
      <c r="E646">
        <v>3</v>
      </c>
    </row>
    <row r="647" spans="1:5" x14ac:dyDescent="0.2">
      <c r="A647" t="s">
        <v>8219</v>
      </c>
      <c r="B647">
        <v>248</v>
      </c>
      <c r="D647" t="s">
        <v>8221</v>
      </c>
      <c r="E647">
        <v>1</v>
      </c>
    </row>
    <row r="648" spans="1:5" x14ac:dyDescent="0.2">
      <c r="A648" t="s">
        <v>8219</v>
      </c>
      <c r="B648">
        <v>600</v>
      </c>
      <c r="D648" t="s">
        <v>8221</v>
      </c>
      <c r="E648">
        <v>15</v>
      </c>
    </row>
    <row r="649" spans="1:5" x14ac:dyDescent="0.2">
      <c r="A649" t="s">
        <v>8219</v>
      </c>
      <c r="B649">
        <v>293</v>
      </c>
      <c r="D649" t="s">
        <v>8221</v>
      </c>
      <c r="E649">
        <v>2</v>
      </c>
    </row>
    <row r="650" spans="1:5" x14ac:dyDescent="0.2">
      <c r="A650" t="s">
        <v>8219</v>
      </c>
      <c r="B650">
        <v>321</v>
      </c>
      <c r="D650" t="s">
        <v>8221</v>
      </c>
      <c r="E650">
        <v>1</v>
      </c>
    </row>
    <row r="651" spans="1:5" x14ac:dyDescent="0.2">
      <c r="A651" t="s">
        <v>8219</v>
      </c>
      <c r="B651">
        <v>81</v>
      </c>
      <c r="D651" t="s">
        <v>8221</v>
      </c>
      <c r="E651">
        <v>1</v>
      </c>
    </row>
    <row r="652" spans="1:5" x14ac:dyDescent="0.2">
      <c r="A652" t="s">
        <v>8219</v>
      </c>
      <c r="B652">
        <v>343</v>
      </c>
      <c r="D652" t="s">
        <v>8221</v>
      </c>
      <c r="E652">
        <v>0</v>
      </c>
    </row>
    <row r="653" spans="1:5" x14ac:dyDescent="0.2">
      <c r="A653" t="s">
        <v>8219</v>
      </c>
      <c r="B653">
        <v>336</v>
      </c>
      <c r="D653" t="s">
        <v>8221</v>
      </c>
      <c r="E653">
        <v>1</v>
      </c>
    </row>
    <row r="654" spans="1:5" x14ac:dyDescent="0.2">
      <c r="A654" t="s">
        <v>8219</v>
      </c>
      <c r="B654">
        <v>47</v>
      </c>
      <c r="D654" t="s">
        <v>8221</v>
      </c>
      <c r="E654">
        <v>11</v>
      </c>
    </row>
    <row r="655" spans="1:5" x14ac:dyDescent="0.2">
      <c r="A655" t="s">
        <v>8219</v>
      </c>
      <c r="B655">
        <v>76</v>
      </c>
      <c r="D655" t="s">
        <v>8221</v>
      </c>
      <c r="E655">
        <v>0</v>
      </c>
    </row>
    <row r="656" spans="1:5" x14ac:dyDescent="0.2">
      <c r="A656" t="s">
        <v>8219</v>
      </c>
      <c r="B656">
        <v>441</v>
      </c>
      <c r="D656" t="s">
        <v>8221</v>
      </c>
      <c r="E656">
        <v>1</v>
      </c>
    </row>
    <row r="657" spans="1:5" x14ac:dyDescent="0.2">
      <c r="A657" t="s">
        <v>8219</v>
      </c>
      <c r="B657">
        <v>916</v>
      </c>
      <c r="D657" t="s">
        <v>8221</v>
      </c>
      <c r="E657">
        <v>6</v>
      </c>
    </row>
    <row r="658" spans="1:5" x14ac:dyDescent="0.2">
      <c r="A658" t="s">
        <v>8219</v>
      </c>
      <c r="B658">
        <v>369</v>
      </c>
      <c r="D658" t="s">
        <v>8221</v>
      </c>
      <c r="E658">
        <v>7</v>
      </c>
    </row>
    <row r="659" spans="1:5" x14ac:dyDescent="0.2">
      <c r="A659" t="s">
        <v>8219</v>
      </c>
      <c r="B659">
        <v>20242</v>
      </c>
      <c r="D659" t="s">
        <v>8221</v>
      </c>
      <c r="E659">
        <v>0</v>
      </c>
    </row>
    <row r="660" spans="1:5" x14ac:dyDescent="0.2">
      <c r="A660" t="s">
        <v>8219</v>
      </c>
      <c r="B660">
        <v>71</v>
      </c>
      <c r="D660" t="s">
        <v>8221</v>
      </c>
      <c r="E660">
        <v>16</v>
      </c>
    </row>
    <row r="661" spans="1:5" x14ac:dyDescent="0.2">
      <c r="A661" t="s">
        <v>8219</v>
      </c>
      <c r="B661">
        <v>635</v>
      </c>
      <c r="D661" t="s">
        <v>8221</v>
      </c>
      <c r="E661">
        <v>0</v>
      </c>
    </row>
    <row r="662" spans="1:5" x14ac:dyDescent="0.2">
      <c r="A662" t="s">
        <v>8219</v>
      </c>
      <c r="B662">
        <v>885</v>
      </c>
      <c r="D662" t="s">
        <v>8221</v>
      </c>
      <c r="E662">
        <v>0</v>
      </c>
    </row>
    <row r="663" spans="1:5" x14ac:dyDescent="0.2">
      <c r="A663" t="s">
        <v>8219</v>
      </c>
      <c r="B663">
        <v>329</v>
      </c>
      <c r="D663" t="s">
        <v>8221</v>
      </c>
      <c r="E663">
        <v>0</v>
      </c>
    </row>
    <row r="664" spans="1:5" x14ac:dyDescent="0.2">
      <c r="A664" t="s">
        <v>8219</v>
      </c>
      <c r="B664">
        <v>71</v>
      </c>
      <c r="D664" t="s">
        <v>8221</v>
      </c>
      <c r="E664">
        <v>12</v>
      </c>
    </row>
    <row r="665" spans="1:5" x14ac:dyDescent="0.2">
      <c r="A665" t="s">
        <v>8219</v>
      </c>
      <c r="B665">
        <v>269</v>
      </c>
      <c r="D665" t="s">
        <v>8221</v>
      </c>
      <c r="E665">
        <v>1</v>
      </c>
    </row>
    <row r="666" spans="1:5" x14ac:dyDescent="0.2">
      <c r="A666" t="s">
        <v>8219</v>
      </c>
      <c r="B666">
        <v>345</v>
      </c>
      <c r="D666" t="s">
        <v>8221</v>
      </c>
      <c r="E666">
        <v>3</v>
      </c>
    </row>
    <row r="667" spans="1:5" x14ac:dyDescent="0.2">
      <c r="A667" t="s">
        <v>8219</v>
      </c>
      <c r="B667">
        <v>43</v>
      </c>
      <c r="D667" t="s">
        <v>8221</v>
      </c>
      <c r="E667">
        <v>1</v>
      </c>
    </row>
    <row r="668" spans="1:5" x14ac:dyDescent="0.2">
      <c r="A668" t="s">
        <v>8219</v>
      </c>
      <c r="B668">
        <v>33</v>
      </c>
      <c r="D668" t="s">
        <v>8221</v>
      </c>
      <c r="E668">
        <v>4</v>
      </c>
    </row>
    <row r="669" spans="1:5" x14ac:dyDescent="0.2">
      <c r="A669" t="s">
        <v>8219</v>
      </c>
      <c r="B669">
        <v>211</v>
      </c>
      <c r="D669" t="s">
        <v>8221</v>
      </c>
      <c r="E669">
        <v>1</v>
      </c>
    </row>
    <row r="670" spans="1:5" x14ac:dyDescent="0.2">
      <c r="A670" t="s">
        <v>8219</v>
      </c>
      <c r="B670">
        <v>196</v>
      </c>
      <c r="D670" t="s">
        <v>8221</v>
      </c>
      <c r="E670">
        <v>3</v>
      </c>
    </row>
    <row r="671" spans="1:5" x14ac:dyDescent="0.2">
      <c r="A671" t="s">
        <v>8219</v>
      </c>
      <c r="B671">
        <v>405</v>
      </c>
      <c r="D671" t="s">
        <v>8221</v>
      </c>
      <c r="E671">
        <v>1</v>
      </c>
    </row>
    <row r="672" spans="1:5" x14ac:dyDescent="0.2">
      <c r="A672" t="s">
        <v>8219</v>
      </c>
      <c r="B672">
        <v>206</v>
      </c>
      <c r="D672" t="s">
        <v>8221</v>
      </c>
      <c r="E672">
        <v>0</v>
      </c>
    </row>
    <row r="673" spans="1:5" x14ac:dyDescent="0.2">
      <c r="A673" t="s">
        <v>8219</v>
      </c>
      <c r="B673">
        <v>335</v>
      </c>
      <c r="D673" t="s">
        <v>8221</v>
      </c>
      <c r="E673">
        <v>12</v>
      </c>
    </row>
    <row r="674" spans="1:5" x14ac:dyDescent="0.2">
      <c r="A674" t="s">
        <v>8219</v>
      </c>
      <c r="B674">
        <v>215</v>
      </c>
      <c r="D674" t="s">
        <v>8221</v>
      </c>
      <c r="E674">
        <v>0</v>
      </c>
    </row>
    <row r="675" spans="1:5" x14ac:dyDescent="0.2">
      <c r="A675" t="s">
        <v>8219</v>
      </c>
      <c r="B675">
        <v>176</v>
      </c>
      <c r="D675" t="s">
        <v>8221</v>
      </c>
      <c r="E675">
        <v>1</v>
      </c>
    </row>
    <row r="676" spans="1:5" x14ac:dyDescent="0.2">
      <c r="A676" t="s">
        <v>8219</v>
      </c>
      <c r="B676">
        <v>555</v>
      </c>
      <c r="D676" t="s">
        <v>8221</v>
      </c>
      <c r="E676">
        <v>0</v>
      </c>
    </row>
    <row r="677" spans="1:5" x14ac:dyDescent="0.2">
      <c r="A677" t="s">
        <v>8219</v>
      </c>
      <c r="B677">
        <v>116</v>
      </c>
      <c r="D677" t="s">
        <v>8221</v>
      </c>
      <c r="E677">
        <v>0</v>
      </c>
    </row>
    <row r="678" spans="1:5" x14ac:dyDescent="0.2">
      <c r="A678" t="s">
        <v>8219</v>
      </c>
      <c r="B678">
        <v>615</v>
      </c>
      <c r="D678" t="s">
        <v>8221</v>
      </c>
      <c r="E678">
        <v>2</v>
      </c>
    </row>
    <row r="679" spans="1:5" x14ac:dyDescent="0.2">
      <c r="A679" t="s">
        <v>8219</v>
      </c>
      <c r="B679">
        <v>236</v>
      </c>
      <c r="D679" t="s">
        <v>8221</v>
      </c>
      <c r="E679">
        <v>92</v>
      </c>
    </row>
    <row r="680" spans="1:5" x14ac:dyDescent="0.2">
      <c r="A680" t="s">
        <v>8219</v>
      </c>
      <c r="B680">
        <v>145</v>
      </c>
      <c r="D680" t="s">
        <v>8221</v>
      </c>
      <c r="E680">
        <v>0</v>
      </c>
    </row>
    <row r="681" spans="1:5" x14ac:dyDescent="0.2">
      <c r="A681" t="s">
        <v>8219</v>
      </c>
      <c r="B681">
        <v>167</v>
      </c>
      <c r="D681" t="s">
        <v>8221</v>
      </c>
      <c r="E681">
        <v>3</v>
      </c>
    </row>
    <row r="682" spans="1:5" x14ac:dyDescent="0.2">
      <c r="A682" t="s">
        <v>8219</v>
      </c>
      <c r="B682">
        <v>235</v>
      </c>
      <c r="D682" t="s">
        <v>8221</v>
      </c>
      <c r="E682">
        <v>10</v>
      </c>
    </row>
    <row r="683" spans="1:5" x14ac:dyDescent="0.2">
      <c r="A683" t="s">
        <v>8219</v>
      </c>
      <c r="B683">
        <v>452</v>
      </c>
      <c r="D683" t="s">
        <v>8221</v>
      </c>
      <c r="E683">
        <v>7</v>
      </c>
    </row>
    <row r="684" spans="1:5" x14ac:dyDescent="0.2">
      <c r="A684" t="s">
        <v>8219</v>
      </c>
      <c r="B684">
        <v>241</v>
      </c>
      <c r="D684" t="s">
        <v>8221</v>
      </c>
      <c r="E684">
        <v>3</v>
      </c>
    </row>
    <row r="685" spans="1:5" x14ac:dyDescent="0.2">
      <c r="A685" t="s">
        <v>8219</v>
      </c>
      <c r="B685">
        <v>28</v>
      </c>
      <c r="D685" t="s">
        <v>8221</v>
      </c>
      <c r="E685">
        <v>0</v>
      </c>
    </row>
    <row r="686" spans="1:5" x14ac:dyDescent="0.2">
      <c r="A686" t="s">
        <v>8219</v>
      </c>
      <c r="B686">
        <v>140</v>
      </c>
      <c r="D686" t="s">
        <v>8221</v>
      </c>
      <c r="E686">
        <v>1</v>
      </c>
    </row>
    <row r="687" spans="1:5" x14ac:dyDescent="0.2">
      <c r="A687" t="s">
        <v>8219</v>
      </c>
      <c r="B687">
        <v>280</v>
      </c>
      <c r="D687" t="s">
        <v>8221</v>
      </c>
      <c r="E687">
        <v>0</v>
      </c>
    </row>
    <row r="688" spans="1:5" x14ac:dyDescent="0.2">
      <c r="A688" t="s">
        <v>8219</v>
      </c>
      <c r="B688">
        <v>70</v>
      </c>
      <c r="D688" t="s">
        <v>8221</v>
      </c>
      <c r="E688">
        <v>9</v>
      </c>
    </row>
    <row r="689" spans="1:5" x14ac:dyDescent="0.2">
      <c r="A689" t="s">
        <v>8219</v>
      </c>
      <c r="B689">
        <v>160</v>
      </c>
      <c r="D689" t="s">
        <v>8221</v>
      </c>
      <c r="E689">
        <v>2</v>
      </c>
    </row>
    <row r="690" spans="1:5" x14ac:dyDescent="0.2">
      <c r="A690" t="s">
        <v>8219</v>
      </c>
      <c r="B690">
        <v>141</v>
      </c>
      <c r="D690" t="s">
        <v>8221</v>
      </c>
      <c r="E690">
        <v>1</v>
      </c>
    </row>
    <row r="691" spans="1:5" x14ac:dyDescent="0.2">
      <c r="A691" t="s">
        <v>8219</v>
      </c>
      <c r="B691">
        <v>874</v>
      </c>
      <c r="D691" t="s">
        <v>8221</v>
      </c>
      <c r="E691">
        <v>2</v>
      </c>
    </row>
    <row r="692" spans="1:5" x14ac:dyDescent="0.2">
      <c r="A692" t="s">
        <v>8219</v>
      </c>
      <c r="B692">
        <v>73</v>
      </c>
      <c r="D692" t="s">
        <v>8221</v>
      </c>
      <c r="E692">
        <v>11</v>
      </c>
    </row>
    <row r="693" spans="1:5" x14ac:dyDescent="0.2">
      <c r="A693" t="s">
        <v>8219</v>
      </c>
      <c r="B693">
        <v>294</v>
      </c>
      <c r="D693" t="s">
        <v>8221</v>
      </c>
      <c r="E693">
        <v>0</v>
      </c>
    </row>
    <row r="694" spans="1:5" x14ac:dyDescent="0.2">
      <c r="A694" t="s">
        <v>8219</v>
      </c>
      <c r="B694">
        <v>740</v>
      </c>
      <c r="D694" t="s">
        <v>8221</v>
      </c>
      <c r="E694">
        <v>0</v>
      </c>
    </row>
    <row r="695" spans="1:5" x14ac:dyDescent="0.2">
      <c r="A695" t="s">
        <v>8219</v>
      </c>
      <c r="B695">
        <v>369</v>
      </c>
      <c r="D695" t="s">
        <v>8221</v>
      </c>
      <c r="E695">
        <v>9</v>
      </c>
    </row>
    <row r="696" spans="1:5" x14ac:dyDescent="0.2">
      <c r="A696" t="s">
        <v>8219</v>
      </c>
      <c r="B696">
        <v>110</v>
      </c>
      <c r="D696" t="s">
        <v>8221</v>
      </c>
      <c r="E696">
        <v>0</v>
      </c>
    </row>
    <row r="697" spans="1:5" x14ac:dyDescent="0.2">
      <c r="A697" t="s">
        <v>8219</v>
      </c>
      <c r="B697">
        <v>455</v>
      </c>
      <c r="D697" t="s">
        <v>8221</v>
      </c>
      <c r="E697">
        <v>4</v>
      </c>
    </row>
    <row r="698" spans="1:5" x14ac:dyDescent="0.2">
      <c r="A698" t="s">
        <v>8219</v>
      </c>
      <c r="B698">
        <v>224</v>
      </c>
      <c r="D698" t="s">
        <v>8221</v>
      </c>
      <c r="E698">
        <v>1</v>
      </c>
    </row>
    <row r="699" spans="1:5" x14ac:dyDescent="0.2">
      <c r="A699" t="s">
        <v>8219</v>
      </c>
      <c r="B699">
        <v>46</v>
      </c>
      <c r="D699" t="s">
        <v>8221</v>
      </c>
      <c r="E699">
        <v>2</v>
      </c>
    </row>
    <row r="700" spans="1:5" x14ac:dyDescent="0.2">
      <c r="A700" t="s">
        <v>8219</v>
      </c>
      <c r="B700">
        <v>284</v>
      </c>
      <c r="D700" t="s">
        <v>8221</v>
      </c>
      <c r="E700">
        <v>0</v>
      </c>
    </row>
    <row r="701" spans="1:5" x14ac:dyDescent="0.2">
      <c r="A701" t="s">
        <v>8219</v>
      </c>
      <c r="B701">
        <v>98</v>
      </c>
      <c r="D701" t="s">
        <v>8221</v>
      </c>
      <c r="E701">
        <v>1</v>
      </c>
    </row>
    <row r="702" spans="1:5" x14ac:dyDescent="0.2">
      <c r="A702" t="s">
        <v>8219</v>
      </c>
      <c r="B702">
        <v>56</v>
      </c>
      <c r="D702" t="s">
        <v>8221</v>
      </c>
      <c r="E702">
        <v>17</v>
      </c>
    </row>
    <row r="703" spans="1:5" x14ac:dyDescent="0.2">
      <c r="A703" t="s">
        <v>8219</v>
      </c>
      <c r="B703">
        <v>32</v>
      </c>
      <c r="D703" t="s">
        <v>8221</v>
      </c>
      <c r="E703">
        <v>2</v>
      </c>
    </row>
    <row r="704" spans="1:5" x14ac:dyDescent="0.2">
      <c r="A704" t="s">
        <v>8219</v>
      </c>
      <c r="B704">
        <v>30</v>
      </c>
      <c r="D704" t="s">
        <v>8221</v>
      </c>
      <c r="E704">
        <v>3</v>
      </c>
    </row>
    <row r="705" spans="1:5" x14ac:dyDescent="0.2">
      <c r="A705" t="s">
        <v>8219</v>
      </c>
      <c r="B705">
        <v>70</v>
      </c>
      <c r="D705" t="s">
        <v>8221</v>
      </c>
      <c r="E705">
        <v>41</v>
      </c>
    </row>
    <row r="706" spans="1:5" x14ac:dyDescent="0.2">
      <c r="A706" t="s">
        <v>8219</v>
      </c>
      <c r="B706">
        <v>44</v>
      </c>
      <c r="D706" t="s">
        <v>8221</v>
      </c>
      <c r="E706">
        <v>2</v>
      </c>
    </row>
    <row r="707" spans="1:5" x14ac:dyDescent="0.2">
      <c r="A707" t="s">
        <v>8219</v>
      </c>
      <c r="B707">
        <v>92</v>
      </c>
      <c r="D707" t="s">
        <v>8221</v>
      </c>
      <c r="E707">
        <v>3</v>
      </c>
    </row>
    <row r="708" spans="1:5" x14ac:dyDescent="0.2">
      <c r="A708" t="s">
        <v>8219</v>
      </c>
      <c r="B708">
        <v>205</v>
      </c>
      <c r="D708" t="s">
        <v>8221</v>
      </c>
      <c r="E708">
        <v>8</v>
      </c>
    </row>
    <row r="709" spans="1:5" x14ac:dyDescent="0.2">
      <c r="A709" t="s">
        <v>8219</v>
      </c>
      <c r="B709">
        <v>23</v>
      </c>
      <c r="D709" t="s">
        <v>8221</v>
      </c>
      <c r="E709">
        <v>0</v>
      </c>
    </row>
    <row r="710" spans="1:5" x14ac:dyDescent="0.2">
      <c r="A710" t="s">
        <v>8219</v>
      </c>
      <c r="B710">
        <v>4</v>
      </c>
      <c r="D710" t="s">
        <v>8221</v>
      </c>
      <c r="E710">
        <v>1</v>
      </c>
    </row>
    <row r="711" spans="1:5" x14ac:dyDescent="0.2">
      <c r="A711" t="s">
        <v>8219</v>
      </c>
      <c r="B711">
        <v>112</v>
      </c>
      <c r="D711" t="s">
        <v>8221</v>
      </c>
      <c r="E711">
        <v>3</v>
      </c>
    </row>
    <row r="712" spans="1:5" x14ac:dyDescent="0.2">
      <c r="A712" t="s">
        <v>8219</v>
      </c>
      <c r="B712">
        <v>27</v>
      </c>
      <c r="D712" t="s">
        <v>8221</v>
      </c>
      <c r="E712">
        <v>4</v>
      </c>
    </row>
    <row r="713" spans="1:5" x14ac:dyDescent="0.2">
      <c r="A713" t="s">
        <v>8219</v>
      </c>
      <c r="B713">
        <v>11</v>
      </c>
      <c r="D713" t="s">
        <v>8221</v>
      </c>
      <c r="E713">
        <v>9</v>
      </c>
    </row>
    <row r="714" spans="1:5" x14ac:dyDescent="0.2">
      <c r="A714" t="s">
        <v>8219</v>
      </c>
      <c r="B714">
        <v>26</v>
      </c>
      <c r="D714" t="s">
        <v>8221</v>
      </c>
      <c r="E714">
        <v>16</v>
      </c>
    </row>
    <row r="715" spans="1:5" x14ac:dyDescent="0.2">
      <c r="A715" t="s">
        <v>8219</v>
      </c>
      <c r="B715">
        <v>77</v>
      </c>
      <c r="D715" t="s">
        <v>8221</v>
      </c>
      <c r="E715">
        <v>1</v>
      </c>
    </row>
    <row r="716" spans="1:5" x14ac:dyDescent="0.2">
      <c r="A716" t="s">
        <v>8219</v>
      </c>
      <c r="B716">
        <v>136</v>
      </c>
      <c r="D716" t="s">
        <v>8221</v>
      </c>
      <c r="E716">
        <v>7</v>
      </c>
    </row>
    <row r="717" spans="1:5" x14ac:dyDescent="0.2">
      <c r="A717" t="s">
        <v>8219</v>
      </c>
      <c r="B717">
        <v>157</v>
      </c>
      <c r="D717" t="s">
        <v>8221</v>
      </c>
      <c r="E717">
        <v>0</v>
      </c>
    </row>
    <row r="718" spans="1:5" x14ac:dyDescent="0.2">
      <c r="A718" t="s">
        <v>8219</v>
      </c>
      <c r="B718">
        <v>158</v>
      </c>
      <c r="D718" t="s">
        <v>8221</v>
      </c>
      <c r="E718">
        <v>0</v>
      </c>
    </row>
    <row r="719" spans="1:5" x14ac:dyDescent="0.2">
      <c r="A719" t="s">
        <v>8219</v>
      </c>
      <c r="B719">
        <v>27</v>
      </c>
      <c r="D719" t="s">
        <v>8221</v>
      </c>
      <c r="E719">
        <v>0</v>
      </c>
    </row>
    <row r="720" spans="1:5" x14ac:dyDescent="0.2">
      <c r="A720" t="s">
        <v>8219</v>
      </c>
      <c r="B720">
        <v>23</v>
      </c>
      <c r="D720" t="s">
        <v>8221</v>
      </c>
      <c r="E720">
        <v>0</v>
      </c>
    </row>
    <row r="721" spans="1:5" x14ac:dyDescent="0.2">
      <c r="A721" t="s">
        <v>8219</v>
      </c>
      <c r="B721">
        <v>17</v>
      </c>
      <c r="D721" t="s">
        <v>8221</v>
      </c>
      <c r="E721">
        <v>0</v>
      </c>
    </row>
    <row r="722" spans="1:5" x14ac:dyDescent="0.2">
      <c r="A722" t="s">
        <v>8219</v>
      </c>
      <c r="B722">
        <v>37</v>
      </c>
      <c r="D722" t="s">
        <v>8221</v>
      </c>
      <c r="E722">
        <v>1</v>
      </c>
    </row>
    <row r="723" spans="1:5" x14ac:dyDescent="0.2">
      <c r="A723" t="s">
        <v>8219</v>
      </c>
      <c r="B723">
        <v>65</v>
      </c>
      <c r="D723" t="s">
        <v>8221</v>
      </c>
      <c r="E723">
        <v>2</v>
      </c>
    </row>
    <row r="724" spans="1:5" x14ac:dyDescent="0.2">
      <c r="A724" t="s">
        <v>8219</v>
      </c>
      <c r="B724">
        <v>18</v>
      </c>
      <c r="D724" t="s">
        <v>8221</v>
      </c>
      <c r="E724">
        <v>1</v>
      </c>
    </row>
    <row r="725" spans="1:5" x14ac:dyDescent="0.2">
      <c r="A725" t="s">
        <v>8219</v>
      </c>
      <c r="B725">
        <v>25</v>
      </c>
      <c r="D725" t="s">
        <v>8221</v>
      </c>
      <c r="E725">
        <v>15</v>
      </c>
    </row>
    <row r="726" spans="1:5" x14ac:dyDescent="0.2">
      <c r="A726" t="s">
        <v>8219</v>
      </c>
      <c r="B726">
        <v>104</v>
      </c>
      <c r="D726" t="s">
        <v>8221</v>
      </c>
      <c r="E726">
        <v>1</v>
      </c>
    </row>
    <row r="727" spans="1:5" x14ac:dyDescent="0.2">
      <c r="A727" t="s">
        <v>8219</v>
      </c>
      <c r="B727">
        <v>108</v>
      </c>
      <c r="D727" t="s">
        <v>8221</v>
      </c>
      <c r="E727">
        <v>1</v>
      </c>
    </row>
    <row r="728" spans="1:5" x14ac:dyDescent="0.2">
      <c r="A728" t="s">
        <v>8219</v>
      </c>
      <c r="B728">
        <v>38</v>
      </c>
      <c r="D728" t="s">
        <v>8221</v>
      </c>
      <c r="E728">
        <v>0</v>
      </c>
    </row>
    <row r="729" spans="1:5" x14ac:dyDescent="0.2">
      <c r="A729" t="s">
        <v>8219</v>
      </c>
      <c r="B729">
        <v>88</v>
      </c>
      <c r="D729" t="s">
        <v>8221</v>
      </c>
      <c r="E729">
        <v>39</v>
      </c>
    </row>
    <row r="730" spans="1:5" x14ac:dyDescent="0.2">
      <c r="A730" t="s">
        <v>8219</v>
      </c>
      <c r="B730">
        <v>82</v>
      </c>
      <c r="D730" t="s">
        <v>8221</v>
      </c>
      <c r="E730">
        <v>103</v>
      </c>
    </row>
    <row r="731" spans="1:5" x14ac:dyDescent="0.2">
      <c r="A731" t="s">
        <v>8219</v>
      </c>
      <c r="B731">
        <v>126</v>
      </c>
      <c r="D731" t="s">
        <v>8221</v>
      </c>
      <c r="E731">
        <v>0</v>
      </c>
    </row>
    <row r="732" spans="1:5" x14ac:dyDescent="0.2">
      <c r="A732" t="s">
        <v>8219</v>
      </c>
      <c r="B732">
        <v>133</v>
      </c>
      <c r="D732" t="s">
        <v>8221</v>
      </c>
      <c r="E732">
        <v>39</v>
      </c>
    </row>
    <row r="733" spans="1:5" x14ac:dyDescent="0.2">
      <c r="A733" t="s">
        <v>8219</v>
      </c>
      <c r="B733">
        <v>47</v>
      </c>
      <c r="D733" t="s">
        <v>8221</v>
      </c>
      <c r="E733">
        <v>15</v>
      </c>
    </row>
    <row r="734" spans="1:5" x14ac:dyDescent="0.2">
      <c r="A734" t="s">
        <v>8219</v>
      </c>
      <c r="B734">
        <v>58</v>
      </c>
      <c r="D734" t="s">
        <v>8221</v>
      </c>
      <c r="E734">
        <v>22</v>
      </c>
    </row>
    <row r="735" spans="1:5" x14ac:dyDescent="0.2">
      <c r="A735" t="s">
        <v>8219</v>
      </c>
      <c r="B735">
        <v>32</v>
      </c>
      <c r="D735" t="s">
        <v>8221</v>
      </c>
      <c r="E735">
        <v>92</v>
      </c>
    </row>
    <row r="736" spans="1:5" x14ac:dyDescent="0.2">
      <c r="A736" t="s">
        <v>8219</v>
      </c>
      <c r="B736">
        <v>37</v>
      </c>
      <c r="D736" t="s">
        <v>8221</v>
      </c>
      <c r="E736">
        <v>25</v>
      </c>
    </row>
    <row r="737" spans="1:5" x14ac:dyDescent="0.2">
      <c r="A737" t="s">
        <v>8219</v>
      </c>
      <c r="B737">
        <v>87</v>
      </c>
      <c r="D737" t="s">
        <v>8221</v>
      </c>
      <c r="E737">
        <v>19</v>
      </c>
    </row>
    <row r="738" spans="1:5" x14ac:dyDescent="0.2">
      <c r="A738" t="s">
        <v>8219</v>
      </c>
      <c r="B738">
        <v>15</v>
      </c>
      <c r="D738" t="s">
        <v>8221</v>
      </c>
      <c r="E738">
        <v>19</v>
      </c>
    </row>
    <row r="739" spans="1:5" x14ac:dyDescent="0.2">
      <c r="A739" t="s">
        <v>8219</v>
      </c>
      <c r="B739">
        <v>27</v>
      </c>
      <c r="D739" t="s">
        <v>8221</v>
      </c>
      <c r="E739">
        <v>13</v>
      </c>
    </row>
    <row r="740" spans="1:5" x14ac:dyDescent="0.2">
      <c r="A740" t="s">
        <v>8219</v>
      </c>
      <c r="B740">
        <v>19</v>
      </c>
      <c r="D740" t="s">
        <v>8221</v>
      </c>
      <c r="E740">
        <v>124</v>
      </c>
    </row>
    <row r="741" spans="1:5" x14ac:dyDescent="0.2">
      <c r="A741" t="s">
        <v>8219</v>
      </c>
      <c r="B741">
        <v>17</v>
      </c>
      <c r="D741" t="s">
        <v>8221</v>
      </c>
      <c r="E741">
        <v>4</v>
      </c>
    </row>
    <row r="742" spans="1:5" x14ac:dyDescent="0.2">
      <c r="A742" t="s">
        <v>8219</v>
      </c>
      <c r="B742">
        <v>26</v>
      </c>
      <c r="D742" t="s">
        <v>8221</v>
      </c>
      <c r="E742">
        <v>10</v>
      </c>
    </row>
    <row r="743" spans="1:5" x14ac:dyDescent="0.2">
      <c r="A743" t="s">
        <v>8219</v>
      </c>
      <c r="B743">
        <v>28</v>
      </c>
      <c r="D743" t="s">
        <v>8221</v>
      </c>
      <c r="E743">
        <v>15</v>
      </c>
    </row>
    <row r="744" spans="1:5" x14ac:dyDescent="0.2">
      <c r="A744" t="s">
        <v>8219</v>
      </c>
      <c r="B744">
        <v>37</v>
      </c>
      <c r="D744" t="s">
        <v>8221</v>
      </c>
      <c r="E744">
        <v>38</v>
      </c>
    </row>
    <row r="745" spans="1:5" x14ac:dyDescent="0.2">
      <c r="A745" t="s">
        <v>8219</v>
      </c>
      <c r="B745">
        <v>128</v>
      </c>
      <c r="D745" t="s">
        <v>8221</v>
      </c>
      <c r="E745">
        <v>152</v>
      </c>
    </row>
    <row r="746" spans="1:5" x14ac:dyDescent="0.2">
      <c r="A746" t="s">
        <v>8219</v>
      </c>
      <c r="B746">
        <v>10</v>
      </c>
      <c r="D746" t="s">
        <v>8221</v>
      </c>
      <c r="E746">
        <v>24</v>
      </c>
    </row>
    <row r="747" spans="1:5" x14ac:dyDescent="0.2">
      <c r="A747" t="s">
        <v>8219</v>
      </c>
      <c r="B747">
        <v>83</v>
      </c>
      <c r="D747" t="s">
        <v>8221</v>
      </c>
      <c r="E747">
        <v>76</v>
      </c>
    </row>
    <row r="748" spans="1:5" x14ac:dyDescent="0.2">
      <c r="A748" t="s">
        <v>8219</v>
      </c>
      <c r="B748">
        <v>46</v>
      </c>
      <c r="D748" t="s">
        <v>8221</v>
      </c>
      <c r="E748">
        <v>185</v>
      </c>
    </row>
    <row r="749" spans="1:5" x14ac:dyDescent="0.2">
      <c r="A749" t="s">
        <v>8219</v>
      </c>
      <c r="B749">
        <v>90</v>
      </c>
      <c r="D749" t="s">
        <v>8221</v>
      </c>
      <c r="E749">
        <v>33</v>
      </c>
    </row>
    <row r="750" spans="1:5" x14ac:dyDescent="0.2">
      <c r="A750" t="s">
        <v>8219</v>
      </c>
      <c r="B750">
        <v>81</v>
      </c>
      <c r="D750" t="s">
        <v>8221</v>
      </c>
      <c r="E750">
        <v>108</v>
      </c>
    </row>
    <row r="751" spans="1:5" x14ac:dyDescent="0.2">
      <c r="A751" t="s">
        <v>8219</v>
      </c>
      <c r="B751">
        <v>32</v>
      </c>
      <c r="D751" t="s">
        <v>8221</v>
      </c>
      <c r="E751">
        <v>29</v>
      </c>
    </row>
    <row r="752" spans="1:5" x14ac:dyDescent="0.2">
      <c r="A752" t="s">
        <v>8219</v>
      </c>
      <c r="B752">
        <v>20</v>
      </c>
      <c r="D752" t="s">
        <v>8221</v>
      </c>
      <c r="E752">
        <v>24</v>
      </c>
    </row>
    <row r="753" spans="1:5" x14ac:dyDescent="0.2">
      <c r="A753" t="s">
        <v>8219</v>
      </c>
      <c r="B753">
        <v>70</v>
      </c>
      <c r="D753" t="s">
        <v>8221</v>
      </c>
      <c r="E753">
        <v>4</v>
      </c>
    </row>
    <row r="754" spans="1:5" x14ac:dyDescent="0.2">
      <c r="A754" t="s">
        <v>8219</v>
      </c>
      <c r="B754">
        <v>168</v>
      </c>
      <c r="D754" t="s">
        <v>8221</v>
      </c>
      <c r="E754">
        <v>4</v>
      </c>
    </row>
    <row r="755" spans="1:5" x14ac:dyDescent="0.2">
      <c r="A755" t="s">
        <v>8219</v>
      </c>
      <c r="B755">
        <v>34</v>
      </c>
      <c r="D755" t="s">
        <v>8221</v>
      </c>
      <c r="E755">
        <v>15</v>
      </c>
    </row>
    <row r="756" spans="1:5" x14ac:dyDescent="0.2">
      <c r="A756" t="s">
        <v>8219</v>
      </c>
      <c r="B756">
        <v>48</v>
      </c>
      <c r="D756" t="s">
        <v>8221</v>
      </c>
      <c r="E756">
        <v>4</v>
      </c>
    </row>
    <row r="757" spans="1:5" x14ac:dyDescent="0.2">
      <c r="A757" t="s">
        <v>8219</v>
      </c>
      <c r="B757">
        <v>48</v>
      </c>
      <c r="D757" t="s">
        <v>8221</v>
      </c>
      <c r="E757">
        <v>139</v>
      </c>
    </row>
    <row r="758" spans="1:5" x14ac:dyDescent="0.2">
      <c r="A758" t="s">
        <v>8219</v>
      </c>
      <c r="B758">
        <v>221</v>
      </c>
      <c r="D758" t="s">
        <v>8221</v>
      </c>
      <c r="E758">
        <v>2</v>
      </c>
    </row>
    <row r="759" spans="1:5" x14ac:dyDescent="0.2">
      <c r="A759" t="s">
        <v>8219</v>
      </c>
      <c r="B759">
        <v>107</v>
      </c>
      <c r="D759" t="s">
        <v>8221</v>
      </c>
      <c r="E759">
        <v>18</v>
      </c>
    </row>
    <row r="760" spans="1:5" x14ac:dyDescent="0.2">
      <c r="A760" t="s">
        <v>8219</v>
      </c>
      <c r="B760">
        <v>45</v>
      </c>
      <c r="D760" t="s">
        <v>8221</v>
      </c>
      <c r="E760">
        <v>81</v>
      </c>
    </row>
    <row r="761" spans="1:5" x14ac:dyDescent="0.2">
      <c r="A761" t="s">
        <v>8219</v>
      </c>
      <c r="B761">
        <v>36</v>
      </c>
      <c r="D761" t="s">
        <v>8221</v>
      </c>
      <c r="E761">
        <v>86</v>
      </c>
    </row>
    <row r="762" spans="1:5" x14ac:dyDescent="0.2">
      <c r="A762" t="s">
        <v>8219</v>
      </c>
      <c r="B762">
        <v>101</v>
      </c>
      <c r="D762" t="s">
        <v>8221</v>
      </c>
      <c r="E762">
        <v>140</v>
      </c>
    </row>
    <row r="763" spans="1:5" x14ac:dyDescent="0.2">
      <c r="A763" t="s">
        <v>8219</v>
      </c>
      <c r="B763">
        <v>62</v>
      </c>
      <c r="D763" t="s">
        <v>8221</v>
      </c>
      <c r="E763">
        <v>37</v>
      </c>
    </row>
    <row r="764" spans="1:5" x14ac:dyDescent="0.2">
      <c r="A764" t="s">
        <v>8219</v>
      </c>
      <c r="B764">
        <v>32</v>
      </c>
      <c r="D764" t="s">
        <v>8221</v>
      </c>
      <c r="E764">
        <v>6</v>
      </c>
    </row>
    <row r="765" spans="1:5" x14ac:dyDescent="0.2">
      <c r="A765" t="s">
        <v>8219</v>
      </c>
      <c r="B765">
        <v>89</v>
      </c>
      <c r="D765" t="s">
        <v>8221</v>
      </c>
      <c r="E765">
        <v>113</v>
      </c>
    </row>
    <row r="766" spans="1:5" x14ac:dyDescent="0.2">
      <c r="A766" t="s">
        <v>8219</v>
      </c>
      <c r="B766">
        <v>93</v>
      </c>
      <c r="D766" t="s">
        <v>8221</v>
      </c>
      <c r="E766">
        <v>37</v>
      </c>
    </row>
    <row r="767" spans="1:5" x14ac:dyDescent="0.2">
      <c r="A767" t="s">
        <v>8219</v>
      </c>
      <c r="B767">
        <v>98</v>
      </c>
      <c r="D767" t="s">
        <v>8221</v>
      </c>
      <c r="E767">
        <v>18</v>
      </c>
    </row>
    <row r="768" spans="1:5" x14ac:dyDescent="0.2">
      <c r="A768" t="s">
        <v>8219</v>
      </c>
      <c r="B768">
        <v>82</v>
      </c>
      <c r="D768" t="s">
        <v>8221</v>
      </c>
      <c r="E768">
        <v>75</v>
      </c>
    </row>
    <row r="769" spans="1:5" x14ac:dyDescent="0.2">
      <c r="A769" t="s">
        <v>8219</v>
      </c>
      <c r="B769">
        <v>116</v>
      </c>
      <c r="D769" t="s">
        <v>8221</v>
      </c>
      <c r="E769">
        <v>52</v>
      </c>
    </row>
    <row r="770" spans="1:5" x14ac:dyDescent="0.2">
      <c r="A770" t="s">
        <v>8219</v>
      </c>
      <c r="B770">
        <v>52</v>
      </c>
      <c r="D770" t="s">
        <v>8221</v>
      </c>
      <c r="E770">
        <v>122</v>
      </c>
    </row>
    <row r="771" spans="1:5" x14ac:dyDescent="0.2">
      <c r="A771" t="s">
        <v>8219</v>
      </c>
      <c r="B771">
        <v>23</v>
      </c>
      <c r="D771" t="s">
        <v>8221</v>
      </c>
      <c r="E771">
        <v>8</v>
      </c>
    </row>
    <row r="772" spans="1:5" x14ac:dyDescent="0.2">
      <c r="A772" t="s">
        <v>8219</v>
      </c>
      <c r="B772">
        <v>77</v>
      </c>
      <c r="D772" t="s">
        <v>8221</v>
      </c>
      <c r="E772">
        <v>8</v>
      </c>
    </row>
    <row r="773" spans="1:5" x14ac:dyDescent="0.2">
      <c r="A773" t="s">
        <v>8219</v>
      </c>
      <c r="B773">
        <v>49</v>
      </c>
      <c r="D773" t="s">
        <v>8221</v>
      </c>
      <c r="E773">
        <v>96</v>
      </c>
    </row>
    <row r="774" spans="1:5" x14ac:dyDescent="0.2">
      <c r="A774" t="s">
        <v>8219</v>
      </c>
      <c r="B774">
        <v>59</v>
      </c>
      <c r="D774" t="s">
        <v>8221</v>
      </c>
      <c r="E774">
        <v>9</v>
      </c>
    </row>
    <row r="775" spans="1:5" x14ac:dyDescent="0.2">
      <c r="A775" t="s">
        <v>8219</v>
      </c>
      <c r="B775">
        <v>113</v>
      </c>
      <c r="D775" t="s">
        <v>8221</v>
      </c>
      <c r="E775">
        <v>2</v>
      </c>
    </row>
    <row r="776" spans="1:5" x14ac:dyDescent="0.2">
      <c r="A776" t="s">
        <v>8219</v>
      </c>
      <c r="B776">
        <v>34</v>
      </c>
      <c r="D776" t="s">
        <v>8221</v>
      </c>
      <c r="E776">
        <v>26</v>
      </c>
    </row>
    <row r="777" spans="1:5" x14ac:dyDescent="0.2">
      <c r="A777" t="s">
        <v>8219</v>
      </c>
      <c r="B777">
        <v>42</v>
      </c>
      <c r="D777" t="s">
        <v>8221</v>
      </c>
      <c r="E777">
        <v>23</v>
      </c>
    </row>
    <row r="778" spans="1:5" x14ac:dyDescent="0.2">
      <c r="A778" t="s">
        <v>8219</v>
      </c>
      <c r="B778">
        <v>42</v>
      </c>
      <c r="D778" t="s">
        <v>8221</v>
      </c>
      <c r="E778">
        <v>0</v>
      </c>
    </row>
    <row r="779" spans="1:5" x14ac:dyDescent="0.2">
      <c r="A779" t="s">
        <v>8219</v>
      </c>
      <c r="B779">
        <v>49</v>
      </c>
      <c r="D779" t="s">
        <v>8221</v>
      </c>
      <c r="E779">
        <v>140</v>
      </c>
    </row>
    <row r="780" spans="1:5" x14ac:dyDescent="0.2">
      <c r="A780" t="s">
        <v>8219</v>
      </c>
      <c r="B780">
        <v>56</v>
      </c>
      <c r="D780" t="s">
        <v>8221</v>
      </c>
      <c r="E780">
        <v>0</v>
      </c>
    </row>
    <row r="781" spans="1:5" x14ac:dyDescent="0.2">
      <c r="A781" t="s">
        <v>8219</v>
      </c>
      <c r="B781">
        <v>25</v>
      </c>
      <c r="D781" t="s">
        <v>8221</v>
      </c>
      <c r="E781">
        <v>6</v>
      </c>
    </row>
    <row r="782" spans="1:5" x14ac:dyDescent="0.2">
      <c r="A782" t="s">
        <v>8219</v>
      </c>
      <c r="B782">
        <v>52</v>
      </c>
      <c r="D782" t="s">
        <v>8221</v>
      </c>
      <c r="E782">
        <v>100</v>
      </c>
    </row>
    <row r="783" spans="1:5" x14ac:dyDescent="0.2">
      <c r="A783" t="s">
        <v>8219</v>
      </c>
      <c r="B783">
        <v>34</v>
      </c>
      <c r="D783" t="s">
        <v>8221</v>
      </c>
      <c r="E783">
        <v>0</v>
      </c>
    </row>
    <row r="784" spans="1:5" x14ac:dyDescent="0.2">
      <c r="A784" t="s">
        <v>8219</v>
      </c>
      <c r="B784">
        <v>67</v>
      </c>
      <c r="D784" t="s">
        <v>8221</v>
      </c>
      <c r="E784">
        <v>4</v>
      </c>
    </row>
    <row r="785" spans="1:5" x14ac:dyDescent="0.2">
      <c r="A785" t="s">
        <v>8219</v>
      </c>
      <c r="B785">
        <v>70</v>
      </c>
      <c r="D785" t="s">
        <v>8221</v>
      </c>
      <c r="E785">
        <v>8</v>
      </c>
    </row>
    <row r="786" spans="1:5" x14ac:dyDescent="0.2">
      <c r="A786" t="s">
        <v>8219</v>
      </c>
      <c r="B786">
        <v>89</v>
      </c>
      <c r="D786" t="s">
        <v>8221</v>
      </c>
      <c r="E786">
        <v>0</v>
      </c>
    </row>
    <row r="787" spans="1:5" x14ac:dyDescent="0.2">
      <c r="A787" t="s">
        <v>8219</v>
      </c>
      <c r="B787">
        <v>107</v>
      </c>
      <c r="D787" t="s">
        <v>8221</v>
      </c>
      <c r="E787">
        <v>16</v>
      </c>
    </row>
    <row r="788" spans="1:5" x14ac:dyDescent="0.2">
      <c r="A788" t="s">
        <v>8219</v>
      </c>
      <c r="B788">
        <v>159</v>
      </c>
      <c r="D788" t="s">
        <v>8221</v>
      </c>
      <c r="E788">
        <v>2</v>
      </c>
    </row>
    <row r="789" spans="1:5" x14ac:dyDescent="0.2">
      <c r="A789" t="s">
        <v>8219</v>
      </c>
      <c r="B789">
        <v>181</v>
      </c>
      <c r="D789" t="s">
        <v>8221</v>
      </c>
      <c r="E789">
        <v>48</v>
      </c>
    </row>
    <row r="790" spans="1:5" x14ac:dyDescent="0.2">
      <c r="A790" t="s">
        <v>8219</v>
      </c>
      <c r="B790">
        <v>131</v>
      </c>
      <c r="D790" t="s">
        <v>8221</v>
      </c>
      <c r="E790">
        <v>2</v>
      </c>
    </row>
    <row r="791" spans="1:5" x14ac:dyDescent="0.2">
      <c r="A791" t="s">
        <v>8219</v>
      </c>
      <c r="B791">
        <v>125</v>
      </c>
      <c r="D791" t="s">
        <v>8221</v>
      </c>
      <c r="E791">
        <v>2</v>
      </c>
    </row>
    <row r="792" spans="1:5" x14ac:dyDescent="0.2">
      <c r="A792" t="s">
        <v>8219</v>
      </c>
      <c r="B792">
        <v>61</v>
      </c>
      <c r="D792" t="s">
        <v>8221</v>
      </c>
      <c r="E792">
        <v>1</v>
      </c>
    </row>
    <row r="793" spans="1:5" x14ac:dyDescent="0.2">
      <c r="A793" t="s">
        <v>8219</v>
      </c>
      <c r="B793">
        <v>90</v>
      </c>
      <c r="D793" t="s">
        <v>8221</v>
      </c>
      <c r="E793">
        <v>17</v>
      </c>
    </row>
    <row r="794" spans="1:5" x14ac:dyDescent="0.2">
      <c r="A794" t="s">
        <v>8219</v>
      </c>
      <c r="B794">
        <v>35</v>
      </c>
      <c r="D794" t="s">
        <v>8221</v>
      </c>
      <c r="E794">
        <v>0</v>
      </c>
    </row>
    <row r="795" spans="1:5" x14ac:dyDescent="0.2">
      <c r="A795" t="s">
        <v>8219</v>
      </c>
      <c r="B795">
        <v>90</v>
      </c>
      <c r="D795" t="s">
        <v>8221</v>
      </c>
      <c r="E795">
        <v>11</v>
      </c>
    </row>
    <row r="796" spans="1:5" x14ac:dyDescent="0.2">
      <c r="A796" t="s">
        <v>8219</v>
      </c>
      <c r="B796">
        <v>4</v>
      </c>
      <c r="D796" t="s">
        <v>8221</v>
      </c>
      <c r="E796">
        <v>95</v>
      </c>
    </row>
    <row r="797" spans="1:5" x14ac:dyDescent="0.2">
      <c r="A797" t="s">
        <v>8219</v>
      </c>
      <c r="B797">
        <v>120</v>
      </c>
      <c r="D797" t="s">
        <v>8221</v>
      </c>
      <c r="E797">
        <v>13</v>
      </c>
    </row>
    <row r="798" spans="1:5" x14ac:dyDescent="0.2">
      <c r="A798" t="s">
        <v>8219</v>
      </c>
      <c r="B798">
        <v>14</v>
      </c>
      <c r="D798" t="s">
        <v>8221</v>
      </c>
      <c r="E798">
        <v>2</v>
      </c>
    </row>
    <row r="799" spans="1:5" x14ac:dyDescent="0.2">
      <c r="A799" t="s">
        <v>8219</v>
      </c>
      <c r="B799">
        <v>27</v>
      </c>
      <c r="D799" t="s">
        <v>8221</v>
      </c>
      <c r="E799">
        <v>2</v>
      </c>
    </row>
    <row r="800" spans="1:5" x14ac:dyDescent="0.2">
      <c r="A800" t="s">
        <v>8219</v>
      </c>
      <c r="B800">
        <v>49</v>
      </c>
      <c r="D800" t="s">
        <v>8221</v>
      </c>
      <c r="E800">
        <v>3</v>
      </c>
    </row>
    <row r="801" spans="1:5" x14ac:dyDescent="0.2">
      <c r="A801" t="s">
        <v>8219</v>
      </c>
      <c r="B801">
        <v>102</v>
      </c>
      <c r="D801" t="s">
        <v>8221</v>
      </c>
      <c r="E801">
        <v>0</v>
      </c>
    </row>
    <row r="802" spans="1:5" x14ac:dyDescent="0.2">
      <c r="A802" t="s">
        <v>8219</v>
      </c>
      <c r="B802">
        <v>3</v>
      </c>
      <c r="D802" t="s">
        <v>8221</v>
      </c>
      <c r="E802">
        <v>0</v>
      </c>
    </row>
    <row r="803" spans="1:5" x14ac:dyDescent="0.2">
      <c r="A803" t="s">
        <v>8219</v>
      </c>
      <c r="B803">
        <v>25</v>
      </c>
      <c r="D803" t="s">
        <v>8221</v>
      </c>
      <c r="E803">
        <v>0</v>
      </c>
    </row>
    <row r="804" spans="1:5" x14ac:dyDescent="0.2">
      <c r="A804" t="s">
        <v>8219</v>
      </c>
      <c r="B804">
        <v>118</v>
      </c>
      <c r="D804" t="s">
        <v>8221</v>
      </c>
      <c r="E804">
        <v>2</v>
      </c>
    </row>
    <row r="805" spans="1:5" x14ac:dyDescent="0.2">
      <c r="A805" t="s">
        <v>8219</v>
      </c>
      <c r="B805">
        <v>57</v>
      </c>
      <c r="D805" t="s">
        <v>8221</v>
      </c>
      <c r="E805">
        <v>24</v>
      </c>
    </row>
    <row r="806" spans="1:5" x14ac:dyDescent="0.2">
      <c r="A806" t="s">
        <v>8219</v>
      </c>
      <c r="B806">
        <v>11</v>
      </c>
      <c r="D806" t="s">
        <v>8221</v>
      </c>
      <c r="E806">
        <v>25</v>
      </c>
    </row>
    <row r="807" spans="1:5" x14ac:dyDescent="0.2">
      <c r="A807" t="s">
        <v>8219</v>
      </c>
      <c r="B807">
        <v>33</v>
      </c>
      <c r="D807" t="s">
        <v>8221</v>
      </c>
      <c r="E807">
        <v>3</v>
      </c>
    </row>
    <row r="808" spans="1:5" x14ac:dyDescent="0.2">
      <c r="A808" t="s">
        <v>8219</v>
      </c>
      <c r="B808">
        <v>40</v>
      </c>
      <c r="D808" t="s">
        <v>8221</v>
      </c>
      <c r="E808">
        <v>41</v>
      </c>
    </row>
    <row r="809" spans="1:5" x14ac:dyDescent="0.2">
      <c r="A809" t="s">
        <v>8219</v>
      </c>
      <c r="B809">
        <v>50</v>
      </c>
      <c r="D809" t="s">
        <v>8221</v>
      </c>
      <c r="E809">
        <v>2</v>
      </c>
    </row>
    <row r="810" spans="1:5" x14ac:dyDescent="0.2">
      <c r="A810" t="s">
        <v>8219</v>
      </c>
      <c r="B810">
        <v>38</v>
      </c>
      <c r="D810" t="s">
        <v>8221</v>
      </c>
      <c r="E810">
        <v>4</v>
      </c>
    </row>
    <row r="811" spans="1:5" x14ac:dyDescent="0.2">
      <c r="A811" t="s">
        <v>8219</v>
      </c>
      <c r="B811">
        <v>96</v>
      </c>
      <c r="D811" t="s">
        <v>8221</v>
      </c>
      <c r="E811">
        <v>99</v>
      </c>
    </row>
    <row r="812" spans="1:5" x14ac:dyDescent="0.2">
      <c r="A812" t="s">
        <v>8219</v>
      </c>
      <c r="B812">
        <v>48</v>
      </c>
      <c r="D812" t="s">
        <v>8221</v>
      </c>
      <c r="E812">
        <v>4</v>
      </c>
    </row>
    <row r="813" spans="1:5" x14ac:dyDescent="0.2">
      <c r="A813" t="s">
        <v>8219</v>
      </c>
      <c r="B813">
        <v>33</v>
      </c>
      <c r="D813" t="s">
        <v>8221</v>
      </c>
      <c r="E813">
        <v>4</v>
      </c>
    </row>
    <row r="814" spans="1:5" x14ac:dyDescent="0.2">
      <c r="A814" t="s">
        <v>8219</v>
      </c>
      <c r="B814">
        <v>226</v>
      </c>
      <c r="D814" t="s">
        <v>8221</v>
      </c>
      <c r="E814">
        <v>38</v>
      </c>
    </row>
    <row r="815" spans="1:5" x14ac:dyDescent="0.2">
      <c r="A815" t="s">
        <v>8219</v>
      </c>
      <c r="B815">
        <v>14</v>
      </c>
      <c r="D815" t="s">
        <v>8221</v>
      </c>
      <c r="E815">
        <v>285</v>
      </c>
    </row>
    <row r="816" spans="1:5" x14ac:dyDescent="0.2">
      <c r="A816" t="s">
        <v>8219</v>
      </c>
      <c r="B816">
        <v>20</v>
      </c>
      <c r="D816" t="s">
        <v>8221</v>
      </c>
      <c r="E816">
        <v>1</v>
      </c>
    </row>
    <row r="817" spans="1:5" x14ac:dyDescent="0.2">
      <c r="A817" t="s">
        <v>8219</v>
      </c>
      <c r="B817">
        <v>25</v>
      </c>
      <c r="D817" t="s">
        <v>8221</v>
      </c>
      <c r="E817">
        <v>42</v>
      </c>
    </row>
    <row r="818" spans="1:5" x14ac:dyDescent="0.2">
      <c r="A818" t="s">
        <v>8219</v>
      </c>
      <c r="B818">
        <v>90</v>
      </c>
      <c r="D818" t="s">
        <v>8221</v>
      </c>
      <c r="E818">
        <v>26</v>
      </c>
    </row>
    <row r="819" spans="1:5" x14ac:dyDescent="0.2">
      <c r="A819" t="s">
        <v>8219</v>
      </c>
      <c r="B819">
        <v>11</v>
      </c>
      <c r="D819" t="s">
        <v>8221</v>
      </c>
      <c r="E819">
        <v>2</v>
      </c>
    </row>
    <row r="820" spans="1:5" x14ac:dyDescent="0.2">
      <c r="A820" t="s">
        <v>8219</v>
      </c>
      <c r="B820">
        <v>55</v>
      </c>
      <c r="D820" t="s">
        <v>8221</v>
      </c>
      <c r="E820">
        <v>4</v>
      </c>
    </row>
    <row r="821" spans="1:5" x14ac:dyDescent="0.2">
      <c r="A821" t="s">
        <v>8219</v>
      </c>
      <c r="B821">
        <v>30</v>
      </c>
      <c r="D821" t="s">
        <v>8221</v>
      </c>
      <c r="E821">
        <v>6</v>
      </c>
    </row>
    <row r="822" spans="1:5" x14ac:dyDescent="0.2">
      <c r="A822" t="s">
        <v>8219</v>
      </c>
      <c r="B822">
        <v>28</v>
      </c>
      <c r="D822" t="s">
        <v>8221</v>
      </c>
      <c r="E822">
        <v>70</v>
      </c>
    </row>
    <row r="823" spans="1:5" x14ac:dyDescent="0.2">
      <c r="A823" t="s">
        <v>8219</v>
      </c>
      <c r="B823">
        <v>45</v>
      </c>
      <c r="D823" t="s">
        <v>8221</v>
      </c>
      <c r="E823">
        <v>9</v>
      </c>
    </row>
    <row r="824" spans="1:5" x14ac:dyDescent="0.2">
      <c r="A824" t="s">
        <v>8219</v>
      </c>
      <c r="B824">
        <v>13</v>
      </c>
      <c r="D824" t="s">
        <v>8221</v>
      </c>
      <c r="E824">
        <v>8</v>
      </c>
    </row>
    <row r="825" spans="1:5" x14ac:dyDescent="0.2">
      <c r="A825" t="s">
        <v>8219</v>
      </c>
      <c r="B825">
        <v>40</v>
      </c>
      <c r="D825" t="s">
        <v>8221</v>
      </c>
      <c r="E825">
        <v>105</v>
      </c>
    </row>
    <row r="826" spans="1:5" x14ac:dyDescent="0.2">
      <c r="A826" t="s">
        <v>8219</v>
      </c>
      <c r="B826">
        <v>21</v>
      </c>
      <c r="D826" t="s">
        <v>8221</v>
      </c>
      <c r="E826">
        <v>12</v>
      </c>
    </row>
    <row r="827" spans="1:5" x14ac:dyDescent="0.2">
      <c r="A827" t="s">
        <v>8219</v>
      </c>
      <c r="B827">
        <v>134</v>
      </c>
      <c r="D827" t="s">
        <v>8221</v>
      </c>
      <c r="E827">
        <v>0</v>
      </c>
    </row>
    <row r="828" spans="1:5" x14ac:dyDescent="0.2">
      <c r="A828" t="s">
        <v>8219</v>
      </c>
      <c r="B828">
        <v>20</v>
      </c>
      <c r="D828" t="s">
        <v>8221</v>
      </c>
      <c r="E828">
        <v>16</v>
      </c>
    </row>
    <row r="829" spans="1:5" x14ac:dyDescent="0.2">
      <c r="A829" t="s">
        <v>8219</v>
      </c>
      <c r="B829">
        <v>19</v>
      </c>
      <c r="D829" t="s">
        <v>8221</v>
      </c>
      <c r="E829">
        <v>7</v>
      </c>
    </row>
    <row r="830" spans="1:5" x14ac:dyDescent="0.2">
      <c r="A830" t="s">
        <v>8219</v>
      </c>
      <c r="B830">
        <v>209</v>
      </c>
      <c r="D830" t="s">
        <v>8221</v>
      </c>
      <c r="E830">
        <v>4</v>
      </c>
    </row>
    <row r="831" spans="1:5" x14ac:dyDescent="0.2">
      <c r="A831" t="s">
        <v>8219</v>
      </c>
      <c r="B831">
        <v>38</v>
      </c>
      <c r="D831" t="s">
        <v>8221</v>
      </c>
      <c r="E831">
        <v>1</v>
      </c>
    </row>
    <row r="832" spans="1:5" x14ac:dyDescent="0.2">
      <c r="A832" t="s">
        <v>8219</v>
      </c>
      <c r="B832">
        <v>24</v>
      </c>
      <c r="D832" t="s">
        <v>8221</v>
      </c>
      <c r="E832">
        <v>28</v>
      </c>
    </row>
    <row r="833" spans="1:5" x14ac:dyDescent="0.2">
      <c r="A833" t="s">
        <v>8219</v>
      </c>
      <c r="B833">
        <v>8</v>
      </c>
      <c r="D833" t="s">
        <v>8221</v>
      </c>
      <c r="E833">
        <v>1</v>
      </c>
    </row>
    <row r="834" spans="1:5" x14ac:dyDescent="0.2">
      <c r="A834" t="s">
        <v>8219</v>
      </c>
      <c r="B834">
        <v>179</v>
      </c>
      <c r="D834" t="s">
        <v>8221</v>
      </c>
      <c r="E834">
        <v>1</v>
      </c>
    </row>
    <row r="835" spans="1:5" x14ac:dyDescent="0.2">
      <c r="A835" t="s">
        <v>8219</v>
      </c>
      <c r="B835">
        <v>26</v>
      </c>
      <c r="D835" t="s">
        <v>8221</v>
      </c>
      <c r="E835">
        <v>5</v>
      </c>
    </row>
    <row r="836" spans="1:5" x14ac:dyDescent="0.2">
      <c r="A836" t="s">
        <v>8219</v>
      </c>
      <c r="B836">
        <v>131</v>
      </c>
      <c r="D836" t="s">
        <v>8221</v>
      </c>
      <c r="E836">
        <v>3</v>
      </c>
    </row>
    <row r="837" spans="1:5" x14ac:dyDescent="0.2">
      <c r="A837" t="s">
        <v>8219</v>
      </c>
      <c r="B837">
        <v>14</v>
      </c>
      <c r="D837" t="s">
        <v>8221</v>
      </c>
      <c r="E837">
        <v>2</v>
      </c>
    </row>
    <row r="838" spans="1:5" x14ac:dyDescent="0.2">
      <c r="A838" t="s">
        <v>8219</v>
      </c>
      <c r="B838">
        <v>174</v>
      </c>
      <c r="D838" t="s">
        <v>8221</v>
      </c>
      <c r="E838">
        <v>0</v>
      </c>
    </row>
    <row r="839" spans="1:5" x14ac:dyDescent="0.2">
      <c r="A839" t="s">
        <v>8219</v>
      </c>
      <c r="B839">
        <v>191</v>
      </c>
      <c r="D839" t="s">
        <v>8221</v>
      </c>
      <c r="E839">
        <v>0</v>
      </c>
    </row>
    <row r="840" spans="1:5" x14ac:dyDescent="0.2">
      <c r="A840" t="s">
        <v>8219</v>
      </c>
      <c r="B840">
        <v>38</v>
      </c>
      <c r="D840" t="s">
        <v>8221</v>
      </c>
      <c r="E840">
        <v>3</v>
      </c>
    </row>
    <row r="841" spans="1:5" x14ac:dyDescent="0.2">
      <c r="A841" t="s">
        <v>8219</v>
      </c>
      <c r="B841">
        <v>22</v>
      </c>
      <c r="D841" t="s">
        <v>8221</v>
      </c>
      <c r="E841">
        <v>0</v>
      </c>
    </row>
    <row r="842" spans="1:5" x14ac:dyDescent="0.2">
      <c r="A842" t="s">
        <v>8219</v>
      </c>
      <c r="B842">
        <v>149</v>
      </c>
      <c r="D842" t="s">
        <v>8221</v>
      </c>
      <c r="E842">
        <v>0</v>
      </c>
    </row>
    <row r="843" spans="1:5" x14ac:dyDescent="0.2">
      <c r="A843" t="s">
        <v>8219</v>
      </c>
      <c r="B843">
        <v>56</v>
      </c>
      <c r="D843" t="s">
        <v>8221</v>
      </c>
      <c r="E843">
        <v>3</v>
      </c>
    </row>
    <row r="844" spans="1:5" x14ac:dyDescent="0.2">
      <c r="A844" t="s">
        <v>8219</v>
      </c>
      <c r="B844">
        <v>19</v>
      </c>
      <c r="D844" t="s">
        <v>8221</v>
      </c>
      <c r="E844">
        <v>7</v>
      </c>
    </row>
    <row r="845" spans="1:5" x14ac:dyDescent="0.2">
      <c r="A845" t="s">
        <v>8219</v>
      </c>
      <c r="B845">
        <v>70</v>
      </c>
      <c r="D845" t="s">
        <v>8221</v>
      </c>
      <c r="E845">
        <v>25</v>
      </c>
    </row>
    <row r="846" spans="1:5" x14ac:dyDescent="0.2">
      <c r="A846" t="s">
        <v>8219</v>
      </c>
      <c r="B846">
        <v>81</v>
      </c>
      <c r="D846" t="s">
        <v>8221</v>
      </c>
      <c r="E846">
        <v>10</v>
      </c>
    </row>
    <row r="847" spans="1:5" x14ac:dyDescent="0.2">
      <c r="A847" t="s">
        <v>8219</v>
      </c>
      <c r="B847">
        <v>32</v>
      </c>
      <c r="D847" t="s">
        <v>8221</v>
      </c>
      <c r="E847">
        <v>3</v>
      </c>
    </row>
    <row r="848" spans="1:5" x14ac:dyDescent="0.2">
      <c r="A848" t="s">
        <v>8219</v>
      </c>
      <c r="B848">
        <v>26</v>
      </c>
      <c r="D848" t="s">
        <v>8221</v>
      </c>
      <c r="E848">
        <v>5</v>
      </c>
    </row>
    <row r="849" spans="1:5" x14ac:dyDescent="0.2">
      <c r="A849" t="s">
        <v>8219</v>
      </c>
      <c r="B849">
        <v>105</v>
      </c>
      <c r="D849" t="s">
        <v>8221</v>
      </c>
      <c r="E849">
        <v>5</v>
      </c>
    </row>
    <row r="850" spans="1:5" x14ac:dyDescent="0.2">
      <c r="A850" t="s">
        <v>8219</v>
      </c>
      <c r="B850">
        <v>29</v>
      </c>
      <c r="D850" t="s">
        <v>8221</v>
      </c>
      <c r="E850">
        <v>27</v>
      </c>
    </row>
    <row r="851" spans="1:5" x14ac:dyDescent="0.2">
      <c r="A851" t="s">
        <v>8219</v>
      </c>
      <c r="B851">
        <v>8</v>
      </c>
      <c r="D851" t="s">
        <v>8221</v>
      </c>
      <c r="E851">
        <v>2</v>
      </c>
    </row>
    <row r="852" spans="1:5" x14ac:dyDescent="0.2">
      <c r="A852" t="s">
        <v>8219</v>
      </c>
      <c r="B852">
        <v>89</v>
      </c>
      <c r="D852" t="s">
        <v>8221</v>
      </c>
      <c r="E852">
        <v>236</v>
      </c>
    </row>
    <row r="853" spans="1:5" x14ac:dyDescent="0.2">
      <c r="A853" t="s">
        <v>8219</v>
      </c>
      <c r="B853">
        <v>44</v>
      </c>
      <c r="D853" t="s">
        <v>8221</v>
      </c>
      <c r="E853">
        <v>1</v>
      </c>
    </row>
    <row r="854" spans="1:5" x14ac:dyDescent="0.2">
      <c r="A854" t="s">
        <v>8219</v>
      </c>
      <c r="B854">
        <v>246</v>
      </c>
      <c r="D854" t="s">
        <v>8221</v>
      </c>
      <c r="E854">
        <v>12</v>
      </c>
    </row>
    <row r="855" spans="1:5" x14ac:dyDescent="0.2">
      <c r="A855" t="s">
        <v>8219</v>
      </c>
      <c r="B855">
        <v>120</v>
      </c>
      <c r="D855" t="s">
        <v>8221</v>
      </c>
      <c r="E855">
        <v>4</v>
      </c>
    </row>
    <row r="856" spans="1:5" x14ac:dyDescent="0.2">
      <c r="A856" t="s">
        <v>8219</v>
      </c>
      <c r="B856">
        <v>26</v>
      </c>
      <c r="D856" t="s">
        <v>8221</v>
      </c>
      <c r="E856">
        <v>3</v>
      </c>
    </row>
    <row r="857" spans="1:5" x14ac:dyDescent="0.2">
      <c r="A857" t="s">
        <v>8219</v>
      </c>
      <c r="B857">
        <v>45</v>
      </c>
      <c r="D857" t="s">
        <v>8221</v>
      </c>
      <c r="E857">
        <v>99</v>
      </c>
    </row>
    <row r="858" spans="1:5" x14ac:dyDescent="0.2">
      <c r="A858" t="s">
        <v>8219</v>
      </c>
      <c r="B858">
        <v>20</v>
      </c>
      <c r="D858" t="s">
        <v>8221</v>
      </c>
      <c r="E858">
        <v>3</v>
      </c>
    </row>
    <row r="859" spans="1:5" x14ac:dyDescent="0.2">
      <c r="A859" t="s">
        <v>8219</v>
      </c>
      <c r="B859">
        <v>47</v>
      </c>
      <c r="D859" t="s">
        <v>8221</v>
      </c>
      <c r="E859">
        <v>3</v>
      </c>
    </row>
    <row r="860" spans="1:5" x14ac:dyDescent="0.2">
      <c r="A860" t="s">
        <v>8219</v>
      </c>
      <c r="B860">
        <v>13</v>
      </c>
      <c r="D860" t="s">
        <v>8221</v>
      </c>
      <c r="E860">
        <v>22</v>
      </c>
    </row>
    <row r="861" spans="1:5" x14ac:dyDescent="0.2">
      <c r="A861" t="s">
        <v>8219</v>
      </c>
      <c r="B861">
        <v>183</v>
      </c>
      <c r="D861" t="s">
        <v>8221</v>
      </c>
      <c r="E861">
        <v>4</v>
      </c>
    </row>
    <row r="862" spans="1:5" x14ac:dyDescent="0.2">
      <c r="A862" t="s">
        <v>8219</v>
      </c>
      <c r="B862">
        <v>21</v>
      </c>
      <c r="D862" t="s">
        <v>8221</v>
      </c>
      <c r="E862">
        <v>534</v>
      </c>
    </row>
    <row r="863" spans="1:5" x14ac:dyDescent="0.2">
      <c r="A863" t="s">
        <v>8219</v>
      </c>
      <c r="B863">
        <v>42</v>
      </c>
      <c r="D863" t="s">
        <v>8221</v>
      </c>
      <c r="E863">
        <v>12</v>
      </c>
    </row>
    <row r="864" spans="1:5" x14ac:dyDescent="0.2">
      <c r="A864" t="s">
        <v>8219</v>
      </c>
      <c r="B864">
        <v>54</v>
      </c>
      <c r="D864" t="s">
        <v>8221</v>
      </c>
      <c r="E864">
        <v>56</v>
      </c>
    </row>
    <row r="865" spans="1:5" x14ac:dyDescent="0.2">
      <c r="A865" t="s">
        <v>8219</v>
      </c>
      <c r="B865">
        <v>38</v>
      </c>
      <c r="D865" t="s">
        <v>8221</v>
      </c>
      <c r="E865">
        <v>11</v>
      </c>
    </row>
    <row r="866" spans="1:5" x14ac:dyDescent="0.2">
      <c r="A866" t="s">
        <v>8219</v>
      </c>
      <c r="B866">
        <v>64</v>
      </c>
      <c r="D866" t="s">
        <v>8221</v>
      </c>
      <c r="E866">
        <v>0</v>
      </c>
    </row>
    <row r="867" spans="1:5" x14ac:dyDescent="0.2">
      <c r="A867" t="s">
        <v>8219</v>
      </c>
      <c r="B867">
        <v>13</v>
      </c>
      <c r="D867" t="s">
        <v>8221</v>
      </c>
      <c r="E867">
        <v>12</v>
      </c>
    </row>
    <row r="868" spans="1:5" x14ac:dyDescent="0.2">
      <c r="A868" t="s">
        <v>8219</v>
      </c>
      <c r="B868">
        <v>33</v>
      </c>
      <c r="D868" t="s">
        <v>8221</v>
      </c>
      <c r="E868">
        <v>5</v>
      </c>
    </row>
    <row r="869" spans="1:5" x14ac:dyDescent="0.2">
      <c r="A869" t="s">
        <v>8219</v>
      </c>
      <c r="B869">
        <v>52</v>
      </c>
      <c r="D869" t="s">
        <v>8221</v>
      </c>
      <c r="E869">
        <v>24</v>
      </c>
    </row>
    <row r="870" spans="1:5" x14ac:dyDescent="0.2">
      <c r="A870" t="s">
        <v>8219</v>
      </c>
      <c r="B870">
        <v>107</v>
      </c>
      <c r="D870" t="s">
        <v>8221</v>
      </c>
      <c r="E870">
        <v>89</v>
      </c>
    </row>
    <row r="871" spans="1:5" x14ac:dyDescent="0.2">
      <c r="A871" t="s">
        <v>8219</v>
      </c>
      <c r="B871">
        <v>11</v>
      </c>
      <c r="D871" t="s">
        <v>8221</v>
      </c>
      <c r="E871">
        <v>1</v>
      </c>
    </row>
    <row r="872" spans="1:5" x14ac:dyDescent="0.2">
      <c r="A872" t="s">
        <v>8219</v>
      </c>
      <c r="B872">
        <v>34</v>
      </c>
      <c r="D872" t="s">
        <v>8221</v>
      </c>
      <c r="E872">
        <v>55</v>
      </c>
    </row>
    <row r="873" spans="1:5" x14ac:dyDescent="0.2">
      <c r="A873" t="s">
        <v>8219</v>
      </c>
      <c r="B873">
        <v>75</v>
      </c>
      <c r="D873" t="s">
        <v>8221</v>
      </c>
      <c r="E873">
        <v>2</v>
      </c>
    </row>
    <row r="874" spans="1:5" x14ac:dyDescent="0.2">
      <c r="A874" t="s">
        <v>8219</v>
      </c>
      <c r="B874">
        <v>26</v>
      </c>
      <c r="D874" t="s">
        <v>8221</v>
      </c>
      <c r="E874">
        <v>0</v>
      </c>
    </row>
    <row r="875" spans="1:5" x14ac:dyDescent="0.2">
      <c r="A875" t="s">
        <v>8219</v>
      </c>
      <c r="B875">
        <v>50</v>
      </c>
      <c r="D875" t="s">
        <v>8221</v>
      </c>
      <c r="E875">
        <v>4</v>
      </c>
    </row>
    <row r="876" spans="1:5" x14ac:dyDescent="0.2">
      <c r="A876" t="s">
        <v>8219</v>
      </c>
      <c r="B876">
        <v>80</v>
      </c>
      <c r="D876" t="s">
        <v>8221</v>
      </c>
      <c r="E876">
        <v>6</v>
      </c>
    </row>
    <row r="877" spans="1:5" x14ac:dyDescent="0.2">
      <c r="A877" t="s">
        <v>8219</v>
      </c>
      <c r="B877">
        <v>110</v>
      </c>
      <c r="D877" t="s">
        <v>8221</v>
      </c>
      <c r="E877">
        <v>4</v>
      </c>
    </row>
    <row r="878" spans="1:5" x14ac:dyDescent="0.2">
      <c r="A878" t="s">
        <v>8219</v>
      </c>
      <c r="B878">
        <v>77</v>
      </c>
      <c r="D878" t="s">
        <v>8221</v>
      </c>
      <c r="E878">
        <v>4</v>
      </c>
    </row>
    <row r="879" spans="1:5" x14ac:dyDescent="0.2">
      <c r="A879" t="s">
        <v>8219</v>
      </c>
      <c r="B879">
        <v>50</v>
      </c>
      <c r="D879" t="s">
        <v>8221</v>
      </c>
      <c r="E879">
        <v>2</v>
      </c>
    </row>
    <row r="880" spans="1:5" x14ac:dyDescent="0.2">
      <c r="A880" t="s">
        <v>8219</v>
      </c>
      <c r="B880">
        <v>145</v>
      </c>
      <c r="D880" t="s">
        <v>8221</v>
      </c>
      <c r="E880">
        <v>5</v>
      </c>
    </row>
    <row r="881" spans="1:5" x14ac:dyDescent="0.2">
      <c r="A881" t="s">
        <v>8219</v>
      </c>
      <c r="B881">
        <v>29</v>
      </c>
      <c r="D881" t="s">
        <v>8221</v>
      </c>
      <c r="E881">
        <v>83</v>
      </c>
    </row>
    <row r="882" spans="1:5" x14ac:dyDescent="0.2">
      <c r="A882" t="s">
        <v>8219</v>
      </c>
      <c r="B882">
        <v>114</v>
      </c>
      <c r="D882" t="s">
        <v>8221</v>
      </c>
      <c r="E882">
        <v>57</v>
      </c>
    </row>
    <row r="883" spans="1:5" x14ac:dyDescent="0.2">
      <c r="A883" t="s">
        <v>8219</v>
      </c>
      <c r="B883">
        <v>96</v>
      </c>
      <c r="D883" t="s">
        <v>8221</v>
      </c>
      <c r="E883">
        <v>311</v>
      </c>
    </row>
    <row r="884" spans="1:5" x14ac:dyDescent="0.2">
      <c r="A884" t="s">
        <v>8219</v>
      </c>
      <c r="B884">
        <v>31</v>
      </c>
      <c r="D884" t="s">
        <v>8221</v>
      </c>
      <c r="E884">
        <v>2</v>
      </c>
    </row>
    <row r="885" spans="1:5" x14ac:dyDescent="0.2">
      <c r="A885" t="s">
        <v>8219</v>
      </c>
      <c r="B885">
        <v>4883</v>
      </c>
      <c r="D885" t="s">
        <v>8221</v>
      </c>
      <c r="E885">
        <v>16</v>
      </c>
    </row>
    <row r="886" spans="1:5" x14ac:dyDescent="0.2">
      <c r="A886" t="s">
        <v>8219</v>
      </c>
      <c r="B886">
        <v>95</v>
      </c>
      <c r="D886" t="s">
        <v>8221</v>
      </c>
      <c r="E886">
        <v>9</v>
      </c>
    </row>
    <row r="887" spans="1:5" x14ac:dyDescent="0.2">
      <c r="A887" t="s">
        <v>8219</v>
      </c>
      <c r="B887">
        <v>2478</v>
      </c>
      <c r="D887" t="s">
        <v>8221</v>
      </c>
      <c r="E887">
        <v>1</v>
      </c>
    </row>
    <row r="888" spans="1:5" x14ac:dyDescent="0.2">
      <c r="A888" t="s">
        <v>8219</v>
      </c>
      <c r="B888">
        <v>1789</v>
      </c>
      <c r="D888" t="s">
        <v>8221</v>
      </c>
      <c r="E888">
        <v>12</v>
      </c>
    </row>
    <row r="889" spans="1:5" x14ac:dyDescent="0.2">
      <c r="A889" t="s">
        <v>8219</v>
      </c>
      <c r="B889">
        <v>680</v>
      </c>
      <c r="D889" t="s">
        <v>8221</v>
      </c>
      <c r="E889">
        <v>0</v>
      </c>
    </row>
    <row r="890" spans="1:5" x14ac:dyDescent="0.2">
      <c r="A890" t="s">
        <v>8219</v>
      </c>
      <c r="B890">
        <v>70</v>
      </c>
      <c r="D890" t="s">
        <v>8221</v>
      </c>
      <c r="E890">
        <v>20</v>
      </c>
    </row>
    <row r="891" spans="1:5" x14ac:dyDescent="0.2">
      <c r="A891" t="s">
        <v>8219</v>
      </c>
      <c r="B891">
        <v>23</v>
      </c>
      <c r="D891" t="s">
        <v>8221</v>
      </c>
      <c r="E891">
        <v>16</v>
      </c>
    </row>
    <row r="892" spans="1:5" x14ac:dyDescent="0.2">
      <c r="A892" t="s">
        <v>8219</v>
      </c>
      <c r="B892">
        <v>4245</v>
      </c>
      <c r="D892" t="s">
        <v>8221</v>
      </c>
      <c r="E892">
        <v>33</v>
      </c>
    </row>
    <row r="893" spans="1:5" x14ac:dyDescent="0.2">
      <c r="A893" t="s">
        <v>8219</v>
      </c>
      <c r="B893">
        <v>943</v>
      </c>
      <c r="D893" t="s">
        <v>8221</v>
      </c>
      <c r="E893">
        <v>2</v>
      </c>
    </row>
    <row r="894" spans="1:5" x14ac:dyDescent="0.2">
      <c r="A894" t="s">
        <v>8219</v>
      </c>
      <c r="B894">
        <v>1876</v>
      </c>
      <c r="D894" t="s">
        <v>8221</v>
      </c>
      <c r="E894">
        <v>6</v>
      </c>
    </row>
    <row r="895" spans="1:5" x14ac:dyDescent="0.2">
      <c r="A895" t="s">
        <v>8219</v>
      </c>
      <c r="B895">
        <v>834</v>
      </c>
      <c r="D895" t="s">
        <v>8221</v>
      </c>
      <c r="E895">
        <v>0</v>
      </c>
    </row>
    <row r="896" spans="1:5" x14ac:dyDescent="0.2">
      <c r="A896" t="s">
        <v>8219</v>
      </c>
      <c r="B896">
        <v>682</v>
      </c>
      <c r="D896" t="s">
        <v>8221</v>
      </c>
      <c r="E896">
        <v>3</v>
      </c>
    </row>
    <row r="897" spans="1:5" x14ac:dyDescent="0.2">
      <c r="A897" t="s">
        <v>8219</v>
      </c>
      <c r="B897">
        <v>147</v>
      </c>
      <c r="D897" t="s">
        <v>8221</v>
      </c>
      <c r="E897">
        <v>0</v>
      </c>
    </row>
    <row r="898" spans="1:5" x14ac:dyDescent="0.2">
      <c r="A898" t="s">
        <v>8219</v>
      </c>
      <c r="B898">
        <v>415</v>
      </c>
      <c r="D898" t="s">
        <v>8221</v>
      </c>
      <c r="E898">
        <v>3</v>
      </c>
    </row>
    <row r="899" spans="1:5" x14ac:dyDescent="0.2">
      <c r="A899" t="s">
        <v>8219</v>
      </c>
      <c r="B899">
        <v>290</v>
      </c>
      <c r="D899" t="s">
        <v>8221</v>
      </c>
      <c r="E899">
        <v>13</v>
      </c>
    </row>
    <row r="900" spans="1:5" x14ac:dyDescent="0.2">
      <c r="A900" t="s">
        <v>8219</v>
      </c>
      <c r="B900">
        <v>365</v>
      </c>
      <c r="D900" t="s">
        <v>8221</v>
      </c>
      <c r="E900">
        <v>6</v>
      </c>
    </row>
    <row r="901" spans="1:5" x14ac:dyDescent="0.2">
      <c r="A901" t="s">
        <v>8219</v>
      </c>
      <c r="B901">
        <v>660</v>
      </c>
      <c r="D901" t="s">
        <v>8221</v>
      </c>
      <c r="E901">
        <v>1</v>
      </c>
    </row>
    <row r="902" spans="1:5" x14ac:dyDescent="0.2">
      <c r="A902" t="s">
        <v>8219</v>
      </c>
      <c r="B902">
        <v>1356</v>
      </c>
      <c r="D902" t="s">
        <v>8221</v>
      </c>
      <c r="E902">
        <v>0</v>
      </c>
    </row>
    <row r="903" spans="1:5" x14ac:dyDescent="0.2">
      <c r="A903" t="s">
        <v>8219</v>
      </c>
      <c r="B903">
        <v>424</v>
      </c>
      <c r="D903" t="s">
        <v>8221</v>
      </c>
      <c r="E903">
        <v>5</v>
      </c>
    </row>
    <row r="904" spans="1:5" x14ac:dyDescent="0.2">
      <c r="A904" t="s">
        <v>8219</v>
      </c>
      <c r="B904">
        <v>33</v>
      </c>
      <c r="D904" t="s">
        <v>8221</v>
      </c>
      <c r="E904">
        <v>0</v>
      </c>
    </row>
    <row r="905" spans="1:5" x14ac:dyDescent="0.2">
      <c r="A905" t="s">
        <v>8219</v>
      </c>
      <c r="B905">
        <v>1633</v>
      </c>
      <c r="D905" t="s">
        <v>8221</v>
      </c>
      <c r="E905">
        <v>36</v>
      </c>
    </row>
    <row r="906" spans="1:5" x14ac:dyDescent="0.2">
      <c r="A906" t="s">
        <v>8219</v>
      </c>
      <c r="B906">
        <v>306</v>
      </c>
      <c r="D906" t="s">
        <v>8221</v>
      </c>
      <c r="E906">
        <v>1</v>
      </c>
    </row>
    <row r="907" spans="1:5" x14ac:dyDescent="0.2">
      <c r="A907" t="s">
        <v>8219</v>
      </c>
      <c r="B907">
        <v>205</v>
      </c>
      <c r="D907" t="s">
        <v>8221</v>
      </c>
      <c r="E907">
        <v>1</v>
      </c>
    </row>
    <row r="908" spans="1:5" x14ac:dyDescent="0.2">
      <c r="A908" t="s">
        <v>8219</v>
      </c>
      <c r="B908">
        <v>1281</v>
      </c>
      <c r="D908" t="s">
        <v>8221</v>
      </c>
      <c r="E908">
        <v>1</v>
      </c>
    </row>
    <row r="909" spans="1:5" x14ac:dyDescent="0.2">
      <c r="A909" t="s">
        <v>8219</v>
      </c>
      <c r="B909">
        <v>103</v>
      </c>
      <c r="D909" t="s">
        <v>8221</v>
      </c>
      <c r="E909">
        <v>9</v>
      </c>
    </row>
    <row r="910" spans="1:5" x14ac:dyDescent="0.2">
      <c r="A910" t="s">
        <v>8219</v>
      </c>
      <c r="B910">
        <v>1513</v>
      </c>
      <c r="D910" t="s">
        <v>8221</v>
      </c>
      <c r="E910">
        <v>1</v>
      </c>
    </row>
    <row r="911" spans="1:5" x14ac:dyDescent="0.2">
      <c r="A911" t="s">
        <v>8219</v>
      </c>
      <c r="B911">
        <v>405</v>
      </c>
      <c r="D911" t="s">
        <v>8221</v>
      </c>
      <c r="E911">
        <v>0</v>
      </c>
    </row>
    <row r="912" spans="1:5" x14ac:dyDescent="0.2">
      <c r="A912" t="s">
        <v>8219</v>
      </c>
      <c r="B912">
        <v>510</v>
      </c>
      <c r="D912" t="s">
        <v>8221</v>
      </c>
      <c r="E912">
        <v>1</v>
      </c>
    </row>
    <row r="913" spans="1:5" x14ac:dyDescent="0.2">
      <c r="A913" t="s">
        <v>8219</v>
      </c>
      <c r="B913">
        <v>1887</v>
      </c>
      <c r="D913" t="s">
        <v>8221</v>
      </c>
      <c r="E913">
        <v>1</v>
      </c>
    </row>
    <row r="914" spans="1:5" x14ac:dyDescent="0.2">
      <c r="A914" t="s">
        <v>8219</v>
      </c>
      <c r="B914">
        <v>701</v>
      </c>
      <c r="D914" t="s">
        <v>8221</v>
      </c>
      <c r="E914">
        <v>4</v>
      </c>
    </row>
    <row r="915" spans="1:5" x14ac:dyDescent="0.2">
      <c r="A915" t="s">
        <v>8219</v>
      </c>
      <c r="B915">
        <v>3863</v>
      </c>
      <c r="D915" t="s">
        <v>8221</v>
      </c>
      <c r="E915">
        <v>2</v>
      </c>
    </row>
    <row r="916" spans="1:5" x14ac:dyDescent="0.2">
      <c r="A916" t="s">
        <v>8219</v>
      </c>
      <c r="B916">
        <v>238</v>
      </c>
      <c r="D916" t="s">
        <v>8221</v>
      </c>
      <c r="E916">
        <v>2</v>
      </c>
    </row>
    <row r="917" spans="1:5" x14ac:dyDescent="0.2">
      <c r="A917" t="s">
        <v>8219</v>
      </c>
      <c r="B917">
        <v>2051</v>
      </c>
      <c r="D917" t="s">
        <v>8221</v>
      </c>
      <c r="E917">
        <v>2</v>
      </c>
    </row>
    <row r="918" spans="1:5" x14ac:dyDescent="0.2">
      <c r="A918" t="s">
        <v>8219</v>
      </c>
      <c r="B918">
        <v>402</v>
      </c>
      <c r="D918" t="s">
        <v>8221</v>
      </c>
      <c r="E918">
        <v>0</v>
      </c>
    </row>
    <row r="919" spans="1:5" x14ac:dyDescent="0.2">
      <c r="A919" t="s">
        <v>8219</v>
      </c>
      <c r="B919">
        <v>253</v>
      </c>
      <c r="D919" t="s">
        <v>8221</v>
      </c>
      <c r="E919">
        <v>2</v>
      </c>
    </row>
    <row r="920" spans="1:5" x14ac:dyDescent="0.2">
      <c r="A920" t="s">
        <v>8219</v>
      </c>
      <c r="B920">
        <v>473</v>
      </c>
      <c r="D920" t="s">
        <v>8221</v>
      </c>
      <c r="E920">
        <v>4</v>
      </c>
    </row>
    <row r="921" spans="1:5" x14ac:dyDescent="0.2">
      <c r="A921" t="s">
        <v>8219</v>
      </c>
      <c r="B921">
        <v>821</v>
      </c>
      <c r="D921" t="s">
        <v>8221</v>
      </c>
      <c r="E921">
        <v>2</v>
      </c>
    </row>
    <row r="922" spans="1:5" x14ac:dyDescent="0.2">
      <c r="A922" t="s">
        <v>8219</v>
      </c>
      <c r="B922">
        <v>388</v>
      </c>
      <c r="D922" t="s">
        <v>8221</v>
      </c>
      <c r="E922">
        <v>0</v>
      </c>
    </row>
    <row r="923" spans="1:5" x14ac:dyDescent="0.2">
      <c r="A923" t="s">
        <v>8219</v>
      </c>
      <c r="B923">
        <v>813</v>
      </c>
      <c r="D923" t="s">
        <v>8221</v>
      </c>
      <c r="E923">
        <v>1</v>
      </c>
    </row>
    <row r="924" spans="1:5" x14ac:dyDescent="0.2">
      <c r="A924" t="s">
        <v>8219</v>
      </c>
      <c r="B924">
        <v>1945</v>
      </c>
      <c r="D924" t="s">
        <v>8221</v>
      </c>
      <c r="E924">
        <v>0</v>
      </c>
    </row>
    <row r="925" spans="1:5" x14ac:dyDescent="0.2">
      <c r="A925" t="s">
        <v>8219</v>
      </c>
      <c r="B925">
        <v>1637</v>
      </c>
      <c r="D925" t="s">
        <v>8221</v>
      </c>
      <c r="E925">
        <v>2</v>
      </c>
    </row>
    <row r="926" spans="1:5" x14ac:dyDescent="0.2">
      <c r="A926" t="s">
        <v>8219</v>
      </c>
      <c r="B926">
        <v>1375</v>
      </c>
      <c r="D926" t="s">
        <v>8221</v>
      </c>
      <c r="E926">
        <v>7</v>
      </c>
    </row>
    <row r="927" spans="1:5" x14ac:dyDescent="0.2">
      <c r="A927" t="s">
        <v>8219</v>
      </c>
      <c r="B927">
        <v>17</v>
      </c>
      <c r="D927" t="s">
        <v>8221</v>
      </c>
      <c r="E927">
        <v>5</v>
      </c>
    </row>
    <row r="928" spans="1:5" x14ac:dyDescent="0.2">
      <c r="A928" t="s">
        <v>8219</v>
      </c>
      <c r="B928">
        <v>354</v>
      </c>
      <c r="D928" t="s">
        <v>8221</v>
      </c>
      <c r="E928">
        <v>0</v>
      </c>
    </row>
    <row r="929" spans="1:5" x14ac:dyDescent="0.2">
      <c r="A929" t="s">
        <v>8219</v>
      </c>
      <c r="B929">
        <v>191</v>
      </c>
      <c r="D929" t="s">
        <v>8221</v>
      </c>
      <c r="E929">
        <v>0</v>
      </c>
    </row>
    <row r="930" spans="1:5" x14ac:dyDescent="0.2">
      <c r="A930" t="s">
        <v>8219</v>
      </c>
      <c r="B930">
        <v>303</v>
      </c>
      <c r="D930" t="s">
        <v>8221</v>
      </c>
      <c r="E930">
        <v>0</v>
      </c>
    </row>
    <row r="931" spans="1:5" x14ac:dyDescent="0.2">
      <c r="A931" t="s">
        <v>8219</v>
      </c>
      <c r="B931">
        <v>137</v>
      </c>
      <c r="D931" t="s">
        <v>8221</v>
      </c>
      <c r="E931">
        <v>2</v>
      </c>
    </row>
    <row r="932" spans="1:5" x14ac:dyDescent="0.2">
      <c r="A932" t="s">
        <v>8219</v>
      </c>
      <c r="B932">
        <v>41</v>
      </c>
      <c r="D932" t="s">
        <v>8221</v>
      </c>
      <c r="E932">
        <v>0</v>
      </c>
    </row>
    <row r="933" spans="1:5" x14ac:dyDescent="0.2">
      <c r="A933" t="s">
        <v>8219</v>
      </c>
      <c r="B933">
        <v>398</v>
      </c>
      <c r="D933" t="s">
        <v>8221</v>
      </c>
      <c r="E933">
        <v>0</v>
      </c>
    </row>
    <row r="934" spans="1:5" x14ac:dyDescent="0.2">
      <c r="A934" t="s">
        <v>8219</v>
      </c>
      <c r="B934">
        <v>1737</v>
      </c>
      <c r="D934" t="s">
        <v>8221</v>
      </c>
      <c r="E934">
        <v>28</v>
      </c>
    </row>
    <row r="935" spans="1:5" x14ac:dyDescent="0.2">
      <c r="A935" t="s">
        <v>8219</v>
      </c>
      <c r="B935">
        <v>971</v>
      </c>
      <c r="D935" t="s">
        <v>8221</v>
      </c>
      <c r="E935">
        <v>2</v>
      </c>
    </row>
    <row r="936" spans="1:5" x14ac:dyDescent="0.2">
      <c r="A936" t="s">
        <v>8219</v>
      </c>
      <c r="B936">
        <v>183</v>
      </c>
      <c r="D936" t="s">
        <v>8221</v>
      </c>
      <c r="E936">
        <v>0</v>
      </c>
    </row>
    <row r="937" spans="1:5" x14ac:dyDescent="0.2">
      <c r="A937" t="s">
        <v>8219</v>
      </c>
      <c r="B937">
        <v>4562</v>
      </c>
      <c r="D937" t="s">
        <v>8221</v>
      </c>
      <c r="E937">
        <v>0</v>
      </c>
    </row>
    <row r="938" spans="1:5" x14ac:dyDescent="0.2">
      <c r="A938" t="s">
        <v>8219</v>
      </c>
      <c r="B938">
        <v>26457</v>
      </c>
      <c r="D938" t="s">
        <v>8221</v>
      </c>
      <c r="E938">
        <v>0</v>
      </c>
    </row>
    <row r="939" spans="1:5" x14ac:dyDescent="0.2">
      <c r="A939" t="s">
        <v>8219</v>
      </c>
      <c r="B939">
        <v>162</v>
      </c>
      <c r="D939" t="s">
        <v>8221</v>
      </c>
      <c r="E939">
        <v>4</v>
      </c>
    </row>
    <row r="940" spans="1:5" x14ac:dyDescent="0.2">
      <c r="A940" t="s">
        <v>8219</v>
      </c>
      <c r="B940">
        <v>479</v>
      </c>
      <c r="D940" t="s">
        <v>8221</v>
      </c>
      <c r="E940">
        <v>12</v>
      </c>
    </row>
    <row r="941" spans="1:5" x14ac:dyDescent="0.2">
      <c r="A941" t="s">
        <v>8219</v>
      </c>
      <c r="B941">
        <v>426</v>
      </c>
      <c r="D941" t="s">
        <v>8221</v>
      </c>
      <c r="E941">
        <v>0</v>
      </c>
    </row>
    <row r="942" spans="1:5" x14ac:dyDescent="0.2">
      <c r="A942" t="s">
        <v>8219</v>
      </c>
      <c r="B942">
        <v>450</v>
      </c>
      <c r="D942" t="s">
        <v>8221</v>
      </c>
      <c r="E942">
        <v>33</v>
      </c>
    </row>
    <row r="943" spans="1:5" x14ac:dyDescent="0.2">
      <c r="A943" t="s">
        <v>8219</v>
      </c>
      <c r="B943">
        <v>1780</v>
      </c>
      <c r="D943" t="s">
        <v>8221</v>
      </c>
      <c r="E943">
        <v>0</v>
      </c>
    </row>
    <row r="944" spans="1:5" x14ac:dyDescent="0.2">
      <c r="A944" t="s">
        <v>8219</v>
      </c>
      <c r="B944">
        <v>122</v>
      </c>
      <c r="D944" t="s">
        <v>8221</v>
      </c>
      <c r="E944">
        <v>4</v>
      </c>
    </row>
    <row r="945" spans="1:5" x14ac:dyDescent="0.2">
      <c r="A945" t="s">
        <v>8219</v>
      </c>
      <c r="B945">
        <v>95</v>
      </c>
      <c r="D945" t="s">
        <v>8221</v>
      </c>
      <c r="E945">
        <v>0</v>
      </c>
    </row>
    <row r="946" spans="1:5" x14ac:dyDescent="0.2">
      <c r="A946" t="s">
        <v>8219</v>
      </c>
      <c r="B946">
        <v>325</v>
      </c>
      <c r="D946" t="s">
        <v>8221</v>
      </c>
      <c r="E946">
        <v>11</v>
      </c>
    </row>
    <row r="947" spans="1:5" x14ac:dyDescent="0.2">
      <c r="A947" t="s">
        <v>8219</v>
      </c>
      <c r="B947">
        <v>353</v>
      </c>
      <c r="D947" t="s">
        <v>8221</v>
      </c>
      <c r="E947">
        <v>1</v>
      </c>
    </row>
    <row r="948" spans="1:5" x14ac:dyDescent="0.2">
      <c r="A948" t="s">
        <v>8219</v>
      </c>
      <c r="B948">
        <v>105</v>
      </c>
      <c r="D948" t="s">
        <v>8221</v>
      </c>
      <c r="E948">
        <v>5</v>
      </c>
    </row>
    <row r="949" spans="1:5" x14ac:dyDescent="0.2">
      <c r="A949" t="s">
        <v>8219</v>
      </c>
      <c r="B949">
        <v>729</v>
      </c>
      <c r="D949" t="s">
        <v>8221</v>
      </c>
      <c r="E949">
        <v>0</v>
      </c>
    </row>
    <row r="950" spans="1:5" x14ac:dyDescent="0.2">
      <c r="A950" t="s">
        <v>8219</v>
      </c>
      <c r="B950">
        <v>454</v>
      </c>
      <c r="D950" t="s">
        <v>8221</v>
      </c>
      <c r="E950">
        <v>1</v>
      </c>
    </row>
    <row r="951" spans="1:5" x14ac:dyDescent="0.2">
      <c r="A951" t="s">
        <v>8219</v>
      </c>
      <c r="B951">
        <v>539</v>
      </c>
      <c r="D951" t="s">
        <v>8221</v>
      </c>
      <c r="E951">
        <v>1</v>
      </c>
    </row>
    <row r="952" spans="1:5" x14ac:dyDescent="0.2">
      <c r="A952" t="s">
        <v>8219</v>
      </c>
      <c r="B952">
        <v>79</v>
      </c>
      <c r="D952" t="s">
        <v>8221</v>
      </c>
      <c r="E952">
        <v>6</v>
      </c>
    </row>
    <row r="953" spans="1:5" x14ac:dyDescent="0.2">
      <c r="A953" t="s">
        <v>8219</v>
      </c>
      <c r="B953">
        <v>94</v>
      </c>
      <c r="D953" t="s">
        <v>8221</v>
      </c>
      <c r="E953">
        <v>8</v>
      </c>
    </row>
    <row r="954" spans="1:5" x14ac:dyDescent="0.2">
      <c r="A954" t="s">
        <v>8219</v>
      </c>
      <c r="B954">
        <v>625</v>
      </c>
      <c r="D954" t="s">
        <v>8221</v>
      </c>
      <c r="E954">
        <v>1</v>
      </c>
    </row>
    <row r="955" spans="1:5" x14ac:dyDescent="0.2">
      <c r="A955" t="s">
        <v>8219</v>
      </c>
      <c r="B955">
        <v>508</v>
      </c>
      <c r="D955" t="s">
        <v>8221</v>
      </c>
      <c r="E955">
        <v>0</v>
      </c>
    </row>
    <row r="956" spans="1:5" x14ac:dyDescent="0.2">
      <c r="A956" t="s">
        <v>8219</v>
      </c>
      <c r="B956">
        <v>531</v>
      </c>
      <c r="D956" t="s">
        <v>8221</v>
      </c>
      <c r="E956">
        <v>2</v>
      </c>
    </row>
    <row r="957" spans="1:5" x14ac:dyDescent="0.2">
      <c r="A957" t="s">
        <v>8219</v>
      </c>
      <c r="B957">
        <v>158</v>
      </c>
      <c r="D957" t="s">
        <v>8221</v>
      </c>
      <c r="E957">
        <v>1</v>
      </c>
    </row>
    <row r="958" spans="1:5" x14ac:dyDescent="0.2">
      <c r="A958" t="s">
        <v>8219</v>
      </c>
      <c r="B958">
        <v>508</v>
      </c>
      <c r="D958" t="s">
        <v>8221</v>
      </c>
      <c r="E958">
        <v>0</v>
      </c>
    </row>
    <row r="959" spans="1:5" x14ac:dyDescent="0.2">
      <c r="A959" t="s">
        <v>8219</v>
      </c>
      <c r="B959">
        <v>644</v>
      </c>
      <c r="D959" t="s">
        <v>8221</v>
      </c>
      <c r="E959">
        <v>1</v>
      </c>
    </row>
    <row r="960" spans="1:5" x14ac:dyDescent="0.2">
      <c r="A960" t="s">
        <v>8219</v>
      </c>
      <c r="B960">
        <v>848</v>
      </c>
      <c r="D960" t="s">
        <v>8221</v>
      </c>
      <c r="E960">
        <v>19</v>
      </c>
    </row>
    <row r="961" spans="1:5" x14ac:dyDescent="0.2">
      <c r="A961" t="s">
        <v>8219</v>
      </c>
      <c r="B961">
        <v>429</v>
      </c>
      <c r="D961" t="s">
        <v>8221</v>
      </c>
      <c r="E961">
        <v>27</v>
      </c>
    </row>
    <row r="962" spans="1:5" x14ac:dyDescent="0.2">
      <c r="A962" t="s">
        <v>8219</v>
      </c>
      <c r="B962">
        <v>204</v>
      </c>
      <c r="D962" t="s">
        <v>8221</v>
      </c>
      <c r="E962">
        <v>7</v>
      </c>
    </row>
    <row r="963" spans="1:5" x14ac:dyDescent="0.2">
      <c r="A963" t="s">
        <v>8219</v>
      </c>
      <c r="B963">
        <v>379</v>
      </c>
      <c r="D963" t="s">
        <v>8221</v>
      </c>
      <c r="E963">
        <v>14</v>
      </c>
    </row>
    <row r="964" spans="1:5" x14ac:dyDescent="0.2">
      <c r="A964" t="s">
        <v>8219</v>
      </c>
      <c r="B964">
        <v>271</v>
      </c>
      <c r="D964" t="s">
        <v>8221</v>
      </c>
      <c r="E964">
        <v>5</v>
      </c>
    </row>
    <row r="965" spans="1:5" x14ac:dyDescent="0.2">
      <c r="A965" t="s">
        <v>8219</v>
      </c>
      <c r="B965">
        <v>120</v>
      </c>
      <c r="D965" t="s">
        <v>8221</v>
      </c>
      <c r="E965">
        <v>30</v>
      </c>
    </row>
    <row r="966" spans="1:5" x14ac:dyDescent="0.2">
      <c r="A966" t="s">
        <v>8219</v>
      </c>
      <c r="B966">
        <v>140</v>
      </c>
      <c r="D966" t="s">
        <v>8221</v>
      </c>
      <c r="E966">
        <v>1</v>
      </c>
    </row>
    <row r="967" spans="1:5" x14ac:dyDescent="0.2">
      <c r="A967" t="s">
        <v>8219</v>
      </c>
      <c r="B967">
        <v>193</v>
      </c>
      <c r="D967" t="s">
        <v>8221</v>
      </c>
      <c r="E967">
        <v>0</v>
      </c>
    </row>
    <row r="968" spans="1:5" x14ac:dyDescent="0.2">
      <c r="A968" t="s">
        <v>8219</v>
      </c>
      <c r="B968">
        <v>180</v>
      </c>
      <c r="D968" t="s">
        <v>8221</v>
      </c>
      <c r="E968">
        <v>60</v>
      </c>
    </row>
    <row r="969" spans="1:5" x14ac:dyDescent="0.2">
      <c r="A969" t="s">
        <v>8219</v>
      </c>
      <c r="B969">
        <v>263</v>
      </c>
      <c r="D969" t="s">
        <v>8221</v>
      </c>
      <c r="E969">
        <v>84</v>
      </c>
    </row>
    <row r="970" spans="1:5" x14ac:dyDescent="0.2">
      <c r="A970" t="s">
        <v>8219</v>
      </c>
      <c r="B970">
        <v>217</v>
      </c>
      <c r="D970" t="s">
        <v>8221</v>
      </c>
      <c r="E970">
        <v>47</v>
      </c>
    </row>
    <row r="971" spans="1:5" x14ac:dyDescent="0.2">
      <c r="A971" t="s">
        <v>8219</v>
      </c>
      <c r="B971">
        <v>443</v>
      </c>
      <c r="D971" t="s">
        <v>8221</v>
      </c>
      <c r="E971">
        <v>66</v>
      </c>
    </row>
    <row r="972" spans="1:5" x14ac:dyDescent="0.2">
      <c r="A972" t="s">
        <v>8219</v>
      </c>
      <c r="B972">
        <v>1373</v>
      </c>
      <c r="D972" t="s">
        <v>8221</v>
      </c>
      <c r="E972">
        <v>171</v>
      </c>
    </row>
    <row r="973" spans="1:5" x14ac:dyDescent="0.2">
      <c r="A973" t="s">
        <v>8219</v>
      </c>
      <c r="B973">
        <v>742</v>
      </c>
      <c r="D973" t="s">
        <v>8221</v>
      </c>
      <c r="E973">
        <v>29</v>
      </c>
    </row>
    <row r="974" spans="1:5" x14ac:dyDescent="0.2">
      <c r="A974" t="s">
        <v>8219</v>
      </c>
      <c r="B974">
        <v>170</v>
      </c>
      <c r="D974" t="s">
        <v>8221</v>
      </c>
      <c r="E974">
        <v>9</v>
      </c>
    </row>
    <row r="975" spans="1:5" x14ac:dyDescent="0.2">
      <c r="A975" t="s">
        <v>8219</v>
      </c>
      <c r="B975">
        <v>242</v>
      </c>
      <c r="D975" t="s">
        <v>8221</v>
      </c>
      <c r="E975">
        <v>27</v>
      </c>
    </row>
    <row r="976" spans="1:5" x14ac:dyDescent="0.2">
      <c r="A976" t="s">
        <v>8219</v>
      </c>
      <c r="B976">
        <v>541</v>
      </c>
      <c r="D976" t="s">
        <v>8221</v>
      </c>
      <c r="E976">
        <v>2</v>
      </c>
    </row>
    <row r="977" spans="1:5" x14ac:dyDescent="0.2">
      <c r="A977" t="s">
        <v>8219</v>
      </c>
      <c r="B977">
        <v>121</v>
      </c>
      <c r="D977" t="s">
        <v>8221</v>
      </c>
      <c r="E977">
        <v>3</v>
      </c>
    </row>
    <row r="978" spans="1:5" x14ac:dyDescent="0.2">
      <c r="A978" t="s">
        <v>8219</v>
      </c>
      <c r="B978">
        <v>621</v>
      </c>
      <c r="D978" t="s">
        <v>8221</v>
      </c>
      <c r="E978">
        <v>4</v>
      </c>
    </row>
    <row r="979" spans="1:5" x14ac:dyDescent="0.2">
      <c r="A979" t="s">
        <v>8219</v>
      </c>
      <c r="B979">
        <v>101</v>
      </c>
      <c r="D979" t="s">
        <v>8221</v>
      </c>
      <c r="E979">
        <v>2</v>
      </c>
    </row>
    <row r="980" spans="1:5" x14ac:dyDescent="0.2">
      <c r="A980" t="s">
        <v>8219</v>
      </c>
      <c r="B980">
        <v>554</v>
      </c>
      <c r="D980" t="s">
        <v>8221</v>
      </c>
      <c r="E980">
        <v>20</v>
      </c>
    </row>
    <row r="981" spans="1:5" x14ac:dyDescent="0.2">
      <c r="A981" t="s">
        <v>8219</v>
      </c>
      <c r="B981">
        <v>666</v>
      </c>
      <c r="D981" t="s">
        <v>8221</v>
      </c>
      <c r="E981">
        <v>3</v>
      </c>
    </row>
    <row r="982" spans="1:5" x14ac:dyDescent="0.2">
      <c r="A982" t="s">
        <v>8219</v>
      </c>
      <c r="B982">
        <v>410</v>
      </c>
      <c r="D982" t="s">
        <v>8221</v>
      </c>
      <c r="E982">
        <v>4</v>
      </c>
    </row>
    <row r="983" spans="1:5" x14ac:dyDescent="0.2">
      <c r="A983" t="s">
        <v>8219</v>
      </c>
      <c r="B983">
        <v>375</v>
      </c>
      <c r="D983" t="s">
        <v>8221</v>
      </c>
      <c r="E983">
        <v>1</v>
      </c>
    </row>
    <row r="984" spans="1:5" x14ac:dyDescent="0.2">
      <c r="A984" t="s">
        <v>8219</v>
      </c>
      <c r="B984">
        <v>1364</v>
      </c>
      <c r="D984" t="s">
        <v>8221</v>
      </c>
      <c r="E984">
        <v>0</v>
      </c>
    </row>
    <row r="985" spans="1:5" x14ac:dyDescent="0.2">
      <c r="A985" t="s">
        <v>8219</v>
      </c>
      <c r="B985">
        <v>35</v>
      </c>
      <c r="D985" t="s">
        <v>8221</v>
      </c>
      <c r="E985">
        <v>0</v>
      </c>
    </row>
    <row r="986" spans="1:5" x14ac:dyDescent="0.2">
      <c r="A986" t="s">
        <v>8219</v>
      </c>
      <c r="B986">
        <v>203</v>
      </c>
      <c r="D986" t="s">
        <v>8221</v>
      </c>
      <c r="E986">
        <v>14</v>
      </c>
    </row>
    <row r="987" spans="1:5" x14ac:dyDescent="0.2">
      <c r="A987" t="s">
        <v>8219</v>
      </c>
      <c r="B987">
        <v>49</v>
      </c>
      <c r="D987" t="s">
        <v>8221</v>
      </c>
      <c r="E987">
        <v>1</v>
      </c>
    </row>
    <row r="988" spans="1:5" x14ac:dyDescent="0.2">
      <c r="A988" t="s">
        <v>8219</v>
      </c>
      <c r="B988">
        <v>5812</v>
      </c>
      <c r="D988" t="s">
        <v>8221</v>
      </c>
      <c r="E988">
        <v>118</v>
      </c>
    </row>
    <row r="989" spans="1:5" x14ac:dyDescent="0.2">
      <c r="A989" t="s">
        <v>8219</v>
      </c>
      <c r="B989">
        <v>1556</v>
      </c>
      <c r="D989" t="s">
        <v>8221</v>
      </c>
      <c r="E989">
        <v>2</v>
      </c>
    </row>
    <row r="990" spans="1:5" x14ac:dyDescent="0.2">
      <c r="A990" t="s">
        <v>8219</v>
      </c>
      <c r="B990">
        <v>65</v>
      </c>
      <c r="D990" t="s">
        <v>8221</v>
      </c>
      <c r="E990">
        <v>1</v>
      </c>
    </row>
    <row r="991" spans="1:5" x14ac:dyDescent="0.2">
      <c r="A991" t="s">
        <v>8219</v>
      </c>
      <c r="B991">
        <v>10</v>
      </c>
      <c r="D991" t="s">
        <v>8221</v>
      </c>
      <c r="E991">
        <v>3</v>
      </c>
    </row>
    <row r="992" spans="1:5" x14ac:dyDescent="0.2">
      <c r="A992" t="s">
        <v>8219</v>
      </c>
      <c r="B992">
        <v>76</v>
      </c>
      <c r="D992" t="s">
        <v>8221</v>
      </c>
      <c r="E992">
        <v>1</v>
      </c>
    </row>
    <row r="993" spans="1:5" x14ac:dyDescent="0.2">
      <c r="A993" t="s">
        <v>8219</v>
      </c>
      <c r="B993">
        <v>263</v>
      </c>
      <c r="D993" t="s">
        <v>8221</v>
      </c>
      <c r="E993">
        <v>3</v>
      </c>
    </row>
    <row r="994" spans="1:5" x14ac:dyDescent="0.2">
      <c r="A994" t="s">
        <v>8219</v>
      </c>
      <c r="B994">
        <v>1530</v>
      </c>
      <c r="D994" t="s">
        <v>8221</v>
      </c>
      <c r="E994">
        <v>38</v>
      </c>
    </row>
    <row r="995" spans="1:5" x14ac:dyDescent="0.2">
      <c r="A995" t="s">
        <v>8219</v>
      </c>
      <c r="B995">
        <v>278</v>
      </c>
      <c r="D995" t="s">
        <v>8221</v>
      </c>
      <c r="E995">
        <v>52</v>
      </c>
    </row>
    <row r="996" spans="1:5" x14ac:dyDescent="0.2">
      <c r="A996" t="s">
        <v>8219</v>
      </c>
      <c r="B996">
        <v>350</v>
      </c>
      <c r="D996" t="s">
        <v>8221</v>
      </c>
      <c r="E996">
        <v>2</v>
      </c>
    </row>
    <row r="997" spans="1:5" x14ac:dyDescent="0.2">
      <c r="A997" t="s">
        <v>8219</v>
      </c>
      <c r="B997">
        <v>470</v>
      </c>
      <c r="D997" t="s">
        <v>8221</v>
      </c>
      <c r="E997">
        <v>0</v>
      </c>
    </row>
    <row r="998" spans="1:5" x14ac:dyDescent="0.2">
      <c r="A998" t="s">
        <v>8219</v>
      </c>
      <c r="B998">
        <v>3</v>
      </c>
      <c r="D998" t="s">
        <v>8221</v>
      </c>
      <c r="E998">
        <v>4</v>
      </c>
    </row>
    <row r="999" spans="1:5" x14ac:dyDescent="0.2">
      <c r="A999" t="s">
        <v>8219</v>
      </c>
      <c r="B999">
        <v>8200</v>
      </c>
      <c r="D999" t="s">
        <v>8221</v>
      </c>
      <c r="E999">
        <v>4</v>
      </c>
    </row>
    <row r="1000" spans="1:5" x14ac:dyDescent="0.2">
      <c r="A1000" t="s">
        <v>8219</v>
      </c>
      <c r="B1000">
        <v>8359</v>
      </c>
      <c r="D1000" t="s">
        <v>8221</v>
      </c>
      <c r="E1000">
        <v>18</v>
      </c>
    </row>
    <row r="1001" spans="1:5" x14ac:dyDescent="0.2">
      <c r="A1001" t="s">
        <v>8219</v>
      </c>
      <c r="B1001">
        <v>188</v>
      </c>
      <c r="D1001" t="s">
        <v>8221</v>
      </c>
      <c r="E1001">
        <v>0</v>
      </c>
    </row>
    <row r="1002" spans="1:5" x14ac:dyDescent="0.2">
      <c r="A1002" t="s">
        <v>8219</v>
      </c>
      <c r="B1002">
        <v>48</v>
      </c>
      <c r="D1002" t="s">
        <v>8221</v>
      </c>
      <c r="E1002">
        <v>22</v>
      </c>
    </row>
    <row r="1003" spans="1:5" x14ac:dyDescent="0.2">
      <c r="A1003" t="s">
        <v>8219</v>
      </c>
      <c r="B1003">
        <v>607</v>
      </c>
      <c r="D1003" t="s">
        <v>8221</v>
      </c>
      <c r="E1003">
        <v>49</v>
      </c>
    </row>
    <row r="1004" spans="1:5" x14ac:dyDescent="0.2">
      <c r="A1004" t="s">
        <v>8219</v>
      </c>
      <c r="B1004">
        <v>50</v>
      </c>
      <c r="D1004" t="s">
        <v>8221</v>
      </c>
      <c r="E1004">
        <v>19</v>
      </c>
    </row>
    <row r="1005" spans="1:5" x14ac:dyDescent="0.2">
      <c r="A1005" t="s">
        <v>8219</v>
      </c>
      <c r="B1005">
        <v>55</v>
      </c>
      <c r="D1005" t="s">
        <v>8221</v>
      </c>
      <c r="E1005">
        <v>4</v>
      </c>
    </row>
    <row r="1006" spans="1:5" x14ac:dyDescent="0.2">
      <c r="A1006" t="s">
        <v>8219</v>
      </c>
      <c r="B1006">
        <v>38</v>
      </c>
      <c r="D1006" t="s">
        <v>8221</v>
      </c>
      <c r="E1006">
        <v>4</v>
      </c>
    </row>
    <row r="1007" spans="1:5" x14ac:dyDescent="0.2">
      <c r="A1007" t="s">
        <v>8219</v>
      </c>
      <c r="B1007">
        <v>25</v>
      </c>
      <c r="D1007" t="s">
        <v>8221</v>
      </c>
      <c r="E1007">
        <v>2</v>
      </c>
    </row>
    <row r="1008" spans="1:5" x14ac:dyDescent="0.2">
      <c r="A1008" t="s">
        <v>8219</v>
      </c>
      <c r="B1008">
        <v>46</v>
      </c>
      <c r="D1008" t="s">
        <v>8221</v>
      </c>
      <c r="E1008">
        <v>0</v>
      </c>
    </row>
    <row r="1009" spans="1:5" x14ac:dyDescent="0.2">
      <c r="A1009" t="s">
        <v>8219</v>
      </c>
      <c r="B1009">
        <v>83</v>
      </c>
      <c r="D1009" t="s">
        <v>8221</v>
      </c>
      <c r="E1009">
        <v>0</v>
      </c>
    </row>
    <row r="1010" spans="1:5" x14ac:dyDescent="0.2">
      <c r="A1010" t="s">
        <v>8219</v>
      </c>
      <c r="B1010">
        <v>35</v>
      </c>
      <c r="D1010" t="s">
        <v>8221</v>
      </c>
      <c r="E1010">
        <v>14</v>
      </c>
    </row>
    <row r="1011" spans="1:5" x14ac:dyDescent="0.2">
      <c r="A1011" t="s">
        <v>8219</v>
      </c>
      <c r="B1011">
        <v>25</v>
      </c>
      <c r="D1011" t="s">
        <v>8221</v>
      </c>
      <c r="E1011">
        <v>8</v>
      </c>
    </row>
    <row r="1012" spans="1:5" x14ac:dyDescent="0.2">
      <c r="A1012" t="s">
        <v>8219</v>
      </c>
      <c r="B1012">
        <v>75</v>
      </c>
      <c r="D1012" t="s">
        <v>8221</v>
      </c>
      <c r="E1012">
        <v>0</v>
      </c>
    </row>
    <row r="1013" spans="1:5" x14ac:dyDescent="0.2">
      <c r="A1013" t="s">
        <v>8219</v>
      </c>
      <c r="B1013">
        <v>62</v>
      </c>
      <c r="D1013" t="s">
        <v>8221</v>
      </c>
      <c r="E1013">
        <v>15</v>
      </c>
    </row>
    <row r="1014" spans="1:5" x14ac:dyDescent="0.2">
      <c r="A1014" t="s">
        <v>8219</v>
      </c>
      <c r="B1014">
        <v>160</v>
      </c>
      <c r="D1014" t="s">
        <v>8221</v>
      </c>
      <c r="E1014">
        <v>33</v>
      </c>
    </row>
    <row r="1015" spans="1:5" x14ac:dyDescent="0.2">
      <c r="A1015" t="s">
        <v>8219</v>
      </c>
      <c r="B1015">
        <v>246</v>
      </c>
      <c r="D1015" t="s">
        <v>8221</v>
      </c>
      <c r="E1015">
        <v>2</v>
      </c>
    </row>
    <row r="1016" spans="1:5" x14ac:dyDescent="0.2">
      <c r="A1016" t="s">
        <v>8219</v>
      </c>
      <c r="B1016">
        <v>55</v>
      </c>
      <c r="D1016" t="s">
        <v>8221</v>
      </c>
      <c r="E1016">
        <v>6</v>
      </c>
    </row>
    <row r="1017" spans="1:5" x14ac:dyDescent="0.2">
      <c r="A1017" t="s">
        <v>8219</v>
      </c>
      <c r="B1017">
        <v>23</v>
      </c>
      <c r="D1017" t="s">
        <v>8221</v>
      </c>
      <c r="E1017">
        <v>2</v>
      </c>
    </row>
    <row r="1018" spans="1:5" x14ac:dyDescent="0.2">
      <c r="A1018" t="s">
        <v>8219</v>
      </c>
      <c r="B1018">
        <v>72</v>
      </c>
      <c r="D1018" t="s">
        <v>8221</v>
      </c>
      <c r="E1018">
        <v>0</v>
      </c>
    </row>
    <row r="1019" spans="1:5" x14ac:dyDescent="0.2">
      <c r="A1019" t="s">
        <v>8219</v>
      </c>
      <c r="B1019">
        <v>22</v>
      </c>
      <c r="D1019" t="s">
        <v>8221</v>
      </c>
      <c r="E1019">
        <v>4</v>
      </c>
    </row>
    <row r="1020" spans="1:5" x14ac:dyDescent="0.2">
      <c r="A1020" t="s">
        <v>8219</v>
      </c>
      <c r="B1020">
        <v>14</v>
      </c>
      <c r="D1020" t="s">
        <v>8221</v>
      </c>
      <c r="E1020">
        <v>1</v>
      </c>
    </row>
    <row r="1021" spans="1:5" x14ac:dyDescent="0.2">
      <c r="A1021" t="s">
        <v>8219</v>
      </c>
      <c r="B1021">
        <v>38</v>
      </c>
      <c r="D1021" t="s">
        <v>8221</v>
      </c>
      <c r="E1021">
        <v>3</v>
      </c>
    </row>
    <row r="1022" spans="1:5" x14ac:dyDescent="0.2">
      <c r="A1022" t="s">
        <v>8219</v>
      </c>
      <c r="B1022">
        <v>32</v>
      </c>
      <c r="D1022" t="s">
        <v>8221</v>
      </c>
      <c r="E1022">
        <v>4</v>
      </c>
    </row>
    <row r="1023" spans="1:5" x14ac:dyDescent="0.2">
      <c r="A1023" t="s">
        <v>8219</v>
      </c>
      <c r="B1023">
        <v>63</v>
      </c>
      <c r="D1023" t="s">
        <v>8221</v>
      </c>
      <c r="E1023">
        <v>0</v>
      </c>
    </row>
    <row r="1024" spans="1:5" x14ac:dyDescent="0.2">
      <c r="A1024" t="s">
        <v>8219</v>
      </c>
      <c r="B1024">
        <v>27</v>
      </c>
      <c r="D1024" t="s">
        <v>8221</v>
      </c>
      <c r="E1024">
        <v>4</v>
      </c>
    </row>
    <row r="1025" spans="1:5" x14ac:dyDescent="0.2">
      <c r="A1025" t="s">
        <v>8219</v>
      </c>
      <c r="B1025">
        <v>44</v>
      </c>
      <c r="D1025" t="s">
        <v>8221</v>
      </c>
      <c r="E1025">
        <v>3</v>
      </c>
    </row>
    <row r="1026" spans="1:5" x14ac:dyDescent="0.2">
      <c r="A1026" t="s">
        <v>8219</v>
      </c>
      <c r="B1026">
        <v>38</v>
      </c>
      <c r="D1026" t="s">
        <v>8221</v>
      </c>
      <c r="E1026">
        <v>34</v>
      </c>
    </row>
    <row r="1027" spans="1:5" x14ac:dyDescent="0.2">
      <c r="A1027" t="s">
        <v>8219</v>
      </c>
      <c r="B1027">
        <v>115</v>
      </c>
      <c r="D1027" t="s">
        <v>8221</v>
      </c>
      <c r="E1027">
        <v>2</v>
      </c>
    </row>
    <row r="1028" spans="1:5" x14ac:dyDescent="0.2">
      <c r="A1028" t="s">
        <v>8219</v>
      </c>
      <c r="B1028">
        <v>37</v>
      </c>
      <c r="D1028" t="s">
        <v>8221</v>
      </c>
      <c r="E1028">
        <v>33</v>
      </c>
    </row>
    <row r="1029" spans="1:5" x14ac:dyDescent="0.2">
      <c r="A1029" t="s">
        <v>8219</v>
      </c>
      <c r="B1029">
        <v>99</v>
      </c>
      <c r="D1029" t="s">
        <v>8221</v>
      </c>
      <c r="E1029">
        <v>0</v>
      </c>
    </row>
    <row r="1030" spans="1:5" x14ac:dyDescent="0.2">
      <c r="A1030" t="s">
        <v>8219</v>
      </c>
      <c r="B1030">
        <v>44</v>
      </c>
      <c r="D1030" t="s">
        <v>8221</v>
      </c>
      <c r="E1030">
        <v>0</v>
      </c>
    </row>
    <row r="1031" spans="1:5" x14ac:dyDescent="0.2">
      <c r="A1031" t="s">
        <v>8219</v>
      </c>
      <c r="B1031">
        <v>58</v>
      </c>
      <c r="D1031" t="s">
        <v>8221</v>
      </c>
      <c r="E1031">
        <v>1</v>
      </c>
    </row>
    <row r="1032" spans="1:5" x14ac:dyDescent="0.2">
      <c r="A1032" t="s">
        <v>8219</v>
      </c>
      <c r="B1032">
        <v>191</v>
      </c>
      <c r="D1032" t="s">
        <v>8221</v>
      </c>
      <c r="E1032">
        <v>13</v>
      </c>
    </row>
    <row r="1033" spans="1:5" x14ac:dyDescent="0.2">
      <c r="A1033" t="s">
        <v>8219</v>
      </c>
      <c r="B1033">
        <v>40</v>
      </c>
      <c r="D1033" t="s">
        <v>8221</v>
      </c>
      <c r="E1033">
        <v>2</v>
      </c>
    </row>
    <row r="1034" spans="1:5" x14ac:dyDescent="0.2">
      <c r="A1034" t="s">
        <v>8219</v>
      </c>
      <c r="B1034">
        <v>38</v>
      </c>
      <c r="D1034" t="s">
        <v>8221</v>
      </c>
      <c r="E1034">
        <v>36</v>
      </c>
    </row>
    <row r="1035" spans="1:5" x14ac:dyDescent="0.2">
      <c r="A1035" t="s">
        <v>8219</v>
      </c>
      <c r="B1035">
        <v>39</v>
      </c>
      <c r="D1035" t="s">
        <v>8221</v>
      </c>
      <c r="E1035">
        <v>1</v>
      </c>
    </row>
    <row r="1036" spans="1:5" x14ac:dyDescent="0.2">
      <c r="A1036" t="s">
        <v>8219</v>
      </c>
      <c r="B1036">
        <v>11</v>
      </c>
      <c r="D1036" t="s">
        <v>8221</v>
      </c>
      <c r="E1036">
        <v>15</v>
      </c>
    </row>
    <row r="1037" spans="1:5" x14ac:dyDescent="0.2">
      <c r="A1037" t="s">
        <v>8219</v>
      </c>
      <c r="B1037">
        <v>107</v>
      </c>
      <c r="D1037" t="s">
        <v>8221</v>
      </c>
      <c r="E1037">
        <v>1</v>
      </c>
    </row>
    <row r="1038" spans="1:5" x14ac:dyDescent="0.2">
      <c r="A1038" t="s">
        <v>8219</v>
      </c>
      <c r="B1038">
        <v>147</v>
      </c>
      <c r="D1038" t="s">
        <v>8221</v>
      </c>
      <c r="E1038">
        <v>0</v>
      </c>
    </row>
    <row r="1039" spans="1:5" x14ac:dyDescent="0.2">
      <c r="A1039" t="s">
        <v>8219</v>
      </c>
      <c r="B1039">
        <v>36</v>
      </c>
      <c r="D1039" t="s">
        <v>8221</v>
      </c>
      <c r="E1039">
        <v>1</v>
      </c>
    </row>
    <row r="1040" spans="1:5" x14ac:dyDescent="0.2">
      <c r="A1040" t="s">
        <v>8219</v>
      </c>
      <c r="B1040">
        <v>92</v>
      </c>
      <c r="D1040" t="s">
        <v>8221</v>
      </c>
      <c r="E1040">
        <v>0</v>
      </c>
    </row>
    <row r="1041" spans="1:5" x14ac:dyDescent="0.2">
      <c r="A1041" t="s">
        <v>8219</v>
      </c>
      <c r="B1041">
        <v>35</v>
      </c>
      <c r="D1041" t="s">
        <v>8221</v>
      </c>
      <c r="E1041">
        <v>0</v>
      </c>
    </row>
    <row r="1042" spans="1:5" x14ac:dyDescent="0.2">
      <c r="A1042" t="s">
        <v>8219</v>
      </c>
      <c r="B1042">
        <v>17</v>
      </c>
      <c r="D1042" t="s">
        <v>8221</v>
      </c>
      <c r="E1042">
        <v>1</v>
      </c>
    </row>
    <row r="1043" spans="1:5" x14ac:dyDescent="0.2">
      <c r="A1043" t="s">
        <v>8219</v>
      </c>
      <c r="B1043">
        <v>22</v>
      </c>
      <c r="D1043" t="s">
        <v>8221</v>
      </c>
      <c r="E1043">
        <v>39</v>
      </c>
    </row>
    <row r="1044" spans="1:5" x14ac:dyDescent="0.2">
      <c r="A1044" t="s">
        <v>8219</v>
      </c>
      <c r="B1044">
        <v>69</v>
      </c>
      <c r="D1044" t="s">
        <v>8221</v>
      </c>
      <c r="E1044">
        <v>0</v>
      </c>
    </row>
    <row r="1045" spans="1:5" x14ac:dyDescent="0.2">
      <c r="A1045" t="s">
        <v>8219</v>
      </c>
      <c r="B1045">
        <v>13</v>
      </c>
      <c r="D1045" t="s">
        <v>8221</v>
      </c>
      <c r="E1045">
        <v>0</v>
      </c>
    </row>
    <row r="1046" spans="1:5" x14ac:dyDescent="0.2">
      <c r="A1046" t="s">
        <v>8219</v>
      </c>
      <c r="B1046">
        <v>58</v>
      </c>
      <c r="D1046" t="s">
        <v>8221</v>
      </c>
      <c r="E1046">
        <v>3</v>
      </c>
    </row>
    <row r="1047" spans="1:5" x14ac:dyDescent="0.2">
      <c r="A1047" t="s">
        <v>8219</v>
      </c>
      <c r="B1047">
        <v>44</v>
      </c>
      <c r="D1047" t="s">
        <v>8221</v>
      </c>
      <c r="E1047">
        <v>1</v>
      </c>
    </row>
    <row r="1048" spans="1:5" x14ac:dyDescent="0.2">
      <c r="A1048" t="s">
        <v>8219</v>
      </c>
      <c r="B1048">
        <v>83</v>
      </c>
      <c r="D1048" t="s">
        <v>8221</v>
      </c>
      <c r="E1048">
        <v>13</v>
      </c>
    </row>
    <row r="1049" spans="1:5" x14ac:dyDescent="0.2">
      <c r="A1049" t="s">
        <v>8219</v>
      </c>
      <c r="B1049">
        <v>117</v>
      </c>
      <c r="D1049" t="s">
        <v>8221</v>
      </c>
      <c r="E1049">
        <v>0</v>
      </c>
    </row>
    <row r="1050" spans="1:5" x14ac:dyDescent="0.2">
      <c r="A1050" t="s">
        <v>8219</v>
      </c>
      <c r="B1050">
        <v>32</v>
      </c>
      <c r="D1050" t="s">
        <v>8221</v>
      </c>
      <c r="E1050">
        <v>6</v>
      </c>
    </row>
    <row r="1051" spans="1:5" x14ac:dyDescent="0.2">
      <c r="A1051" t="s">
        <v>8219</v>
      </c>
      <c r="B1051">
        <v>8</v>
      </c>
      <c r="D1051" t="s">
        <v>8221</v>
      </c>
      <c r="E1051">
        <v>0</v>
      </c>
    </row>
    <row r="1052" spans="1:5" x14ac:dyDescent="0.2">
      <c r="A1052" t="s">
        <v>8219</v>
      </c>
      <c r="B1052">
        <v>340</v>
      </c>
      <c r="D1052" t="s">
        <v>8221</v>
      </c>
      <c r="E1052">
        <v>14</v>
      </c>
    </row>
    <row r="1053" spans="1:5" x14ac:dyDescent="0.2">
      <c r="A1053" t="s">
        <v>8219</v>
      </c>
      <c r="B1053">
        <v>7</v>
      </c>
      <c r="D1053" t="s">
        <v>8221</v>
      </c>
      <c r="E1053">
        <v>5</v>
      </c>
    </row>
    <row r="1054" spans="1:5" x14ac:dyDescent="0.2">
      <c r="A1054" t="s">
        <v>8219</v>
      </c>
      <c r="B1054">
        <v>19</v>
      </c>
      <c r="D1054" t="s">
        <v>8221</v>
      </c>
      <c r="E1054">
        <v>6</v>
      </c>
    </row>
    <row r="1055" spans="1:5" x14ac:dyDescent="0.2">
      <c r="A1055" t="s">
        <v>8219</v>
      </c>
      <c r="B1055">
        <v>47</v>
      </c>
      <c r="D1055" t="s">
        <v>8221</v>
      </c>
      <c r="E1055">
        <v>15</v>
      </c>
    </row>
    <row r="1056" spans="1:5" x14ac:dyDescent="0.2">
      <c r="A1056" t="s">
        <v>8219</v>
      </c>
      <c r="B1056">
        <v>13</v>
      </c>
      <c r="D1056" t="s">
        <v>8221</v>
      </c>
      <c r="E1056">
        <v>0</v>
      </c>
    </row>
    <row r="1057" spans="1:5" x14ac:dyDescent="0.2">
      <c r="A1057" t="s">
        <v>8219</v>
      </c>
      <c r="B1057">
        <v>90</v>
      </c>
      <c r="D1057" t="s">
        <v>8221</v>
      </c>
      <c r="E1057">
        <v>1</v>
      </c>
    </row>
    <row r="1058" spans="1:5" x14ac:dyDescent="0.2">
      <c r="A1058" t="s">
        <v>8219</v>
      </c>
      <c r="B1058">
        <v>63</v>
      </c>
      <c r="D1058" t="s">
        <v>8221</v>
      </c>
      <c r="E1058">
        <v>9</v>
      </c>
    </row>
    <row r="1059" spans="1:5" x14ac:dyDescent="0.2">
      <c r="A1059" t="s">
        <v>8219</v>
      </c>
      <c r="B1059">
        <v>26</v>
      </c>
      <c r="D1059" t="s">
        <v>8221</v>
      </c>
      <c r="E1059">
        <v>3</v>
      </c>
    </row>
    <row r="1060" spans="1:5" x14ac:dyDescent="0.2">
      <c r="A1060" t="s">
        <v>8219</v>
      </c>
      <c r="B1060">
        <v>71</v>
      </c>
      <c r="D1060" t="s">
        <v>8221</v>
      </c>
      <c r="E1060">
        <v>3</v>
      </c>
    </row>
    <row r="1061" spans="1:5" x14ac:dyDescent="0.2">
      <c r="A1061" t="s">
        <v>8219</v>
      </c>
      <c r="B1061">
        <v>38</v>
      </c>
      <c r="D1061" t="s">
        <v>8221</v>
      </c>
      <c r="E1061">
        <v>1</v>
      </c>
    </row>
    <row r="1062" spans="1:5" x14ac:dyDescent="0.2">
      <c r="A1062" t="s">
        <v>8219</v>
      </c>
      <c r="B1062">
        <v>859</v>
      </c>
      <c r="D1062" t="s">
        <v>8221</v>
      </c>
      <c r="E1062">
        <v>3</v>
      </c>
    </row>
    <row r="1063" spans="1:5" x14ac:dyDescent="0.2">
      <c r="A1063" t="s">
        <v>8219</v>
      </c>
      <c r="B1063">
        <v>21</v>
      </c>
      <c r="D1063" t="s">
        <v>8221</v>
      </c>
      <c r="E1063">
        <v>0</v>
      </c>
    </row>
    <row r="1064" spans="1:5" x14ac:dyDescent="0.2">
      <c r="A1064" t="s">
        <v>8219</v>
      </c>
      <c r="B1064">
        <v>78</v>
      </c>
      <c r="D1064" t="s">
        <v>8221</v>
      </c>
      <c r="E1064">
        <v>2</v>
      </c>
    </row>
    <row r="1065" spans="1:5" x14ac:dyDescent="0.2">
      <c r="A1065" t="s">
        <v>8219</v>
      </c>
      <c r="B1065">
        <v>53</v>
      </c>
      <c r="D1065" t="s">
        <v>8221</v>
      </c>
      <c r="E1065">
        <v>10</v>
      </c>
    </row>
    <row r="1066" spans="1:5" x14ac:dyDescent="0.2">
      <c r="A1066" t="s">
        <v>8219</v>
      </c>
      <c r="B1066">
        <v>356</v>
      </c>
      <c r="D1066" t="s">
        <v>8221</v>
      </c>
      <c r="E1066">
        <v>60</v>
      </c>
    </row>
    <row r="1067" spans="1:5" x14ac:dyDescent="0.2">
      <c r="A1067" t="s">
        <v>8219</v>
      </c>
      <c r="B1067">
        <v>279</v>
      </c>
      <c r="D1067" t="s">
        <v>8221</v>
      </c>
      <c r="E1067">
        <v>5</v>
      </c>
    </row>
    <row r="1068" spans="1:5" x14ac:dyDescent="0.2">
      <c r="A1068" t="s">
        <v>8219</v>
      </c>
      <c r="B1068">
        <v>266</v>
      </c>
      <c r="D1068" t="s">
        <v>8221</v>
      </c>
      <c r="E1068">
        <v>9</v>
      </c>
    </row>
    <row r="1069" spans="1:5" x14ac:dyDescent="0.2">
      <c r="A1069" t="s">
        <v>8219</v>
      </c>
      <c r="B1069">
        <v>623</v>
      </c>
      <c r="D1069" t="s">
        <v>8221</v>
      </c>
      <c r="E1069">
        <v>13</v>
      </c>
    </row>
    <row r="1070" spans="1:5" x14ac:dyDescent="0.2">
      <c r="A1070" t="s">
        <v>8219</v>
      </c>
      <c r="B1070">
        <v>392</v>
      </c>
      <c r="D1070" t="s">
        <v>8221</v>
      </c>
      <c r="E1070">
        <v>0</v>
      </c>
    </row>
    <row r="1071" spans="1:5" x14ac:dyDescent="0.2">
      <c r="A1071" t="s">
        <v>8219</v>
      </c>
      <c r="B1071">
        <v>3562</v>
      </c>
      <c r="D1071" t="s">
        <v>8221</v>
      </c>
      <c r="E1071">
        <v>8</v>
      </c>
    </row>
    <row r="1072" spans="1:5" x14ac:dyDescent="0.2">
      <c r="A1072" t="s">
        <v>8219</v>
      </c>
      <c r="B1072">
        <v>514</v>
      </c>
      <c r="D1072" t="s">
        <v>8221</v>
      </c>
      <c r="E1072">
        <v>3</v>
      </c>
    </row>
    <row r="1073" spans="1:5" x14ac:dyDescent="0.2">
      <c r="A1073" t="s">
        <v>8219</v>
      </c>
      <c r="B1073">
        <v>88</v>
      </c>
      <c r="D1073" t="s">
        <v>8221</v>
      </c>
      <c r="E1073">
        <v>3</v>
      </c>
    </row>
    <row r="1074" spans="1:5" x14ac:dyDescent="0.2">
      <c r="A1074" t="s">
        <v>8219</v>
      </c>
      <c r="B1074">
        <v>537</v>
      </c>
      <c r="D1074" t="s">
        <v>8221</v>
      </c>
      <c r="E1074">
        <v>0</v>
      </c>
    </row>
    <row r="1075" spans="1:5" x14ac:dyDescent="0.2">
      <c r="A1075" t="s">
        <v>8219</v>
      </c>
      <c r="B1075">
        <v>25</v>
      </c>
      <c r="D1075" t="s">
        <v>8221</v>
      </c>
      <c r="E1075">
        <v>6</v>
      </c>
    </row>
    <row r="1076" spans="1:5" x14ac:dyDescent="0.2">
      <c r="A1076" t="s">
        <v>8219</v>
      </c>
      <c r="B1076">
        <v>3238</v>
      </c>
      <c r="D1076" t="s">
        <v>8221</v>
      </c>
      <c r="E1076">
        <v>4</v>
      </c>
    </row>
    <row r="1077" spans="1:5" x14ac:dyDescent="0.2">
      <c r="A1077" t="s">
        <v>8219</v>
      </c>
      <c r="B1077">
        <v>897</v>
      </c>
      <c r="D1077" t="s">
        <v>8221</v>
      </c>
      <c r="E1077">
        <v>1</v>
      </c>
    </row>
    <row r="1078" spans="1:5" x14ac:dyDescent="0.2">
      <c r="A1078" t="s">
        <v>8219</v>
      </c>
      <c r="B1078">
        <v>878</v>
      </c>
      <c r="D1078" t="s">
        <v>8221</v>
      </c>
      <c r="E1078">
        <v>29</v>
      </c>
    </row>
    <row r="1079" spans="1:5" x14ac:dyDescent="0.2">
      <c r="A1079" t="s">
        <v>8219</v>
      </c>
      <c r="B1079">
        <v>115</v>
      </c>
      <c r="D1079" t="s">
        <v>8221</v>
      </c>
      <c r="E1079">
        <v>0</v>
      </c>
    </row>
    <row r="1080" spans="1:5" x14ac:dyDescent="0.2">
      <c r="A1080" t="s">
        <v>8219</v>
      </c>
      <c r="B1080">
        <v>234</v>
      </c>
      <c r="D1080" t="s">
        <v>8221</v>
      </c>
      <c r="E1080">
        <v>4</v>
      </c>
    </row>
    <row r="1081" spans="1:5" x14ac:dyDescent="0.2">
      <c r="A1081" t="s">
        <v>8219</v>
      </c>
      <c r="B1081">
        <v>4330</v>
      </c>
      <c r="D1081" t="s">
        <v>8221</v>
      </c>
      <c r="E1081">
        <v>5</v>
      </c>
    </row>
    <row r="1082" spans="1:5" x14ac:dyDescent="0.2">
      <c r="A1082" t="s">
        <v>8219</v>
      </c>
      <c r="B1082">
        <v>651</v>
      </c>
      <c r="D1082" t="s">
        <v>8221</v>
      </c>
      <c r="E1082">
        <v>4</v>
      </c>
    </row>
    <row r="1083" spans="1:5" x14ac:dyDescent="0.2">
      <c r="A1083" t="s">
        <v>8219</v>
      </c>
      <c r="B1083">
        <v>251</v>
      </c>
      <c r="D1083" t="s">
        <v>8221</v>
      </c>
      <c r="E1083">
        <v>5</v>
      </c>
    </row>
    <row r="1084" spans="1:5" x14ac:dyDescent="0.2">
      <c r="A1084" t="s">
        <v>8219</v>
      </c>
      <c r="B1084">
        <v>263</v>
      </c>
      <c r="D1084" t="s">
        <v>8221</v>
      </c>
      <c r="E1084">
        <v>1</v>
      </c>
    </row>
    <row r="1085" spans="1:5" x14ac:dyDescent="0.2">
      <c r="A1085" t="s">
        <v>8219</v>
      </c>
      <c r="B1085">
        <v>28</v>
      </c>
      <c r="D1085" t="s">
        <v>8221</v>
      </c>
      <c r="E1085">
        <v>1</v>
      </c>
    </row>
    <row r="1086" spans="1:5" x14ac:dyDescent="0.2">
      <c r="A1086" t="s">
        <v>8219</v>
      </c>
      <c r="B1086">
        <v>721</v>
      </c>
      <c r="D1086" t="s">
        <v>8221</v>
      </c>
      <c r="E1086">
        <v>0</v>
      </c>
    </row>
    <row r="1087" spans="1:5" x14ac:dyDescent="0.2">
      <c r="A1087" t="s">
        <v>8219</v>
      </c>
      <c r="B1087">
        <v>50</v>
      </c>
      <c r="D1087" t="s">
        <v>8221</v>
      </c>
      <c r="E1087">
        <v>14</v>
      </c>
    </row>
    <row r="1088" spans="1:5" x14ac:dyDescent="0.2">
      <c r="A1088" t="s">
        <v>8219</v>
      </c>
      <c r="B1088">
        <v>73</v>
      </c>
      <c r="D1088" t="s">
        <v>8221</v>
      </c>
      <c r="E1088">
        <v>3</v>
      </c>
    </row>
    <row r="1089" spans="1:5" x14ac:dyDescent="0.2">
      <c r="A1089" t="s">
        <v>8219</v>
      </c>
      <c r="B1089">
        <v>27</v>
      </c>
      <c r="D1089" t="s">
        <v>8221</v>
      </c>
      <c r="E1089">
        <v>10</v>
      </c>
    </row>
    <row r="1090" spans="1:5" x14ac:dyDescent="0.2">
      <c r="A1090" t="s">
        <v>8219</v>
      </c>
      <c r="B1090">
        <v>34</v>
      </c>
      <c r="D1090" t="s">
        <v>8221</v>
      </c>
      <c r="E1090">
        <v>17</v>
      </c>
    </row>
    <row r="1091" spans="1:5" x14ac:dyDescent="0.2">
      <c r="A1091" t="s">
        <v>8219</v>
      </c>
      <c r="B1091">
        <v>7</v>
      </c>
      <c r="D1091" t="s">
        <v>8221</v>
      </c>
      <c r="E1091">
        <v>2</v>
      </c>
    </row>
    <row r="1092" spans="1:5" x14ac:dyDescent="0.2">
      <c r="A1092" t="s">
        <v>8219</v>
      </c>
      <c r="B1092">
        <v>24</v>
      </c>
      <c r="D1092" t="s">
        <v>8221</v>
      </c>
      <c r="E1092">
        <v>0</v>
      </c>
    </row>
    <row r="1093" spans="1:5" x14ac:dyDescent="0.2">
      <c r="A1093" t="s">
        <v>8219</v>
      </c>
      <c r="B1093">
        <v>15</v>
      </c>
      <c r="D1093" t="s">
        <v>8221</v>
      </c>
      <c r="E1093">
        <v>4</v>
      </c>
    </row>
    <row r="1094" spans="1:5" x14ac:dyDescent="0.2">
      <c r="A1094" t="s">
        <v>8219</v>
      </c>
      <c r="B1094">
        <v>72</v>
      </c>
      <c r="D1094" t="s">
        <v>8221</v>
      </c>
      <c r="E1094">
        <v>12</v>
      </c>
    </row>
    <row r="1095" spans="1:5" x14ac:dyDescent="0.2">
      <c r="A1095" t="s">
        <v>8219</v>
      </c>
      <c r="B1095">
        <v>120</v>
      </c>
      <c r="D1095" t="s">
        <v>8221</v>
      </c>
      <c r="E1095">
        <v>3</v>
      </c>
    </row>
    <row r="1096" spans="1:5" x14ac:dyDescent="0.2">
      <c r="A1096" t="s">
        <v>8219</v>
      </c>
      <c r="B1096">
        <v>123</v>
      </c>
      <c r="D1096" t="s">
        <v>8221</v>
      </c>
      <c r="E1096">
        <v>12</v>
      </c>
    </row>
    <row r="1097" spans="1:5" x14ac:dyDescent="0.2">
      <c r="A1097" t="s">
        <v>8219</v>
      </c>
      <c r="B1097">
        <v>1</v>
      </c>
      <c r="D1097" t="s">
        <v>8221</v>
      </c>
      <c r="E1097">
        <v>0</v>
      </c>
    </row>
    <row r="1098" spans="1:5" x14ac:dyDescent="0.2">
      <c r="A1098" t="s">
        <v>8219</v>
      </c>
      <c r="B1098">
        <v>24</v>
      </c>
      <c r="D1098" t="s">
        <v>8221</v>
      </c>
      <c r="E1098">
        <v>7</v>
      </c>
    </row>
    <row r="1099" spans="1:5" x14ac:dyDescent="0.2">
      <c r="A1099" t="s">
        <v>8219</v>
      </c>
      <c r="B1099">
        <v>33</v>
      </c>
      <c r="D1099" t="s">
        <v>8221</v>
      </c>
      <c r="E1099">
        <v>2</v>
      </c>
    </row>
    <row r="1100" spans="1:5" x14ac:dyDescent="0.2">
      <c r="A1100" t="s">
        <v>8219</v>
      </c>
      <c r="B1100">
        <v>14</v>
      </c>
      <c r="D1100" t="s">
        <v>8221</v>
      </c>
      <c r="E1100">
        <v>1</v>
      </c>
    </row>
    <row r="1101" spans="1:5" x14ac:dyDescent="0.2">
      <c r="A1101" t="s">
        <v>8219</v>
      </c>
      <c r="B1101">
        <v>9</v>
      </c>
      <c r="D1101" t="s">
        <v>8221</v>
      </c>
      <c r="E1101">
        <v>4</v>
      </c>
    </row>
    <row r="1102" spans="1:5" x14ac:dyDescent="0.2">
      <c r="A1102" t="s">
        <v>8219</v>
      </c>
      <c r="B1102">
        <v>76</v>
      </c>
      <c r="D1102" t="s">
        <v>8221</v>
      </c>
      <c r="E1102">
        <v>4</v>
      </c>
    </row>
    <row r="1103" spans="1:5" x14ac:dyDescent="0.2">
      <c r="A1103" t="s">
        <v>8219</v>
      </c>
      <c r="B1103">
        <v>19</v>
      </c>
      <c r="D1103" t="s">
        <v>8221</v>
      </c>
      <c r="E1103">
        <v>17</v>
      </c>
    </row>
    <row r="1104" spans="1:5" x14ac:dyDescent="0.2">
      <c r="A1104" t="s">
        <v>8219</v>
      </c>
      <c r="B1104">
        <v>69</v>
      </c>
      <c r="D1104" t="s">
        <v>8221</v>
      </c>
      <c r="E1104">
        <v>7</v>
      </c>
    </row>
    <row r="1105" spans="1:5" x14ac:dyDescent="0.2">
      <c r="A1105" t="s">
        <v>8219</v>
      </c>
      <c r="B1105">
        <v>218</v>
      </c>
      <c r="D1105" t="s">
        <v>8221</v>
      </c>
      <c r="E1105">
        <v>2</v>
      </c>
    </row>
    <row r="1106" spans="1:5" x14ac:dyDescent="0.2">
      <c r="A1106" t="s">
        <v>8219</v>
      </c>
      <c r="B1106">
        <v>30</v>
      </c>
      <c r="D1106" t="s">
        <v>8221</v>
      </c>
      <c r="E1106">
        <v>5</v>
      </c>
    </row>
    <row r="1107" spans="1:5" x14ac:dyDescent="0.2">
      <c r="A1107" t="s">
        <v>8219</v>
      </c>
      <c r="B1107">
        <v>100</v>
      </c>
      <c r="D1107" t="s">
        <v>8221</v>
      </c>
      <c r="E1107">
        <v>1</v>
      </c>
    </row>
    <row r="1108" spans="1:5" x14ac:dyDescent="0.2">
      <c r="A1108" t="s">
        <v>8219</v>
      </c>
      <c r="B1108">
        <v>296</v>
      </c>
      <c r="D1108" t="s">
        <v>8221</v>
      </c>
      <c r="E1108">
        <v>1</v>
      </c>
    </row>
    <row r="1109" spans="1:5" x14ac:dyDescent="0.2">
      <c r="A1109" t="s">
        <v>8219</v>
      </c>
      <c r="B1109">
        <v>1204</v>
      </c>
      <c r="D1109" t="s">
        <v>8221</v>
      </c>
      <c r="E1109">
        <v>14</v>
      </c>
    </row>
    <row r="1110" spans="1:5" x14ac:dyDescent="0.2">
      <c r="A1110" t="s">
        <v>8219</v>
      </c>
      <c r="B1110">
        <v>321</v>
      </c>
      <c r="D1110" t="s">
        <v>8221</v>
      </c>
      <c r="E1110">
        <v>26</v>
      </c>
    </row>
    <row r="1111" spans="1:5" x14ac:dyDescent="0.2">
      <c r="A1111" t="s">
        <v>8219</v>
      </c>
      <c r="B1111">
        <v>301</v>
      </c>
      <c r="D1111" t="s">
        <v>8221</v>
      </c>
      <c r="E1111">
        <v>2</v>
      </c>
    </row>
    <row r="1112" spans="1:5" x14ac:dyDescent="0.2">
      <c r="A1112" t="s">
        <v>8219</v>
      </c>
      <c r="B1112">
        <v>144</v>
      </c>
      <c r="D1112" t="s">
        <v>8221</v>
      </c>
      <c r="E1112">
        <v>1</v>
      </c>
    </row>
    <row r="1113" spans="1:5" x14ac:dyDescent="0.2">
      <c r="A1113" t="s">
        <v>8219</v>
      </c>
      <c r="B1113">
        <v>539</v>
      </c>
      <c r="D1113" t="s">
        <v>8221</v>
      </c>
      <c r="E1113">
        <v>3</v>
      </c>
    </row>
    <row r="1114" spans="1:5" x14ac:dyDescent="0.2">
      <c r="A1114" t="s">
        <v>8219</v>
      </c>
      <c r="B1114">
        <v>498</v>
      </c>
      <c r="D1114" t="s">
        <v>8221</v>
      </c>
      <c r="E1114">
        <v>7</v>
      </c>
    </row>
    <row r="1115" spans="1:5" x14ac:dyDescent="0.2">
      <c r="A1115" t="s">
        <v>8219</v>
      </c>
      <c r="B1115">
        <v>1113</v>
      </c>
      <c r="D1115" t="s">
        <v>8221</v>
      </c>
      <c r="E1115">
        <v>9</v>
      </c>
    </row>
    <row r="1116" spans="1:5" x14ac:dyDescent="0.2">
      <c r="A1116" t="s">
        <v>8219</v>
      </c>
      <c r="B1116">
        <v>988</v>
      </c>
      <c r="D1116" t="s">
        <v>8221</v>
      </c>
      <c r="E1116">
        <v>20</v>
      </c>
    </row>
    <row r="1117" spans="1:5" x14ac:dyDescent="0.2">
      <c r="A1117" t="s">
        <v>8219</v>
      </c>
      <c r="B1117">
        <v>391</v>
      </c>
      <c r="D1117" t="s">
        <v>8221</v>
      </c>
      <c r="E1117">
        <v>6</v>
      </c>
    </row>
    <row r="1118" spans="1:5" x14ac:dyDescent="0.2">
      <c r="A1118" t="s">
        <v>8219</v>
      </c>
      <c r="B1118">
        <v>28</v>
      </c>
      <c r="D1118" t="s">
        <v>8221</v>
      </c>
      <c r="E1118">
        <v>13</v>
      </c>
    </row>
    <row r="1119" spans="1:5" x14ac:dyDescent="0.2">
      <c r="A1119" t="s">
        <v>8219</v>
      </c>
      <c r="B1119">
        <v>147</v>
      </c>
      <c r="D1119" t="s">
        <v>8221</v>
      </c>
      <c r="E1119">
        <v>1</v>
      </c>
    </row>
    <row r="1120" spans="1:5" x14ac:dyDescent="0.2">
      <c r="A1120" t="s">
        <v>8219</v>
      </c>
      <c r="B1120">
        <v>680</v>
      </c>
      <c r="D1120" t="s">
        <v>8221</v>
      </c>
      <c r="E1120">
        <v>202</v>
      </c>
    </row>
    <row r="1121" spans="1:5" x14ac:dyDescent="0.2">
      <c r="A1121" t="s">
        <v>8219</v>
      </c>
      <c r="B1121">
        <v>983</v>
      </c>
      <c r="D1121" t="s">
        <v>8221</v>
      </c>
      <c r="E1121">
        <v>0</v>
      </c>
    </row>
    <row r="1122" spans="1:5" x14ac:dyDescent="0.2">
      <c r="A1122" t="s">
        <v>8219</v>
      </c>
      <c r="B1122">
        <v>79</v>
      </c>
      <c r="D1122" t="s">
        <v>8221</v>
      </c>
      <c r="E1122">
        <v>1</v>
      </c>
    </row>
    <row r="1123" spans="1:5" x14ac:dyDescent="0.2">
      <c r="A1123" t="s">
        <v>8219</v>
      </c>
      <c r="B1123">
        <v>426</v>
      </c>
      <c r="D1123" t="s">
        <v>8221</v>
      </c>
      <c r="E1123">
        <v>0</v>
      </c>
    </row>
    <row r="1124" spans="1:5" x14ac:dyDescent="0.2">
      <c r="A1124" t="s">
        <v>8219</v>
      </c>
      <c r="B1124">
        <v>96</v>
      </c>
      <c r="D1124" t="s">
        <v>8221</v>
      </c>
      <c r="E1124">
        <v>2</v>
      </c>
    </row>
    <row r="1125" spans="1:5" x14ac:dyDescent="0.2">
      <c r="A1125" t="s">
        <v>8219</v>
      </c>
      <c r="B1125">
        <v>163</v>
      </c>
      <c r="D1125" t="s">
        <v>8221</v>
      </c>
      <c r="E1125">
        <v>13</v>
      </c>
    </row>
    <row r="1126" spans="1:5" x14ac:dyDescent="0.2">
      <c r="A1126" t="s">
        <v>8219</v>
      </c>
      <c r="B1126">
        <v>2525</v>
      </c>
      <c r="D1126" t="s">
        <v>8221</v>
      </c>
      <c r="E1126">
        <v>9</v>
      </c>
    </row>
    <row r="1127" spans="1:5" x14ac:dyDescent="0.2">
      <c r="A1127" t="s">
        <v>8219</v>
      </c>
      <c r="B1127">
        <v>2035</v>
      </c>
      <c r="D1127" t="s">
        <v>8221</v>
      </c>
      <c r="E1127">
        <v>2</v>
      </c>
    </row>
    <row r="1128" spans="1:5" x14ac:dyDescent="0.2">
      <c r="A1128" t="s">
        <v>8219</v>
      </c>
      <c r="B1128">
        <v>290</v>
      </c>
      <c r="D1128" t="s">
        <v>8221</v>
      </c>
      <c r="E1128">
        <v>0</v>
      </c>
    </row>
    <row r="1129" spans="1:5" x14ac:dyDescent="0.2">
      <c r="A1129" t="s">
        <v>8219</v>
      </c>
      <c r="B1129">
        <v>1980</v>
      </c>
      <c r="D1129" t="s">
        <v>8221</v>
      </c>
      <c r="E1129">
        <v>35</v>
      </c>
    </row>
    <row r="1130" spans="1:5" x14ac:dyDescent="0.2">
      <c r="A1130" t="s">
        <v>8219</v>
      </c>
      <c r="B1130">
        <v>57</v>
      </c>
      <c r="D1130" t="s">
        <v>8221</v>
      </c>
      <c r="E1130">
        <v>2</v>
      </c>
    </row>
    <row r="1131" spans="1:5" x14ac:dyDescent="0.2">
      <c r="A1131" t="s">
        <v>8219</v>
      </c>
      <c r="B1131">
        <v>380</v>
      </c>
      <c r="D1131" t="s">
        <v>8221</v>
      </c>
      <c r="E1131">
        <v>3</v>
      </c>
    </row>
    <row r="1132" spans="1:5" x14ac:dyDescent="0.2">
      <c r="A1132" t="s">
        <v>8219</v>
      </c>
      <c r="B1132">
        <v>128</v>
      </c>
      <c r="D1132" t="s">
        <v>8221</v>
      </c>
      <c r="E1132">
        <v>0</v>
      </c>
    </row>
    <row r="1133" spans="1:5" x14ac:dyDescent="0.2">
      <c r="A1133" t="s">
        <v>8219</v>
      </c>
      <c r="B1133">
        <v>180</v>
      </c>
      <c r="D1133" t="s">
        <v>8221</v>
      </c>
      <c r="E1133">
        <v>1</v>
      </c>
    </row>
    <row r="1134" spans="1:5" x14ac:dyDescent="0.2">
      <c r="A1134" t="s">
        <v>8219</v>
      </c>
      <c r="B1134">
        <v>571</v>
      </c>
      <c r="D1134" t="s">
        <v>8221</v>
      </c>
      <c r="E1134">
        <v>0</v>
      </c>
    </row>
    <row r="1135" spans="1:5" x14ac:dyDescent="0.2">
      <c r="A1135" t="s">
        <v>8219</v>
      </c>
      <c r="B1135">
        <v>480</v>
      </c>
      <c r="D1135" t="s">
        <v>8221</v>
      </c>
      <c r="E1135">
        <v>0</v>
      </c>
    </row>
    <row r="1136" spans="1:5" x14ac:dyDescent="0.2">
      <c r="A1136" t="s">
        <v>8219</v>
      </c>
      <c r="B1136">
        <v>249</v>
      </c>
      <c r="D1136" t="s">
        <v>8221</v>
      </c>
      <c r="E1136">
        <v>3</v>
      </c>
    </row>
    <row r="1137" spans="1:5" x14ac:dyDescent="0.2">
      <c r="A1137" t="s">
        <v>8219</v>
      </c>
      <c r="B1137">
        <v>84</v>
      </c>
      <c r="D1137" t="s">
        <v>8221</v>
      </c>
      <c r="E1137">
        <v>11</v>
      </c>
    </row>
    <row r="1138" spans="1:5" x14ac:dyDescent="0.2">
      <c r="A1138" t="s">
        <v>8219</v>
      </c>
      <c r="B1138">
        <v>197</v>
      </c>
      <c r="D1138" t="s">
        <v>8221</v>
      </c>
      <c r="E1138">
        <v>6</v>
      </c>
    </row>
    <row r="1139" spans="1:5" x14ac:dyDescent="0.2">
      <c r="A1139" t="s">
        <v>8219</v>
      </c>
      <c r="B1139">
        <v>271</v>
      </c>
      <c r="D1139" t="s">
        <v>8221</v>
      </c>
      <c r="E1139">
        <v>0</v>
      </c>
    </row>
    <row r="1140" spans="1:5" x14ac:dyDescent="0.2">
      <c r="A1140" t="s">
        <v>8219</v>
      </c>
      <c r="B1140">
        <v>50</v>
      </c>
      <c r="D1140" t="s">
        <v>8221</v>
      </c>
      <c r="E1140">
        <v>67</v>
      </c>
    </row>
    <row r="1141" spans="1:5" x14ac:dyDescent="0.2">
      <c r="A1141" t="s">
        <v>8219</v>
      </c>
      <c r="B1141">
        <v>169</v>
      </c>
      <c r="D1141" t="s">
        <v>8221</v>
      </c>
      <c r="E1141">
        <v>23</v>
      </c>
    </row>
    <row r="1142" spans="1:5" x14ac:dyDescent="0.2">
      <c r="A1142" t="s">
        <v>8219</v>
      </c>
      <c r="B1142">
        <v>205</v>
      </c>
      <c r="D1142" t="s">
        <v>8221</v>
      </c>
      <c r="E1142">
        <v>72</v>
      </c>
    </row>
    <row r="1143" spans="1:5" x14ac:dyDescent="0.2">
      <c r="A1143" t="s">
        <v>8219</v>
      </c>
      <c r="B1143">
        <v>206</v>
      </c>
      <c r="D1143" t="s">
        <v>8221</v>
      </c>
      <c r="E1143">
        <v>2</v>
      </c>
    </row>
    <row r="1144" spans="1:5" x14ac:dyDescent="0.2">
      <c r="A1144" t="s">
        <v>8219</v>
      </c>
      <c r="B1144">
        <v>84</v>
      </c>
      <c r="D1144" t="s">
        <v>8221</v>
      </c>
      <c r="E1144">
        <v>15</v>
      </c>
    </row>
    <row r="1145" spans="1:5" x14ac:dyDescent="0.2">
      <c r="A1145" t="s">
        <v>8219</v>
      </c>
      <c r="B1145">
        <v>210</v>
      </c>
      <c r="D1145" t="s">
        <v>8221</v>
      </c>
      <c r="E1145">
        <v>1</v>
      </c>
    </row>
    <row r="1146" spans="1:5" x14ac:dyDescent="0.2">
      <c r="A1146" t="s">
        <v>8219</v>
      </c>
      <c r="B1146">
        <v>181</v>
      </c>
      <c r="D1146" t="s">
        <v>8221</v>
      </c>
      <c r="E1146">
        <v>2</v>
      </c>
    </row>
    <row r="1147" spans="1:5" x14ac:dyDescent="0.2">
      <c r="A1147" t="s">
        <v>8219</v>
      </c>
      <c r="B1147">
        <v>60</v>
      </c>
      <c r="D1147" t="s">
        <v>8221</v>
      </c>
      <c r="E1147">
        <v>7</v>
      </c>
    </row>
    <row r="1148" spans="1:5" x14ac:dyDescent="0.2">
      <c r="A1148" t="s">
        <v>8219</v>
      </c>
      <c r="B1148">
        <v>445</v>
      </c>
      <c r="D1148" t="s">
        <v>8221</v>
      </c>
      <c r="E1148">
        <v>16</v>
      </c>
    </row>
    <row r="1149" spans="1:5" x14ac:dyDescent="0.2">
      <c r="A1149" t="s">
        <v>8219</v>
      </c>
      <c r="B1149">
        <v>17</v>
      </c>
      <c r="D1149" t="s">
        <v>8221</v>
      </c>
      <c r="E1149">
        <v>117</v>
      </c>
    </row>
    <row r="1150" spans="1:5" x14ac:dyDescent="0.2">
      <c r="A1150" t="s">
        <v>8219</v>
      </c>
      <c r="B1150">
        <v>194</v>
      </c>
      <c r="D1150" t="s">
        <v>8221</v>
      </c>
      <c r="E1150">
        <v>2</v>
      </c>
    </row>
    <row r="1151" spans="1:5" x14ac:dyDescent="0.2">
      <c r="A1151" t="s">
        <v>8219</v>
      </c>
      <c r="B1151">
        <v>404</v>
      </c>
      <c r="D1151" t="s">
        <v>8221</v>
      </c>
      <c r="E1151">
        <v>7</v>
      </c>
    </row>
    <row r="1152" spans="1:5" x14ac:dyDescent="0.2">
      <c r="A1152" t="s">
        <v>8219</v>
      </c>
      <c r="B1152">
        <v>194</v>
      </c>
      <c r="D1152" t="s">
        <v>8221</v>
      </c>
      <c r="E1152">
        <v>3</v>
      </c>
    </row>
    <row r="1153" spans="1:5" x14ac:dyDescent="0.2">
      <c r="A1153" t="s">
        <v>8219</v>
      </c>
      <c r="B1153">
        <v>902</v>
      </c>
      <c r="D1153" t="s">
        <v>8221</v>
      </c>
      <c r="E1153">
        <v>20</v>
      </c>
    </row>
    <row r="1154" spans="1:5" x14ac:dyDescent="0.2">
      <c r="A1154" t="s">
        <v>8219</v>
      </c>
      <c r="B1154">
        <v>1670</v>
      </c>
      <c r="D1154" t="s">
        <v>8221</v>
      </c>
      <c r="E1154">
        <v>50</v>
      </c>
    </row>
    <row r="1155" spans="1:5" x14ac:dyDescent="0.2">
      <c r="A1155" t="s">
        <v>8219</v>
      </c>
      <c r="B1155">
        <v>1328</v>
      </c>
      <c r="D1155" t="s">
        <v>8221</v>
      </c>
      <c r="E1155">
        <v>2</v>
      </c>
    </row>
    <row r="1156" spans="1:5" x14ac:dyDescent="0.2">
      <c r="A1156" t="s">
        <v>8219</v>
      </c>
      <c r="B1156">
        <v>944</v>
      </c>
      <c r="D1156" t="s">
        <v>8221</v>
      </c>
      <c r="E1156">
        <v>3</v>
      </c>
    </row>
    <row r="1157" spans="1:5" x14ac:dyDescent="0.2">
      <c r="A1157" t="s">
        <v>8219</v>
      </c>
      <c r="B1157">
        <v>147</v>
      </c>
      <c r="D1157" t="s">
        <v>8221</v>
      </c>
      <c r="E1157">
        <v>27</v>
      </c>
    </row>
    <row r="1158" spans="1:5" x14ac:dyDescent="0.2">
      <c r="A1158" t="s">
        <v>8219</v>
      </c>
      <c r="B1158">
        <v>99</v>
      </c>
      <c r="D1158" t="s">
        <v>8221</v>
      </c>
      <c r="E1158">
        <v>7</v>
      </c>
    </row>
    <row r="1159" spans="1:5" x14ac:dyDescent="0.2">
      <c r="A1159" t="s">
        <v>8219</v>
      </c>
      <c r="B1159">
        <v>79</v>
      </c>
      <c r="D1159" t="s">
        <v>8221</v>
      </c>
      <c r="E1159">
        <v>5</v>
      </c>
    </row>
    <row r="1160" spans="1:5" x14ac:dyDescent="0.2">
      <c r="A1160" t="s">
        <v>8219</v>
      </c>
      <c r="B1160">
        <v>75</v>
      </c>
      <c r="D1160" t="s">
        <v>8221</v>
      </c>
      <c r="E1160">
        <v>0</v>
      </c>
    </row>
    <row r="1161" spans="1:5" x14ac:dyDescent="0.2">
      <c r="A1161" t="s">
        <v>8219</v>
      </c>
      <c r="B1161">
        <v>207</v>
      </c>
      <c r="D1161" t="s">
        <v>8221</v>
      </c>
      <c r="E1161">
        <v>3</v>
      </c>
    </row>
    <row r="1162" spans="1:5" x14ac:dyDescent="0.2">
      <c r="A1162" t="s">
        <v>8219</v>
      </c>
      <c r="B1162">
        <v>102</v>
      </c>
      <c r="D1162" t="s">
        <v>8221</v>
      </c>
      <c r="E1162">
        <v>6</v>
      </c>
    </row>
    <row r="1163" spans="1:5" x14ac:dyDescent="0.2">
      <c r="A1163" t="s">
        <v>8219</v>
      </c>
      <c r="B1163">
        <v>32</v>
      </c>
      <c r="D1163" t="s">
        <v>8221</v>
      </c>
      <c r="E1163">
        <v>9</v>
      </c>
    </row>
    <row r="1164" spans="1:5" x14ac:dyDescent="0.2">
      <c r="A1164" t="s">
        <v>8219</v>
      </c>
      <c r="B1164">
        <v>480</v>
      </c>
      <c r="D1164" t="s">
        <v>8221</v>
      </c>
      <c r="E1164">
        <v>3</v>
      </c>
    </row>
    <row r="1165" spans="1:5" x14ac:dyDescent="0.2">
      <c r="A1165" t="s">
        <v>8219</v>
      </c>
      <c r="B1165">
        <v>11</v>
      </c>
      <c r="D1165" t="s">
        <v>8221</v>
      </c>
      <c r="E1165">
        <v>2</v>
      </c>
    </row>
    <row r="1166" spans="1:5" x14ac:dyDescent="0.2">
      <c r="A1166" t="s">
        <v>8219</v>
      </c>
      <c r="B1166">
        <v>12</v>
      </c>
      <c r="D1166" t="s">
        <v>8221</v>
      </c>
      <c r="E1166">
        <v>3</v>
      </c>
    </row>
    <row r="1167" spans="1:5" x14ac:dyDescent="0.2">
      <c r="A1167" t="s">
        <v>8219</v>
      </c>
      <c r="B1167">
        <v>48</v>
      </c>
      <c r="D1167" t="s">
        <v>8221</v>
      </c>
      <c r="E1167">
        <v>45</v>
      </c>
    </row>
    <row r="1168" spans="1:5" x14ac:dyDescent="0.2">
      <c r="A1168" t="s">
        <v>8219</v>
      </c>
      <c r="B1168">
        <v>59</v>
      </c>
      <c r="D1168" t="s">
        <v>8221</v>
      </c>
      <c r="E1168">
        <v>9</v>
      </c>
    </row>
    <row r="1169" spans="1:5" x14ac:dyDescent="0.2">
      <c r="A1169" t="s">
        <v>8219</v>
      </c>
      <c r="B1169">
        <v>79</v>
      </c>
      <c r="D1169" t="s">
        <v>8221</v>
      </c>
      <c r="E1169">
        <v>9</v>
      </c>
    </row>
    <row r="1170" spans="1:5" x14ac:dyDescent="0.2">
      <c r="A1170" t="s">
        <v>8219</v>
      </c>
      <c r="B1170">
        <v>14</v>
      </c>
      <c r="D1170" t="s">
        <v>8221</v>
      </c>
      <c r="E1170">
        <v>21</v>
      </c>
    </row>
    <row r="1171" spans="1:5" x14ac:dyDescent="0.2">
      <c r="A1171" t="s">
        <v>8219</v>
      </c>
      <c r="B1171">
        <v>106</v>
      </c>
      <c r="D1171" t="s">
        <v>8221</v>
      </c>
      <c r="E1171">
        <v>17</v>
      </c>
    </row>
    <row r="1172" spans="1:5" x14ac:dyDescent="0.2">
      <c r="A1172" t="s">
        <v>8219</v>
      </c>
      <c r="B1172">
        <v>25</v>
      </c>
      <c r="D1172" t="s">
        <v>8221</v>
      </c>
      <c r="E1172">
        <v>1</v>
      </c>
    </row>
    <row r="1173" spans="1:5" x14ac:dyDescent="0.2">
      <c r="A1173" t="s">
        <v>8219</v>
      </c>
      <c r="B1173">
        <v>25</v>
      </c>
      <c r="D1173" t="s">
        <v>8221</v>
      </c>
      <c r="E1173">
        <v>1</v>
      </c>
    </row>
    <row r="1174" spans="1:5" x14ac:dyDescent="0.2">
      <c r="A1174" t="s">
        <v>8219</v>
      </c>
      <c r="B1174">
        <v>29</v>
      </c>
      <c r="D1174" t="s">
        <v>8221</v>
      </c>
      <c r="E1174">
        <v>14</v>
      </c>
    </row>
    <row r="1175" spans="1:5" x14ac:dyDescent="0.2">
      <c r="A1175" t="s">
        <v>8219</v>
      </c>
      <c r="B1175">
        <v>43</v>
      </c>
      <c r="D1175" t="s">
        <v>8221</v>
      </c>
      <c r="E1175">
        <v>42</v>
      </c>
    </row>
    <row r="1176" spans="1:5" x14ac:dyDescent="0.2">
      <c r="A1176" t="s">
        <v>8219</v>
      </c>
      <c r="B1176">
        <v>46</v>
      </c>
      <c r="D1176" t="s">
        <v>8221</v>
      </c>
      <c r="E1176">
        <v>27</v>
      </c>
    </row>
    <row r="1177" spans="1:5" x14ac:dyDescent="0.2">
      <c r="A1177" t="s">
        <v>8219</v>
      </c>
      <c r="B1177">
        <v>27</v>
      </c>
      <c r="D1177" t="s">
        <v>8221</v>
      </c>
      <c r="E1177">
        <v>5</v>
      </c>
    </row>
    <row r="1178" spans="1:5" x14ac:dyDescent="0.2">
      <c r="A1178" t="s">
        <v>8219</v>
      </c>
      <c r="B1178">
        <v>112</v>
      </c>
      <c r="D1178" t="s">
        <v>8221</v>
      </c>
      <c r="E1178">
        <v>13</v>
      </c>
    </row>
    <row r="1179" spans="1:5" x14ac:dyDescent="0.2">
      <c r="A1179" t="s">
        <v>8219</v>
      </c>
      <c r="B1179">
        <v>34</v>
      </c>
      <c r="D1179" t="s">
        <v>8221</v>
      </c>
      <c r="E1179">
        <v>12</v>
      </c>
    </row>
    <row r="1180" spans="1:5" x14ac:dyDescent="0.2">
      <c r="A1180" t="s">
        <v>8219</v>
      </c>
      <c r="B1180">
        <v>145</v>
      </c>
      <c r="D1180" t="s">
        <v>8221</v>
      </c>
      <c r="E1180">
        <v>90</v>
      </c>
    </row>
    <row r="1181" spans="1:5" x14ac:dyDescent="0.2">
      <c r="A1181" t="s">
        <v>8219</v>
      </c>
      <c r="B1181">
        <v>19</v>
      </c>
      <c r="D1181" t="s">
        <v>8221</v>
      </c>
      <c r="E1181">
        <v>2</v>
      </c>
    </row>
    <row r="1182" spans="1:5" x14ac:dyDescent="0.2">
      <c r="A1182" t="s">
        <v>8219</v>
      </c>
      <c r="B1182">
        <v>288</v>
      </c>
      <c r="D1182" t="s">
        <v>8221</v>
      </c>
      <c r="E1182">
        <v>5</v>
      </c>
    </row>
    <row r="1183" spans="1:5" x14ac:dyDescent="0.2">
      <c r="A1183" t="s">
        <v>8219</v>
      </c>
      <c r="B1183">
        <v>14</v>
      </c>
      <c r="D1183" t="s">
        <v>8221</v>
      </c>
      <c r="E1183">
        <v>31</v>
      </c>
    </row>
    <row r="1184" spans="1:5" x14ac:dyDescent="0.2">
      <c r="A1184" t="s">
        <v>8219</v>
      </c>
      <c r="B1184">
        <v>7</v>
      </c>
      <c r="D1184" t="s">
        <v>8221</v>
      </c>
      <c r="E1184">
        <v>4</v>
      </c>
    </row>
    <row r="1185" spans="1:5" x14ac:dyDescent="0.2">
      <c r="A1185" t="s">
        <v>8219</v>
      </c>
      <c r="B1185">
        <v>211</v>
      </c>
      <c r="D1185" t="s">
        <v>8221</v>
      </c>
      <c r="E1185">
        <v>29</v>
      </c>
    </row>
    <row r="1186" spans="1:5" x14ac:dyDescent="0.2">
      <c r="A1186" t="s">
        <v>8219</v>
      </c>
      <c r="B1186">
        <v>85</v>
      </c>
      <c r="D1186" t="s">
        <v>8221</v>
      </c>
      <c r="E1186">
        <v>2</v>
      </c>
    </row>
    <row r="1187" spans="1:5" x14ac:dyDescent="0.2">
      <c r="A1187" t="s">
        <v>8219</v>
      </c>
      <c r="B1187">
        <v>103</v>
      </c>
      <c r="D1187" t="s">
        <v>8221</v>
      </c>
      <c r="E1187">
        <v>114</v>
      </c>
    </row>
    <row r="1188" spans="1:5" x14ac:dyDescent="0.2">
      <c r="A1188" t="s">
        <v>8219</v>
      </c>
      <c r="B1188">
        <v>113</v>
      </c>
      <c r="D1188" t="s">
        <v>8221</v>
      </c>
      <c r="E1188">
        <v>1</v>
      </c>
    </row>
    <row r="1189" spans="1:5" x14ac:dyDescent="0.2">
      <c r="A1189" t="s">
        <v>8219</v>
      </c>
      <c r="B1189">
        <v>167</v>
      </c>
      <c r="D1189" t="s">
        <v>8221</v>
      </c>
      <c r="E1189">
        <v>76</v>
      </c>
    </row>
    <row r="1190" spans="1:5" x14ac:dyDescent="0.2">
      <c r="A1190" t="s">
        <v>8219</v>
      </c>
      <c r="B1190">
        <v>73</v>
      </c>
      <c r="D1190" t="s">
        <v>8221</v>
      </c>
      <c r="E1190">
        <v>9</v>
      </c>
    </row>
    <row r="1191" spans="1:5" x14ac:dyDescent="0.2">
      <c r="A1191" t="s">
        <v>8219</v>
      </c>
      <c r="B1191">
        <v>75</v>
      </c>
      <c r="D1191" t="s">
        <v>8221</v>
      </c>
      <c r="E1191">
        <v>37</v>
      </c>
    </row>
    <row r="1192" spans="1:5" x14ac:dyDescent="0.2">
      <c r="A1192" t="s">
        <v>8219</v>
      </c>
      <c r="B1192">
        <v>614</v>
      </c>
      <c r="D1192" t="s">
        <v>8221</v>
      </c>
      <c r="E1192">
        <v>0</v>
      </c>
    </row>
    <row r="1193" spans="1:5" x14ac:dyDescent="0.2">
      <c r="A1193" t="s">
        <v>8219</v>
      </c>
      <c r="B1193">
        <v>107</v>
      </c>
      <c r="D1193" t="s">
        <v>8221</v>
      </c>
      <c r="E1193">
        <v>1</v>
      </c>
    </row>
    <row r="1194" spans="1:5" x14ac:dyDescent="0.2">
      <c r="A1194" t="s">
        <v>8219</v>
      </c>
      <c r="B1194">
        <v>1224</v>
      </c>
      <c r="D1194" t="s">
        <v>8221</v>
      </c>
      <c r="E1194">
        <v>10</v>
      </c>
    </row>
    <row r="1195" spans="1:5" x14ac:dyDescent="0.2">
      <c r="A1195" t="s">
        <v>8219</v>
      </c>
      <c r="B1195">
        <v>104</v>
      </c>
      <c r="D1195" t="s">
        <v>8221</v>
      </c>
      <c r="E1195">
        <v>1</v>
      </c>
    </row>
    <row r="1196" spans="1:5" x14ac:dyDescent="0.2">
      <c r="A1196" t="s">
        <v>8219</v>
      </c>
      <c r="B1196">
        <v>79</v>
      </c>
      <c r="D1196" t="s">
        <v>8221</v>
      </c>
      <c r="E1196">
        <v>2</v>
      </c>
    </row>
    <row r="1197" spans="1:5" x14ac:dyDescent="0.2">
      <c r="A1197" t="s">
        <v>8219</v>
      </c>
      <c r="B1197">
        <v>157</v>
      </c>
      <c r="D1197" t="s">
        <v>8221</v>
      </c>
      <c r="E1197">
        <v>1</v>
      </c>
    </row>
    <row r="1198" spans="1:5" x14ac:dyDescent="0.2">
      <c r="A1198" t="s">
        <v>8219</v>
      </c>
      <c r="B1198">
        <v>50</v>
      </c>
      <c r="D1198" t="s">
        <v>8221</v>
      </c>
      <c r="E1198">
        <v>10</v>
      </c>
    </row>
    <row r="1199" spans="1:5" x14ac:dyDescent="0.2">
      <c r="A1199" t="s">
        <v>8219</v>
      </c>
      <c r="B1199">
        <v>64</v>
      </c>
      <c r="D1199" t="s">
        <v>8221</v>
      </c>
      <c r="E1199">
        <v>9</v>
      </c>
    </row>
    <row r="1200" spans="1:5" x14ac:dyDescent="0.2">
      <c r="A1200" t="s">
        <v>8219</v>
      </c>
      <c r="B1200">
        <v>200</v>
      </c>
      <c r="D1200" t="s">
        <v>8221</v>
      </c>
      <c r="E1200">
        <v>19</v>
      </c>
    </row>
    <row r="1201" spans="1:5" x14ac:dyDescent="0.2">
      <c r="A1201" t="s">
        <v>8219</v>
      </c>
      <c r="B1201">
        <v>22</v>
      </c>
      <c r="D1201" t="s">
        <v>8221</v>
      </c>
      <c r="E1201">
        <v>0</v>
      </c>
    </row>
    <row r="1202" spans="1:5" x14ac:dyDescent="0.2">
      <c r="A1202" t="s">
        <v>8219</v>
      </c>
      <c r="B1202">
        <v>163</v>
      </c>
      <c r="D1202" t="s">
        <v>8221</v>
      </c>
      <c r="E1202">
        <v>4</v>
      </c>
    </row>
    <row r="1203" spans="1:5" x14ac:dyDescent="0.2">
      <c r="A1203" t="s">
        <v>8219</v>
      </c>
      <c r="B1203">
        <v>77</v>
      </c>
      <c r="D1203" t="s">
        <v>8221</v>
      </c>
      <c r="E1203">
        <v>8</v>
      </c>
    </row>
    <row r="1204" spans="1:5" x14ac:dyDescent="0.2">
      <c r="A1204" t="s">
        <v>8219</v>
      </c>
      <c r="B1204">
        <v>89</v>
      </c>
      <c r="D1204" t="s">
        <v>8221</v>
      </c>
      <c r="E1204">
        <v>24</v>
      </c>
    </row>
    <row r="1205" spans="1:5" x14ac:dyDescent="0.2">
      <c r="A1205" t="s">
        <v>8219</v>
      </c>
      <c r="B1205">
        <v>3355</v>
      </c>
      <c r="D1205" t="s">
        <v>8221</v>
      </c>
      <c r="E1205">
        <v>0</v>
      </c>
    </row>
    <row r="1206" spans="1:5" x14ac:dyDescent="0.2">
      <c r="A1206" t="s">
        <v>8219</v>
      </c>
      <c r="B1206">
        <v>537</v>
      </c>
      <c r="D1206" t="s">
        <v>8221</v>
      </c>
      <c r="E1206">
        <v>39</v>
      </c>
    </row>
    <row r="1207" spans="1:5" x14ac:dyDescent="0.2">
      <c r="A1207" t="s">
        <v>8219</v>
      </c>
      <c r="B1207">
        <v>125</v>
      </c>
      <c r="D1207" t="s">
        <v>8221</v>
      </c>
      <c r="E1207">
        <v>6</v>
      </c>
    </row>
    <row r="1208" spans="1:5" x14ac:dyDescent="0.2">
      <c r="A1208" t="s">
        <v>8219</v>
      </c>
      <c r="B1208">
        <v>163</v>
      </c>
      <c r="D1208" t="s">
        <v>8221</v>
      </c>
      <c r="E1208">
        <v>4</v>
      </c>
    </row>
    <row r="1209" spans="1:5" x14ac:dyDescent="0.2">
      <c r="A1209" t="s">
        <v>8219</v>
      </c>
      <c r="B1209">
        <v>283</v>
      </c>
      <c r="D1209" t="s">
        <v>8221</v>
      </c>
      <c r="E1209">
        <v>3</v>
      </c>
    </row>
    <row r="1210" spans="1:5" x14ac:dyDescent="0.2">
      <c r="A1210" t="s">
        <v>8219</v>
      </c>
      <c r="B1210">
        <v>352</v>
      </c>
      <c r="D1210" t="s">
        <v>8221</v>
      </c>
      <c r="E1210">
        <v>53</v>
      </c>
    </row>
    <row r="1211" spans="1:5" x14ac:dyDescent="0.2">
      <c r="A1211" t="s">
        <v>8219</v>
      </c>
      <c r="B1211">
        <v>94</v>
      </c>
      <c r="D1211" t="s">
        <v>8221</v>
      </c>
      <c r="E1211">
        <v>1</v>
      </c>
    </row>
    <row r="1212" spans="1:5" x14ac:dyDescent="0.2">
      <c r="A1212" t="s">
        <v>8219</v>
      </c>
      <c r="B1212">
        <v>67</v>
      </c>
      <c r="D1212" t="s">
        <v>8221</v>
      </c>
      <c r="E1212">
        <v>2</v>
      </c>
    </row>
    <row r="1213" spans="1:5" x14ac:dyDescent="0.2">
      <c r="A1213" t="s">
        <v>8219</v>
      </c>
      <c r="B1213">
        <v>221</v>
      </c>
      <c r="D1213" t="s">
        <v>8221</v>
      </c>
      <c r="E1213">
        <v>25</v>
      </c>
    </row>
    <row r="1214" spans="1:5" x14ac:dyDescent="0.2">
      <c r="A1214" t="s">
        <v>8219</v>
      </c>
      <c r="B1214">
        <v>2165</v>
      </c>
      <c r="D1214" t="s">
        <v>8221</v>
      </c>
      <c r="E1214">
        <v>6</v>
      </c>
    </row>
    <row r="1215" spans="1:5" x14ac:dyDescent="0.2">
      <c r="A1215" t="s">
        <v>8219</v>
      </c>
      <c r="B1215">
        <v>179</v>
      </c>
      <c r="D1215" t="s">
        <v>8221</v>
      </c>
      <c r="E1215">
        <v>0</v>
      </c>
    </row>
    <row r="1216" spans="1:5" x14ac:dyDescent="0.2">
      <c r="A1216" t="s">
        <v>8219</v>
      </c>
      <c r="B1216">
        <v>123</v>
      </c>
      <c r="D1216" t="s">
        <v>8221</v>
      </c>
      <c r="E1216">
        <v>12</v>
      </c>
    </row>
    <row r="1217" spans="1:5" x14ac:dyDescent="0.2">
      <c r="A1217" t="s">
        <v>8219</v>
      </c>
      <c r="B1217">
        <v>1104</v>
      </c>
      <c r="D1217" t="s">
        <v>8221</v>
      </c>
      <c r="E1217">
        <v>0</v>
      </c>
    </row>
    <row r="1218" spans="1:5" x14ac:dyDescent="0.2">
      <c r="A1218" t="s">
        <v>8219</v>
      </c>
      <c r="B1218">
        <v>403</v>
      </c>
      <c r="D1218" t="s">
        <v>8221</v>
      </c>
      <c r="E1218">
        <v>36</v>
      </c>
    </row>
    <row r="1219" spans="1:5" x14ac:dyDescent="0.2">
      <c r="A1219" t="s">
        <v>8219</v>
      </c>
      <c r="B1219">
        <v>109</v>
      </c>
      <c r="D1219" t="s">
        <v>8221</v>
      </c>
      <c r="E1219">
        <v>0</v>
      </c>
    </row>
    <row r="1220" spans="1:5" x14ac:dyDescent="0.2">
      <c r="A1220" t="s">
        <v>8219</v>
      </c>
      <c r="B1220">
        <v>372</v>
      </c>
      <c r="D1220" t="s">
        <v>8221</v>
      </c>
      <c r="E1220">
        <v>2</v>
      </c>
    </row>
    <row r="1221" spans="1:5" x14ac:dyDescent="0.2">
      <c r="A1221" t="s">
        <v>8219</v>
      </c>
      <c r="B1221">
        <v>311</v>
      </c>
      <c r="D1221" t="s">
        <v>8221</v>
      </c>
      <c r="E1221">
        <v>1</v>
      </c>
    </row>
    <row r="1222" spans="1:5" x14ac:dyDescent="0.2">
      <c r="A1222" t="s">
        <v>8219</v>
      </c>
      <c r="B1222">
        <v>61</v>
      </c>
      <c r="D1222" t="s">
        <v>8221</v>
      </c>
      <c r="E1222">
        <v>59</v>
      </c>
    </row>
    <row r="1223" spans="1:5" x14ac:dyDescent="0.2">
      <c r="A1223" t="s">
        <v>8219</v>
      </c>
      <c r="B1223">
        <v>115</v>
      </c>
      <c r="D1223" t="s">
        <v>8221</v>
      </c>
      <c r="E1223">
        <v>1</v>
      </c>
    </row>
    <row r="1224" spans="1:5" x14ac:dyDescent="0.2">
      <c r="A1224" t="s">
        <v>8219</v>
      </c>
      <c r="B1224">
        <v>111</v>
      </c>
      <c r="D1224" t="s">
        <v>8221</v>
      </c>
      <c r="E1224">
        <v>31</v>
      </c>
    </row>
    <row r="1225" spans="1:5" x14ac:dyDescent="0.2">
      <c r="A1225" t="s">
        <v>8219</v>
      </c>
      <c r="B1225">
        <v>337</v>
      </c>
      <c r="D1225" t="s">
        <v>8221</v>
      </c>
      <c r="E1225">
        <v>18</v>
      </c>
    </row>
    <row r="1226" spans="1:5" x14ac:dyDescent="0.2">
      <c r="A1226" t="s">
        <v>8219</v>
      </c>
      <c r="B1226">
        <v>9</v>
      </c>
      <c r="D1226" t="s">
        <v>8221</v>
      </c>
      <c r="E1226">
        <v>10</v>
      </c>
    </row>
    <row r="1227" spans="1:5" x14ac:dyDescent="0.2">
      <c r="A1227" t="s">
        <v>8219</v>
      </c>
      <c r="B1227">
        <v>120</v>
      </c>
      <c r="D1227" t="s">
        <v>8221</v>
      </c>
      <c r="E1227">
        <v>0</v>
      </c>
    </row>
    <row r="1228" spans="1:5" x14ac:dyDescent="0.2">
      <c r="A1228" t="s">
        <v>8219</v>
      </c>
      <c r="B1228">
        <v>102</v>
      </c>
      <c r="D1228" t="s">
        <v>8221</v>
      </c>
      <c r="E1228">
        <v>14</v>
      </c>
    </row>
    <row r="1229" spans="1:5" x14ac:dyDescent="0.2">
      <c r="A1229" t="s">
        <v>8219</v>
      </c>
      <c r="B1229">
        <v>186</v>
      </c>
      <c r="D1229" t="s">
        <v>8221</v>
      </c>
      <c r="E1229">
        <v>2</v>
      </c>
    </row>
    <row r="1230" spans="1:5" x14ac:dyDescent="0.2">
      <c r="A1230" t="s">
        <v>8219</v>
      </c>
      <c r="B1230">
        <v>15</v>
      </c>
      <c r="D1230" t="s">
        <v>8221</v>
      </c>
      <c r="E1230">
        <v>1</v>
      </c>
    </row>
    <row r="1231" spans="1:5" x14ac:dyDescent="0.2">
      <c r="A1231" t="s">
        <v>8219</v>
      </c>
      <c r="B1231">
        <v>67</v>
      </c>
      <c r="D1231" t="s">
        <v>8221</v>
      </c>
      <c r="E1231">
        <v>3</v>
      </c>
    </row>
    <row r="1232" spans="1:5" x14ac:dyDescent="0.2">
      <c r="A1232" t="s">
        <v>8219</v>
      </c>
      <c r="B1232">
        <v>130</v>
      </c>
      <c r="D1232" t="s">
        <v>8221</v>
      </c>
      <c r="E1232">
        <v>0</v>
      </c>
    </row>
    <row r="1233" spans="1:5" x14ac:dyDescent="0.2">
      <c r="A1233" t="s">
        <v>8219</v>
      </c>
      <c r="B1233">
        <v>16</v>
      </c>
      <c r="D1233" t="s">
        <v>8221</v>
      </c>
      <c r="E1233">
        <v>2</v>
      </c>
    </row>
    <row r="1234" spans="1:5" x14ac:dyDescent="0.2">
      <c r="A1234" t="s">
        <v>8219</v>
      </c>
      <c r="B1234">
        <v>67</v>
      </c>
      <c r="D1234" t="s">
        <v>8221</v>
      </c>
      <c r="E1234">
        <v>0</v>
      </c>
    </row>
    <row r="1235" spans="1:5" x14ac:dyDescent="0.2">
      <c r="A1235" t="s">
        <v>8219</v>
      </c>
      <c r="B1235">
        <v>124</v>
      </c>
      <c r="D1235" t="s">
        <v>8221</v>
      </c>
      <c r="E1235">
        <v>12</v>
      </c>
    </row>
    <row r="1236" spans="1:5" x14ac:dyDescent="0.2">
      <c r="A1236" t="s">
        <v>8219</v>
      </c>
      <c r="B1236">
        <v>80</v>
      </c>
      <c r="D1236" t="s">
        <v>8221</v>
      </c>
      <c r="E1236">
        <v>1</v>
      </c>
    </row>
    <row r="1237" spans="1:5" x14ac:dyDescent="0.2">
      <c r="A1237" t="s">
        <v>8219</v>
      </c>
      <c r="B1237">
        <v>282</v>
      </c>
      <c r="D1237" t="s">
        <v>8221</v>
      </c>
      <c r="E1237">
        <v>8</v>
      </c>
    </row>
    <row r="1238" spans="1:5" x14ac:dyDescent="0.2">
      <c r="A1238" t="s">
        <v>8219</v>
      </c>
      <c r="B1238">
        <v>68</v>
      </c>
      <c r="D1238" t="s">
        <v>8221</v>
      </c>
      <c r="E1238">
        <v>2</v>
      </c>
    </row>
    <row r="1239" spans="1:5" x14ac:dyDescent="0.2">
      <c r="A1239" t="s">
        <v>8219</v>
      </c>
      <c r="B1239">
        <v>86</v>
      </c>
      <c r="D1239" t="s">
        <v>8221</v>
      </c>
      <c r="E1239">
        <v>31</v>
      </c>
    </row>
    <row r="1240" spans="1:5" x14ac:dyDescent="0.2">
      <c r="A1240" t="s">
        <v>8219</v>
      </c>
      <c r="B1240">
        <v>115</v>
      </c>
      <c r="D1240" t="s">
        <v>8221</v>
      </c>
      <c r="E1240">
        <v>5</v>
      </c>
    </row>
    <row r="1241" spans="1:5" x14ac:dyDescent="0.2">
      <c r="A1241" t="s">
        <v>8219</v>
      </c>
      <c r="B1241">
        <v>75</v>
      </c>
      <c r="D1241" t="s">
        <v>8221</v>
      </c>
      <c r="E1241">
        <v>1</v>
      </c>
    </row>
    <row r="1242" spans="1:5" x14ac:dyDescent="0.2">
      <c r="A1242" t="s">
        <v>8219</v>
      </c>
      <c r="B1242">
        <v>43</v>
      </c>
      <c r="D1242" t="s">
        <v>8221</v>
      </c>
      <c r="E1242">
        <v>12</v>
      </c>
    </row>
    <row r="1243" spans="1:5" x14ac:dyDescent="0.2">
      <c r="A1243" t="s">
        <v>8219</v>
      </c>
      <c r="B1243">
        <v>48</v>
      </c>
      <c r="D1243" t="s">
        <v>8221</v>
      </c>
      <c r="E1243">
        <v>4</v>
      </c>
    </row>
    <row r="1244" spans="1:5" x14ac:dyDescent="0.2">
      <c r="A1244" t="s">
        <v>8219</v>
      </c>
      <c r="B1244">
        <v>52</v>
      </c>
      <c r="D1244" t="s">
        <v>8221</v>
      </c>
      <c r="E1244">
        <v>0</v>
      </c>
    </row>
    <row r="1245" spans="1:5" x14ac:dyDescent="0.2">
      <c r="A1245" t="s">
        <v>8219</v>
      </c>
      <c r="B1245">
        <v>43</v>
      </c>
      <c r="D1245" t="s">
        <v>8221</v>
      </c>
      <c r="E1245">
        <v>7</v>
      </c>
    </row>
    <row r="1246" spans="1:5" x14ac:dyDescent="0.2">
      <c r="A1246" t="s">
        <v>8219</v>
      </c>
      <c r="B1246">
        <v>58</v>
      </c>
      <c r="D1246" t="s">
        <v>8221</v>
      </c>
      <c r="E1246">
        <v>2</v>
      </c>
    </row>
    <row r="1247" spans="1:5" x14ac:dyDescent="0.2">
      <c r="A1247" t="s">
        <v>8219</v>
      </c>
      <c r="B1247">
        <v>47</v>
      </c>
      <c r="D1247" t="s">
        <v>8221</v>
      </c>
      <c r="E1247">
        <v>1</v>
      </c>
    </row>
    <row r="1248" spans="1:5" x14ac:dyDescent="0.2">
      <c r="A1248" t="s">
        <v>8219</v>
      </c>
      <c r="B1248">
        <v>36</v>
      </c>
      <c r="D1248" t="s">
        <v>8221</v>
      </c>
      <c r="E1248">
        <v>4</v>
      </c>
    </row>
    <row r="1249" spans="1:5" x14ac:dyDescent="0.2">
      <c r="A1249" t="s">
        <v>8219</v>
      </c>
      <c r="B1249">
        <v>17</v>
      </c>
      <c r="D1249" t="s">
        <v>8221</v>
      </c>
      <c r="E1249">
        <v>6</v>
      </c>
    </row>
    <row r="1250" spans="1:5" x14ac:dyDescent="0.2">
      <c r="A1250" t="s">
        <v>8219</v>
      </c>
      <c r="B1250">
        <v>104</v>
      </c>
      <c r="D1250" t="s">
        <v>8221</v>
      </c>
      <c r="E1250">
        <v>8</v>
      </c>
    </row>
    <row r="1251" spans="1:5" x14ac:dyDescent="0.2">
      <c r="A1251" t="s">
        <v>8219</v>
      </c>
      <c r="B1251">
        <v>47</v>
      </c>
      <c r="D1251" t="s">
        <v>8221</v>
      </c>
      <c r="E1251">
        <v>14</v>
      </c>
    </row>
    <row r="1252" spans="1:5" x14ac:dyDescent="0.2">
      <c r="A1252" t="s">
        <v>8219</v>
      </c>
      <c r="B1252">
        <v>38</v>
      </c>
      <c r="D1252" t="s">
        <v>8221</v>
      </c>
      <c r="E1252">
        <v>0</v>
      </c>
    </row>
    <row r="1253" spans="1:5" x14ac:dyDescent="0.2">
      <c r="A1253" t="s">
        <v>8219</v>
      </c>
      <c r="B1253">
        <v>81</v>
      </c>
      <c r="D1253" t="s">
        <v>8221</v>
      </c>
      <c r="E1253">
        <v>4</v>
      </c>
    </row>
    <row r="1254" spans="1:5" x14ac:dyDescent="0.2">
      <c r="A1254" t="s">
        <v>8219</v>
      </c>
      <c r="B1254">
        <v>55</v>
      </c>
      <c r="D1254" t="s">
        <v>8221</v>
      </c>
      <c r="E1254">
        <v>0</v>
      </c>
    </row>
    <row r="1255" spans="1:5" x14ac:dyDescent="0.2">
      <c r="A1255" t="s">
        <v>8219</v>
      </c>
      <c r="B1255">
        <v>41</v>
      </c>
      <c r="D1255" t="s">
        <v>8221</v>
      </c>
      <c r="E1255">
        <v>0</v>
      </c>
    </row>
    <row r="1256" spans="1:5" x14ac:dyDescent="0.2">
      <c r="A1256" t="s">
        <v>8219</v>
      </c>
      <c r="B1256">
        <v>79</v>
      </c>
      <c r="D1256" t="s">
        <v>8221</v>
      </c>
      <c r="E1256">
        <v>1</v>
      </c>
    </row>
    <row r="1257" spans="1:5" x14ac:dyDescent="0.2">
      <c r="A1257" t="s">
        <v>8219</v>
      </c>
      <c r="B1257">
        <v>16</v>
      </c>
      <c r="D1257" t="s">
        <v>8221</v>
      </c>
      <c r="E1257">
        <v>1</v>
      </c>
    </row>
    <row r="1258" spans="1:5" x14ac:dyDescent="0.2">
      <c r="A1258" t="s">
        <v>8219</v>
      </c>
      <c r="B1258">
        <v>8</v>
      </c>
      <c r="D1258" t="s">
        <v>8221</v>
      </c>
      <c r="E1258">
        <v>1</v>
      </c>
    </row>
    <row r="1259" spans="1:5" x14ac:dyDescent="0.2">
      <c r="A1259" t="s">
        <v>8219</v>
      </c>
      <c r="B1259">
        <v>95</v>
      </c>
      <c r="D1259" t="s">
        <v>8221</v>
      </c>
      <c r="E1259">
        <v>1</v>
      </c>
    </row>
    <row r="1260" spans="1:5" x14ac:dyDescent="0.2">
      <c r="A1260" t="s">
        <v>8219</v>
      </c>
      <c r="B1260">
        <v>25</v>
      </c>
      <c r="D1260" t="s">
        <v>8221</v>
      </c>
      <c r="E1260">
        <v>4</v>
      </c>
    </row>
    <row r="1261" spans="1:5" x14ac:dyDescent="0.2">
      <c r="A1261" t="s">
        <v>8219</v>
      </c>
      <c r="B1261">
        <v>19</v>
      </c>
      <c r="D1261" t="s">
        <v>8221</v>
      </c>
      <c r="E1261">
        <v>0</v>
      </c>
    </row>
    <row r="1262" spans="1:5" x14ac:dyDescent="0.2">
      <c r="A1262" t="s">
        <v>8219</v>
      </c>
      <c r="B1262">
        <v>90</v>
      </c>
      <c r="D1262" t="s">
        <v>8221</v>
      </c>
      <c r="E1262">
        <v>0</v>
      </c>
    </row>
    <row r="1263" spans="1:5" x14ac:dyDescent="0.2">
      <c r="A1263" t="s">
        <v>8219</v>
      </c>
      <c r="B1263">
        <v>41</v>
      </c>
      <c r="D1263" t="s">
        <v>8221</v>
      </c>
      <c r="E1263">
        <v>2</v>
      </c>
    </row>
    <row r="1264" spans="1:5" x14ac:dyDescent="0.2">
      <c r="A1264" t="s">
        <v>8219</v>
      </c>
      <c r="B1264">
        <v>30</v>
      </c>
      <c r="D1264" t="s">
        <v>8221</v>
      </c>
      <c r="E1264">
        <v>24</v>
      </c>
    </row>
    <row r="1265" spans="1:5" x14ac:dyDescent="0.2">
      <c r="A1265" t="s">
        <v>8219</v>
      </c>
      <c r="B1265">
        <v>38</v>
      </c>
      <c r="D1265" t="s">
        <v>8221</v>
      </c>
      <c r="E1265">
        <v>1</v>
      </c>
    </row>
    <row r="1266" spans="1:5" x14ac:dyDescent="0.2">
      <c r="A1266" t="s">
        <v>8219</v>
      </c>
      <c r="B1266">
        <v>65</v>
      </c>
      <c r="D1266" t="s">
        <v>8221</v>
      </c>
      <c r="E1266">
        <v>2</v>
      </c>
    </row>
    <row r="1267" spans="1:5" x14ac:dyDescent="0.2">
      <c r="A1267" t="s">
        <v>8219</v>
      </c>
      <c r="B1267">
        <v>75</v>
      </c>
      <c r="D1267" t="s">
        <v>8221</v>
      </c>
      <c r="E1267">
        <v>1</v>
      </c>
    </row>
    <row r="1268" spans="1:5" x14ac:dyDescent="0.2">
      <c r="A1268" t="s">
        <v>8219</v>
      </c>
      <c r="B1268">
        <v>16</v>
      </c>
      <c r="D1268" t="s">
        <v>8221</v>
      </c>
      <c r="E1268">
        <v>37</v>
      </c>
    </row>
    <row r="1269" spans="1:5" x14ac:dyDescent="0.2">
      <c r="A1269" t="s">
        <v>8219</v>
      </c>
      <c r="B1269">
        <v>10</v>
      </c>
      <c r="D1269" t="s">
        <v>8221</v>
      </c>
      <c r="E1269">
        <v>5</v>
      </c>
    </row>
    <row r="1270" spans="1:5" x14ac:dyDescent="0.2">
      <c r="A1270" t="s">
        <v>8219</v>
      </c>
      <c r="B1270">
        <v>27</v>
      </c>
      <c r="D1270" t="s">
        <v>8221</v>
      </c>
      <c r="E1270">
        <v>4</v>
      </c>
    </row>
    <row r="1271" spans="1:5" x14ac:dyDescent="0.2">
      <c r="A1271" t="s">
        <v>8219</v>
      </c>
      <c r="B1271">
        <v>259</v>
      </c>
      <c r="D1271" t="s">
        <v>8221</v>
      </c>
      <c r="E1271">
        <v>16</v>
      </c>
    </row>
    <row r="1272" spans="1:5" x14ac:dyDescent="0.2">
      <c r="A1272" t="s">
        <v>8219</v>
      </c>
      <c r="B1272">
        <v>39</v>
      </c>
      <c r="D1272" t="s">
        <v>8221</v>
      </c>
      <c r="E1272">
        <v>9</v>
      </c>
    </row>
    <row r="1273" spans="1:5" x14ac:dyDescent="0.2">
      <c r="A1273" t="s">
        <v>8219</v>
      </c>
      <c r="B1273">
        <v>42</v>
      </c>
      <c r="D1273" t="s">
        <v>8221</v>
      </c>
      <c r="E1273">
        <v>0</v>
      </c>
    </row>
    <row r="1274" spans="1:5" x14ac:dyDescent="0.2">
      <c r="A1274" t="s">
        <v>8219</v>
      </c>
      <c r="B1274">
        <v>10</v>
      </c>
      <c r="D1274" t="s">
        <v>8221</v>
      </c>
      <c r="E1274">
        <v>40</v>
      </c>
    </row>
    <row r="1275" spans="1:5" x14ac:dyDescent="0.2">
      <c r="A1275" t="s">
        <v>8219</v>
      </c>
      <c r="B1275">
        <v>56</v>
      </c>
      <c r="D1275" t="s">
        <v>8221</v>
      </c>
      <c r="E1275">
        <v>0</v>
      </c>
    </row>
    <row r="1276" spans="1:5" x14ac:dyDescent="0.2">
      <c r="A1276" t="s">
        <v>8219</v>
      </c>
      <c r="B1276">
        <v>20</v>
      </c>
      <c r="D1276" t="s">
        <v>8221</v>
      </c>
      <c r="E1276">
        <v>2</v>
      </c>
    </row>
    <row r="1277" spans="1:5" x14ac:dyDescent="0.2">
      <c r="A1277" t="s">
        <v>8219</v>
      </c>
      <c r="B1277">
        <v>170</v>
      </c>
      <c r="D1277" t="s">
        <v>8221</v>
      </c>
      <c r="E1277">
        <v>1</v>
      </c>
    </row>
    <row r="1278" spans="1:5" x14ac:dyDescent="0.2">
      <c r="A1278" t="s">
        <v>8219</v>
      </c>
      <c r="B1278">
        <v>29</v>
      </c>
      <c r="D1278" t="s">
        <v>8221</v>
      </c>
      <c r="E1278">
        <v>9</v>
      </c>
    </row>
    <row r="1279" spans="1:5" x14ac:dyDescent="0.2">
      <c r="A1279" t="s">
        <v>8219</v>
      </c>
      <c r="B1279">
        <v>132</v>
      </c>
      <c r="D1279" t="s">
        <v>8221</v>
      </c>
      <c r="E1279">
        <v>34</v>
      </c>
    </row>
    <row r="1280" spans="1:5" x14ac:dyDescent="0.2">
      <c r="A1280" t="s">
        <v>8219</v>
      </c>
      <c r="B1280">
        <v>27</v>
      </c>
      <c r="D1280" t="s">
        <v>8221</v>
      </c>
      <c r="E1280">
        <v>23</v>
      </c>
    </row>
    <row r="1281" spans="1:5" x14ac:dyDescent="0.2">
      <c r="A1281" t="s">
        <v>8219</v>
      </c>
      <c r="B1281">
        <v>26</v>
      </c>
      <c r="D1281" t="s">
        <v>8221</v>
      </c>
      <c r="E1281">
        <v>19</v>
      </c>
    </row>
    <row r="1282" spans="1:5" x14ac:dyDescent="0.2">
      <c r="A1282" t="s">
        <v>8219</v>
      </c>
      <c r="B1282">
        <v>43</v>
      </c>
      <c r="D1282" t="s">
        <v>8221</v>
      </c>
      <c r="E1282">
        <v>50</v>
      </c>
    </row>
    <row r="1283" spans="1:5" x14ac:dyDescent="0.2">
      <c r="A1283" t="s">
        <v>8219</v>
      </c>
      <c r="B1283">
        <v>80</v>
      </c>
      <c r="D1283" t="s">
        <v>8221</v>
      </c>
      <c r="E1283">
        <v>12</v>
      </c>
    </row>
    <row r="1284" spans="1:5" x14ac:dyDescent="0.2">
      <c r="A1284" t="s">
        <v>8219</v>
      </c>
      <c r="B1284">
        <v>33</v>
      </c>
      <c r="D1284" t="s">
        <v>8221</v>
      </c>
      <c r="E1284">
        <v>8</v>
      </c>
    </row>
    <row r="1285" spans="1:5" x14ac:dyDescent="0.2">
      <c r="A1285" t="s">
        <v>8219</v>
      </c>
      <c r="B1285">
        <v>71</v>
      </c>
      <c r="D1285" t="s">
        <v>8221</v>
      </c>
      <c r="E1285">
        <v>9</v>
      </c>
    </row>
    <row r="1286" spans="1:5" x14ac:dyDescent="0.2">
      <c r="A1286" t="s">
        <v>8219</v>
      </c>
      <c r="B1286">
        <v>81</v>
      </c>
      <c r="D1286" t="s">
        <v>8221</v>
      </c>
      <c r="E1286">
        <v>43</v>
      </c>
    </row>
    <row r="1287" spans="1:5" x14ac:dyDescent="0.2">
      <c r="A1287" t="s">
        <v>8219</v>
      </c>
      <c r="B1287">
        <v>76</v>
      </c>
      <c r="D1287" t="s">
        <v>8221</v>
      </c>
      <c r="E1287">
        <v>28</v>
      </c>
    </row>
    <row r="1288" spans="1:5" x14ac:dyDescent="0.2">
      <c r="A1288" t="s">
        <v>8219</v>
      </c>
      <c r="B1288">
        <v>48</v>
      </c>
      <c r="D1288" t="s">
        <v>8221</v>
      </c>
      <c r="E1288">
        <v>4</v>
      </c>
    </row>
    <row r="1289" spans="1:5" x14ac:dyDescent="0.2">
      <c r="A1289" t="s">
        <v>8219</v>
      </c>
      <c r="B1289">
        <v>61</v>
      </c>
      <c r="D1289" t="s">
        <v>8221</v>
      </c>
      <c r="E1289">
        <v>24</v>
      </c>
    </row>
    <row r="1290" spans="1:5" x14ac:dyDescent="0.2">
      <c r="A1290" t="s">
        <v>8219</v>
      </c>
      <c r="B1290">
        <v>60</v>
      </c>
      <c r="D1290" t="s">
        <v>8221</v>
      </c>
      <c r="E1290">
        <v>2</v>
      </c>
    </row>
    <row r="1291" spans="1:5" x14ac:dyDescent="0.2">
      <c r="A1291" t="s">
        <v>8219</v>
      </c>
      <c r="B1291">
        <v>136</v>
      </c>
      <c r="D1291" t="s">
        <v>8221</v>
      </c>
      <c r="E1291">
        <v>2</v>
      </c>
    </row>
    <row r="1292" spans="1:5" x14ac:dyDescent="0.2">
      <c r="A1292" t="s">
        <v>8219</v>
      </c>
      <c r="B1292">
        <v>14</v>
      </c>
      <c r="D1292" t="s">
        <v>8221</v>
      </c>
      <c r="E1292">
        <v>20</v>
      </c>
    </row>
    <row r="1293" spans="1:5" x14ac:dyDescent="0.2">
      <c r="A1293" t="s">
        <v>8219</v>
      </c>
      <c r="B1293">
        <v>78</v>
      </c>
      <c r="D1293" t="s">
        <v>8221</v>
      </c>
      <c r="E1293">
        <v>1</v>
      </c>
    </row>
    <row r="1294" spans="1:5" x14ac:dyDescent="0.2">
      <c r="A1294" t="s">
        <v>8219</v>
      </c>
      <c r="B1294">
        <v>4</v>
      </c>
      <c r="D1294" t="s">
        <v>8221</v>
      </c>
      <c r="E1294">
        <v>1</v>
      </c>
    </row>
    <row r="1295" spans="1:5" x14ac:dyDescent="0.2">
      <c r="A1295" t="s">
        <v>8219</v>
      </c>
      <c r="B1295">
        <v>11</v>
      </c>
      <c r="D1295" t="s">
        <v>8221</v>
      </c>
      <c r="E1295">
        <v>4</v>
      </c>
    </row>
    <row r="1296" spans="1:5" x14ac:dyDescent="0.2">
      <c r="A1296" t="s">
        <v>8219</v>
      </c>
      <c r="B1296">
        <v>185</v>
      </c>
      <c r="D1296" t="s">
        <v>8221</v>
      </c>
      <c r="E1296">
        <v>1</v>
      </c>
    </row>
    <row r="1297" spans="1:5" x14ac:dyDescent="0.2">
      <c r="A1297" t="s">
        <v>8219</v>
      </c>
      <c r="B1297">
        <v>59</v>
      </c>
      <c r="D1297" t="s">
        <v>8221</v>
      </c>
      <c r="E1297">
        <v>1</v>
      </c>
    </row>
    <row r="1298" spans="1:5" x14ac:dyDescent="0.2">
      <c r="A1298" t="s">
        <v>8219</v>
      </c>
      <c r="B1298">
        <v>27</v>
      </c>
      <c r="D1298" t="s">
        <v>8221</v>
      </c>
      <c r="E1298">
        <v>13</v>
      </c>
    </row>
    <row r="1299" spans="1:5" x14ac:dyDescent="0.2">
      <c r="A1299" t="s">
        <v>8219</v>
      </c>
      <c r="B1299">
        <v>63</v>
      </c>
      <c r="D1299" t="s">
        <v>8221</v>
      </c>
      <c r="E1299">
        <v>1</v>
      </c>
    </row>
    <row r="1300" spans="1:5" x14ac:dyDescent="0.2">
      <c r="A1300" t="s">
        <v>8219</v>
      </c>
      <c r="B1300">
        <v>13</v>
      </c>
      <c r="D1300" t="s">
        <v>8221</v>
      </c>
      <c r="E1300">
        <v>1</v>
      </c>
    </row>
    <row r="1301" spans="1:5" x14ac:dyDescent="0.2">
      <c r="A1301" t="s">
        <v>8219</v>
      </c>
      <c r="B1301">
        <v>13</v>
      </c>
      <c r="D1301" t="s">
        <v>8221</v>
      </c>
      <c r="E1301">
        <v>0</v>
      </c>
    </row>
    <row r="1302" spans="1:5" x14ac:dyDescent="0.2">
      <c r="A1302" t="s">
        <v>8219</v>
      </c>
      <c r="B1302">
        <v>57</v>
      </c>
      <c r="D1302" t="s">
        <v>8221</v>
      </c>
      <c r="E1302">
        <v>3</v>
      </c>
    </row>
    <row r="1303" spans="1:5" x14ac:dyDescent="0.2">
      <c r="A1303" t="s">
        <v>8219</v>
      </c>
      <c r="B1303">
        <v>61</v>
      </c>
      <c r="D1303" t="s">
        <v>8221</v>
      </c>
      <c r="E1303">
        <v>14</v>
      </c>
    </row>
    <row r="1304" spans="1:5" x14ac:dyDescent="0.2">
      <c r="A1304" t="s">
        <v>8219</v>
      </c>
      <c r="B1304">
        <v>65</v>
      </c>
      <c r="D1304" t="s">
        <v>8221</v>
      </c>
      <c r="E1304">
        <v>2</v>
      </c>
    </row>
    <row r="1305" spans="1:5" x14ac:dyDescent="0.2">
      <c r="A1305" t="s">
        <v>8219</v>
      </c>
      <c r="B1305">
        <v>134</v>
      </c>
      <c r="D1305" t="s">
        <v>8221</v>
      </c>
      <c r="E1305">
        <v>5</v>
      </c>
    </row>
    <row r="1306" spans="1:5" x14ac:dyDescent="0.2">
      <c r="A1306" t="s">
        <v>8219</v>
      </c>
      <c r="B1306">
        <v>37</v>
      </c>
      <c r="D1306" t="s">
        <v>8221</v>
      </c>
      <c r="E1306">
        <v>14</v>
      </c>
    </row>
    <row r="1307" spans="1:5" x14ac:dyDescent="0.2">
      <c r="A1307" t="s">
        <v>8219</v>
      </c>
      <c r="B1307">
        <v>37</v>
      </c>
      <c r="D1307" t="s">
        <v>8221</v>
      </c>
      <c r="E1307">
        <v>9</v>
      </c>
    </row>
    <row r="1308" spans="1:5" x14ac:dyDescent="0.2">
      <c r="A1308" t="s">
        <v>8219</v>
      </c>
      <c r="B1308">
        <v>150</v>
      </c>
      <c r="D1308" t="s">
        <v>8221</v>
      </c>
      <c r="E1308">
        <v>8</v>
      </c>
    </row>
    <row r="1309" spans="1:5" x14ac:dyDescent="0.2">
      <c r="A1309" t="s">
        <v>8219</v>
      </c>
      <c r="B1309">
        <v>56</v>
      </c>
      <c r="D1309" t="s">
        <v>8221</v>
      </c>
      <c r="E1309">
        <v>7</v>
      </c>
    </row>
    <row r="1310" spans="1:5" x14ac:dyDescent="0.2">
      <c r="A1310" t="s">
        <v>8219</v>
      </c>
      <c r="B1310">
        <v>18</v>
      </c>
      <c r="D1310" t="s">
        <v>8221</v>
      </c>
      <c r="E1310">
        <v>0</v>
      </c>
    </row>
    <row r="1311" spans="1:5" x14ac:dyDescent="0.2">
      <c r="A1311" t="s">
        <v>8219</v>
      </c>
      <c r="B1311">
        <v>60</v>
      </c>
      <c r="D1311" t="s">
        <v>8221</v>
      </c>
      <c r="E1311">
        <v>84</v>
      </c>
    </row>
    <row r="1312" spans="1:5" x14ac:dyDescent="0.2">
      <c r="A1312" t="s">
        <v>8219</v>
      </c>
      <c r="B1312">
        <v>67</v>
      </c>
      <c r="D1312" t="s">
        <v>8221</v>
      </c>
      <c r="E1312">
        <v>11</v>
      </c>
    </row>
    <row r="1313" spans="1:5" x14ac:dyDescent="0.2">
      <c r="A1313" t="s">
        <v>8219</v>
      </c>
      <c r="B1313">
        <v>35</v>
      </c>
      <c r="D1313" t="s">
        <v>8221</v>
      </c>
      <c r="E1313">
        <v>1</v>
      </c>
    </row>
    <row r="1314" spans="1:5" x14ac:dyDescent="0.2">
      <c r="A1314" t="s">
        <v>8219</v>
      </c>
      <c r="B1314">
        <v>34</v>
      </c>
      <c r="D1314" t="s">
        <v>8221</v>
      </c>
      <c r="E1314">
        <v>4</v>
      </c>
    </row>
    <row r="1315" spans="1:5" x14ac:dyDescent="0.2">
      <c r="A1315" t="s">
        <v>8219</v>
      </c>
      <c r="B1315">
        <v>36</v>
      </c>
      <c r="D1315" t="s">
        <v>8221</v>
      </c>
      <c r="E1315">
        <v>10</v>
      </c>
    </row>
    <row r="1316" spans="1:5" x14ac:dyDescent="0.2">
      <c r="A1316" t="s">
        <v>8219</v>
      </c>
      <c r="B1316">
        <v>18</v>
      </c>
      <c r="D1316" t="s">
        <v>8221</v>
      </c>
      <c r="E1316">
        <v>16</v>
      </c>
    </row>
    <row r="1317" spans="1:5" x14ac:dyDescent="0.2">
      <c r="A1317" t="s">
        <v>8219</v>
      </c>
      <c r="B1317">
        <v>25</v>
      </c>
      <c r="D1317" t="s">
        <v>8221</v>
      </c>
      <c r="E1317">
        <v>2</v>
      </c>
    </row>
    <row r="1318" spans="1:5" x14ac:dyDescent="0.2">
      <c r="A1318" t="s">
        <v>8219</v>
      </c>
      <c r="B1318">
        <v>21</v>
      </c>
      <c r="D1318" t="s">
        <v>8221</v>
      </c>
      <c r="E1318">
        <v>5</v>
      </c>
    </row>
    <row r="1319" spans="1:5" x14ac:dyDescent="0.2">
      <c r="A1319" t="s">
        <v>8219</v>
      </c>
      <c r="B1319">
        <v>151</v>
      </c>
      <c r="D1319" t="s">
        <v>8221</v>
      </c>
      <c r="E1319">
        <v>1</v>
      </c>
    </row>
    <row r="1320" spans="1:5" x14ac:dyDescent="0.2">
      <c r="A1320" t="s">
        <v>8219</v>
      </c>
      <c r="B1320">
        <v>489</v>
      </c>
      <c r="D1320" t="s">
        <v>8221</v>
      </c>
      <c r="E1320">
        <v>31</v>
      </c>
    </row>
    <row r="1321" spans="1:5" x14ac:dyDescent="0.2">
      <c r="A1321" t="s">
        <v>8219</v>
      </c>
      <c r="B1321">
        <v>50</v>
      </c>
      <c r="D1321" t="s">
        <v>8221</v>
      </c>
      <c r="E1321">
        <v>0</v>
      </c>
    </row>
    <row r="1322" spans="1:5" x14ac:dyDescent="0.2">
      <c r="A1322" t="s">
        <v>8219</v>
      </c>
      <c r="B1322">
        <v>321</v>
      </c>
      <c r="D1322" t="s">
        <v>8221</v>
      </c>
      <c r="E1322">
        <v>2</v>
      </c>
    </row>
    <row r="1323" spans="1:5" x14ac:dyDescent="0.2">
      <c r="A1323" t="s">
        <v>8219</v>
      </c>
      <c r="B1323">
        <v>1762</v>
      </c>
      <c r="D1323" t="s">
        <v>8221</v>
      </c>
      <c r="E1323">
        <v>7</v>
      </c>
    </row>
    <row r="1324" spans="1:5" x14ac:dyDescent="0.2">
      <c r="A1324" t="s">
        <v>8219</v>
      </c>
      <c r="B1324">
        <v>385</v>
      </c>
      <c r="D1324" t="s">
        <v>8221</v>
      </c>
      <c r="E1324">
        <v>16</v>
      </c>
    </row>
    <row r="1325" spans="1:5" x14ac:dyDescent="0.2">
      <c r="A1325" t="s">
        <v>8219</v>
      </c>
      <c r="B1325">
        <v>398</v>
      </c>
      <c r="D1325" t="s">
        <v>8221</v>
      </c>
      <c r="E1325">
        <v>4</v>
      </c>
    </row>
    <row r="1326" spans="1:5" x14ac:dyDescent="0.2">
      <c r="A1326" t="s">
        <v>8219</v>
      </c>
      <c r="B1326">
        <v>304</v>
      </c>
      <c r="D1326" t="s">
        <v>8221</v>
      </c>
      <c r="E1326">
        <v>4</v>
      </c>
    </row>
    <row r="1327" spans="1:5" x14ac:dyDescent="0.2">
      <c r="A1327" t="s">
        <v>8219</v>
      </c>
      <c r="B1327">
        <v>676</v>
      </c>
      <c r="D1327" t="s">
        <v>8221</v>
      </c>
      <c r="E1327">
        <v>4</v>
      </c>
    </row>
    <row r="1328" spans="1:5" x14ac:dyDescent="0.2">
      <c r="A1328" t="s">
        <v>8219</v>
      </c>
      <c r="B1328">
        <v>577</v>
      </c>
      <c r="D1328" t="s">
        <v>8221</v>
      </c>
      <c r="E1328">
        <v>3</v>
      </c>
    </row>
    <row r="1329" spans="1:5" x14ac:dyDescent="0.2">
      <c r="A1329" t="s">
        <v>8219</v>
      </c>
      <c r="B1329">
        <v>3663</v>
      </c>
      <c r="D1329" t="s">
        <v>8221</v>
      </c>
      <c r="E1329">
        <v>36</v>
      </c>
    </row>
    <row r="1330" spans="1:5" x14ac:dyDescent="0.2">
      <c r="A1330" t="s">
        <v>8219</v>
      </c>
      <c r="B1330">
        <v>294</v>
      </c>
      <c r="D1330" t="s">
        <v>8221</v>
      </c>
      <c r="E1330">
        <v>1</v>
      </c>
    </row>
    <row r="1331" spans="1:5" x14ac:dyDescent="0.2">
      <c r="A1331" t="s">
        <v>8219</v>
      </c>
      <c r="B1331">
        <v>28</v>
      </c>
      <c r="D1331" t="s">
        <v>8221</v>
      </c>
      <c r="E1331">
        <v>7</v>
      </c>
    </row>
    <row r="1332" spans="1:5" x14ac:dyDescent="0.2">
      <c r="A1332" t="s">
        <v>8219</v>
      </c>
      <c r="B1332">
        <v>100</v>
      </c>
      <c r="D1332" t="s">
        <v>8221</v>
      </c>
      <c r="E1332">
        <v>27</v>
      </c>
    </row>
    <row r="1333" spans="1:5" x14ac:dyDescent="0.2">
      <c r="A1333" t="s">
        <v>8219</v>
      </c>
      <c r="B1333">
        <v>72</v>
      </c>
      <c r="D1333" t="s">
        <v>8221</v>
      </c>
      <c r="E1333">
        <v>1</v>
      </c>
    </row>
    <row r="1334" spans="1:5" x14ac:dyDescent="0.2">
      <c r="A1334" t="s">
        <v>8219</v>
      </c>
      <c r="B1334">
        <v>238</v>
      </c>
      <c r="D1334" t="s">
        <v>8221</v>
      </c>
      <c r="E1334">
        <v>0</v>
      </c>
    </row>
    <row r="1335" spans="1:5" x14ac:dyDescent="0.2">
      <c r="A1335" t="s">
        <v>8219</v>
      </c>
      <c r="B1335">
        <v>159</v>
      </c>
      <c r="D1335" t="s">
        <v>8221</v>
      </c>
      <c r="E1335">
        <v>1</v>
      </c>
    </row>
    <row r="1336" spans="1:5" x14ac:dyDescent="0.2">
      <c r="A1336" t="s">
        <v>8219</v>
      </c>
      <c r="B1336">
        <v>77</v>
      </c>
      <c r="D1336" t="s">
        <v>8221</v>
      </c>
      <c r="E1336">
        <v>3</v>
      </c>
    </row>
    <row r="1337" spans="1:5" x14ac:dyDescent="0.2">
      <c r="A1337" t="s">
        <v>8219</v>
      </c>
      <c r="B1337">
        <v>53</v>
      </c>
      <c r="D1337" t="s">
        <v>8221</v>
      </c>
      <c r="E1337">
        <v>3</v>
      </c>
    </row>
    <row r="1338" spans="1:5" x14ac:dyDescent="0.2">
      <c r="A1338" t="s">
        <v>8219</v>
      </c>
      <c r="B1338">
        <v>1251</v>
      </c>
      <c r="D1338" t="s">
        <v>8221</v>
      </c>
      <c r="E1338">
        <v>3</v>
      </c>
    </row>
    <row r="1339" spans="1:5" x14ac:dyDescent="0.2">
      <c r="A1339" t="s">
        <v>8219</v>
      </c>
      <c r="B1339">
        <v>465</v>
      </c>
      <c r="D1339" t="s">
        <v>8221</v>
      </c>
      <c r="E1339">
        <v>0</v>
      </c>
    </row>
    <row r="1340" spans="1:5" x14ac:dyDescent="0.2">
      <c r="A1340" t="s">
        <v>8219</v>
      </c>
      <c r="B1340">
        <v>74</v>
      </c>
      <c r="D1340" t="s">
        <v>8221</v>
      </c>
      <c r="E1340">
        <v>6</v>
      </c>
    </row>
    <row r="1341" spans="1:5" x14ac:dyDescent="0.2">
      <c r="A1341" t="s">
        <v>8219</v>
      </c>
      <c r="B1341">
        <v>62</v>
      </c>
      <c r="D1341" t="s">
        <v>8221</v>
      </c>
      <c r="E1341">
        <v>17</v>
      </c>
    </row>
    <row r="1342" spans="1:5" x14ac:dyDescent="0.2">
      <c r="A1342" t="s">
        <v>8219</v>
      </c>
      <c r="B1342">
        <v>3468</v>
      </c>
      <c r="D1342" t="s">
        <v>8221</v>
      </c>
      <c r="E1342">
        <v>40</v>
      </c>
    </row>
    <row r="1343" spans="1:5" x14ac:dyDescent="0.2">
      <c r="A1343" t="s">
        <v>8219</v>
      </c>
      <c r="B1343">
        <v>52</v>
      </c>
      <c r="D1343" t="s">
        <v>8221</v>
      </c>
      <c r="E1343">
        <v>3</v>
      </c>
    </row>
    <row r="1344" spans="1:5" x14ac:dyDescent="0.2">
      <c r="A1344" t="s">
        <v>8219</v>
      </c>
      <c r="B1344">
        <v>50</v>
      </c>
      <c r="D1344" t="s">
        <v>8221</v>
      </c>
      <c r="E1344">
        <v>1</v>
      </c>
    </row>
    <row r="1345" spans="1:5" x14ac:dyDescent="0.2">
      <c r="A1345" t="s">
        <v>8219</v>
      </c>
      <c r="B1345">
        <v>45</v>
      </c>
      <c r="D1345" t="s">
        <v>8221</v>
      </c>
      <c r="E1345">
        <v>2</v>
      </c>
    </row>
    <row r="1346" spans="1:5" x14ac:dyDescent="0.2">
      <c r="A1346" t="s">
        <v>8219</v>
      </c>
      <c r="B1346">
        <v>21</v>
      </c>
      <c r="D1346" t="s">
        <v>8221</v>
      </c>
      <c r="E1346">
        <v>7</v>
      </c>
    </row>
    <row r="1347" spans="1:5" x14ac:dyDescent="0.2">
      <c r="A1347" t="s">
        <v>8219</v>
      </c>
      <c r="B1347">
        <v>100</v>
      </c>
      <c r="D1347" t="s">
        <v>8221</v>
      </c>
      <c r="E1347">
        <v>14</v>
      </c>
    </row>
    <row r="1348" spans="1:5" x14ac:dyDescent="0.2">
      <c r="A1348" t="s">
        <v>8219</v>
      </c>
      <c r="B1348">
        <v>81</v>
      </c>
      <c r="D1348" t="s">
        <v>8221</v>
      </c>
      <c r="E1348">
        <v>0</v>
      </c>
    </row>
    <row r="1349" spans="1:5" x14ac:dyDescent="0.2">
      <c r="A1349" t="s">
        <v>8219</v>
      </c>
      <c r="B1349">
        <v>286</v>
      </c>
      <c r="D1349" t="s">
        <v>8221</v>
      </c>
      <c r="E1349">
        <v>0</v>
      </c>
    </row>
    <row r="1350" spans="1:5" x14ac:dyDescent="0.2">
      <c r="A1350" t="s">
        <v>8219</v>
      </c>
      <c r="B1350">
        <v>42</v>
      </c>
      <c r="D1350" t="s">
        <v>8221</v>
      </c>
      <c r="E1350">
        <v>1</v>
      </c>
    </row>
    <row r="1351" spans="1:5" x14ac:dyDescent="0.2">
      <c r="A1351" t="s">
        <v>8219</v>
      </c>
      <c r="B1351">
        <v>199</v>
      </c>
      <c r="D1351" t="s">
        <v>8221</v>
      </c>
      <c r="E1351">
        <v>12</v>
      </c>
    </row>
    <row r="1352" spans="1:5" x14ac:dyDescent="0.2">
      <c r="A1352" t="s">
        <v>8219</v>
      </c>
      <c r="B1352">
        <v>25</v>
      </c>
      <c r="D1352" t="s">
        <v>8221</v>
      </c>
      <c r="E1352">
        <v>12</v>
      </c>
    </row>
    <row r="1353" spans="1:5" x14ac:dyDescent="0.2">
      <c r="A1353" t="s">
        <v>8219</v>
      </c>
      <c r="B1353">
        <v>84</v>
      </c>
      <c r="D1353" t="s">
        <v>8221</v>
      </c>
      <c r="E1353">
        <v>23</v>
      </c>
    </row>
    <row r="1354" spans="1:5" x14ac:dyDescent="0.2">
      <c r="A1354" t="s">
        <v>8219</v>
      </c>
      <c r="B1354">
        <v>50</v>
      </c>
      <c r="D1354" t="s">
        <v>8221</v>
      </c>
      <c r="E1354">
        <v>0</v>
      </c>
    </row>
    <row r="1355" spans="1:5" x14ac:dyDescent="0.2">
      <c r="A1355" t="s">
        <v>8219</v>
      </c>
      <c r="B1355">
        <v>26</v>
      </c>
      <c r="D1355" t="s">
        <v>8221</v>
      </c>
      <c r="E1355">
        <v>10</v>
      </c>
    </row>
    <row r="1356" spans="1:5" x14ac:dyDescent="0.2">
      <c r="A1356" t="s">
        <v>8219</v>
      </c>
      <c r="B1356">
        <v>14</v>
      </c>
      <c r="D1356" t="s">
        <v>8221</v>
      </c>
      <c r="E1356">
        <v>5</v>
      </c>
    </row>
    <row r="1357" spans="1:5" x14ac:dyDescent="0.2">
      <c r="A1357" t="s">
        <v>8219</v>
      </c>
      <c r="B1357">
        <v>49</v>
      </c>
      <c r="D1357" t="s">
        <v>8221</v>
      </c>
      <c r="E1357">
        <v>1</v>
      </c>
    </row>
    <row r="1358" spans="1:5" x14ac:dyDescent="0.2">
      <c r="A1358" t="s">
        <v>8219</v>
      </c>
      <c r="B1358">
        <v>69</v>
      </c>
      <c r="D1358" t="s">
        <v>8221</v>
      </c>
      <c r="E1358">
        <v>2</v>
      </c>
    </row>
    <row r="1359" spans="1:5" x14ac:dyDescent="0.2">
      <c r="A1359" t="s">
        <v>8219</v>
      </c>
      <c r="B1359">
        <v>60</v>
      </c>
      <c r="D1359" t="s">
        <v>8221</v>
      </c>
      <c r="E1359">
        <v>2</v>
      </c>
    </row>
    <row r="1360" spans="1:5" x14ac:dyDescent="0.2">
      <c r="A1360" t="s">
        <v>8219</v>
      </c>
      <c r="B1360">
        <v>80</v>
      </c>
      <c r="D1360" t="s">
        <v>8221</v>
      </c>
      <c r="E1360">
        <v>0</v>
      </c>
    </row>
    <row r="1361" spans="1:5" x14ac:dyDescent="0.2">
      <c r="A1361" t="s">
        <v>8219</v>
      </c>
      <c r="B1361">
        <v>56</v>
      </c>
      <c r="D1361" t="s">
        <v>8221</v>
      </c>
      <c r="E1361">
        <v>13</v>
      </c>
    </row>
    <row r="1362" spans="1:5" x14ac:dyDescent="0.2">
      <c r="A1362" t="s">
        <v>8219</v>
      </c>
      <c r="B1362">
        <v>104</v>
      </c>
      <c r="D1362" t="s">
        <v>8221</v>
      </c>
      <c r="E1362">
        <v>0</v>
      </c>
    </row>
    <row r="1363" spans="1:5" x14ac:dyDescent="0.2">
      <c r="A1363" t="s">
        <v>8219</v>
      </c>
      <c r="B1363">
        <v>46</v>
      </c>
      <c r="D1363" t="s">
        <v>8221</v>
      </c>
      <c r="E1363">
        <v>1</v>
      </c>
    </row>
    <row r="1364" spans="1:5" x14ac:dyDescent="0.2">
      <c r="A1364" t="s">
        <v>8219</v>
      </c>
      <c r="B1364">
        <v>206</v>
      </c>
      <c r="D1364" t="s">
        <v>8221</v>
      </c>
      <c r="E1364">
        <v>5</v>
      </c>
    </row>
    <row r="1365" spans="1:5" x14ac:dyDescent="0.2">
      <c r="A1365" t="s">
        <v>8219</v>
      </c>
      <c r="B1365">
        <v>18</v>
      </c>
      <c r="D1365" t="s">
        <v>8221</v>
      </c>
      <c r="E1365">
        <v>2</v>
      </c>
    </row>
    <row r="1366" spans="1:5" x14ac:dyDescent="0.2">
      <c r="A1366" t="s">
        <v>8219</v>
      </c>
      <c r="B1366">
        <v>28</v>
      </c>
      <c r="D1366" t="s">
        <v>8221</v>
      </c>
      <c r="E1366">
        <v>0</v>
      </c>
    </row>
    <row r="1367" spans="1:5" x14ac:dyDescent="0.2">
      <c r="A1367" t="s">
        <v>8219</v>
      </c>
      <c r="B1367">
        <v>11</v>
      </c>
      <c r="D1367" t="s">
        <v>8221</v>
      </c>
      <c r="E1367">
        <v>32</v>
      </c>
    </row>
    <row r="1368" spans="1:5" x14ac:dyDescent="0.2">
      <c r="A1368" t="s">
        <v>8219</v>
      </c>
      <c r="B1368">
        <v>263</v>
      </c>
      <c r="D1368" t="s">
        <v>8221</v>
      </c>
      <c r="E1368">
        <v>1</v>
      </c>
    </row>
    <row r="1369" spans="1:5" x14ac:dyDescent="0.2">
      <c r="A1369" t="s">
        <v>8219</v>
      </c>
      <c r="B1369">
        <v>394</v>
      </c>
      <c r="D1369" t="s">
        <v>8221</v>
      </c>
      <c r="E1369">
        <v>1</v>
      </c>
    </row>
    <row r="1370" spans="1:5" x14ac:dyDescent="0.2">
      <c r="A1370" t="s">
        <v>8219</v>
      </c>
      <c r="B1370">
        <v>1049</v>
      </c>
      <c r="D1370" t="s">
        <v>8221</v>
      </c>
      <c r="E1370">
        <v>1</v>
      </c>
    </row>
    <row r="1371" spans="1:5" x14ac:dyDescent="0.2">
      <c r="A1371" t="s">
        <v>8219</v>
      </c>
      <c r="B1371">
        <v>308</v>
      </c>
      <c r="D1371" t="s">
        <v>8221</v>
      </c>
      <c r="E1371">
        <v>0</v>
      </c>
    </row>
    <row r="1372" spans="1:5" x14ac:dyDescent="0.2">
      <c r="A1372" t="s">
        <v>8219</v>
      </c>
      <c r="B1372">
        <v>1088</v>
      </c>
      <c r="D1372" t="s">
        <v>8221</v>
      </c>
      <c r="E1372">
        <v>0</v>
      </c>
    </row>
    <row r="1373" spans="1:5" x14ac:dyDescent="0.2">
      <c r="A1373" t="s">
        <v>8219</v>
      </c>
      <c r="B1373">
        <v>73</v>
      </c>
      <c r="D1373" t="s">
        <v>8221</v>
      </c>
      <c r="E1373">
        <v>8</v>
      </c>
    </row>
    <row r="1374" spans="1:5" x14ac:dyDescent="0.2">
      <c r="A1374" t="s">
        <v>8219</v>
      </c>
      <c r="B1374">
        <v>143</v>
      </c>
      <c r="D1374" t="s">
        <v>8221</v>
      </c>
      <c r="E1374">
        <v>0</v>
      </c>
    </row>
    <row r="1375" spans="1:5" x14ac:dyDescent="0.2">
      <c r="A1375" t="s">
        <v>8219</v>
      </c>
      <c r="B1375">
        <v>1420</v>
      </c>
      <c r="D1375" t="s">
        <v>8221</v>
      </c>
      <c r="E1375">
        <v>1</v>
      </c>
    </row>
    <row r="1376" spans="1:5" x14ac:dyDescent="0.2">
      <c r="A1376" t="s">
        <v>8219</v>
      </c>
      <c r="B1376">
        <v>305</v>
      </c>
      <c r="D1376" t="s">
        <v>8221</v>
      </c>
      <c r="E1376">
        <v>16</v>
      </c>
    </row>
    <row r="1377" spans="1:5" x14ac:dyDescent="0.2">
      <c r="A1377" t="s">
        <v>8219</v>
      </c>
      <c r="B1377">
        <v>551</v>
      </c>
      <c r="D1377" t="s">
        <v>8221</v>
      </c>
      <c r="E1377">
        <v>12</v>
      </c>
    </row>
    <row r="1378" spans="1:5" x14ac:dyDescent="0.2">
      <c r="A1378" t="s">
        <v>8219</v>
      </c>
      <c r="B1378">
        <v>187</v>
      </c>
      <c r="D1378" t="s">
        <v>8221</v>
      </c>
      <c r="E1378">
        <v>4</v>
      </c>
    </row>
    <row r="1379" spans="1:5" x14ac:dyDescent="0.2">
      <c r="A1379" t="s">
        <v>8219</v>
      </c>
      <c r="B1379">
        <v>325</v>
      </c>
      <c r="D1379" t="s">
        <v>8221</v>
      </c>
      <c r="E1379">
        <v>2</v>
      </c>
    </row>
    <row r="1380" spans="1:5" x14ac:dyDescent="0.2">
      <c r="A1380" t="s">
        <v>8219</v>
      </c>
      <c r="B1380">
        <v>148</v>
      </c>
      <c r="D1380" t="s">
        <v>8221</v>
      </c>
      <c r="E1380">
        <v>3</v>
      </c>
    </row>
    <row r="1381" spans="1:5" x14ac:dyDescent="0.2">
      <c r="A1381" t="s">
        <v>8219</v>
      </c>
      <c r="B1381">
        <v>69</v>
      </c>
      <c r="D1381" t="s">
        <v>8221</v>
      </c>
      <c r="E1381">
        <v>0</v>
      </c>
    </row>
    <row r="1382" spans="1:5" x14ac:dyDescent="0.2">
      <c r="A1382" t="s">
        <v>8219</v>
      </c>
      <c r="B1382">
        <v>173</v>
      </c>
      <c r="D1382" t="s">
        <v>8221</v>
      </c>
      <c r="E1382">
        <v>3</v>
      </c>
    </row>
    <row r="1383" spans="1:5" x14ac:dyDescent="0.2">
      <c r="A1383" t="s">
        <v>8219</v>
      </c>
      <c r="B1383">
        <v>269</v>
      </c>
      <c r="D1383" t="s">
        <v>8221</v>
      </c>
      <c r="E1383">
        <v>4</v>
      </c>
    </row>
    <row r="1384" spans="1:5" x14ac:dyDescent="0.2">
      <c r="A1384" t="s">
        <v>8219</v>
      </c>
      <c r="B1384">
        <v>185</v>
      </c>
      <c r="D1384" t="s">
        <v>8221</v>
      </c>
      <c r="E1384">
        <v>2</v>
      </c>
    </row>
    <row r="1385" spans="1:5" x14ac:dyDescent="0.2">
      <c r="A1385" t="s">
        <v>8219</v>
      </c>
      <c r="B1385">
        <v>176</v>
      </c>
      <c r="D1385" t="s">
        <v>8221</v>
      </c>
      <c r="E1385">
        <v>10</v>
      </c>
    </row>
    <row r="1386" spans="1:5" x14ac:dyDescent="0.2">
      <c r="A1386" t="s">
        <v>8219</v>
      </c>
      <c r="B1386">
        <v>1019</v>
      </c>
      <c r="D1386" t="s">
        <v>8221</v>
      </c>
      <c r="E1386">
        <v>11</v>
      </c>
    </row>
    <row r="1387" spans="1:5" x14ac:dyDescent="0.2">
      <c r="A1387" t="s">
        <v>8219</v>
      </c>
      <c r="B1387">
        <v>113</v>
      </c>
      <c r="D1387" t="s">
        <v>8221</v>
      </c>
      <c r="E1387">
        <v>6</v>
      </c>
    </row>
    <row r="1388" spans="1:5" x14ac:dyDescent="0.2">
      <c r="A1388" t="s">
        <v>8219</v>
      </c>
      <c r="B1388">
        <v>404</v>
      </c>
      <c r="D1388" t="s">
        <v>8221</v>
      </c>
      <c r="E1388">
        <v>2</v>
      </c>
    </row>
    <row r="1389" spans="1:5" x14ac:dyDescent="0.2">
      <c r="A1389" t="s">
        <v>8219</v>
      </c>
      <c r="B1389">
        <v>707</v>
      </c>
      <c r="D1389" t="s">
        <v>8221</v>
      </c>
      <c r="E1389">
        <v>6</v>
      </c>
    </row>
    <row r="1390" spans="1:5" x14ac:dyDescent="0.2">
      <c r="A1390" t="s">
        <v>8219</v>
      </c>
      <c r="B1390">
        <v>392</v>
      </c>
      <c r="D1390" t="s">
        <v>8221</v>
      </c>
      <c r="E1390">
        <v>8</v>
      </c>
    </row>
    <row r="1391" spans="1:5" x14ac:dyDescent="0.2">
      <c r="A1391" t="s">
        <v>8219</v>
      </c>
      <c r="B1391">
        <v>23</v>
      </c>
      <c r="D1391" t="s">
        <v>8221</v>
      </c>
      <c r="E1391">
        <v>37</v>
      </c>
    </row>
    <row r="1392" spans="1:5" x14ac:dyDescent="0.2">
      <c r="A1392" t="s">
        <v>8219</v>
      </c>
      <c r="B1392">
        <v>682</v>
      </c>
      <c r="D1392" t="s">
        <v>8221</v>
      </c>
      <c r="E1392">
        <v>11</v>
      </c>
    </row>
    <row r="1393" spans="1:5" x14ac:dyDescent="0.2">
      <c r="A1393" t="s">
        <v>8219</v>
      </c>
      <c r="B1393">
        <v>37</v>
      </c>
      <c r="D1393" t="s">
        <v>8221</v>
      </c>
      <c r="E1393">
        <v>0</v>
      </c>
    </row>
    <row r="1394" spans="1:5" x14ac:dyDescent="0.2">
      <c r="A1394" t="s">
        <v>8219</v>
      </c>
      <c r="B1394">
        <v>146</v>
      </c>
      <c r="D1394" t="s">
        <v>8221</v>
      </c>
      <c r="E1394">
        <v>10</v>
      </c>
    </row>
    <row r="1395" spans="1:5" x14ac:dyDescent="0.2">
      <c r="A1395" t="s">
        <v>8219</v>
      </c>
      <c r="B1395">
        <v>119</v>
      </c>
      <c r="D1395" t="s">
        <v>8221</v>
      </c>
      <c r="E1395">
        <v>6</v>
      </c>
    </row>
    <row r="1396" spans="1:5" x14ac:dyDescent="0.2">
      <c r="A1396" t="s">
        <v>8219</v>
      </c>
      <c r="B1396">
        <v>163</v>
      </c>
      <c r="D1396" t="s">
        <v>8221</v>
      </c>
      <c r="E1396">
        <v>8</v>
      </c>
    </row>
    <row r="1397" spans="1:5" x14ac:dyDescent="0.2">
      <c r="A1397" t="s">
        <v>8219</v>
      </c>
      <c r="B1397">
        <v>339</v>
      </c>
      <c r="D1397" t="s">
        <v>8221</v>
      </c>
      <c r="E1397">
        <v>6</v>
      </c>
    </row>
    <row r="1398" spans="1:5" x14ac:dyDescent="0.2">
      <c r="A1398" t="s">
        <v>8219</v>
      </c>
      <c r="B1398">
        <v>58</v>
      </c>
      <c r="D1398" t="s">
        <v>8221</v>
      </c>
      <c r="E1398">
        <v>7</v>
      </c>
    </row>
    <row r="1399" spans="1:5" x14ac:dyDescent="0.2">
      <c r="A1399" t="s">
        <v>8219</v>
      </c>
      <c r="B1399">
        <v>456</v>
      </c>
      <c r="D1399" t="s">
        <v>8221</v>
      </c>
      <c r="E1399">
        <v>7</v>
      </c>
    </row>
    <row r="1400" spans="1:5" x14ac:dyDescent="0.2">
      <c r="A1400" t="s">
        <v>8219</v>
      </c>
      <c r="B1400">
        <v>15</v>
      </c>
      <c r="D1400" t="s">
        <v>8221</v>
      </c>
      <c r="E1400">
        <v>5</v>
      </c>
    </row>
    <row r="1401" spans="1:5" x14ac:dyDescent="0.2">
      <c r="A1401" t="s">
        <v>8219</v>
      </c>
      <c r="B1401">
        <v>191</v>
      </c>
      <c r="D1401" t="s">
        <v>8221</v>
      </c>
      <c r="E1401">
        <v>46</v>
      </c>
    </row>
    <row r="1402" spans="1:5" x14ac:dyDescent="0.2">
      <c r="A1402" t="s">
        <v>8219</v>
      </c>
      <c r="B1402">
        <v>17</v>
      </c>
      <c r="D1402" t="s">
        <v>8221</v>
      </c>
      <c r="E1402">
        <v>10</v>
      </c>
    </row>
    <row r="1403" spans="1:5" x14ac:dyDescent="0.2">
      <c r="A1403" t="s">
        <v>8219</v>
      </c>
      <c r="B1403">
        <v>28</v>
      </c>
      <c r="D1403" t="s">
        <v>8221</v>
      </c>
      <c r="E1403">
        <v>19</v>
      </c>
    </row>
    <row r="1404" spans="1:5" x14ac:dyDescent="0.2">
      <c r="A1404" t="s">
        <v>8219</v>
      </c>
      <c r="B1404">
        <v>18</v>
      </c>
      <c r="D1404" t="s">
        <v>8221</v>
      </c>
      <c r="E1404">
        <v>13</v>
      </c>
    </row>
    <row r="1405" spans="1:5" x14ac:dyDescent="0.2">
      <c r="A1405" t="s">
        <v>8219</v>
      </c>
      <c r="B1405">
        <v>61</v>
      </c>
      <c r="D1405" t="s">
        <v>8221</v>
      </c>
      <c r="E1405">
        <v>13</v>
      </c>
    </row>
    <row r="1406" spans="1:5" x14ac:dyDescent="0.2">
      <c r="A1406" t="s">
        <v>8219</v>
      </c>
      <c r="B1406">
        <v>108</v>
      </c>
      <c r="D1406" t="s">
        <v>8221</v>
      </c>
      <c r="E1406">
        <v>4</v>
      </c>
    </row>
    <row r="1407" spans="1:5" x14ac:dyDescent="0.2">
      <c r="A1407" t="s">
        <v>8219</v>
      </c>
      <c r="B1407">
        <v>142</v>
      </c>
      <c r="D1407" t="s">
        <v>8221</v>
      </c>
      <c r="E1407">
        <v>0</v>
      </c>
    </row>
    <row r="1408" spans="1:5" x14ac:dyDescent="0.2">
      <c r="A1408" t="s">
        <v>8219</v>
      </c>
      <c r="B1408">
        <v>74</v>
      </c>
      <c r="D1408" t="s">
        <v>8221</v>
      </c>
      <c r="E1408">
        <v>3</v>
      </c>
    </row>
    <row r="1409" spans="1:5" x14ac:dyDescent="0.2">
      <c r="A1409" t="s">
        <v>8219</v>
      </c>
      <c r="B1409">
        <v>38</v>
      </c>
      <c r="D1409" t="s">
        <v>8221</v>
      </c>
      <c r="E1409">
        <v>1</v>
      </c>
    </row>
    <row r="1410" spans="1:5" x14ac:dyDescent="0.2">
      <c r="A1410" t="s">
        <v>8219</v>
      </c>
      <c r="B1410">
        <v>20</v>
      </c>
      <c r="D1410" t="s">
        <v>8221</v>
      </c>
      <c r="E1410">
        <v>9</v>
      </c>
    </row>
    <row r="1411" spans="1:5" x14ac:dyDescent="0.2">
      <c r="A1411" t="s">
        <v>8219</v>
      </c>
      <c r="B1411">
        <v>24</v>
      </c>
      <c r="D1411" t="s">
        <v>8221</v>
      </c>
      <c r="E1411">
        <v>1</v>
      </c>
    </row>
    <row r="1412" spans="1:5" x14ac:dyDescent="0.2">
      <c r="A1412" t="s">
        <v>8219</v>
      </c>
      <c r="B1412">
        <v>66</v>
      </c>
      <c r="D1412" t="s">
        <v>8221</v>
      </c>
      <c r="E1412">
        <v>1</v>
      </c>
    </row>
    <row r="1413" spans="1:5" x14ac:dyDescent="0.2">
      <c r="A1413" t="s">
        <v>8219</v>
      </c>
      <c r="B1413">
        <v>28</v>
      </c>
      <c r="D1413" t="s">
        <v>8221</v>
      </c>
      <c r="E1413">
        <v>4</v>
      </c>
    </row>
    <row r="1414" spans="1:5" x14ac:dyDescent="0.2">
      <c r="A1414" t="s">
        <v>8219</v>
      </c>
      <c r="B1414">
        <v>24</v>
      </c>
      <c r="D1414" t="s">
        <v>8221</v>
      </c>
      <c r="E1414">
        <v>17</v>
      </c>
    </row>
    <row r="1415" spans="1:5" x14ac:dyDescent="0.2">
      <c r="A1415" t="s">
        <v>8219</v>
      </c>
      <c r="B1415">
        <v>73</v>
      </c>
      <c r="D1415" t="s">
        <v>8221</v>
      </c>
      <c r="E1415">
        <v>0</v>
      </c>
    </row>
    <row r="1416" spans="1:5" x14ac:dyDescent="0.2">
      <c r="A1416" t="s">
        <v>8219</v>
      </c>
      <c r="B1416">
        <v>3</v>
      </c>
      <c r="D1416" t="s">
        <v>8221</v>
      </c>
      <c r="E1416">
        <v>12</v>
      </c>
    </row>
    <row r="1417" spans="1:5" x14ac:dyDescent="0.2">
      <c r="A1417" t="s">
        <v>8219</v>
      </c>
      <c r="B1417">
        <v>20</v>
      </c>
      <c r="D1417" t="s">
        <v>8221</v>
      </c>
      <c r="E1417">
        <v>14</v>
      </c>
    </row>
    <row r="1418" spans="1:5" x14ac:dyDescent="0.2">
      <c r="A1418" t="s">
        <v>8219</v>
      </c>
      <c r="B1418">
        <v>21</v>
      </c>
      <c r="D1418" t="s">
        <v>8221</v>
      </c>
      <c r="E1418">
        <v>1</v>
      </c>
    </row>
    <row r="1419" spans="1:5" x14ac:dyDescent="0.2">
      <c r="A1419" t="s">
        <v>8219</v>
      </c>
      <c r="B1419">
        <v>94</v>
      </c>
      <c r="D1419" t="s">
        <v>8221</v>
      </c>
      <c r="E1419">
        <v>14</v>
      </c>
    </row>
    <row r="1420" spans="1:5" x14ac:dyDescent="0.2">
      <c r="A1420" t="s">
        <v>8219</v>
      </c>
      <c r="B1420">
        <v>139</v>
      </c>
      <c r="D1420" t="s">
        <v>8221</v>
      </c>
      <c r="E1420">
        <v>4</v>
      </c>
    </row>
    <row r="1421" spans="1:5" x14ac:dyDescent="0.2">
      <c r="A1421" t="s">
        <v>8219</v>
      </c>
      <c r="B1421">
        <v>130</v>
      </c>
      <c r="D1421" t="s">
        <v>8221</v>
      </c>
      <c r="E1421">
        <v>2</v>
      </c>
    </row>
    <row r="1422" spans="1:5" x14ac:dyDescent="0.2">
      <c r="A1422" t="s">
        <v>8219</v>
      </c>
      <c r="B1422">
        <v>31</v>
      </c>
      <c r="D1422" t="s">
        <v>8221</v>
      </c>
      <c r="E1422">
        <v>1</v>
      </c>
    </row>
    <row r="1423" spans="1:5" x14ac:dyDescent="0.2">
      <c r="A1423" t="s">
        <v>8219</v>
      </c>
      <c r="B1423">
        <v>13</v>
      </c>
      <c r="D1423" t="s">
        <v>8221</v>
      </c>
      <c r="E1423">
        <v>2</v>
      </c>
    </row>
    <row r="1424" spans="1:5" x14ac:dyDescent="0.2">
      <c r="A1424" t="s">
        <v>8219</v>
      </c>
      <c r="B1424">
        <v>90</v>
      </c>
      <c r="D1424" t="s">
        <v>8221</v>
      </c>
      <c r="E1424">
        <v>1</v>
      </c>
    </row>
    <row r="1425" spans="1:5" x14ac:dyDescent="0.2">
      <c r="A1425" t="s">
        <v>8219</v>
      </c>
      <c r="B1425">
        <v>141</v>
      </c>
      <c r="D1425" t="s">
        <v>8221</v>
      </c>
      <c r="E1425">
        <v>1</v>
      </c>
    </row>
    <row r="1426" spans="1:5" x14ac:dyDescent="0.2">
      <c r="A1426" t="s">
        <v>8219</v>
      </c>
      <c r="B1426">
        <v>23</v>
      </c>
      <c r="D1426" t="s">
        <v>8221</v>
      </c>
      <c r="E1426">
        <v>4</v>
      </c>
    </row>
    <row r="1427" spans="1:5" x14ac:dyDescent="0.2">
      <c r="A1427" t="s">
        <v>8219</v>
      </c>
      <c r="B1427">
        <v>18</v>
      </c>
      <c r="D1427" t="s">
        <v>8221</v>
      </c>
      <c r="E1427">
        <v>3</v>
      </c>
    </row>
    <row r="1428" spans="1:5" x14ac:dyDescent="0.2">
      <c r="A1428" t="s">
        <v>8219</v>
      </c>
      <c r="B1428">
        <v>76</v>
      </c>
      <c r="D1428" t="s">
        <v>8221</v>
      </c>
      <c r="E1428">
        <v>38</v>
      </c>
    </row>
    <row r="1429" spans="1:5" x14ac:dyDescent="0.2">
      <c r="A1429" t="s">
        <v>8219</v>
      </c>
      <c r="B1429">
        <v>93</v>
      </c>
      <c r="D1429" t="s">
        <v>8221</v>
      </c>
      <c r="E1429">
        <v>4</v>
      </c>
    </row>
    <row r="1430" spans="1:5" x14ac:dyDescent="0.2">
      <c r="A1430" t="s">
        <v>8219</v>
      </c>
      <c r="B1430">
        <v>69</v>
      </c>
      <c r="D1430" t="s">
        <v>8221</v>
      </c>
      <c r="E1430">
        <v>0</v>
      </c>
    </row>
    <row r="1431" spans="1:5" x14ac:dyDescent="0.2">
      <c r="A1431" t="s">
        <v>8219</v>
      </c>
      <c r="B1431">
        <v>21</v>
      </c>
      <c r="D1431" t="s">
        <v>8221</v>
      </c>
      <c r="E1431">
        <v>2</v>
      </c>
    </row>
    <row r="1432" spans="1:5" x14ac:dyDescent="0.2">
      <c r="A1432" t="s">
        <v>8219</v>
      </c>
      <c r="B1432">
        <v>57</v>
      </c>
      <c r="D1432" t="s">
        <v>8221</v>
      </c>
      <c r="E1432">
        <v>0</v>
      </c>
    </row>
    <row r="1433" spans="1:5" x14ac:dyDescent="0.2">
      <c r="A1433" t="s">
        <v>8219</v>
      </c>
      <c r="B1433">
        <v>108</v>
      </c>
      <c r="D1433" t="s">
        <v>8221</v>
      </c>
      <c r="E1433">
        <v>1</v>
      </c>
    </row>
    <row r="1434" spans="1:5" x14ac:dyDescent="0.2">
      <c r="A1434" t="s">
        <v>8219</v>
      </c>
      <c r="B1434">
        <v>83</v>
      </c>
      <c r="D1434" t="s">
        <v>8221</v>
      </c>
      <c r="E1434">
        <v>7</v>
      </c>
    </row>
    <row r="1435" spans="1:5" x14ac:dyDescent="0.2">
      <c r="A1435" t="s">
        <v>8219</v>
      </c>
      <c r="B1435">
        <v>96</v>
      </c>
      <c r="D1435" t="s">
        <v>8221</v>
      </c>
      <c r="E1435">
        <v>2</v>
      </c>
    </row>
    <row r="1436" spans="1:5" x14ac:dyDescent="0.2">
      <c r="A1436" t="s">
        <v>8219</v>
      </c>
      <c r="B1436">
        <v>64</v>
      </c>
      <c r="D1436" t="s">
        <v>8221</v>
      </c>
      <c r="E1436">
        <v>4</v>
      </c>
    </row>
    <row r="1437" spans="1:5" x14ac:dyDescent="0.2">
      <c r="A1437" t="s">
        <v>8219</v>
      </c>
      <c r="B1437">
        <v>14</v>
      </c>
      <c r="D1437" t="s">
        <v>8221</v>
      </c>
      <c r="E1437">
        <v>4</v>
      </c>
    </row>
    <row r="1438" spans="1:5" x14ac:dyDescent="0.2">
      <c r="A1438" t="s">
        <v>8219</v>
      </c>
      <c r="B1438">
        <v>169</v>
      </c>
      <c r="D1438" t="s">
        <v>8221</v>
      </c>
      <c r="E1438">
        <v>3</v>
      </c>
    </row>
    <row r="1439" spans="1:5" x14ac:dyDescent="0.2">
      <c r="A1439" t="s">
        <v>8219</v>
      </c>
      <c r="B1439">
        <v>33</v>
      </c>
      <c r="D1439" t="s">
        <v>8221</v>
      </c>
      <c r="E1439">
        <v>2</v>
      </c>
    </row>
    <row r="1440" spans="1:5" x14ac:dyDescent="0.2">
      <c r="A1440" t="s">
        <v>8219</v>
      </c>
      <c r="B1440">
        <v>102</v>
      </c>
      <c r="D1440" t="s">
        <v>8221</v>
      </c>
      <c r="E1440">
        <v>197</v>
      </c>
    </row>
    <row r="1441" spans="1:5" x14ac:dyDescent="0.2">
      <c r="A1441" t="s">
        <v>8219</v>
      </c>
      <c r="B1441">
        <v>104</v>
      </c>
      <c r="D1441" t="s">
        <v>8221</v>
      </c>
      <c r="E1441">
        <v>0</v>
      </c>
    </row>
    <row r="1442" spans="1:5" x14ac:dyDescent="0.2">
      <c r="A1442" t="s">
        <v>8219</v>
      </c>
      <c r="B1442">
        <v>20</v>
      </c>
      <c r="D1442" t="s">
        <v>8221</v>
      </c>
      <c r="E1442">
        <v>1</v>
      </c>
    </row>
    <row r="1443" spans="1:5" x14ac:dyDescent="0.2">
      <c r="A1443" t="s">
        <v>8219</v>
      </c>
      <c r="B1443">
        <v>35</v>
      </c>
      <c r="D1443" t="s">
        <v>8221</v>
      </c>
      <c r="E1443">
        <v>4</v>
      </c>
    </row>
    <row r="1444" spans="1:5" x14ac:dyDescent="0.2">
      <c r="A1444" t="s">
        <v>8219</v>
      </c>
      <c r="B1444">
        <v>94</v>
      </c>
      <c r="D1444" t="s">
        <v>8221</v>
      </c>
      <c r="E1444">
        <v>0</v>
      </c>
    </row>
    <row r="1445" spans="1:5" x14ac:dyDescent="0.2">
      <c r="A1445" t="s">
        <v>8219</v>
      </c>
      <c r="B1445">
        <v>14</v>
      </c>
      <c r="D1445" t="s">
        <v>8221</v>
      </c>
      <c r="E1445">
        <v>7</v>
      </c>
    </row>
    <row r="1446" spans="1:5" x14ac:dyDescent="0.2">
      <c r="A1446" t="s">
        <v>8219</v>
      </c>
      <c r="B1446">
        <v>15</v>
      </c>
      <c r="D1446" t="s">
        <v>8221</v>
      </c>
      <c r="E1446">
        <v>11</v>
      </c>
    </row>
    <row r="1447" spans="1:5" x14ac:dyDescent="0.2">
      <c r="A1447" t="s">
        <v>8219</v>
      </c>
      <c r="B1447">
        <v>51</v>
      </c>
      <c r="D1447" t="s">
        <v>8221</v>
      </c>
      <c r="E1447">
        <v>0</v>
      </c>
    </row>
    <row r="1448" spans="1:5" x14ac:dyDescent="0.2">
      <c r="A1448" t="s">
        <v>8219</v>
      </c>
      <c r="B1448">
        <v>19</v>
      </c>
      <c r="D1448" t="s">
        <v>8221</v>
      </c>
      <c r="E1448">
        <v>6</v>
      </c>
    </row>
    <row r="1449" spans="1:5" x14ac:dyDescent="0.2">
      <c r="A1449" t="s">
        <v>8219</v>
      </c>
      <c r="B1449">
        <v>23</v>
      </c>
      <c r="D1449" t="s">
        <v>8221</v>
      </c>
      <c r="E1449">
        <v>0</v>
      </c>
    </row>
    <row r="1450" spans="1:5" x14ac:dyDescent="0.2">
      <c r="A1450" t="s">
        <v>8219</v>
      </c>
      <c r="B1450">
        <v>97</v>
      </c>
      <c r="D1450" t="s">
        <v>8221</v>
      </c>
      <c r="E1450">
        <v>7</v>
      </c>
    </row>
    <row r="1451" spans="1:5" x14ac:dyDescent="0.2">
      <c r="A1451" t="s">
        <v>8219</v>
      </c>
      <c r="B1451">
        <v>76</v>
      </c>
      <c r="D1451" t="s">
        <v>8221</v>
      </c>
      <c r="E1451">
        <v>94</v>
      </c>
    </row>
    <row r="1452" spans="1:5" x14ac:dyDescent="0.2">
      <c r="A1452" t="s">
        <v>8219</v>
      </c>
      <c r="B1452">
        <v>11</v>
      </c>
      <c r="D1452" t="s">
        <v>8221</v>
      </c>
      <c r="E1452">
        <v>2</v>
      </c>
    </row>
    <row r="1453" spans="1:5" x14ac:dyDescent="0.2">
      <c r="A1453" t="s">
        <v>8219</v>
      </c>
      <c r="B1453">
        <v>52</v>
      </c>
      <c r="D1453" t="s">
        <v>8221</v>
      </c>
      <c r="E1453">
        <v>25</v>
      </c>
    </row>
    <row r="1454" spans="1:5" x14ac:dyDescent="0.2">
      <c r="A1454" t="s">
        <v>8219</v>
      </c>
      <c r="B1454">
        <v>95</v>
      </c>
      <c r="D1454" t="s">
        <v>8221</v>
      </c>
      <c r="E1454">
        <v>17</v>
      </c>
    </row>
    <row r="1455" spans="1:5" x14ac:dyDescent="0.2">
      <c r="A1455" t="s">
        <v>8219</v>
      </c>
      <c r="B1455">
        <v>35</v>
      </c>
      <c r="D1455" t="s">
        <v>8221</v>
      </c>
      <c r="E1455">
        <v>2</v>
      </c>
    </row>
    <row r="1456" spans="1:5" x14ac:dyDescent="0.2">
      <c r="A1456" t="s">
        <v>8219</v>
      </c>
      <c r="B1456">
        <v>21</v>
      </c>
      <c r="D1456" t="s">
        <v>8221</v>
      </c>
      <c r="E1456">
        <v>4</v>
      </c>
    </row>
    <row r="1457" spans="1:5" x14ac:dyDescent="0.2">
      <c r="A1457" t="s">
        <v>8219</v>
      </c>
      <c r="B1457">
        <v>93</v>
      </c>
      <c r="D1457" t="s">
        <v>8221</v>
      </c>
      <c r="E1457">
        <v>5</v>
      </c>
    </row>
    <row r="1458" spans="1:5" x14ac:dyDescent="0.2">
      <c r="A1458" t="s">
        <v>8219</v>
      </c>
      <c r="B1458">
        <v>11</v>
      </c>
      <c r="D1458" t="s">
        <v>8221</v>
      </c>
      <c r="E1458">
        <v>2</v>
      </c>
    </row>
    <row r="1459" spans="1:5" x14ac:dyDescent="0.2">
      <c r="A1459" t="s">
        <v>8219</v>
      </c>
      <c r="B1459">
        <v>21</v>
      </c>
      <c r="D1459" t="s">
        <v>8221</v>
      </c>
      <c r="E1459">
        <v>2</v>
      </c>
    </row>
    <row r="1460" spans="1:5" x14ac:dyDescent="0.2">
      <c r="A1460" t="s">
        <v>8219</v>
      </c>
      <c r="B1460">
        <v>54</v>
      </c>
      <c r="D1460" t="s">
        <v>8221</v>
      </c>
      <c r="E1460">
        <v>3</v>
      </c>
    </row>
    <row r="1461" spans="1:5" x14ac:dyDescent="0.2">
      <c r="A1461" t="s">
        <v>8219</v>
      </c>
      <c r="B1461">
        <v>31</v>
      </c>
      <c r="D1461" t="s">
        <v>8221</v>
      </c>
      <c r="E1461">
        <v>0</v>
      </c>
    </row>
    <row r="1462" spans="1:5" x14ac:dyDescent="0.2">
      <c r="A1462" t="s">
        <v>8219</v>
      </c>
      <c r="B1462">
        <v>132</v>
      </c>
      <c r="D1462" t="s">
        <v>8221</v>
      </c>
      <c r="E1462">
        <v>4</v>
      </c>
    </row>
    <row r="1463" spans="1:5" x14ac:dyDescent="0.2">
      <c r="A1463" t="s">
        <v>8219</v>
      </c>
      <c r="B1463">
        <v>3</v>
      </c>
      <c r="D1463" t="s">
        <v>8221</v>
      </c>
      <c r="E1463">
        <v>1</v>
      </c>
    </row>
    <row r="1464" spans="1:5" x14ac:dyDescent="0.2">
      <c r="A1464" t="s">
        <v>8219</v>
      </c>
      <c r="B1464">
        <v>6</v>
      </c>
      <c r="D1464" t="s">
        <v>8221</v>
      </c>
      <c r="E1464">
        <v>12</v>
      </c>
    </row>
    <row r="1465" spans="1:5" x14ac:dyDescent="0.2">
      <c r="A1465" t="s">
        <v>8219</v>
      </c>
      <c r="B1465">
        <v>10</v>
      </c>
      <c r="D1465" t="s">
        <v>8221</v>
      </c>
      <c r="E1465">
        <v>4</v>
      </c>
    </row>
    <row r="1466" spans="1:5" x14ac:dyDescent="0.2">
      <c r="A1466" t="s">
        <v>8219</v>
      </c>
      <c r="B1466">
        <v>147</v>
      </c>
      <c r="D1466" t="s">
        <v>8221</v>
      </c>
      <c r="E1466">
        <v>91</v>
      </c>
    </row>
    <row r="1467" spans="1:5" x14ac:dyDescent="0.2">
      <c r="A1467" t="s">
        <v>8219</v>
      </c>
      <c r="B1467">
        <v>199</v>
      </c>
      <c r="D1467" t="s">
        <v>8221</v>
      </c>
      <c r="E1467">
        <v>1</v>
      </c>
    </row>
    <row r="1468" spans="1:5" x14ac:dyDescent="0.2">
      <c r="A1468" t="s">
        <v>8219</v>
      </c>
      <c r="B1468">
        <v>50</v>
      </c>
      <c r="D1468" t="s">
        <v>8221</v>
      </c>
      <c r="E1468">
        <v>1</v>
      </c>
    </row>
    <row r="1469" spans="1:5" x14ac:dyDescent="0.2">
      <c r="A1469" t="s">
        <v>8219</v>
      </c>
      <c r="B1469">
        <v>21</v>
      </c>
      <c r="D1469" t="s">
        <v>8221</v>
      </c>
      <c r="E1469">
        <v>0</v>
      </c>
    </row>
    <row r="1470" spans="1:5" x14ac:dyDescent="0.2">
      <c r="A1470" t="s">
        <v>8219</v>
      </c>
      <c r="B1470">
        <v>24</v>
      </c>
      <c r="D1470" t="s">
        <v>8221</v>
      </c>
      <c r="E1470">
        <v>13</v>
      </c>
    </row>
    <row r="1471" spans="1:5" x14ac:dyDescent="0.2">
      <c r="A1471" t="s">
        <v>8219</v>
      </c>
      <c r="B1471">
        <v>32</v>
      </c>
      <c r="D1471" t="s">
        <v>8221</v>
      </c>
      <c r="E1471">
        <v>2</v>
      </c>
    </row>
    <row r="1472" spans="1:5" x14ac:dyDescent="0.2">
      <c r="A1472" t="s">
        <v>8219</v>
      </c>
      <c r="B1472">
        <v>62</v>
      </c>
      <c r="D1472" t="s">
        <v>8221</v>
      </c>
      <c r="E1472">
        <v>0</v>
      </c>
    </row>
    <row r="1473" spans="1:5" x14ac:dyDescent="0.2">
      <c r="A1473" t="s">
        <v>8219</v>
      </c>
      <c r="B1473">
        <v>9</v>
      </c>
      <c r="D1473" t="s">
        <v>8221</v>
      </c>
      <c r="E1473">
        <v>21</v>
      </c>
    </row>
    <row r="1474" spans="1:5" x14ac:dyDescent="0.2">
      <c r="A1474" t="s">
        <v>8219</v>
      </c>
      <c r="B1474">
        <v>38</v>
      </c>
      <c r="D1474" t="s">
        <v>8221</v>
      </c>
      <c r="E1474">
        <v>9</v>
      </c>
    </row>
    <row r="1475" spans="1:5" x14ac:dyDescent="0.2">
      <c r="A1475" t="s">
        <v>8219</v>
      </c>
      <c r="B1475">
        <v>54</v>
      </c>
      <c r="D1475" t="s">
        <v>8221</v>
      </c>
      <c r="E1475">
        <v>6</v>
      </c>
    </row>
    <row r="1476" spans="1:5" x14ac:dyDescent="0.2">
      <c r="A1476" t="s">
        <v>8219</v>
      </c>
      <c r="B1476">
        <v>37</v>
      </c>
      <c r="D1476" t="s">
        <v>8221</v>
      </c>
      <c r="E1476">
        <v>4</v>
      </c>
    </row>
    <row r="1477" spans="1:5" x14ac:dyDescent="0.2">
      <c r="A1477" t="s">
        <v>8219</v>
      </c>
      <c r="B1477">
        <v>39</v>
      </c>
      <c r="D1477" t="s">
        <v>8221</v>
      </c>
      <c r="E1477">
        <v>7</v>
      </c>
    </row>
    <row r="1478" spans="1:5" x14ac:dyDescent="0.2">
      <c r="A1478" t="s">
        <v>8219</v>
      </c>
      <c r="B1478">
        <v>34</v>
      </c>
      <c r="D1478" t="s">
        <v>8221</v>
      </c>
      <c r="E1478">
        <v>5</v>
      </c>
    </row>
    <row r="1479" spans="1:5" x14ac:dyDescent="0.2">
      <c r="A1479" t="s">
        <v>8219</v>
      </c>
      <c r="B1479">
        <v>55</v>
      </c>
      <c r="D1479" t="s">
        <v>8221</v>
      </c>
      <c r="E1479">
        <v>0</v>
      </c>
    </row>
    <row r="1480" spans="1:5" x14ac:dyDescent="0.2">
      <c r="A1480" t="s">
        <v>8219</v>
      </c>
      <c r="B1480">
        <v>32</v>
      </c>
      <c r="D1480" t="s">
        <v>8221</v>
      </c>
      <c r="E1480">
        <v>3</v>
      </c>
    </row>
    <row r="1481" spans="1:5" x14ac:dyDescent="0.2">
      <c r="A1481" t="s">
        <v>8219</v>
      </c>
      <c r="B1481">
        <v>25</v>
      </c>
      <c r="D1481" t="s">
        <v>8221</v>
      </c>
      <c r="E1481">
        <v>9</v>
      </c>
    </row>
    <row r="1482" spans="1:5" x14ac:dyDescent="0.2">
      <c r="A1482" t="s">
        <v>8219</v>
      </c>
      <c r="B1482">
        <v>33</v>
      </c>
      <c r="D1482" t="s">
        <v>8221</v>
      </c>
      <c r="E1482">
        <v>6</v>
      </c>
    </row>
    <row r="1483" spans="1:5" x14ac:dyDescent="0.2">
      <c r="A1483" t="s">
        <v>8219</v>
      </c>
      <c r="B1483">
        <v>108</v>
      </c>
      <c r="D1483" t="s">
        <v>8221</v>
      </c>
      <c r="E1483">
        <v>4</v>
      </c>
    </row>
    <row r="1484" spans="1:5" x14ac:dyDescent="0.2">
      <c r="A1484" t="s">
        <v>8219</v>
      </c>
      <c r="B1484">
        <v>20</v>
      </c>
      <c r="D1484" t="s">
        <v>8221</v>
      </c>
      <c r="E1484">
        <v>1</v>
      </c>
    </row>
    <row r="1485" spans="1:5" x14ac:dyDescent="0.2">
      <c r="A1485" t="s">
        <v>8219</v>
      </c>
      <c r="B1485">
        <v>98</v>
      </c>
      <c r="D1485" t="s">
        <v>8221</v>
      </c>
      <c r="E1485">
        <v>17</v>
      </c>
    </row>
    <row r="1486" spans="1:5" x14ac:dyDescent="0.2">
      <c r="A1486" t="s">
        <v>8219</v>
      </c>
      <c r="B1486">
        <v>196</v>
      </c>
      <c r="D1486" t="s">
        <v>8221</v>
      </c>
      <c r="E1486">
        <v>1</v>
      </c>
    </row>
    <row r="1487" spans="1:5" x14ac:dyDescent="0.2">
      <c r="A1487" t="s">
        <v>8219</v>
      </c>
      <c r="B1487">
        <v>39</v>
      </c>
      <c r="D1487" t="s">
        <v>8221</v>
      </c>
      <c r="E1487">
        <v>13</v>
      </c>
    </row>
    <row r="1488" spans="1:5" x14ac:dyDescent="0.2">
      <c r="A1488" t="s">
        <v>8219</v>
      </c>
      <c r="B1488">
        <v>128</v>
      </c>
      <c r="D1488" t="s">
        <v>8221</v>
      </c>
      <c r="E1488">
        <v>6</v>
      </c>
    </row>
    <row r="1489" spans="1:5" x14ac:dyDescent="0.2">
      <c r="A1489" t="s">
        <v>8219</v>
      </c>
      <c r="B1489">
        <v>71</v>
      </c>
      <c r="D1489" t="s">
        <v>8221</v>
      </c>
      <c r="E1489">
        <v>0</v>
      </c>
    </row>
    <row r="1490" spans="1:5" x14ac:dyDescent="0.2">
      <c r="A1490" t="s">
        <v>8219</v>
      </c>
      <c r="B1490">
        <v>47</v>
      </c>
      <c r="D1490" t="s">
        <v>8221</v>
      </c>
      <c r="E1490">
        <v>2</v>
      </c>
    </row>
    <row r="1491" spans="1:5" x14ac:dyDescent="0.2">
      <c r="A1491" t="s">
        <v>8219</v>
      </c>
      <c r="B1491">
        <v>17</v>
      </c>
      <c r="D1491" t="s">
        <v>8221</v>
      </c>
      <c r="E1491">
        <v>2</v>
      </c>
    </row>
    <row r="1492" spans="1:5" x14ac:dyDescent="0.2">
      <c r="A1492" t="s">
        <v>8219</v>
      </c>
      <c r="B1492">
        <v>91</v>
      </c>
      <c r="D1492" t="s">
        <v>8221</v>
      </c>
      <c r="E1492">
        <v>21</v>
      </c>
    </row>
    <row r="1493" spans="1:5" x14ac:dyDescent="0.2">
      <c r="A1493" t="s">
        <v>8219</v>
      </c>
      <c r="B1493">
        <v>43</v>
      </c>
      <c r="D1493" t="s">
        <v>8221</v>
      </c>
      <c r="E1493">
        <v>13</v>
      </c>
    </row>
    <row r="1494" spans="1:5" x14ac:dyDescent="0.2">
      <c r="A1494" t="s">
        <v>8219</v>
      </c>
      <c r="B1494">
        <v>17</v>
      </c>
      <c r="D1494" t="s">
        <v>8221</v>
      </c>
      <c r="E1494">
        <v>0</v>
      </c>
    </row>
    <row r="1495" spans="1:5" x14ac:dyDescent="0.2">
      <c r="A1495" t="s">
        <v>8219</v>
      </c>
      <c r="B1495">
        <v>33</v>
      </c>
      <c r="D1495" t="s">
        <v>8221</v>
      </c>
      <c r="E1495">
        <v>6</v>
      </c>
    </row>
    <row r="1496" spans="1:5" x14ac:dyDescent="0.2">
      <c r="A1496" t="s">
        <v>8219</v>
      </c>
      <c r="B1496">
        <v>87</v>
      </c>
      <c r="D1496" t="s">
        <v>8221</v>
      </c>
      <c r="E1496">
        <v>0</v>
      </c>
    </row>
    <row r="1497" spans="1:5" x14ac:dyDescent="0.2">
      <c r="A1497" t="s">
        <v>8219</v>
      </c>
      <c r="B1497">
        <v>113</v>
      </c>
      <c r="D1497" t="s">
        <v>8221</v>
      </c>
      <c r="E1497">
        <v>1</v>
      </c>
    </row>
    <row r="1498" spans="1:5" x14ac:dyDescent="0.2">
      <c r="A1498" t="s">
        <v>8219</v>
      </c>
      <c r="B1498">
        <v>14</v>
      </c>
      <c r="D1498" t="s">
        <v>8221</v>
      </c>
      <c r="E1498">
        <v>0</v>
      </c>
    </row>
    <row r="1499" spans="1:5" x14ac:dyDescent="0.2">
      <c r="A1499" t="s">
        <v>8219</v>
      </c>
      <c r="B1499">
        <v>30</v>
      </c>
      <c r="D1499" t="s">
        <v>8221</v>
      </c>
      <c r="E1499">
        <v>12</v>
      </c>
    </row>
    <row r="1500" spans="1:5" x14ac:dyDescent="0.2">
      <c r="A1500" t="s">
        <v>8219</v>
      </c>
      <c r="B1500">
        <v>16</v>
      </c>
      <c r="D1500" t="s">
        <v>8221</v>
      </c>
      <c r="E1500">
        <v>2</v>
      </c>
    </row>
    <row r="1501" spans="1:5" x14ac:dyDescent="0.2">
      <c r="A1501" t="s">
        <v>8219</v>
      </c>
      <c r="B1501">
        <v>46</v>
      </c>
      <c r="D1501" t="s">
        <v>8221</v>
      </c>
      <c r="E1501">
        <v>6</v>
      </c>
    </row>
    <row r="1502" spans="1:5" x14ac:dyDescent="0.2">
      <c r="A1502" t="s">
        <v>8219</v>
      </c>
      <c r="B1502">
        <v>24</v>
      </c>
      <c r="D1502" t="s">
        <v>8221</v>
      </c>
      <c r="E1502">
        <v>1</v>
      </c>
    </row>
    <row r="1503" spans="1:5" x14ac:dyDescent="0.2">
      <c r="A1503" t="s">
        <v>8219</v>
      </c>
      <c r="B1503">
        <v>97</v>
      </c>
      <c r="D1503" t="s">
        <v>8221</v>
      </c>
      <c r="E1503">
        <v>1</v>
      </c>
    </row>
    <row r="1504" spans="1:5" x14ac:dyDescent="0.2">
      <c r="A1504" t="s">
        <v>8219</v>
      </c>
      <c r="B1504">
        <v>59</v>
      </c>
      <c r="D1504" t="s">
        <v>8221</v>
      </c>
      <c r="E1504">
        <v>5</v>
      </c>
    </row>
    <row r="1505" spans="1:5" x14ac:dyDescent="0.2">
      <c r="A1505" t="s">
        <v>8219</v>
      </c>
      <c r="B1505">
        <v>1095</v>
      </c>
      <c r="D1505" t="s">
        <v>8221</v>
      </c>
      <c r="E1505">
        <v>0</v>
      </c>
    </row>
    <row r="1506" spans="1:5" x14ac:dyDescent="0.2">
      <c r="A1506" t="s">
        <v>8219</v>
      </c>
      <c r="B1506">
        <v>218</v>
      </c>
      <c r="D1506" t="s">
        <v>8221</v>
      </c>
      <c r="E1506">
        <v>3</v>
      </c>
    </row>
    <row r="1507" spans="1:5" x14ac:dyDescent="0.2">
      <c r="A1507" t="s">
        <v>8219</v>
      </c>
      <c r="B1507">
        <v>111</v>
      </c>
      <c r="D1507" t="s">
        <v>8221</v>
      </c>
      <c r="E1507">
        <v>8</v>
      </c>
    </row>
    <row r="1508" spans="1:5" x14ac:dyDescent="0.2">
      <c r="A1508" t="s">
        <v>8219</v>
      </c>
      <c r="B1508">
        <v>56</v>
      </c>
      <c r="D1508" t="s">
        <v>8221</v>
      </c>
      <c r="E1508">
        <v>3</v>
      </c>
    </row>
    <row r="1509" spans="1:5" x14ac:dyDescent="0.2">
      <c r="A1509" t="s">
        <v>8219</v>
      </c>
      <c r="B1509">
        <v>265</v>
      </c>
      <c r="D1509" t="s">
        <v>8221</v>
      </c>
      <c r="E1509">
        <v>8</v>
      </c>
    </row>
    <row r="1510" spans="1:5" x14ac:dyDescent="0.2">
      <c r="A1510" t="s">
        <v>8219</v>
      </c>
      <c r="B1510">
        <v>28</v>
      </c>
      <c r="D1510" t="s">
        <v>8221</v>
      </c>
      <c r="E1510">
        <v>1</v>
      </c>
    </row>
    <row r="1511" spans="1:5" x14ac:dyDescent="0.2">
      <c r="A1511" t="s">
        <v>8219</v>
      </c>
      <c r="B1511">
        <v>364</v>
      </c>
      <c r="D1511" t="s">
        <v>8221</v>
      </c>
      <c r="E1511">
        <v>4</v>
      </c>
    </row>
    <row r="1512" spans="1:5" x14ac:dyDescent="0.2">
      <c r="A1512" t="s">
        <v>8219</v>
      </c>
      <c r="B1512">
        <v>27</v>
      </c>
      <c r="D1512" t="s">
        <v>8221</v>
      </c>
      <c r="E1512">
        <v>8</v>
      </c>
    </row>
    <row r="1513" spans="1:5" x14ac:dyDescent="0.2">
      <c r="A1513" t="s">
        <v>8219</v>
      </c>
      <c r="B1513">
        <v>93</v>
      </c>
      <c r="D1513" t="s">
        <v>8221</v>
      </c>
      <c r="E1513">
        <v>1</v>
      </c>
    </row>
    <row r="1514" spans="1:5" x14ac:dyDescent="0.2">
      <c r="A1514" t="s">
        <v>8219</v>
      </c>
      <c r="B1514">
        <v>64</v>
      </c>
      <c r="D1514" t="s">
        <v>8221</v>
      </c>
      <c r="E1514">
        <v>5</v>
      </c>
    </row>
    <row r="1515" spans="1:5" x14ac:dyDescent="0.2">
      <c r="A1515" t="s">
        <v>8219</v>
      </c>
      <c r="B1515">
        <v>22</v>
      </c>
      <c r="D1515" t="s">
        <v>8221</v>
      </c>
      <c r="E1515">
        <v>0</v>
      </c>
    </row>
    <row r="1516" spans="1:5" x14ac:dyDescent="0.2">
      <c r="A1516" t="s">
        <v>8219</v>
      </c>
      <c r="B1516">
        <v>59</v>
      </c>
      <c r="D1516" t="s">
        <v>8221</v>
      </c>
      <c r="E1516">
        <v>0</v>
      </c>
    </row>
    <row r="1517" spans="1:5" x14ac:dyDescent="0.2">
      <c r="A1517" t="s">
        <v>8219</v>
      </c>
      <c r="B1517">
        <v>249</v>
      </c>
      <c r="D1517" t="s">
        <v>8221</v>
      </c>
      <c r="E1517">
        <v>1</v>
      </c>
    </row>
    <row r="1518" spans="1:5" x14ac:dyDescent="0.2">
      <c r="A1518" t="s">
        <v>8219</v>
      </c>
      <c r="B1518">
        <v>392</v>
      </c>
      <c r="D1518" t="s">
        <v>8221</v>
      </c>
      <c r="E1518">
        <v>0</v>
      </c>
    </row>
    <row r="1519" spans="1:5" x14ac:dyDescent="0.2">
      <c r="A1519" t="s">
        <v>8219</v>
      </c>
      <c r="B1519">
        <v>115</v>
      </c>
      <c r="D1519" t="s">
        <v>8221</v>
      </c>
      <c r="E1519">
        <v>0</v>
      </c>
    </row>
    <row r="1520" spans="1:5" x14ac:dyDescent="0.2">
      <c r="A1520" t="s">
        <v>8219</v>
      </c>
      <c r="B1520">
        <v>433</v>
      </c>
      <c r="D1520" t="s">
        <v>8221</v>
      </c>
      <c r="E1520">
        <v>6</v>
      </c>
    </row>
    <row r="1521" spans="1:5" x14ac:dyDescent="0.2">
      <c r="A1521" t="s">
        <v>8219</v>
      </c>
      <c r="B1521">
        <v>20</v>
      </c>
      <c r="D1521" t="s">
        <v>8221</v>
      </c>
      <c r="E1521">
        <v>6</v>
      </c>
    </row>
    <row r="1522" spans="1:5" x14ac:dyDescent="0.2">
      <c r="A1522" t="s">
        <v>8219</v>
      </c>
      <c r="B1522">
        <v>8</v>
      </c>
      <c r="D1522" t="s">
        <v>8221</v>
      </c>
      <c r="E1522">
        <v>14</v>
      </c>
    </row>
    <row r="1523" spans="1:5" x14ac:dyDescent="0.2">
      <c r="A1523" t="s">
        <v>8219</v>
      </c>
      <c r="B1523">
        <v>175</v>
      </c>
      <c r="D1523" t="s">
        <v>8221</v>
      </c>
      <c r="E1523">
        <v>6</v>
      </c>
    </row>
    <row r="1524" spans="1:5" x14ac:dyDescent="0.2">
      <c r="A1524" t="s">
        <v>8219</v>
      </c>
      <c r="B1524">
        <v>104</v>
      </c>
      <c r="D1524" t="s">
        <v>8221</v>
      </c>
      <c r="E1524">
        <v>33</v>
      </c>
    </row>
    <row r="1525" spans="1:5" x14ac:dyDescent="0.2">
      <c r="A1525" t="s">
        <v>8219</v>
      </c>
      <c r="B1525">
        <v>17</v>
      </c>
      <c r="D1525" t="s">
        <v>8221</v>
      </c>
      <c r="E1525">
        <v>4</v>
      </c>
    </row>
    <row r="1526" spans="1:5" x14ac:dyDescent="0.2">
      <c r="A1526" t="s">
        <v>8219</v>
      </c>
      <c r="B1526">
        <v>277</v>
      </c>
      <c r="D1526" t="s">
        <v>8221</v>
      </c>
      <c r="E1526">
        <v>1</v>
      </c>
    </row>
    <row r="1527" spans="1:5" x14ac:dyDescent="0.2">
      <c r="A1527" t="s">
        <v>8219</v>
      </c>
      <c r="B1527">
        <v>118</v>
      </c>
      <c r="D1527" t="s">
        <v>8221</v>
      </c>
      <c r="E1527">
        <v>0</v>
      </c>
    </row>
    <row r="1528" spans="1:5" x14ac:dyDescent="0.2">
      <c r="A1528" t="s">
        <v>8219</v>
      </c>
      <c r="B1528">
        <v>97</v>
      </c>
      <c r="D1528" t="s">
        <v>8221</v>
      </c>
      <c r="E1528">
        <v>6</v>
      </c>
    </row>
    <row r="1529" spans="1:5" x14ac:dyDescent="0.2">
      <c r="A1529" t="s">
        <v>8219</v>
      </c>
      <c r="B1529">
        <v>20</v>
      </c>
      <c r="D1529" t="s">
        <v>8221</v>
      </c>
      <c r="E1529">
        <v>6</v>
      </c>
    </row>
    <row r="1530" spans="1:5" x14ac:dyDescent="0.2">
      <c r="A1530" t="s">
        <v>8219</v>
      </c>
      <c r="B1530">
        <v>26</v>
      </c>
      <c r="D1530" t="s">
        <v>8221</v>
      </c>
      <c r="E1530">
        <v>1</v>
      </c>
    </row>
    <row r="1531" spans="1:5" x14ac:dyDescent="0.2">
      <c r="A1531" t="s">
        <v>8219</v>
      </c>
      <c r="B1531">
        <v>128</v>
      </c>
      <c r="D1531" t="s">
        <v>8221</v>
      </c>
      <c r="E1531">
        <v>3</v>
      </c>
    </row>
    <row r="1532" spans="1:5" x14ac:dyDescent="0.2">
      <c r="A1532" t="s">
        <v>8219</v>
      </c>
      <c r="B1532">
        <v>15</v>
      </c>
    </row>
    <row r="1533" spans="1:5" x14ac:dyDescent="0.2">
      <c r="A1533" t="s">
        <v>8219</v>
      </c>
      <c r="B1533">
        <v>25</v>
      </c>
    </row>
    <row r="1534" spans="1:5" x14ac:dyDescent="0.2">
      <c r="A1534" t="s">
        <v>8219</v>
      </c>
      <c r="B1534">
        <v>55</v>
      </c>
    </row>
    <row r="1535" spans="1:5" x14ac:dyDescent="0.2">
      <c r="A1535" t="s">
        <v>8219</v>
      </c>
      <c r="B1535">
        <v>107</v>
      </c>
    </row>
    <row r="1536" spans="1:5" x14ac:dyDescent="0.2">
      <c r="A1536" t="s">
        <v>8219</v>
      </c>
      <c r="B1536">
        <v>557</v>
      </c>
    </row>
    <row r="1537" spans="1:2" x14ac:dyDescent="0.2">
      <c r="A1537" t="s">
        <v>8219</v>
      </c>
      <c r="B1537">
        <v>40</v>
      </c>
    </row>
    <row r="1538" spans="1:2" x14ac:dyDescent="0.2">
      <c r="A1538" t="s">
        <v>8219</v>
      </c>
      <c r="B1538">
        <v>36</v>
      </c>
    </row>
    <row r="1539" spans="1:2" x14ac:dyDescent="0.2">
      <c r="A1539" t="s">
        <v>8219</v>
      </c>
      <c r="B1539">
        <v>159</v>
      </c>
    </row>
    <row r="1540" spans="1:2" x14ac:dyDescent="0.2">
      <c r="A1540" t="s">
        <v>8219</v>
      </c>
      <c r="B1540">
        <v>41</v>
      </c>
    </row>
    <row r="1541" spans="1:2" x14ac:dyDescent="0.2">
      <c r="A1541" t="s">
        <v>8219</v>
      </c>
      <c r="B1541">
        <v>226</v>
      </c>
    </row>
    <row r="1542" spans="1:2" x14ac:dyDescent="0.2">
      <c r="A1542" t="s">
        <v>8219</v>
      </c>
      <c r="B1542">
        <v>30</v>
      </c>
    </row>
    <row r="1543" spans="1:2" x14ac:dyDescent="0.2">
      <c r="A1543" t="s">
        <v>8219</v>
      </c>
      <c r="B1543">
        <v>103</v>
      </c>
    </row>
    <row r="1544" spans="1:2" x14ac:dyDescent="0.2">
      <c r="A1544" t="s">
        <v>8219</v>
      </c>
      <c r="B1544">
        <v>62</v>
      </c>
    </row>
    <row r="1545" spans="1:2" x14ac:dyDescent="0.2">
      <c r="A1545" t="s">
        <v>8219</v>
      </c>
      <c r="B1545">
        <v>6</v>
      </c>
    </row>
    <row r="1546" spans="1:2" x14ac:dyDescent="0.2">
      <c r="A1546" t="s">
        <v>8219</v>
      </c>
      <c r="B1546">
        <v>182</v>
      </c>
    </row>
    <row r="1547" spans="1:2" x14ac:dyDescent="0.2">
      <c r="A1547" t="s">
        <v>8219</v>
      </c>
      <c r="B1547">
        <v>145</v>
      </c>
    </row>
    <row r="1548" spans="1:2" x14ac:dyDescent="0.2">
      <c r="A1548" t="s">
        <v>8219</v>
      </c>
      <c r="B1548">
        <v>25</v>
      </c>
    </row>
    <row r="1549" spans="1:2" x14ac:dyDescent="0.2">
      <c r="A1549" t="s">
        <v>8219</v>
      </c>
      <c r="B1549">
        <v>320</v>
      </c>
    </row>
    <row r="1550" spans="1:2" x14ac:dyDescent="0.2">
      <c r="A1550" t="s">
        <v>8219</v>
      </c>
      <c r="B1550">
        <v>99</v>
      </c>
    </row>
    <row r="1551" spans="1:2" x14ac:dyDescent="0.2">
      <c r="A1551" t="s">
        <v>8219</v>
      </c>
      <c r="B1551">
        <v>348</v>
      </c>
    </row>
    <row r="1552" spans="1:2" x14ac:dyDescent="0.2">
      <c r="A1552" t="s">
        <v>8219</v>
      </c>
      <c r="B1552">
        <v>41</v>
      </c>
    </row>
    <row r="1553" spans="1:2" x14ac:dyDescent="0.2">
      <c r="A1553" t="s">
        <v>8219</v>
      </c>
      <c r="B1553">
        <v>29</v>
      </c>
    </row>
    <row r="1554" spans="1:2" x14ac:dyDescent="0.2">
      <c r="A1554" t="s">
        <v>8219</v>
      </c>
      <c r="B1554">
        <v>25</v>
      </c>
    </row>
    <row r="1555" spans="1:2" x14ac:dyDescent="0.2">
      <c r="A1555" t="s">
        <v>8219</v>
      </c>
      <c r="B1555">
        <v>23</v>
      </c>
    </row>
    <row r="1556" spans="1:2" x14ac:dyDescent="0.2">
      <c r="A1556" t="s">
        <v>8219</v>
      </c>
      <c r="B1556">
        <v>1260</v>
      </c>
    </row>
    <row r="1557" spans="1:2" x14ac:dyDescent="0.2">
      <c r="A1557" t="s">
        <v>8219</v>
      </c>
      <c r="B1557">
        <v>307</v>
      </c>
    </row>
    <row r="1558" spans="1:2" x14ac:dyDescent="0.2">
      <c r="A1558" t="s">
        <v>8219</v>
      </c>
      <c r="B1558">
        <v>329</v>
      </c>
    </row>
    <row r="1559" spans="1:2" x14ac:dyDescent="0.2">
      <c r="A1559" t="s">
        <v>8219</v>
      </c>
      <c r="B1559">
        <v>32</v>
      </c>
    </row>
    <row r="1560" spans="1:2" x14ac:dyDescent="0.2">
      <c r="A1560" t="s">
        <v>8219</v>
      </c>
      <c r="B1560">
        <v>27</v>
      </c>
    </row>
    <row r="1561" spans="1:2" x14ac:dyDescent="0.2">
      <c r="A1561" t="s">
        <v>8219</v>
      </c>
      <c r="B1561">
        <v>236</v>
      </c>
    </row>
    <row r="1562" spans="1:2" x14ac:dyDescent="0.2">
      <c r="A1562" t="s">
        <v>8219</v>
      </c>
      <c r="B1562">
        <v>42</v>
      </c>
    </row>
    <row r="1563" spans="1:2" x14ac:dyDescent="0.2">
      <c r="A1563" t="s">
        <v>8219</v>
      </c>
      <c r="B1563">
        <v>95</v>
      </c>
    </row>
    <row r="1564" spans="1:2" x14ac:dyDescent="0.2">
      <c r="A1564" t="s">
        <v>8219</v>
      </c>
      <c r="B1564">
        <v>37</v>
      </c>
    </row>
    <row r="1565" spans="1:2" x14ac:dyDescent="0.2">
      <c r="A1565" t="s">
        <v>8219</v>
      </c>
      <c r="B1565">
        <v>128</v>
      </c>
    </row>
    <row r="1566" spans="1:2" x14ac:dyDescent="0.2">
      <c r="A1566" t="s">
        <v>8219</v>
      </c>
      <c r="B1566">
        <v>156</v>
      </c>
    </row>
    <row r="1567" spans="1:2" x14ac:dyDescent="0.2">
      <c r="A1567" t="s">
        <v>8219</v>
      </c>
      <c r="B1567">
        <v>64</v>
      </c>
    </row>
    <row r="1568" spans="1:2" x14ac:dyDescent="0.2">
      <c r="A1568" t="s">
        <v>8219</v>
      </c>
      <c r="B1568">
        <v>58</v>
      </c>
    </row>
    <row r="1569" spans="1:2" x14ac:dyDescent="0.2">
      <c r="A1569" t="s">
        <v>8219</v>
      </c>
      <c r="B1569">
        <v>20</v>
      </c>
    </row>
    <row r="1570" spans="1:2" x14ac:dyDescent="0.2">
      <c r="A1570" t="s">
        <v>8219</v>
      </c>
      <c r="B1570">
        <v>47</v>
      </c>
    </row>
    <row r="1571" spans="1:2" x14ac:dyDescent="0.2">
      <c r="A1571" t="s">
        <v>8219</v>
      </c>
      <c r="B1571">
        <v>54</v>
      </c>
    </row>
    <row r="1572" spans="1:2" x14ac:dyDescent="0.2">
      <c r="A1572" t="s">
        <v>8219</v>
      </c>
      <c r="B1572">
        <v>9</v>
      </c>
    </row>
    <row r="1573" spans="1:2" x14ac:dyDescent="0.2">
      <c r="A1573" t="s">
        <v>8219</v>
      </c>
      <c r="B1573">
        <v>213</v>
      </c>
    </row>
    <row r="1574" spans="1:2" x14ac:dyDescent="0.2">
      <c r="A1574" t="s">
        <v>8219</v>
      </c>
      <c r="B1574">
        <v>57</v>
      </c>
    </row>
    <row r="1575" spans="1:2" x14ac:dyDescent="0.2">
      <c r="A1575" t="s">
        <v>8219</v>
      </c>
      <c r="B1575">
        <v>25</v>
      </c>
    </row>
    <row r="1576" spans="1:2" x14ac:dyDescent="0.2">
      <c r="A1576" t="s">
        <v>8219</v>
      </c>
      <c r="B1576">
        <v>104</v>
      </c>
    </row>
    <row r="1577" spans="1:2" x14ac:dyDescent="0.2">
      <c r="A1577" t="s">
        <v>8219</v>
      </c>
      <c r="B1577">
        <v>34</v>
      </c>
    </row>
    <row r="1578" spans="1:2" x14ac:dyDescent="0.2">
      <c r="A1578" t="s">
        <v>8219</v>
      </c>
      <c r="B1578">
        <v>67</v>
      </c>
    </row>
    <row r="1579" spans="1:2" x14ac:dyDescent="0.2">
      <c r="A1579" t="s">
        <v>8219</v>
      </c>
      <c r="B1579">
        <v>241</v>
      </c>
    </row>
    <row r="1580" spans="1:2" x14ac:dyDescent="0.2">
      <c r="A1580" t="s">
        <v>8219</v>
      </c>
      <c r="B1580">
        <v>123</v>
      </c>
    </row>
    <row r="1581" spans="1:2" x14ac:dyDescent="0.2">
      <c r="A1581" t="s">
        <v>8219</v>
      </c>
      <c r="B1581">
        <v>302</v>
      </c>
    </row>
    <row r="1582" spans="1:2" x14ac:dyDescent="0.2">
      <c r="A1582" t="s">
        <v>8219</v>
      </c>
      <c r="B1582">
        <v>89</v>
      </c>
    </row>
    <row r="1583" spans="1:2" x14ac:dyDescent="0.2">
      <c r="A1583" t="s">
        <v>8219</v>
      </c>
      <c r="B1583">
        <v>41</v>
      </c>
    </row>
    <row r="1584" spans="1:2" x14ac:dyDescent="0.2">
      <c r="A1584" t="s">
        <v>8219</v>
      </c>
      <c r="B1584">
        <v>69</v>
      </c>
    </row>
    <row r="1585" spans="1:2" x14ac:dyDescent="0.2">
      <c r="A1585" t="s">
        <v>8219</v>
      </c>
      <c r="B1585">
        <v>52</v>
      </c>
    </row>
    <row r="1586" spans="1:2" x14ac:dyDescent="0.2">
      <c r="A1586" t="s">
        <v>8219</v>
      </c>
      <c r="B1586">
        <v>57</v>
      </c>
    </row>
    <row r="1587" spans="1:2" x14ac:dyDescent="0.2">
      <c r="A1587" t="s">
        <v>8219</v>
      </c>
      <c r="B1587">
        <v>74</v>
      </c>
    </row>
    <row r="1588" spans="1:2" x14ac:dyDescent="0.2">
      <c r="A1588" t="s">
        <v>8219</v>
      </c>
      <c r="B1588">
        <v>63</v>
      </c>
    </row>
    <row r="1589" spans="1:2" x14ac:dyDescent="0.2">
      <c r="A1589" t="s">
        <v>8219</v>
      </c>
      <c r="B1589">
        <v>72</v>
      </c>
    </row>
    <row r="1590" spans="1:2" x14ac:dyDescent="0.2">
      <c r="A1590" t="s">
        <v>8219</v>
      </c>
      <c r="B1590">
        <v>71</v>
      </c>
    </row>
    <row r="1591" spans="1:2" x14ac:dyDescent="0.2">
      <c r="A1591" t="s">
        <v>8219</v>
      </c>
      <c r="B1591">
        <v>21</v>
      </c>
    </row>
    <row r="1592" spans="1:2" x14ac:dyDescent="0.2">
      <c r="A1592" t="s">
        <v>8219</v>
      </c>
      <c r="B1592">
        <v>930</v>
      </c>
    </row>
    <row r="1593" spans="1:2" x14ac:dyDescent="0.2">
      <c r="A1593" t="s">
        <v>8219</v>
      </c>
      <c r="B1593">
        <v>55</v>
      </c>
    </row>
    <row r="1594" spans="1:2" x14ac:dyDescent="0.2">
      <c r="A1594" t="s">
        <v>8219</v>
      </c>
      <c r="B1594">
        <v>61</v>
      </c>
    </row>
    <row r="1595" spans="1:2" x14ac:dyDescent="0.2">
      <c r="A1595" t="s">
        <v>8219</v>
      </c>
      <c r="B1595">
        <v>82</v>
      </c>
    </row>
    <row r="1596" spans="1:2" x14ac:dyDescent="0.2">
      <c r="A1596" t="s">
        <v>8219</v>
      </c>
      <c r="B1596">
        <v>71</v>
      </c>
    </row>
    <row r="1597" spans="1:2" x14ac:dyDescent="0.2">
      <c r="A1597" t="s">
        <v>8219</v>
      </c>
      <c r="B1597">
        <v>117</v>
      </c>
    </row>
    <row r="1598" spans="1:2" x14ac:dyDescent="0.2">
      <c r="A1598" t="s">
        <v>8219</v>
      </c>
      <c r="B1598">
        <v>29</v>
      </c>
    </row>
    <row r="1599" spans="1:2" x14ac:dyDescent="0.2">
      <c r="A1599" t="s">
        <v>8219</v>
      </c>
      <c r="B1599">
        <v>74</v>
      </c>
    </row>
    <row r="1600" spans="1:2" x14ac:dyDescent="0.2">
      <c r="A1600" t="s">
        <v>8219</v>
      </c>
      <c r="B1600">
        <v>23</v>
      </c>
    </row>
    <row r="1601" spans="1:2" x14ac:dyDescent="0.2">
      <c r="A1601" t="s">
        <v>8219</v>
      </c>
      <c r="B1601">
        <v>60</v>
      </c>
    </row>
    <row r="1602" spans="1:2" x14ac:dyDescent="0.2">
      <c r="A1602" t="s">
        <v>8219</v>
      </c>
      <c r="B1602">
        <v>55</v>
      </c>
    </row>
    <row r="1603" spans="1:2" x14ac:dyDescent="0.2">
      <c r="A1603" t="s">
        <v>8219</v>
      </c>
      <c r="B1603">
        <v>51</v>
      </c>
    </row>
    <row r="1604" spans="1:2" x14ac:dyDescent="0.2">
      <c r="A1604" t="s">
        <v>8219</v>
      </c>
      <c r="B1604">
        <v>78</v>
      </c>
    </row>
    <row r="1605" spans="1:2" x14ac:dyDescent="0.2">
      <c r="A1605" t="s">
        <v>8219</v>
      </c>
      <c r="B1605">
        <v>62</v>
      </c>
    </row>
    <row r="1606" spans="1:2" x14ac:dyDescent="0.2">
      <c r="A1606" t="s">
        <v>8219</v>
      </c>
      <c r="B1606">
        <v>45</v>
      </c>
    </row>
    <row r="1607" spans="1:2" x14ac:dyDescent="0.2">
      <c r="A1607" t="s">
        <v>8219</v>
      </c>
      <c r="B1607">
        <v>15</v>
      </c>
    </row>
    <row r="1608" spans="1:2" x14ac:dyDescent="0.2">
      <c r="A1608" t="s">
        <v>8219</v>
      </c>
      <c r="B1608">
        <v>151</v>
      </c>
    </row>
    <row r="1609" spans="1:2" x14ac:dyDescent="0.2">
      <c r="A1609" t="s">
        <v>8219</v>
      </c>
      <c r="B1609">
        <v>68</v>
      </c>
    </row>
    <row r="1610" spans="1:2" x14ac:dyDescent="0.2">
      <c r="A1610" t="s">
        <v>8219</v>
      </c>
      <c r="B1610">
        <v>46</v>
      </c>
    </row>
    <row r="1611" spans="1:2" x14ac:dyDescent="0.2">
      <c r="A1611" t="s">
        <v>8219</v>
      </c>
      <c r="B1611">
        <v>24</v>
      </c>
    </row>
    <row r="1612" spans="1:2" x14ac:dyDescent="0.2">
      <c r="A1612" t="s">
        <v>8219</v>
      </c>
      <c r="B1612">
        <v>70</v>
      </c>
    </row>
    <row r="1613" spans="1:2" x14ac:dyDescent="0.2">
      <c r="A1613" t="s">
        <v>8219</v>
      </c>
      <c r="B1613">
        <v>244</v>
      </c>
    </row>
    <row r="1614" spans="1:2" x14ac:dyDescent="0.2">
      <c r="A1614" t="s">
        <v>8219</v>
      </c>
      <c r="B1614">
        <v>82</v>
      </c>
    </row>
    <row r="1615" spans="1:2" x14ac:dyDescent="0.2">
      <c r="A1615" t="s">
        <v>8219</v>
      </c>
      <c r="B1615">
        <v>226</v>
      </c>
    </row>
    <row r="1616" spans="1:2" x14ac:dyDescent="0.2">
      <c r="A1616" t="s">
        <v>8219</v>
      </c>
      <c r="B1616">
        <v>60</v>
      </c>
    </row>
    <row r="1617" spans="1:2" x14ac:dyDescent="0.2">
      <c r="A1617" t="s">
        <v>8219</v>
      </c>
      <c r="B1617">
        <v>322</v>
      </c>
    </row>
    <row r="1618" spans="1:2" x14ac:dyDescent="0.2">
      <c r="A1618" t="s">
        <v>8219</v>
      </c>
      <c r="B1618">
        <v>94</v>
      </c>
    </row>
    <row r="1619" spans="1:2" x14ac:dyDescent="0.2">
      <c r="A1619" t="s">
        <v>8219</v>
      </c>
      <c r="B1619">
        <v>47</v>
      </c>
    </row>
    <row r="1620" spans="1:2" x14ac:dyDescent="0.2">
      <c r="A1620" t="s">
        <v>8219</v>
      </c>
      <c r="B1620">
        <v>115</v>
      </c>
    </row>
    <row r="1621" spans="1:2" x14ac:dyDescent="0.2">
      <c r="A1621" t="s">
        <v>8219</v>
      </c>
      <c r="B1621">
        <v>134</v>
      </c>
    </row>
    <row r="1622" spans="1:2" x14ac:dyDescent="0.2">
      <c r="A1622" t="s">
        <v>8219</v>
      </c>
      <c r="B1622">
        <v>35</v>
      </c>
    </row>
    <row r="1623" spans="1:2" x14ac:dyDescent="0.2">
      <c r="A1623" t="s">
        <v>8219</v>
      </c>
      <c r="B1623">
        <v>104</v>
      </c>
    </row>
    <row r="1624" spans="1:2" x14ac:dyDescent="0.2">
      <c r="A1624" t="s">
        <v>8219</v>
      </c>
      <c r="B1624">
        <v>184</v>
      </c>
    </row>
    <row r="1625" spans="1:2" x14ac:dyDescent="0.2">
      <c r="A1625" t="s">
        <v>8219</v>
      </c>
      <c r="B1625">
        <v>119</v>
      </c>
    </row>
    <row r="1626" spans="1:2" x14ac:dyDescent="0.2">
      <c r="A1626" t="s">
        <v>8219</v>
      </c>
      <c r="B1626">
        <v>59</v>
      </c>
    </row>
    <row r="1627" spans="1:2" x14ac:dyDescent="0.2">
      <c r="A1627" t="s">
        <v>8219</v>
      </c>
      <c r="B1627">
        <v>113</v>
      </c>
    </row>
    <row r="1628" spans="1:2" x14ac:dyDescent="0.2">
      <c r="A1628" t="s">
        <v>8219</v>
      </c>
      <c r="B1628">
        <v>84</v>
      </c>
    </row>
    <row r="1629" spans="1:2" x14ac:dyDescent="0.2">
      <c r="A1629" t="s">
        <v>8219</v>
      </c>
      <c r="B1629">
        <v>74</v>
      </c>
    </row>
    <row r="1630" spans="1:2" x14ac:dyDescent="0.2">
      <c r="A1630" t="s">
        <v>8219</v>
      </c>
      <c r="B1630">
        <v>216</v>
      </c>
    </row>
    <row r="1631" spans="1:2" x14ac:dyDescent="0.2">
      <c r="A1631" t="s">
        <v>8219</v>
      </c>
      <c r="B1631">
        <v>39</v>
      </c>
    </row>
    <row r="1632" spans="1:2" x14ac:dyDescent="0.2">
      <c r="A1632" t="s">
        <v>8219</v>
      </c>
      <c r="B1632">
        <v>21</v>
      </c>
    </row>
    <row r="1633" spans="1:2" x14ac:dyDescent="0.2">
      <c r="A1633" t="s">
        <v>8219</v>
      </c>
      <c r="B1633">
        <v>30</v>
      </c>
    </row>
    <row r="1634" spans="1:2" x14ac:dyDescent="0.2">
      <c r="A1634" t="s">
        <v>8219</v>
      </c>
      <c r="B1634">
        <v>37</v>
      </c>
    </row>
    <row r="1635" spans="1:2" x14ac:dyDescent="0.2">
      <c r="A1635" t="s">
        <v>8219</v>
      </c>
      <c r="B1635">
        <v>202</v>
      </c>
    </row>
    <row r="1636" spans="1:2" x14ac:dyDescent="0.2">
      <c r="A1636" t="s">
        <v>8219</v>
      </c>
      <c r="B1636">
        <v>37</v>
      </c>
    </row>
    <row r="1637" spans="1:2" x14ac:dyDescent="0.2">
      <c r="A1637" t="s">
        <v>8219</v>
      </c>
      <c r="B1637">
        <v>28</v>
      </c>
    </row>
    <row r="1638" spans="1:2" x14ac:dyDescent="0.2">
      <c r="A1638" t="s">
        <v>8219</v>
      </c>
      <c r="B1638">
        <v>26</v>
      </c>
    </row>
    <row r="1639" spans="1:2" x14ac:dyDescent="0.2">
      <c r="A1639" t="s">
        <v>8219</v>
      </c>
      <c r="B1639">
        <v>61</v>
      </c>
    </row>
    <row r="1640" spans="1:2" x14ac:dyDescent="0.2">
      <c r="A1640" t="s">
        <v>8219</v>
      </c>
      <c r="B1640">
        <v>115</v>
      </c>
    </row>
    <row r="1641" spans="1:2" x14ac:dyDescent="0.2">
      <c r="A1641" t="s">
        <v>8219</v>
      </c>
      <c r="B1641">
        <v>181</v>
      </c>
    </row>
    <row r="1642" spans="1:2" x14ac:dyDescent="0.2">
      <c r="A1642" t="s">
        <v>8219</v>
      </c>
      <c r="B1642">
        <v>110</v>
      </c>
    </row>
    <row r="1643" spans="1:2" x14ac:dyDescent="0.2">
      <c r="A1643" t="s">
        <v>8219</v>
      </c>
      <c r="B1643">
        <v>269</v>
      </c>
    </row>
    <row r="1644" spans="1:2" x14ac:dyDescent="0.2">
      <c r="A1644" t="s">
        <v>8219</v>
      </c>
      <c r="B1644">
        <v>79</v>
      </c>
    </row>
    <row r="1645" spans="1:2" x14ac:dyDescent="0.2">
      <c r="A1645" t="s">
        <v>8219</v>
      </c>
      <c r="B1645">
        <v>104</v>
      </c>
    </row>
    <row r="1646" spans="1:2" x14ac:dyDescent="0.2">
      <c r="A1646" t="s">
        <v>8219</v>
      </c>
      <c r="B1646">
        <v>34</v>
      </c>
    </row>
    <row r="1647" spans="1:2" x14ac:dyDescent="0.2">
      <c r="A1647" t="s">
        <v>8219</v>
      </c>
      <c r="B1647">
        <v>167</v>
      </c>
    </row>
    <row r="1648" spans="1:2" x14ac:dyDescent="0.2">
      <c r="A1648" t="s">
        <v>8219</v>
      </c>
      <c r="B1648">
        <v>183</v>
      </c>
    </row>
    <row r="1649" spans="1:2" x14ac:dyDescent="0.2">
      <c r="A1649" t="s">
        <v>8219</v>
      </c>
      <c r="B1649">
        <v>71</v>
      </c>
    </row>
    <row r="1650" spans="1:2" x14ac:dyDescent="0.2">
      <c r="A1650" t="s">
        <v>8219</v>
      </c>
      <c r="B1650">
        <v>69</v>
      </c>
    </row>
    <row r="1651" spans="1:2" x14ac:dyDescent="0.2">
      <c r="A1651" t="s">
        <v>8219</v>
      </c>
      <c r="B1651">
        <v>270</v>
      </c>
    </row>
    <row r="1652" spans="1:2" x14ac:dyDescent="0.2">
      <c r="A1652" t="s">
        <v>8219</v>
      </c>
      <c r="B1652">
        <v>193</v>
      </c>
    </row>
    <row r="1653" spans="1:2" x14ac:dyDescent="0.2">
      <c r="A1653" t="s">
        <v>8219</v>
      </c>
      <c r="B1653">
        <v>57</v>
      </c>
    </row>
    <row r="1654" spans="1:2" x14ac:dyDescent="0.2">
      <c r="A1654" t="s">
        <v>8219</v>
      </c>
      <c r="B1654">
        <v>200</v>
      </c>
    </row>
    <row r="1655" spans="1:2" x14ac:dyDescent="0.2">
      <c r="A1655" t="s">
        <v>8219</v>
      </c>
      <c r="B1655">
        <v>88</v>
      </c>
    </row>
    <row r="1656" spans="1:2" x14ac:dyDescent="0.2">
      <c r="A1656" t="s">
        <v>8219</v>
      </c>
      <c r="B1656">
        <v>213</v>
      </c>
    </row>
    <row r="1657" spans="1:2" x14ac:dyDescent="0.2">
      <c r="A1657" t="s">
        <v>8219</v>
      </c>
      <c r="B1657">
        <v>20</v>
      </c>
    </row>
    <row r="1658" spans="1:2" x14ac:dyDescent="0.2">
      <c r="A1658" t="s">
        <v>8219</v>
      </c>
      <c r="B1658">
        <v>50</v>
      </c>
    </row>
    <row r="1659" spans="1:2" x14ac:dyDescent="0.2">
      <c r="A1659" t="s">
        <v>8219</v>
      </c>
      <c r="B1659">
        <v>115</v>
      </c>
    </row>
    <row r="1660" spans="1:2" x14ac:dyDescent="0.2">
      <c r="A1660" t="s">
        <v>8219</v>
      </c>
      <c r="B1660">
        <v>186</v>
      </c>
    </row>
    <row r="1661" spans="1:2" x14ac:dyDescent="0.2">
      <c r="A1661" t="s">
        <v>8219</v>
      </c>
      <c r="B1661">
        <v>18</v>
      </c>
    </row>
    <row r="1662" spans="1:2" x14ac:dyDescent="0.2">
      <c r="A1662" t="s">
        <v>8219</v>
      </c>
      <c r="B1662">
        <v>176</v>
      </c>
    </row>
    <row r="1663" spans="1:2" x14ac:dyDescent="0.2">
      <c r="A1663" t="s">
        <v>8219</v>
      </c>
      <c r="B1663">
        <v>41</v>
      </c>
    </row>
    <row r="1664" spans="1:2" x14ac:dyDescent="0.2">
      <c r="A1664" t="s">
        <v>8219</v>
      </c>
      <c r="B1664">
        <v>75</v>
      </c>
    </row>
    <row r="1665" spans="1:2" x14ac:dyDescent="0.2">
      <c r="A1665" t="s">
        <v>8219</v>
      </c>
      <c r="B1665">
        <v>97</v>
      </c>
    </row>
    <row r="1666" spans="1:2" x14ac:dyDescent="0.2">
      <c r="A1666" t="s">
        <v>8219</v>
      </c>
      <c r="B1666">
        <v>73</v>
      </c>
    </row>
    <row r="1667" spans="1:2" x14ac:dyDescent="0.2">
      <c r="A1667" t="s">
        <v>8219</v>
      </c>
      <c r="B1667">
        <v>49</v>
      </c>
    </row>
    <row r="1668" spans="1:2" x14ac:dyDescent="0.2">
      <c r="A1668" t="s">
        <v>8219</v>
      </c>
      <c r="B1668">
        <v>134</v>
      </c>
    </row>
    <row r="1669" spans="1:2" x14ac:dyDescent="0.2">
      <c r="A1669" t="s">
        <v>8219</v>
      </c>
      <c r="B1669">
        <v>68</v>
      </c>
    </row>
    <row r="1670" spans="1:2" x14ac:dyDescent="0.2">
      <c r="A1670" t="s">
        <v>8219</v>
      </c>
      <c r="B1670">
        <v>49</v>
      </c>
    </row>
    <row r="1671" spans="1:2" x14ac:dyDescent="0.2">
      <c r="A1671" t="s">
        <v>8219</v>
      </c>
      <c r="B1671">
        <v>63</v>
      </c>
    </row>
    <row r="1672" spans="1:2" x14ac:dyDescent="0.2">
      <c r="A1672" t="s">
        <v>8219</v>
      </c>
      <c r="B1672">
        <v>163</v>
      </c>
    </row>
    <row r="1673" spans="1:2" x14ac:dyDescent="0.2">
      <c r="A1673" t="s">
        <v>8219</v>
      </c>
      <c r="B1673">
        <v>288</v>
      </c>
    </row>
    <row r="1674" spans="1:2" x14ac:dyDescent="0.2">
      <c r="A1674" t="s">
        <v>8219</v>
      </c>
      <c r="B1674">
        <v>42</v>
      </c>
    </row>
    <row r="1675" spans="1:2" x14ac:dyDescent="0.2">
      <c r="A1675" t="s">
        <v>8219</v>
      </c>
      <c r="B1675">
        <v>70</v>
      </c>
    </row>
    <row r="1676" spans="1:2" x14ac:dyDescent="0.2">
      <c r="A1676" t="s">
        <v>8219</v>
      </c>
      <c r="B1676">
        <v>30</v>
      </c>
    </row>
    <row r="1677" spans="1:2" x14ac:dyDescent="0.2">
      <c r="A1677" t="s">
        <v>8219</v>
      </c>
      <c r="B1677">
        <v>51</v>
      </c>
    </row>
    <row r="1678" spans="1:2" x14ac:dyDescent="0.2">
      <c r="A1678" t="s">
        <v>8219</v>
      </c>
      <c r="B1678">
        <v>145</v>
      </c>
    </row>
    <row r="1679" spans="1:2" x14ac:dyDescent="0.2">
      <c r="A1679" t="s">
        <v>8219</v>
      </c>
      <c r="B1679">
        <v>21</v>
      </c>
    </row>
    <row r="1680" spans="1:2" x14ac:dyDescent="0.2">
      <c r="A1680" t="s">
        <v>8219</v>
      </c>
      <c r="B1680">
        <v>286</v>
      </c>
    </row>
    <row r="1681" spans="1:2" x14ac:dyDescent="0.2">
      <c r="A1681" t="s">
        <v>8219</v>
      </c>
      <c r="B1681">
        <v>12</v>
      </c>
    </row>
    <row r="1682" spans="1:2" x14ac:dyDescent="0.2">
      <c r="A1682" t="s">
        <v>8219</v>
      </c>
      <c r="B1682">
        <v>100</v>
      </c>
    </row>
    <row r="1683" spans="1:2" x14ac:dyDescent="0.2">
      <c r="A1683" t="s">
        <v>8219</v>
      </c>
      <c r="B1683">
        <v>100</v>
      </c>
    </row>
    <row r="1684" spans="1:2" x14ac:dyDescent="0.2">
      <c r="A1684" t="s">
        <v>8219</v>
      </c>
      <c r="B1684">
        <v>34</v>
      </c>
    </row>
    <row r="1685" spans="1:2" x14ac:dyDescent="0.2">
      <c r="A1685" t="s">
        <v>8219</v>
      </c>
      <c r="B1685">
        <v>63</v>
      </c>
    </row>
    <row r="1686" spans="1:2" x14ac:dyDescent="0.2">
      <c r="A1686" t="s">
        <v>8219</v>
      </c>
      <c r="B1686">
        <v>30</v>
      </c>
    </row>
    <row r="1687" spans="1:2" x14ac:dyDescent="0.2">
      <c r="A1687" t="s">
        <v>8219</v>
      </c>
      <c r="B1687">
        <v>47</v>
      </c>
    </row>
    <row r="1688" spans="1:2" x14ac:dyDescent="0.2">
      <c r="A1688" t="s">
        <v>8219</v>
      </c>
      <c r="B1688">
        <v>237</v>
      </c>
    </row>
    <row r="1689" spans="1:2" x14ac:dyDescent="0.2">
      <c r="A1689" t="s">
        <v>8219</v>
      </c>
      <c r="B1689">
        <v>47</v>
      </c>
    </row>
    <row r="1690" spans="1:2" x14ac:dyDescent="0.2">
      <c r="A1690" t="s">
        <v>8219</v>
      </c>
      <c r="B1690">
        <v>15</v>
      </c>
    </row>
    <row r="1691" spans="1:2" x14ac:dyDescent="0.2">
      <c r="A1691" t="s">
        <v>8219</v>
      </c>
      <c r="B1691">
        <v>81</v>
      </c>
    </row>
    <row r="1692" spans="1:2" x14ac:dyDescent="0.2">
      <c r="A1692" t="s">
        <v>8219</v>
      </c>
      <c r="B1692">
        <v>122</v>
      </c>
    </row>
    <row r="1693" spans="1:2" x14ac:dyDescent="0.2">
      <c r="A1693" t="s">
        <v>8219</v>
      </c>
      <c r="B1693">
        <v>34</v>
      </c>
    </row>
    <row r="1694" spans="1:2" x14ac:dyDescent="0.2">
      <c r="A1694" t="s">
        <v>8219</v>
      </c>
      <c r="B1694">
        <v>207</v>
      </c>
    </row>
    <row r="1695" spans="1:2" x14ac:dyDescent="0.2">
      <c r="A1695" t="s">
        <v>8219</v>
      </c>
      <c r="B1695">
        <v>25</v>
      </c>
    </row>
    <row r="1696" spans="1:2" x14ac:dyDescent="0.2">
      <c r="A1696" t="s">
        <v>8219</v>
      </c>
      <c r="B1696">
        <v>72</v>
      </c>
    </row>
    <row r="1697" spans="1:2" x14ac:dyDescent="0.2">
      <c r="A1697" t="s">
        <v>8219</v>
      </c>
      <c r="B1697">
        <v>14</v>
      </c>
    </row>
    <row r="1698" spans="1:2" x14ac:dyDescent="0.2">
      <c r="A1698" t="s">
        <v>8219</v>
      </c>
      <c r="B1698">
        <v>15</v>
      </c>
    </row>
    <row r="1699" spans="1:2" x14ac:dyDescent="0.2">
      <c r="A1699" t="s">
        <v>8219</v>
      </c>
      <c r="B1699">
        <v>91</v>
      </c>
    </row>
    <row r="1700" spans="1:2" x14ac:dyDescent="0.2">
      <c r="A1700" t="s">
        <v>8219</v>
      </c>
      <c r="B1700">
        <v>24</v>
      </c>
    </row>
    <row r="1701" spans="1:2" x14ac:dyDescent="0.2">
      <c r="A1701" t="s">
        <v>8219</v>
      </c>
      <c r="B1701">
        <v>27</v>
      </c>
    </row>
    <row r="1702" spans="1:2" x14ac:dyDescent="0.2">
      <c r="A1702" t="s">
        <v>8219</v>
      </c>
      <c r="B1702">
        <v>47</v>
      </c>
    </row>
    <row r="1703" spans="1:2" x14ac:dyDescent="0.2">
      <c r="A1703" t="s">
        <v>8219</v>
      </c>
      <c r="B1703">
        <v>44</v>
      </c>
    </row>
    <row r="1704" spans="1:2" x14ac:dyDescent="0.2">
      <c r="A1704" t="s">
        <v>8219</v>
      </c>
      <c r="B1704">
        <v>72</v>
      </c>
    </row>
    <row r="1705" spans="1:2" x14ac:dyDescent="0.2">
      <c r="A1705" t="s">
        <v>8219</v>
      </c>
      <c r="B1705">
        <v>63</v>
      </c>
    </row>
    <row r="1706" spans="1:2" x14ac:dyDescent="0.2">
      <c r="A1706" t="s">
        <v>8219</v>
      </c>
      <c r="B1706">
        <v>88</v>
      </c>
    </row>
    <row r="1707" spans="1:2" x14ac:dyDescent="0.2">
      <c r="A1707" t="s">
        <v>8219</v>
      </c>
      <c r="B1707">
        <v>70</v>
      </c>
    </row>
    <row r="1708" spans="1:2" x14ac:dyDescent="0.2">
      <c r="A1708" t="s">
        <v>8219</v>
      </c>
      <c r="B1708">
        <v>50</v>
      </c>
    </row>
    <row r="1709" spans="1:2" x14ac:dyDescent="0.2">
      <c r="A1709" t="s">
        <v>8219</v>
      </c>
      <c r="B1709">
        <v>35</v>
      </c>
    </row>
    <row r="1710" spans="1:2" x14ac:dyDescent="0.2">
      <c r="A1710" t="s">
        <v>8219</v>
      </c>
      <c r="B1710">
        <v>175</v>
      </c>
    </row>
    <row r="1711" spans="1:2" x14ac:dyDescent="0.2">
      <c r="A1711" t="s">
        <v>8219</v>
      </c>
      <c r="B1711">
        <v>20</v>
      </c>
    </row>
    <row r="1712" spans="1:2" x14ac:dyDescent="0.2">
      <c r="A1712" t="s">
        <v>8219</v>
      </c>
      <c r="B1712">
        <v>54</v>
      </c>
    </row>
    <row r="1713" spans="1:2" x14ac:dyDescent="0.2">
      <c r="A1713" t="s">
        <v>8219</v>
      </c>
      <c r="B1713">
        <v>20</v>
      </c>
    </row>
    <row r="1714" spans="1:2" x14ac:dyDescent="0.2">
      <c r="A1714" t="s">
        <v>8219</v>
      </c>
      <c r="B1714">
        <v>57</v>
      </c>
    </row>
    <row r="1715" spans="1:2" x14ac:dyDescent="0.2">
      <c r="A1715" t="s">
        <v>8219</v>
      </c>
      <c r="B1715">
        <v>31</v>
      </c>
    </row>
    <row r="1716" spans="1:2" x14ac:dyDescent="0.2">
      <c r="A1716" t="s">
        <v>8219</v>
      </c>
      <c r="B1716">
        <v>31</v>
      </c>
    </row>
    <row r="1717" spans="1:2" x14ac:dyDescent="0.2">
      <c r="A1717" t="s">
        <v>8219</v>
      </c>
      <c r="B1717">
        <v>45</v>
      </c>
    </row>
    <row r="1718" spans="1:2" x14ac:dyDescent="0.2">
      <c r="A1718" t="s">
        <v>8219</v>
      </c>
      <c r="B1718">
        <v>41</v>
      </c>
    </row>
    <row r="1719" spans="1:2" x14ac:dyDescent="0.2">
      <c r="A1719" t="s">
        <v>8219</v>
      </c>
      <c r="B1719">
        <v>29</v>
      </c>
    </row>
    <row r="1720" spans="1:2" x14ac:dyDescent="0.2">
      <c r="A1720" t="s">
        <v>8219</v>
      </c>
      <c r="B1720">
        <v>58</v>
      </c>
    </row>
    <row r="1721" spans="1:2" x14ac:dyDescent="0.2">
      <c r="A1721" t="s">
        <v>8219</v>
      </c>
      <c r="B1721">
        <v>89</v>
      </c>
    </row>
    <row r="1722" spans="1:2" x14ac:dyDescent="0.2">
      <c r="A1722" t="s">
        <v>8219</v>
      </c>
      <c r="B1722">
        <v>125</v>
      </c>
    </row>
    <row r="1723" spans="1:2" x14ac:dyDescent="0.2">
      <c r="A1723" t="s">
        <v>8219</v>
      </c>
      <c r="B1723">
        <v>18</v>
      </c>
    </row>
    <row r="1724" spans="1:2" x14ac:dyDescent="0.2">
      <c r="A1724" t="s">
        <v>8219</v>
      </c>
      <c r="B1724">
        <v>32</v>
      </c>
    </row>
    <row r="1725" spans="1:2" x14ac:dyDescent="0.2">
      <c r="A1725" t="s">
        <v>8219</v>
      </c>
      <c r="B1725">
        <v>16</v>
      </c>
    </row>
    <row r="1726" spans="1:2" x14ac:dyDescent="0.2">
      <c r="A1726" t="s">
        <v>8219</v>
      </c>
      <c r="B1726">
        <v>38</v>
      </c>
    </row>
    <row r="1727" spans="1:2" x14ac:dyDescent="0.2">
      <c r="A1727" t="s">
        <v>8219</v>
      </c>
      <c r="B1727">
        <v>15</v>
      </c>
    </row>
    <row r="1728" spans="1:2" x14ac:dyDescent="0.2">
      <c r="A1728" t="s">
        <v>8219</v>
      </c>
      <c r="B1728">
        <v>23</v>
      </c>
    </row>
    <row r="1729" spans="1:2" x14ac:dyDescent="0.2">
      <c r="A1729" t="s">
        <v>8219</v>
      </c>
      <c r="B1729">
        <v>49</v>
      </c>
    </row>
    <row r="1730" spans="1:2" x14ac:dyDescent="0.2">
      <c r="A1730" t="s">
        <v>8219</v>
      </c>
      <c r="B1730">
        <v>10</v>
      </c>
    </row>
    <row r="1731" spans="1:2" x14ac:dyDescent="0.2">
      <c r="A1731" t="s">
        <v>8219</v>
      </c>
      <c r="B1731">
        <v>15</v>
      </c>
    </row>
    <row r="1732" spans="1:2" x14ac:dyDescent="0.2">
      <c r="A1732" t="s">
        <v>8219</v>
      </c>
      <c r="B1732">
        <v>57</v>
      </c>
    </row>
    <row r="1733" spans="1:2" x14ac:dyDescent="0.2">
      <c r="A1733" t="s">
        <v>8219</v>
      </c>
      <c r="B1733">
        <v>33</v>
      </c>
    </row>
    <row r="1734" spans="1:2" x14ac:dyDescent="0.2">
      <c r="A1734" t="s">
        <v>8219</v>
      </c>
      <c r="B1734">
        <v>9</v>
      </c>
    </row>
    <row r="1735" spans="1:2" x14ac:dyDescent="0.2">
      <c r="A1735" t="s">
        <v>8219</v>
      </c>
      <c r="B1735">
        <v>26</v>
      </c>
    </row>
    <row r="1736" spans="1:2" x14ac:dyDescent="0.2">
      <c r="A1736" t="s">
        <v>8219</v>
      </c>
      <c r="B1736">
        <v>69</v>
      </c>
    </row>
    <row r="1737" spans="1:2" x14ac:dyDescent="0.2">
      <c r="A1737" t="s">
        <v>8219</v>
      </c>
      <c r="B1737">
        <v>65</v>
      </c>
    </row>
    <row r="1738" spans="1:2" x14ac:dyDescent="0.2">
      <c r="A1738" t="s">
        <v>8219</v>
      </c>
      <c r="B1738">
        <v>83</v>
      </c>
    </row>
    <row r="1739" spans="1:2" x14ac:dyDescent="0.2">
      <c r="A1739" t="s">
        <v>8219</v>
      </c>
      <c r="B1739">
        <v>111</v>
      </c>
    </row>
    <row r="1740" spans="1:2" x14ac:dyDescent="0.2">
      <c r="A1740" t="s">
        <v>8219</v>
      </c>
      <c r="B1740">
        <v>46</v>
      </c>
    </row>
    <row r="1741" spans="1:2" x14ac:dyDescent="0.2">
      <c r="A1741" t="s">
        <v>8219</v>
      </c>
      <c r="B1741">
        <v>63</v>
      </c>
    </row>
    <row r="1742" spans="1:2" x14ac:dyDescent="0.2">
      <c r="A1742" t="s">
        <v>8219</v>
      </c>
      <c r="B1742">
        <v>9</v>
      </c>
    </row>
    <row r="1743" spans="1:2" x14ac:dyDescent="0.2">
      <c r="A1743" t="s">
        <v>8219</v>
      </c>
      <c r="B1743">
        <v>34</v>
      </c>
    </row>
    <row r="1744" spans="1:2" x14ac:dyDescent="0.2">
      <c r="A1744" t="s">
        <v>8219</v>
      </c>
      <c r="B1744">
        <v>112</v>
      </c>
    </row>
    <row r="1745" spans="1:2" x14ac:dyDescent="0.2">
      <c r="A1745" t="s">
        <v>8219</v>
      </c>
      <c r="B1745">
        <v>47</v>
      </c>
    </row>
    <row r="1746" spans="1:2" x14ac:dyDescent="0.2">
      <c r="A1746" t="s">
        <v>8219</v>
      </c>
      <c r="B1746">
        <v>38</v>
      </c>
    </row>
    <row r="1747" spans="1:2" x14ac:dyDescent="0.2">
      <c r="A1747" t="s">
        <v>8219</v>
      </c>
      <c r="B1747">
        <v>28</v>
      </c>
    </row>
    <row r="1748" spans="1:2" x14ac:dyDescent="0.2">
      <c r="A1748" t="s">
        <v>8219</v>
      </c>
      <c r="B1748">
        <v>78</v>
      </c>
    </row>
    <row r="1749" spans="1:2" x14ac:dyDescent="0.2">
      <c r="A1749" t="s">
        <v>8219</v>
      </c>
      <c r="B1749">
        <v>23</v>
      </c>
    </row>
    <row r="1750" spans="1:2" x14ac:dyDescent="0.2">
      <c r="A1750" t="s">
        <v>8219</v>
      </c>
      <c r="B1750">
        <v>40</v>
      </c>
    </row>
    <row r="1751" spans="1:2" x14ac:dyDescent="0.2">
      <c r="A1751" t="s">
        <v>8219</v>
      </c>
      <c r="B1751">
        <v>13</v>
      </c>
    </row>
    <row r="1752" spans="1:2" x14ac:dyDescent="0.2">
      <c r="A1752" t="s">
        <v>8219</v>
      </c>
      <c r="B1752">
        <v>18</v>
      </c>
    </row>
    <row r="1753" spans="1:2" x14ac:dyDescent="0.2">
      <c r="A1753" t="s">
        <v>8219</v>
      </c>
      <c r="B1753">
        <v>22</v>
      </c>
    </row>
    <row r="1754" spans="1:2" x14ac:dyDescent="0.2">
      <c r="A1754" t="s">
        <v>8219</v>
      </c>
      <c r="B1754">
        <v>79</v>
      </c>
    </row>
    <row r="1755" spans="1:2" x14ac:dyDescent="0.2">
      <c r="A1755" t="s">
        <v>8219</v>
      </c>
      <c r="B1755">
        <v>14</v>
      </c>
    </row>
    <row r="1756" spans="1:2" x14ac:dyDescent="0.2">
      <c r="A1756" t="s">
        <v>8219</v>
      </c>
      <c r="B1756">
        <v>51</v>
      </c>
    </row>
    <row r="1757" spans="1:2" x14ac:dyDescent="0.2">
      <c r="A1757" t="s">
        <v>8219</v>
      </c>
      <c r="B1757">
        <v>54</v>
      </c>
    </row>
    <row r="1758" spans="1:2" x14ac:dyDescent="0.2">
      <c r="A1758" t="s">
        <v>8219</v>
      </c>
      <c r="B1758">
        <v>70</v>
      </c>
    </row>
    <row r="1759" spans="1:2" x14ac:dyDescent="0.2">
      <c r="A1759" t="s">
        <v>8219</v>
      </c>
      <c r="B1759">
        <v>44</v>
      </c>
    </row>
    <row r="1760" spans="1:2" x14ac:dyDescent="0.2">
      <c r="A1760" t="s">
        <v>8219</v>
      </c>
      <c r="B1760">
        <v>55</v>
      </c>
    </row>
    <row r="1761" spans="1:2" x14ac:dyDescent="0.2">
      <c r="A1761" t="s">
        <v>8219</v>
      </c>
      <c r="B1761">
        <v>15</v>
      </c>
    </row>
    <row r="1762" spans="1:2" x14ac:dyDescent="0.2">
      <c r="A1762" t="s">
        <v>8219</v>
      </c>
      <c r="B1762">
        <v>27</v>
      </c>
    </row>
    <row r="1763" spans="1:2" x14ac:dyDescent="0.2">
      <c r="A1763" t="s">
        <v>8219</v>
      </c>
      <c r="B1763">
        <v>21</v>
      </c>
    </row>
    <row r="1764" spans="1:2" x14ac:dyDescent="0.2">
      <c r="A1764" t="s">
        <v>8219</v>
      </c>
      <c r="B1764">
        <v>162</v>
      </c>
    </row>
    <row r="1765" spans="1:2" x14ac:dyDescent="0.2">
      <c r="A1765" t="s">
        <v>8219</v>
      </c>
      <c r="B1765">
        <v>23</v>
      </c>
    </row>
    <row r="1766" spans="1:2" x14ac:dyDescent="0.2">
      <c r="A1766" t="s">
        <v>8219</v>
      </c>
      <c r="B1766">
        <v>72</v>
      </c>
    </row>
    <row r="1767" spans="1:2" x14ac:dyDescent="0.2">
      <c r="A1767" t="s">
        <v>8219</v>
      </c>
      <c r="B1767">
        <v>68</v>
      </c>
    </row>
    <row r="1768" spans="1:2" x14ac:dyDescent="0.2">
      <c r="A1768" t="s">
        <v>8219</v>
      </c>
      <c r="B1768">
        <v>20</v>
      </c>
    </row>
    <row r="1769" spans="1:2" x14ac:dyDescent="0.2">
      <c r="A1769" t="s">
        <v>8219</v>
      </c>
      <c r="B1769">
        <v>26</v>
      </c>
    </row>
    <row r="1770" spans="1:2" x14ac:dyDescent="0.2">
      <c r="A1770" t="s">
        <v>8219</v>
      </c>
      <c r="B1770">
        <v>72</v>
      </c>
    </row>
    <row r="1771" spans="1:2" x14ac:dyDescent="0.2">
      <c r="A1771" t="s">
        <v>8219</v>
      </c>
      <c r="B1771">
        <v>3</v>
      </c>
    </row>
    <row r="1772" spans="1:2" x14ac:dyDescent="0.2">
      <c r="A1772" t="s">
        <v>8219</v>
      </c>
      <c r="B1772">
        <v>18</v>
      </c>
    </row>
    <row r="1773" spans="1:2" x14ac:dyDescent="0.2">
      <c r="A1773" t="s">
        <v>8219</v>
      </c>
      <c r="B1773">
        <v>30</v>
      </c>
    </row>
    <row r="1774" spans="1:2" x14ac:dyDescent="0.2">
      <c r="A1774" t="s">
        <v>8219</v>
      </c>
      <c r="B1774">
        <v>23</v>
      </c>
    </row>
    <row r="1775" spans="1:2" x14ac:dyDescent="0.2">
      <c r="A1775" t="s">
        <v>8219</v>
      </c>
      <c r="B1775">
        <v>54</v>
      </c>
    </row>
    <row r="1776" spans="1:2" x14ac:dyDescent="0.2">
      <c r="A1776" t="s">
        <v>8219</v>
      </c>
      <c r="B1776">
        <v>26</v>
      </c>
    </row>
    <row r="1777" spans="1:2" x14ac:dyDescent="0.2">
      <c r="A1777" t="s">
        <v>8219</v>
      </c>
      <c r="B1777">
        <v>9</v>
      </c>
    </row>
    <row r="1778" spans="1:2" x14ac:dyDescent="0.2">
      <c r="A1778" t="s">
        <v>8219</v>
      </c>
      <c r="B1778">
        <v>27</v>
      </c>
    </row>
    <row r="1779" spans="1:2" x14ac:dyDescent="0.2">
      <c r="A1779" t="s">
        <v>8219</v>
      </c>
      <c r="B1779">
        <v>30</v>
      </c>
    </row>
    <row r="1780" spans="1:2" x14ac:dyDescent="0.2">
      <c r="A1780" t="s">
        <v>8219</v>
      </c>
      <c r="B1780">
        <v>52</v>
      </c>
    </row>
    <row r="1781" spans="1:2" x14ac:dyDescent="0.2">
      <c r="A1781" t="s">
        <v>8219</v>
      </c>
      <c r="B1781">
        <v>17</v>
      </c>
    </row>
    <row r="1782" spans="1:2" x14ac:dyDescent="0.2">
      <c r="A1782" t="s">
        <v>8219</v>
      </c>
      <c r="B1782">
        <v>19</v>
      </c>
    </row>
    <row r="1783" spans="1:2" x14ac:dyDescent="0.2">
      <c r="A1783" t="s">
        <v>8219</v>
      </c>
      <c r="B1783">
        <v>77</v>
      </c>
    </row>
    <row r="1784" spans="1:2" x14ac:dyDescent="0.2">
      <c r="A1784" t="s">
        <v>8219</v>
      </c>
      <c r="B1784">
        <v>21</v>
      </c>
    </row>
    <row r="1785" spans="1:2" x14ac:dyDescent="0.2">
      <c r="A1785" t="s">
        <v>8219</v>
      </c>
      <c r="B1785">
        <v>38</v>
      </c>
    </row>
    <row r="1786" spans="1:2" x14ac:dyDescent="0.2">
      <c r="A1786" t="s">
        <v>8219</v>
      </c>
      <c r="B1786">
        <v>28</v>
      </c>
    </row>
    <row r="1787" spans="1:2" x14ac:dyDescent="0.2">
      <c r="A1787" t="s">
        <v>8219</v>
      </c>
      <c r="B1787">
        <v>48</v>
      </c>
    </row>
    <row r="1788" spans="1:2" x14ac:dyDescent="0.2">
      <c r="A1788" t="s">
        <v>8219</v>
      </c>
      <c r="B1788">
        <v>46</v>
      </c>
    </row>
    <row r="1789" spans="1:2" x14ac:dyDescent="0.2">
      <c r="A1789" t="s">
        <v>8219</v>
      </c>
      <c r="B1789">
        <v>30</v>
      </c>
    </row>
    <row r="1790" spans="1:2" x14ac:dyDescent="0.2">
      <c r="A1790" t="s">
        <v>8219</v>
      </c>
      <c r="B1790">
        <v>64</v>
      </c>
    </row>
    <row r="1791" spans="1:2" x14ac:dyDescent="0.2">
      <c r="A1791" t="s">
        <v>8219</v>
      </c>
      <c r="B1791">
        <v>15</v>
      </c>
    </row>
    <row r="1792" spans="1:2" x14ac:dyDescent="0.2">
      <c r="A1792" t="s">
        <v>8219</v>
      </c>
      <c r="B1792">
        <v>41</v>
      </c>
    </row>
    <row r="1793" spans="1:2" x14ac:dyDescent="0.2">
      <c r="A1793" t="s">
        <v>8219</v>
      </c>
      <c r="B1793">
        <v>35</v>
      </c>
    </row>
    <row r="1794" spans="1:2" x14ac:dyDescent="0.2">
      <c r="A1794" t="s">
        <v>8219</v>
      </c>
      <c r="B1794">
        <v>45</v>
      </c>
    </row>
    <row r="1795" spans="1:2" x14ac:dyDescent="0.2">
      <c r="A1795" t="s">
        <v>8219</v>
      </c>
      <c r="B1795">
        <v>62</v>
      </c>
    </row>
    <row r="1796" spans="1:2" x14ac:dyDescent="0.2">
      <c r="A1796" t="s">
        <v>8219</v>
      </c>
      <c r="B1796">
        <v>22</v>
      </c>
    </row>
    <row r="1797" spans="1:2" x14ac:dyDescent="0.2">
      <c r="A1797" t="s">
        <v>8219</v>
      </c>
      <c r="B1797">
        <v>18</v>
      </c>
    </row>
    <row r="1798" spans="1:2" x14ac:dyDescent="0.2">
      <c r="A1798" t="s">
        <v>8219</v>
      </c>
      <c r="B1798">
        <v>12</v>
      </c>
    </row>
    <row r="1799" spans="1:2" x14ac:dyDescent="0.2">
      <c r="A1799" t="s">
        <v>8219</v>
      </c>
      <c r="B1799">
        <v>44</v>
      </c>
    </row>
    <row r="1800" spans="1:2" x14ac:dyDescent="0.2">
      <c r="A1800" t="s">
        <v>8219</v>
      </c>
      <c r="B1800">
        <v>27</v>
      </c>
    </row>
    <row r="1801" spans="1:2" x14ac:dyDescent="0.2">
      <c r="A1801" t="s">
        <v>8219</v>
      </c>
      <c r="B1801">
        <v>38</v>
      </c>
    </row>
    <row r="1802" spans="1:2" x14ac:dyDescent="0.2">
      <c r="A1802" t="s">
        <v>8219</v>
      </c>
      <c r="B1802">
        <v>28</v>
      </c>
    </row>
    <row r="1803" spans="1:2" x14ac:dyDescent="0.2">
      <c r="A1803" t="s">
        <v>8219</v>
      </c>
      <c r="B1803">
        <v>24</v>
      </c>
    </row>
    <row r="1804" spans="1:2" x14ac:dyDescent="0.2">
      <c r="A1804" t="s">
        <v>8219</v>
      </c>
      <c r="B1804">
        <v>65</v>
      </c>
    </row>
    <row r="1805" spans="1:2" x14ac:dyDescent="0.2">
      <c r="A1805" t="s">
        <v>8219</v>
      </c>
      <c r="B1805">
        <v>46</v>
      </c>
    </row>
    <row r="1806" spans="1:2" x14ac:dyDescent="0.2">
      <c r="A1806" t="s">
        <v>8219</v>
      </c>
      <c r="B1806">
        <v>85</v>
      </c>
    </row>
    <row r="1807" spans="1:2" x14ac:dyDescent="0.2">
      <c r="A1807" t="s">
        <v>8219</v>
      </c>
      <c r="B1807">
        <v>66</v>
      </c>
    </row>
    <row r="1808" spans="1:2" x14ac:dyDescent="0.2">
      <c r="A1808" t="s">
        <v>8219</v>
      </c>
      <c r="B1808">
        <v>165</v>
      </c>
    </row>
    <row r="1809" spans="1:2" x14ac:dyDescent="0.2">
      <c r="A1809" t="s">
        <v>8219</v>
      </c>
      <c r="B1809">
        <v>17</v>
      </c>
    </row>
    <row r="1810" spans="1:2" x14ac:dyDescent="0.2">
      <c r="A1810" t="s">
        <v>8219</v>
      </c>
      <c r="B1810">
        <v>3</v>
      </c>
    </row>
    <row r="1811" spans="1:2" x14ac:dyDescent="0.2">
      <c r="A1811" t="s">
        <v>8219</v>
      </c>
      <c r="B1811">
        <v>17</v>
      </c>
    </row>
    <row r="1812" spans="1:2" x14ac:dyDescent="0.2">
      <c r="A1812" t="s">
        <v>8219</v>
      </c>
      <c r="B1812">
        <v>91</v>
      </c>
    </row>
    <row r="1813" spans="1:2" x14ac:dyDescent="0.2">
      <c r="A1813" t="s">
        <v>8219</v>
      </c>
      <c r="B1813">
        <v>67</v>
      </c>
    </row>
    <row r="1814" spans="1:2" x14ac:dyDescent="0.2">
      <c r="A1814" t="s">
        <v>8219</v>
      </c>
      <c r="B1814">
        <v>18</v>
      </c>
    </row>
    <row r="1815" spans="1:2" x14ac:dyDescent="0.2">
      <c r="A1815" t="s">
        <v>8219</v>
      </c>
      <c r="B1815">
        <v>21</v>
      </c>
    </row>
    <row r="1816" spans="1:2" x14ac:dyDescent="0.2">
      <c r="A1816" t="s">
        <v>8219</v>
      </c>
      <c r="B1816">
        <v>40</v>
      </c>
    </row>
    <row r="1817" spans="1:2" x14ac:dyDescent="0.2">
      <c r="A1817" t="s">
        <v>8219</v>
      </c>
      <c r="B1817">
        <v>78</v>
      </c>
    </row>
    <row r="1818" spans="1:2" x14ac:dyDescent="0.2">
      <c r="A1818" t="s">
        <v>8219</v>
      </c>
      <c r="B1818">
        <v>26</v>
      </c>
    </row>
    <row r="1819" spans="1:2" x14ac:dyDescent="0.2">
      <c r="A1819" t="s">
        <v>8219</v>
      </c>
      <c r="B1819">
        <v>14</v>
      </c>
    </row>
    <row r="1820" spans="1:2" x14ac:dyDescent="0.2">
      <c r="A1820" t="s">
        <v>8219</v>
      </c>
      <c r="B1820">
        <v>44</v>
      </c>
    </row>
    <row r="1821" spans="1:2" x14ac:dyDescent="0.2">
      <c r="A1821" t="s">
        <v>8219</v>
      </c>
      <c r="B1821">
        <v>9</v>
      </c>
    </row>
    <row r="1822" spans="1:2" x14ac:dyDescent="0.2">
      <c r="A1822" t="s">
        <v>8219</v>
      </c>
      <c r="B1822">
        <v>30</v>
      </c>
    </row>
    <row r="1823" spans="1:2" x14ac:dyDescent="0.2">
      <c r="A1823" t="s">
        <v>8219</v>
      </c>
      <c r="B1823">
        <v>45</v>
      </c>
    </row>
    <row r="1824" spans="1:2" x14ac:dyDescent="0.2">
      <c r="A1824" t="s">
        <v>8219</v>
      </c>
      <c r="B1824">
        <v>56</v>
      </c>
    </row>
    <row r="1825" spans="1:2" x14ac:dyDescent="0.2">
      <c r="A1825" t="s">
        <v>8219</v>
      </c>
      <c r="B1825">
        <v>46</v>
      </c>
    </row>
    <row r="1826" spans="1:2" x14ac:dyDescent="0.2">
      <c r="A1826" t="s">
        <v>8219</v>
      </c>
      <c r="B1826">
        <v>34</v>
      </c>
    </row>
    <row r="1827" spans="1:2" x14ac:dyDescent="0.2">
      <c r="A1827" t="s">
        <v>8219</v>
      </c>
      <c r="B1827">
        <v>98</v>
      </c>
    </row>
    <row r="1828" spans="1:2" x14ac:dyDescent="0.2">
      <c r="A1828" t="s">
        <v>8219</v>
      </c>
      <c r="B1828">
        <v>46</v>
      </c>
    </row>
    <row r="1829" spans="1:2" x14ac:dyDescent="0.2">
      <c r="A1829" t="s">
        <v>8219</v>
      </c>
      <c r="B1829">
        <v>10</v>
      </c>
    </row>
    <row r="1830" spans="1:2" x14ac:dyDescent="0.2">
      <c r="A1830" t="s">
        <v>8219</v>
      </c>
      <c r="B1830">
        <v>76</v>
      </c>
    </row>
    <row r="1831" spans="1:2" x14ac:dyDescent="0.2">
      <c r="A1831" t="s">
        <v>8219</v>
      </c>
      <c r="B1831">
        <v>104</v>
      </c>
    </row>
    <row r="1832" spans="1:2" x14ac:dyDescent="0.2">
      <c r="A1832" t="s">
        <v>8219</v>
      </c>
      <c r="B1832">
        <v>87</v>
      </c>
    </row>
    <row r="1833" spans="1:2" x14ac:dyDescent="0.2">
      <c r="A1833" t="s">
        <v>8219</v>
      </c>
      <c r="B1833">
        <v>29</v>
      </c>
    </row>
    <row r="1834" spans="1:2" x14ac:dyDescent="0.2">
      <c r="A1834" t="s">
        <v>8219</v>
      </c>
      <c r="B1834">
        <v>51</v>
      </c>
    </row>
    <row r="1835" spans="1:2" x14ac:dyDescent="0.2">
      <c r="A1835" t="s">
        <v>8219</v>
      </c>
      <c r="B1835">
        <v>12</v>
      </c>
    </row>
    <row r="1836" spans="1:2" x14ac:dyDescent="0.2">
      <c r="A1836" t="s">
        <v>8219</v>
      </c>
      <c r="B1836">
        <v>72</v>
      </c>
    </row>
    <row r="1837" spans="1:2" x14ac:dyDescent="0.2">
      <c r="A1837" t="s">
        <v>8219</v>
      </c>
      <c r="B1837">
        <v>21</v>
      </c>
    </row>
    <row r="1838" spans="1:2" x14ac:dyDescent="0.2">
      <c r="A1838" t="s">
        <v>8219</v>
      </c>
      <c r="B1838">
        <v>42</v>
      </c>
    </row>
    <row r="1839" spans="1:2" x14ac:dyDescent="0.2">
      <c r="A1839" t="s">
        <v>8219</v>
      </c>
      <c r="B1839">
        <v>71</v>
      </c>
    </row>
    <row r="1840" spans="1:2" x14ac:dyDescent="0.2">
      <c r="A1840" t="s">
        <v>8219</v>
      </c>
      <c r="B1840">
        <v>168</v>
      </c>
    </row>
    <row r="1841" spans="1:2" x14ac:dyDescent="0.2">
      <c r="A1841" t="s">
        <v>8219</v>
      </c>
      <c r="B1841">
        <v>19</v>
      </c>
    </row>
    <row r="1842" spans="1:2" x14ac:dyDescent="0.2">
      <c r="A1842" t="s">
        <v>8219</v>
      </c>
      <c r="B1842">
        <v>37</v>
      </c>
    </row>
    <row r="1843" spans="1:2" x14ac:dyDescent="0.2">
      <c r="A1843" t="s">
        <v>8219</v>
      </c>
      <c r="B1843">
        <v>36</v>
      </c>
    </row>
    <row r="1844" spans="1:2" x14ac:dyDescent="0.2">
      <c r="A1844" t="s">
        <v>8219</v>
      </c>
      <c r="B1844">
        <v>14</v>
      </c>
    </row>
    <row r="1845" spans="1:2" x14ac:dyDescent="0.2">
      <c r="A1845" t="s">
        <v>8219</v>
      </c>
      <c r="B1845">
        <v>18</v>
      </c>
    </row>
    <row r="1846" spans="1:2" x14ac:dyDescent="0.2">
      <c r="A1846" t="s">
        <v>8219</v>
      </c>
      <c r="B1846">
        <v>82</v>
      </c>
    </row>
    <row r="1847" spans="1:2" x14ac:dyDescent="0.2">
      <c r="A1847" t="s">
        <v>8219</v>
      </c>
      <c r="B1847">
        <v>43</v>
      </c>
    </row>
    <row r="1848" spans="1:2" x14ac:dyDescent="0.2">
      <c r="A1848" t="s">
        <v>8219</v>
      </c>
      <c r="B1848">
        <v>8</v>
      </c>
    </row>
    <row r="1849" spans="1:2" x14ac:dyDescent="0.2">
      <c r="A1849" t="s">
        <v>8219</v>
      </c>
      <c r="B1849">
        <v>45</v>
      </c>
    </row>
    <row r="1850" spans="1:2" x14ac:dyDescent="0.2">
      <c r="A1850" t="s">
        <v>8219</v>
      </c>
      <c r="B1850">
        <v>20</v>
      </c>
    </row>
    <row r="1851" spans="1:2" x14ac:dyDescent="0.2">
      <c r="A1851" t="s">
        <v>8219</v>
      </c>
      <c r="B1851">
        <v>31</v>
      </c>
    </row>
    <row r="1852" spans="1:2" x14ac:dyDescent="0.2">
      <c r="A1852" t="s">
        <v>8219</v>
      </c>
      <c r="B1852">
        <v>25</v>
      </c>
    </row>
    <row r="1853" spans="1:2" x14ac:dyDescent="0.2">
      <c r="A1853" t="s">
        <v>8219</v>
      </c>
      <c r="B1853">
        <v>14</v>
      </c>
    </row>
    <row r="1854" spans="1:2" x14ac:dyDescent="0.2">
      <c r="A1854" t="s">
        <v>8219</v>
      </c>
      <c r="B1854">
        <v>45</v>
      </c>
    </row>
    <row r="1855" spans="1:2" x14ac:dyDescent="0.2">
      <c r="A1855" t="s">
        <v>8219</v>
      </c>
      <c r="B1855">
        <v>20</v>
      </c>
    </row>
    <row r="1856" spans="1:2" x14ac:dyDescent="0.2">
      <c r="A1856" t="s">
        <v>8219</v>
      </c>
      <c r="B1856">
        <v>39</v>
      </c>
    </row>
    <row r="1857" spans="1:2" x14ac:dyDescent="0.2">
      <c r="A1857" t="s">
        <v>8219</v>
      </c>
      <c r="B1857">
        <v>16</v>
      </c>
    </row>
    <row r="1858" spans="1:2" x14ac:dyDescent="0.2">
      <c r="A1858" t="s">
        <v>8219</v>
      </c>
      <c r="B1858">
        <v>37</v>
      </c>
    </row>
    <row r="1859" spans="1:2" x14ac:dyDescent="0.2">
      <c r="A1859" t="s">
        <v>8219</v>
      </c>
      <c r="B1859">
        <v>14</v>
      </c>
    </row>
    <row r="1860" spans="1:2" x14ac:dyDescent="0.2">
      <c r="A1860" t="s">
        <v>8219</v>
      </c>
      <c r="B1860">
        <v>21</v>
      </c>
    </row>
    <row r="1861" spans="1:2" x14ac:dyDescent="0.2">
      <c r="A1861" t="s">
        <v>8219</v>
      </c>
      <c r="B1861">
        <v>69</v>
      </c>
    </row>
    <row r="1862" spans="1:2" x14ac:dyDescent="0.2">
      <c r="A1862" t="s">
        <v>8219</v>
      </c>
      <c r="B1862">
        <v>16</v>
      </c>
    </row>
    <row r="1863" spans="1:2" x14ac:dyDescent="0.2">
      <c r="A1863" t="s">
        <v>8219</v>
      </c>
      <c r="B1863">
        <v>55</v>
      </c>
    </row>
    <row r="1864" spans="1:2" x14ac:dyDescent="0.2">
      <c r="A1864" t="s">
        <v>8219</v>
      </c>
      <c r="B1864">
        <v>27</v>
      </c>
    </row>
    <row r="1865" spans="1:2" x14ac:dyDescent="0.2">
      <c r="A1865" t="s">
        <v>8219</v>
      </c>
      <c r="B1865">
        <v>36</v>
      </c>
    </row>
    <row r="1866" spans="1:2" x14ac:dyDescent="0.2">
      <c r="A1866" t="s">
        <v>8219</v>
      </c>
      <c r="B1866">
        <v>19</v>
      </c>
    </row>
    <row r="1867" spans="1:2" x14ac:dyDescent="0.2">
      <c r="A1867" t="s">
        <v>8219</v>
      </c>
      <c r="B1867">
        <v>12</v>
      </c>
    </row>
    <row r="1868" spans="1:2" x14ac:dyDescent="0.2">
      <c r="A1868" t="s">
        <v>8219</v>
      </c>
      <c r="B1868">
        <v>17</v>
      </c>
    </row>
    <row r="1869" spans="1:2" x14ac:dyDescent="0.2">
      <c r="A1869" t="s">
        <v>8219</v>
      </c>
      <c r="B1869">
        <v>114</v>
      </c>
    </row>
    <row r="1870" spans="1:2" x14ac:dyDescent="0.2">
      <c r="A1870" t="s">
        <v>8219</v>
      </c>
      <c r="B1870">
        <v>93</v>
      </c>
    </row>
    <row r="1871" spans="1:2" x14ac:dyDescent="0.2">
      <c r="A1871" t="s">
        <v>8219</v>
      </c>
      <c r="B1871">
        <v>36</v>
      </c>
    </row>
    <row r="1872" spans="1:2" x14ac:dyDescent="0.2">
      <c r="A1872" t="s">
        <v>8219</v>
      </c>
      <c r="B1872">
        <v>61</v>
      </c>
    </row>
    <row r="1873" spans="1:2" x14ac:dyDescent="0.2">
      <c r="A1873" t="s">
        <v>8219</v>
      </c>
      <c r="B1873">
        <v>47</v>
      </c>
    </row>
    <row r="1874" spans="1:2" x14ac:dyDescent="0.2">
      <c r="A1874" t="s">
        <v>8219</v>
      </c>
      <c r="B1874">
        <v>17</v>
      </c>
    </row>
    <row r="1875" spans="1:2" x14ac:dyDescent="0.2">
      <c r="A1875" t="s">
        <v>8219</v>
      </c>
      <c r="B1875">
        <v>63</v>
      </c>
    </row>
    <row r="1876" spans="1:2" x14ac:dyDescent="0.2">
      <c r="A1876" t="s">
        <v>8219</v>
      </c>
      <c r="B1876">
        <v>9</v>
      </c>
    </row>
    <row r="1877" spans="1:2" x14ac:dyDescent="0.2">
      <c r="A1877" t="s">
        <v>8219</v>
      </c>
      <c r="B1877">
        <v>30</v>
      </c>
    </row>
    <row r="1878" spans="1:2" x14ac:dyDescent="0.2">
      <c r="A1878" t="s">
        <v>8219</v>
      </c>
      <c r="B1878">
        <v>23</v>
      </c>
    </row>
    <row r="1879" spans="1:2" x14ac:dyDescent="0.2">
      <c r="A1879" t="s">
        <v>8219</v>
      </c>
      <c r="B1879">
        <v>33</v>
      </c>
    </row>
    <row r="1880" spans="1:2" x14ac:dyDescent="0.2">
      <c r="A1880" t="s">
        <v>8219</v>
      </c>
      <c r="B1880">
        <v>39</v>
      </c>
    </row>
    <row r="1881" spans="1:2" x14ac:dyDescent="0.2">
      <c r="A1881" t="s">
        <v>8219</v>
      </c>
      <c r="B1881">
        <v>17</v>
      </c>
    </row>
    <row r="1882" spans="1:2" x14ac:dyDescent="0.2">
      <c r="A1882" t="s">
        <v>8219</v>
      </c>
      <c r="B1882">
        <v>6</v>
      </c>
    </row>
    <row r="1883" spans="1:2" x14ac:dyDescent="0.2">
      <c r="A1883" t="s">
        <v>8219</v>
      </c>
      <c r="B1883">
        <v>39</v>
      </c>
    </row>
    <row r="1884" spans="1:2" x14ac:dyDescent="0.2">
      <c r="A1884" t="s">
        <v>8219</v>
      </c>
      <c r="B1884">
        <v>57</v>
      </c>
    </row>
    <row r="1885" spans="1:2" x14ac:dyDescent="0.2">
      <c r="A1885" t="s">
        <v>8219</v>
      </c>
      <c r="B1885">
        <v>56</v>
      </c>
    </row>
    <row r="1886" spans="1:2" x14ac:dyDescent="0.2">
      <c r="A1886" t="s">
        <v>8219</v>
      </c>
      <c r="B1886">
        <v>13</v>
      </c>
    </row>
    <row r="1887" spans="1:2" x14ac:dyDescent="0.2">
      <c r="A1887" t="s">
        <v>8219</v>
      </c>
      <c r="B1887">
        <v>95</v>
      </c>
    </row>
    <row r="1888" spans="1:2" x14ac:dyDescent="0.2">
      <c r="A1888" t="s">
        <v>8219</v>
      </c>
      <c r="B1888">
        <v>80</v>
      </c>
    </row>
    <row r="1889" spans="1:2" x14ac:dyDescent="0.2">
      <c r="A1889" t="s">
        <v>8219</v>
      </c>
      <c r="B1889">
        <v>133</v>
      </c>
    </row>
    <row r="1890" spans="1:2" x14ac:dyDescent="0.2">
      <c r="A1890" t="s">
        <v>8219</v>
      </c>
      <c r="B1890">
        <v>44</v>
      </c>
    </row>
    <row r="1891" spans="1:2" x14ac:dyDescent="0.2">
      <c r="A1891" t="s">
        <v>8219</v>
      </c>
      <c r="B1891">
        <v>30</v>
      </c>
    </row>
    <row r="1892" spans="1:2" x14ac:dyDescent="0.2">
      <c r="A1892" t="s">
        <v>8219</v>
      </c>
      <c r="B1892">
        <v>56</v>
      </c>
    </row>
    <row r="1893" spans="1:2" x14ac:dyDescent="0.2">
      <c r="A1893" t="s">
        <v>8219</v>
      </c>
      <c r="B1893">
        <v>66</v>
      </c>
    </row>
    <row r="1894" spans="1:2" x14ac:dyDescent="0.2">
      <c r="A1894" t="s">
        <v>8219</v>
      </c>
      <c r="B1894">
        <v>29</v>
      </c>
    </row>
    <row r="1895" spans="1:2" x14ac:dyDescent="0.2">
      <c r="A1895" t="s">
        <v>8219</v>
      </c>
      <c r="B1895">
        <v>72</v>
      </c>
    </row>
    <row r="1896" spans="1:2" x14ac:dyDescent="0.2">
      <c r="A1896" t="s">
        <v>8219</v>
      </c>
      <c r="B1896">
        <v>27</v>
      </c>
    </row>
    <row r="1897" spans="1:2" x14ac:dyDescent="0.2">
      <c r="A1897" t="s">
        <v>8219</v>
      </c>
      <c r="B1897">
        <v>10</v>
      </c>
    </row>
    <row r="1898" spans="1:2" x14ac:dyDescent="0.2">
      <c r="A1898" t="s">
        <v>8219</v>
      </c>
      <c r="B1898">
        <v>35</v>
      </c>
    </row>
    <row r="1899" spans="1:2" x14ac:dyDescent="0.2">
      <c r="A1899" t="s">
        <v>8219</v>
      </c>
      <c r="B1899">
        <v>29</v>
      </c>
    </row>
    <row r="1900" spans="1:2" x14ac:dyDescent="0.2">
      <c r="A1900" t="s">
        <v>8219</v>
      </c>
      <c r="B1900">
        <v>13</v>
      </c>
    </row>
    <row r="1901" spans="1:2" x14ac:dyDescent="0.2">
      <c r="A1901" t="s">
        <v>8219</v>
      </c>
      <c r="B1901">
        <v>72</v>
      </c>
    </row>
    <row r="1902" spans="1:2" x14ac:dyDescent="0.2">
      <c r="A1902" t="s">
        <v>8219</v>
      </c>
      <c r="B1902">
        <v>78</v>
      </c>
    </row>
    <row r="1903" spans="1:2" x14ac:dyDescent="0.2">
      <c r="A1903" t="s">
        <v>8219</v>
      </c>
      <c r="B1903">
        <v>49</v>
      </c>
    </row>
    <row r="1904" spans="1:2" x14ac:dyDescent="0.2">
      <c r="A1904" t="s">
        <v>8219</v>
      </c>
      <c r="B1904">
        <v>42</v>
      </c>
    </row>
    <row r="1905" spans="1:2" x14ac:dyDescent="0.2">
      <c r="A1905" t="s">
        <v>8219</v>
      </c>
      <c r="B1905">
        <v>35</v>
      </c>
    </row>
    <row r="1906" spans="1:2" x14ac:dyDescent="0.2">
      <c r="A1906" t="s">
        <v>8219</v>
      </c>
      <c r="B1906">
        <v>42</v>
      </c>
    </row>
    <row r="1907" spans="1:2" x14ac:dyDescent="0.2">
      <c r="A1907" t="s">
        <v>8219</v>
      </c>
      <c r="B1907">
        <v>42</v>
      </c>
    </row>
    <row r="1908" spans="1:2" x14ac:dyDescent="0.2">
      <c r="A1908" t="s">
        <v>8219</v>
      </c>
      <c r="B1908">
        <v>31</v>
      </c>
    </row>
    <row r="1909" spans="1:2" x14ac:dyDescent="0.2">
      <c r="A1909" t="s">
        <v>8219</v>
      </c>
      <c r="B1909">
        <v>38</v>
      </c>
    </row>
    <row r="1910" spans="1:2" x14ac:dyDescent="0.2">
      <c r="A1910" t="s">
        <v>8219</v>
      </c>
      <c r="B1910">
        <v>8</v>
      </c>
    </row>
    <row r="1911" spans="1:2" x14ac:dyDescent="0.2">
      <c r="A1911" t="s">
        <v>8219</v>
      </c>
      <c r="B1911">
        <v>39</v>
      </c>
    </row>
    <row r="1912" spans="1:2" x14ac:dyDescent="0.2">
      <c r="A1912" t="s">
        <v>8219</v>
      </c>
      <c r="B1912">
        <v>29</v>
      </c>
    </row>
    <row r="1913" spans="1:2" x14ac:dyDescent="0.2">
      <c r="A1913" t="s">
        <v>8219</v>
      </c>
      <c r="B1913">
        <v>72</v>
      </c>
    </row>
    <row r="1914" spans="1:2" x14ac:dyDescent="0.2">
      <c r="A1914" t="s">
        <v>8219</v>
      </c>
      <c r="B1914">
        <v>15</v>
      </c>
    </row>
    <row r="1915" spans="1:2" x14ac:dyDescent="0.2">
      <c r="A1915" t="s">
        <v>8219</v>
      </c>
      <c r="B1915">
        <v>33</v>
      </c>
    </row>
    <row r="1916" spans="1:2" x14ac:dyDescent="0.2">
      <c r="A1916" t="s">
        <v>8219</v>
      </c>
      <c r="B1916">
        <v>15</v>
      </c>
    </row>
    <row r="1917" spans="1:2" x14ac:dyDescent="0.2">
      <c r="A1917" t="s">
        <v>8219</v>
      </c>
      <c r="B1917">
        <v>19</v>
      </c>
    </row>
    <row r="1918" spans="1:2" x14ac:dyDescent="0.2">
      <c r="A1918" t="s">
        <v>8219</v>
      </c>
      <c r="B1918">
        <v>17</v>
      </c>
    </row>
    <row r="1919" spans="1:2" x14ac:dyDescent="0.2">
      <c r="A1919" t="s">
        <v>8219</v>
      </c>
      <c r="B1919">
        <v>44</v>
      </c>
    </row>
    <row r="1920" spans="1:2" x14ac:dyDescent="0.2">
      <c r="A1920" t="s">
        <v>8219</v>
      </c>
      <c r="B1920">
        <v>10</v>
      </c>
    </row>
    <row r="1921" spans="1:2" x14ac:dyDescent="0.2">
      <c r="A1921" t="s">
        <v>8219</v>
      </c>
      <c r="B1921">
        <v>46</v>
      </c>
    </row>
    <row r="1922" spans="1:2" x14ac:dyDescent="0.2">
      <c r="A1922" t="s">
        <v>8219</v>
      </c>
      <c r="B1922">
        <v>11</v>
      </c>
    </row>
    <row r="1923" spans="1:2" x14ac:dyDescent="0.2">
      <c r="A1923" t="s">
        <v>8219</v>
      </c>
      <c r="B1923">
        <v>13</v>
      </c>
    </row>
    <row r="1924" spans="1:2" x14ac:dyDescent="0.2">
      <c r="A1924" t="s">
        <v>8219</v>
      </c>
      <c r="B1924">
        <v>33</v>
      </c>
    </row>
    <row r="1925" spans="1:2" x14ac:dyDescent="0.2">
      <c r="A1925" t="s">
        <v>8219</v>
      </c>
      <c r="B1925">
        <v>28</v>
      </c>
    </row>
    <row r="1926" spans="1:2" x14ac:dyDescent="0.2">
      <c r="A1926" t="s">
        <v>8219</v>
      </c>
      <c r="B1926">
        <v>21</v>
      </c>
    </row>
    <row r="1927" spans="1:2" x14ac:dyDescent="0.2">
      <c r="A1927" t="s">
        <v>8219</v>
      </c>
      <c r="B1927">
        <v>13</v>
      </c>
    </row>
    <row r="1928" spans="1:2" x14ac:dyDescent="0.2">
      <c r="A1928" t="s">
        <v>8219</v>
      </c>
      <c r="B1928">
        <v>34</v>
      </c>
    </row>
    <row r="1929" spans="1:2" x14ac:dyDescent="0.2">
      <c r="A1929" t="s">
        <v>8219</v>
      </c>
      <c r="B1929">
        <v>80</v>
      </c>
    </row>
    <row r="1930" spans="1:2" x14ac:dyDescent="0.2">
      <c r="A1930" t="s">
        <v>8219</v>
      </c>
      <c r="B1930">
        <v>74</v>
      </c>
    </row>
    <row r="1931" spans="1:2" x14ac:dyDescent="0.2">
      <c r="A1931" t="s">
        <v>8219</v>
      </c>
      <c r="B1931">
        <v>7</v>
      </c>
    </row>
    <row r="1932" spans="1:2" x14ac:dyDescent="0.2">
      <c r="A1932" t="s">
        <v>8219</v>
      </c>
      <c r="B1932">
        <v>34</v>
      </c>
    </row>
    <row r="1933" spans="1:2" x14ac:dyDescent="0.2">
      <c r="A1933" t="s">
        <v>8219</v>
      </c>
      <c r="B1933">
        <v>86</v>
      </c>
    </row>
    <row r="1934" spans="1:2" x14ac:dyDescent="0.2">
      <c r="A1934" t="s">
        <v>8219</v>
      </c>
      <c r="B1934">
        <v>37</v>
      </c>
    </row>
    <row r="1935" spans="1:2" x14ac:dyDescent="0.2">
      <c r="A1935" t="s">
        <v>8219</v>
      </c>
      <c r="B1935">
        <v>18</v>
      </c>
    </row>
    <row r="1936" spans="1:2" x14ac:dyDescent="0.2">
      <c r="A1936" t="s">
        <v>8219</v>
      </c>
      <c r="B1936">
        <v>22</v>
      </c>
    </row>
    <row r="1937" spans="1:2" x14ac:dyDescent="0.2">
      <c r="A1937" t="s">
        <v>8219</v>
      </c>
      <c r="B1937">
        <v>26</v>
      </c>
    </row>
    <row r="1938" spans="1:2" x14ac:dyDescent="0.2">
      <c r="A1938" t="s">
        <v>8219</v>
      </c>
      <c r="B1938">
        <v>27</v>
      </c>
    </row>
    <row r="1939" spans="1:2" x14ac:dyDescent="0.2">
      <c r="A1939" t="s">
        <v>8219</v>
      </c>
      <c r="B1939">
        <v>8</v>
      </c>
    </row>
    <row r="1940" spans="1:2" x14ac:dyDescent="0.2">
      <c r="A1940" t="s">
        <v>8219</v>
      </c>
      <c r="B1940">
        <v>204</v>
      </c>
    </row>
    <row r="1941" spans="1:2" x14ac:dyDescent="0.2">
      <c r="A1941" t="s">
        <v>8219</v>
      </c>
      <c r="B1941">
        <v>46</v>
      </c>
    </row>
    <row r="1942" spans="1:2" x14ac:dyDescent="0.2">
      <c r="A1942" t="s">
        <v>8219</v>
      </c>
      <c r="B1942">
        <v>17</v>
      </c>
    </row>
    <row r="1943" spans="1:2" x14ac:dyDescent="0.2">
      <c r="A1943" t="s">
        <v>8219</v>
      </c>
      <c r="B1943">
        <v>28</v>
      </c>
    </row>
    <row r="1944" spans="1:2" x14ac:dyDescent="0.2">
      <c r="A1944" t="s">
        <v>8219</v>
      </c>
      <c r="B1944">
        <v>83</v>
      </c>
    </row>
    <row r="1945" spans="1:2" x14ac:dyDescent="0.2">
      <c r="A1945" t="s">
        <v>8219</v>
      </c>
      <c r="B1945">
        <v>13</v>
      </c>
    </row>
    <row r="1946" spans="1:2" x14ac:dyDescent="0.2">
      <c r="A1946" t="s">
        <v>8219</v>
      </c>
      <c r="B1946">
        <v>8</v>
      </c>
    </row>
    <row r="1947" spans="1:2" x14ac:dyDescent="0.2">
      <c r="A1947" t="s">
        <v>8219</v>
      </c>
      <c r="B1947">
        <v>32</v>
      </c>
    </row>
    <row r="1948" spans="1:2" x14ac:dyDescent="0.2">
      <c r="A1948" t="s">
        <v>8219</v>
      </c>
      <c r="B1948">
        <v>85</v>
      </c>
    </row>
    <row r="1949" spans="1:2" x14ac:dyDescent="0.2">
      <c r="A1949" t="s">
        <v>8219</v>
      </c>
      <c r="B1949">
        <v>29</v>
      </c>
    </row>
    <row r="1950" spans="1:2" x14ac:dyDescent="0.2">
      <c r="A1950" t="s">
        <v>8219</v>
      </c>
      <c r="B1950">
        <v>24</v>
      </c>
    </row>
    <row r="1951" spans="1:2" x14ac:dyDescent="0.2">
      <c r="A1951" t="s">
        <v>8219</v>
      </c>
      <c r="B1951">
        <v>8</v>
      </c>
    </row>
    <row r="1952" spans="1:2" x14ac:dyDescent="0.2">
      <c r="A1952" t="s">
        <v>8219</v>
      </c>
      <c r="B1952">
        <v>19</v>
      </c>
    </row>
    <row r="1953" spans="1:2" x14ac:dyDescent="0.2">
      <c r="A1953" t="s">
        <v>8219</v>
      </c>
      <c r="B1953">
        <v>336</v>
      </c>
    </row>
    <row r="1954" spans="1:2" x14ac:dyDescent="0.2">
      <c r="A1954" t="s">
        <v>8219</v>
      </c>
      <c r="B1954">
        <v>13</v>
      </c>
    </row>
    <row r="1955" spans="1:2" x14ac:dyDescent="0.2">
      <c r="A1955" t="s">
        <v>8219</v>
      </c>
      <c r="B1955">
        <v>42</v>
      </c>
    </row>
    <row r="1956" spans="1:2" x14ac:dyDescent="0.2">
      <c r="A1956" t="s">
        <v>8219</v>
      </c>
      <c r="B1956">
        <v>64</v>
      </c>
    </row>
    <row r="1957" spans="1:2" x14ac:dyDescent="0.2">
      <c r="A1957" t="s">
        <v>8219</v>
      </c>
      <c r="B1957">
        <v>25</v>
      </c>
    </row>
    <row r="1958" spans="1:2" x14ac:dyDescent="0.2">
      <c r="A1958" t="s">
        <v>8219</v>
      </c>
      <c r="B1958">
        <v>20</v>
      </c>
    </row>
    <row r="1959" spans="1:2" x14ac:dyDescent="0.2">
      <c r="A1959" t="s">
        <v>8219</v>
      </c>
      <c r="B1959">
        <v>104</v>
      </c>
    </row>
    <row r="1960" spans="1:2" x14ac:dyDescent="0.2">
      <c r="A1960" t="s">
        <v>8219</v>
      </c>
      <c r="B1960">
        <v>53</v>
      </c>
    </row>
    <row r="1961" spans="1:2" x14ac:dyDescent="0.2">
      <c r="A1961" t="s">
        <v>8219</v>
      </c>
      <c r="B1961">
        <v>14</v>
      </c>
    </row>
    <row r="1962" spans="1:2" x14ac:dyDescent="0.2">
      <c r="A1962" t="s">
        <v>8219</v>
      </c>
      <c r="B1962">
        <v>20</v>
      </c>
    </row>
    <row r="1963" spans="1:2" x14ac:dyDescent="0.2">
      <c r="A1963" t="s">
        <v>8219</v>
      </c>
      <c r="B1963">
        <v>558</v>
      </c>
    </row>
    <row r="1964" spans="1:2" x14ac:dyDescent="0.2">
      <c r="A1964" t="s">
        <v>8219</v>
      </c>
      <c r="B1964">
        <v>22</v>
      </c>
    </row>
    <row r="1965" spans="1:2" x14ac:dyDescent="0.2">
      <c r="A1965" t="s">
        <v>8219</v>
      </c>
      <c r="B1965">
        <v>24</v>
      </c>
    </row>
    <row r="1966" spans="1:2" x14ac:dyDescent="0.2">
      <c r="A1966" t="s">
        <v>8219</v>
      </c>
      <c r="B1966">
        <v>74</v>
      </c>
    </row>
    <row r="1967" spans="1:2" x14ac:dyDescent="0.2">
      <c r="A1967" t="s">
        <v>8219</v>
      </c>
      <c r="B1967">
        <v>54</v>
      </c>
    </row>
    <row r="1968" spans="1:2" x14ac:dyDescent="0.2">
      <c r="A1968" t="s">
        <v>8219</v>
      </c>
      <c r="B1968">
        <v>31</v>
      </c>
    </row>
    <row r="1969" spans="1:2" x14ac:dyDescent="0.2">
      <c r="A1969" t="s">
        <v>8219</v>
      </c>
      <c r="B1969">
        <v>25</v>
      </c>
    </row>
    <row r="1970" spans="1:2" x14ac:dyDescent="0.2">
      <c r="A1970" t="s">
        <v>8219</v>
      </c>
      <c r="B1970">
        <v>17</v>
      </c>
    </row>
    <row r="1971" spans="1:2" x14ac:dyDescent="0.2">
      <c r="A1971" t="s">
        <v>8219</v>
      </c>
      <c r="B1971">
        <v>12</v>
      </c>
    </row>
    <row r="1972" spans="1:2" x14ac:dyDescent="0.2">
      <c r="A1972" t="s">
        <v>8219</v>
      </c>
      <c r="B1972">
        <v>38</v>
      </c>
    </row>
    <row r="1973" spans="1:2" x14ac:dyDescent="0.2">
      <c r="A1973" t="s">
        <v>8219</v>
      </c>
      <c r="B1973">
        <v>41</v>
      </c>
    </row>
    <row r="1974" spans="1:2" x14ac:dyDescent="0.2">
      <c r="A1974" t="s">
        <v>8219</v>
      </c>
      <c r="B1974">
        <v>19</v>
      </c>
    </row>
    <row r="1975" spans="1:2" x14ac:dyDescent="0.2">
      <c r="A1975" t="s">
        <v>8219</v>
      </c>
      <c r="B1975">
        <v>41</v>
      </c>
    </row>
    <row r="1976" spans="1:2" x14ac:dyDescent="0.2">
      <c r="A1976" t="s">
        <v>8219</v>
      </c>
      <c r="B1976">
        <v>26</v>
      </c>
    </row>
    <row r="1977" spans="1:2" x14ac:dyDescent="0.2">
      <c r="A1977" t="s">
        <v>8219</v>
      </c>
      <c r="B1977">
        <v>25</v>
      </c>
    </row>
    <row r="1978" spans="1:2" x14ac:dyDescent="0.2">
      <c r="A1978" t="s">
        <v>8219</v>
      </c>
      <c r="B1978">
        <v>9</v>
      </c>
    </row>
    <row r="1979" spans="1:2" x14ac:dyDescent="0.2">
      <c r="A1979" t="s">
        <v>8219</v>
      </c>
      <c r="B1979">
        <v>78</v>
      </c>
    </row>
    <row r="1980" spans="1:2" x14ac:dyDescent="0.2">
      <c r="A1980" t="s">
        <v>8219</v>
      </c>
      <c r="B1980">
        <v>45</v>
      </c>
    </row>
    <row r="1981" spans="1:2" x14ac:dyDescent="0.2">
      <c r="A1981" t="s">
        <v>8219</v>
      </c>
      <c r="B1981">
        <v>102</v>
      </c>
    </row>
    <row r="1982" spans="1:2" x14ac:dyDescent="0.2">
      <c r="A1982" t="s">
        <v>8219</v>
      </c>
      <c r="B1982">
        <v>5</v>
      </c>
    </row>
    <row r="1983" spans="1:2" x14ac:dyDescent="0.2">
      <c r="A1983" t="s">
        <v>8219</v>
      </c>
      <c r="B1983">
        <v>27</v>
      </c>
    </row>
    <row r="1984" spans="1:2" x14ac:dyDescent="0.2">
      <c r="A1984" t="s">
        <v>8219</v>
      </c>
      <c r="B1984">
        <v>37</v>
      </c>
    </row>
    <row r="1985" spans="1:2" x14ac:dyDescent="0.2">
      <c r="A1985" t="s">
        <v>8219</v>
      </c>
      <c r="B1985">
        <v>14</v>
      </c>
    </row>
    <row r="1986" spans="1:2" x14ac:dyDescent="0.2">
      <c r="A1986" t="s">
        <v>8219</v>
      </c>
      <c r="B1986">
        <v>27</v>
      </c>
    </row>
    <row r="1987" spans="1:2" x14ac:dyDescent="0.2">
      <c r="A1987" t="s">
        <v>8219</v>
      </c>
      <c r="B1987">
        <v>45</v>
      </c>
    </row>
    <row r="1988" spans="1:2" x14ac:dyDescent="0.2">
      <c r="A1988" t="s">
        <v>8219</v>
      </c>
      <c r="B1988">
        <v>49</v>
      </c>
    </row>
    <row r="1989" spans="1:2" x14ac:dyDescent="0.2">
      <c r="A1989" t="s">
        <v>8219</v>
      </c>
      <c r="B1989">
        <v>24</v>
      </c>
    </row>
    <row r="1990" spans="1:2" x14ac:dyDescent="0.2">
      <c r="A1990" t="s">
        <v>8219</v>
      </c>
      <c r="B1990">
        <v>112</v>
      </c>
    </row>
    <row r="1991" spans="1:2" x14ac:dyDescent="0.2">
      <c r="A1991" t="s">
        <v>8219</v>
      </c>
      <c r="B1991">
        <v>23</v>
      </c>
    </row>
    <row r="1992" spans="1:2" x14ac:dyDescent="0.2">
      <c r="A1992" t="s">
        <v>8219</v>
      </c>
      <c r="B1992">
        <v>54</v>
      </c>
    </row>
    <row r="1993" spans="1:2" x14ac:dyDescent="0.2">
      <c r="A1993" t="s">
        <v>8219</v>
      </c>
      <c r="B1993">
        <v>28</v>
      </c>
    </row>
    <row r="1994" spans="1:2" x14ac:dyDescent="0.2">
      <c r="A1994" t="s">
        <v>8219</v>
      </c>
      <c r="B1994">
        <v>11</v>
      </c>
    </row>
    <row r="1995" spans="1:2" x14ac:dyDescent="0.2">
      <c r="A1995" t="s">
        <v>8219</v>
      </c>
      <c r="B1995">
        <v>62</v>
      </c>
    </row>
    <row r="1996" spans="1:2" x14ac:dyDescent="0.2">
      <c r="A1996" t="s">
        <v>8219</v>
      </c>
      <c r="B1996">
        <v>73</v>
      </c>
    </row>
    <row r="1997" spans="1:2" x14ac:dyDescent="0.2">
      <c r="A1997" t="s">
        <v>8219</v>
      </c>
      <c r="B1997">
        <v>18</v>
      </c>
    </row>
    <row r="1998" spans="1:2" x14ac:dyDescent="0.2">
      <c r="A1998" t="s">
        <v>8219</v>
      </c>
      <c r="B1998">
        <v>35</v>
      </c>
    </row>
    <row r="1999" spans="1:2" x14ac:dyDescent="0.2">
      <c r="A1999" t="s">
        <v>8219</v>
      </c>
      <c r="B1999">
        <v>43</v>
      </c>
    </row>
    <row r="2000" spans="1:2" x14ac:dyDescent="0.2">
      <c r="A2000" t="s">
        <v>8219</v>
      </c>
      <c r="B2000">
        <v>36</v>
      </c>
    </row>
    <row r="2001" spans="1:2" x14ac:dyDescent="0.2">
      <c r="A2001" t="s">
        <v>8219</v>
      </c>
      <c r="B2001">
        <v>62</v>
      </c>
    </row>
    <row r="2002" spans="1:2" x14ac:dyDescent="0.2">
      <c r="A2002" t="s">
        <v>8219</v>
      </c>
      <c r="B2002">
        <v>15</v>
      </c>
    </row>
    <row r="2003" spans="1:2" x14ac:dyDescent="0.2">
      <c r="A2003" t="s">
        <v>8219</v>
      </c>
      <c r="B2003">
        <v>33</v>
      </c>
    </row>
    <row r="2004" spans="1:2" x14ac:dyDescent="0.2">
      <c r="A2004" t="s">
        <v>8219</v>
      </c>
      <c r="B2004">
        <v>27</v>
      </c>
    </row>
    <row r="2005" spans="1:2" x14ac:dyDescent="0.2">
      <c r="A2005" t="s">
        <v>8219</v>
      </c>
      <c r="B2005">
        <v>17</v>
      </c>
    </row>
    <row r="2006" spans="1:2" x14ac:dyDescent="0.2">
      <c r="A2006" t="s">
        <v>8219</v>
      </c>
      <c r="B2006">
        <v>4</v>
      </c>
    </row>
    <row r="2007" spans="1:2" x14ac:dyDescent="0.2">
      <c r="A2007" t="s">
        <v>8219</v>
      </c>
      <c r="B2007">
        <v>53</v>
      </c>
    </row>
    <row r="2008" spans="1:2" x14ac:dyDescent="0.2">
      <c r="A2008" t="s">
        <v>8219</v>
      </c>
      <c r="B2008">
        <v>49</v>
      </c>
    </row>
    <row r="2009" spans="1:2" x14ac:dyDescent="0.2">
      <c r="A2009" t="s">
        <v>8219</v>
      </c>
      <c r="B2009">
        <v>57</v>
      </c>
    </row>
    <row r="2010" spans="1:2" x14ac:dyDescent="0.2">
      <c r="A2010" t="s">
        <v>8219</v>
      </c>
      <c r="B2010">
        <v>69</v>
      </c>
    </row>
    <row r="2011" spans="1:2" x14ac:dyDescent="0.2">
      <c r="A2011" t="s">
        <v>8219</v>
      </c>
      <c r="B2011">
        <v>15</v>
      </c>
    </row>
    <row r="2012" spans="1:2" x14ac:dyDescent="0.2">
      <c r="A2012" t="s">
        <v>8219</v>
      </c>
      <c r="B2012">
        <v>64</v>
      </c>
    </row>
    <row r="2013" spans="1:2" x14ac:dyDescent="0.2">
      <c r="A2013" t="s">
        <v>8219</v>
      </c>
      <c r="B2013">
        <v>20</v>
      </c>
    </row>
    <row r="2014" spans="1:2" x14ac:dyDescent="0.2">
      <c r="A2014" t="s">
        <v>8219</v>
      </c>
      <c r="B2014">
        <v>27</v>
      </c>
    </row>
    <row r="2015" spans="1:2" x14ac:dyDescent="0.2">
      <c r="A2015" t="s">
        <v>8219</v>
      </c>
      <c r="B2015">
        <v>21</v>
      </c>
    </row>
    <row r="2016" spans="1:2" x14ac:dyDescent="0.2">
      <c r="A2016" t="s">
        <v>8219</v>
      </c>
      <c r="B2016">
        <v>31</v>
      </c>
    </row>
    <row r="2017" spans="1:2" x14ac:dyDescent="0.2">
      <c r="A2017" t="s">
        <v>8219</v>
      </c>
      <c r="B2017">
        <v>51</v>
      </c>
    </row>
    <row r="2018" spans="1:2" x14ac:dyDescent="0.2">
      <c r="A2018" t="s">
        <v>8219</v>
      </c>
      <c r="B2018">
        <v>57</v>
      </c>
    </row>
    <row r="2019" spans="1:2" x14ac:dyDescent="0.2">
      <c r="A2019" t="s">
        <v>8219</v>
      </c>
      <c r="B2019">
        <v>20</v>
      </c>
    </row>
    <row r="2020" spans="1:2" x14ac:dyDescent="0.2">
      <c r="A2020" t="s">
        <v>8219</v>
      </c>
      <c r="B2020">
        <v>71</v>
      </c>
    </row>
    <row r="2021" spans="1:2" x14ac:dyDescent="0.2">
      <c r="A2021" t="s">
        <v>8219</v>
      </c>
      <c r="B2021">
        <v>72</v>
      </c>
    </row>
    <row r="2022" spans="1:2" x14ac:dyDescent="0.2">
      <c r="A2022" t="s">
        <v>8219</v>
      </c>
      <c r="B2022">
        <v>45</v>
      </c>
    </row>
    <row r="2023" spans="1:2" x14ac:dyDescent="0.2">
      <c r="A2023" t="s">
        <v>8219</v>
      </c>
      <c r="B2023">
        <v>51</v>
      </c>
    </row>
    <row r="2024" spans="1:2" x14ac:dyDescent="0.2">
      <c r="A2024" t="s">
        <v>8219</v>
      </c>
      <c r="B2024">
        <v>56</v>
      </c>
    </row>
    <row r="2025" spans="1:2" x14ac:dyDescent="0.2">
      <c r="A2025" t="s">
        <v>8219</v>
      </c>
      <c r="B2025">
        <v>17</v>
      </c>
    </row>
    <row r="2026" spans="1:2" x14ac:dyDescent="0.2">
      <c r="A2026" t="s">
        <v>8219</v>
      </c>
      <c r="B2026">
        <v>197</v>
      </c>
    </row>
    <row r="2027" spans="1:2" x14ac:dyDescent="0.2">
      <c r="A2027" t="s">
        <v>8219</v>
      </c>
      <c r="B2027">
        <v>70</v>
      </c>
    </row>
    <row r="2028" spans="1:2" x14ac:dyDescent="0.2">
      <c r="A2028" t="s">
        <v>8219</v>
      </c>
      <c r="B2028">
        <v>21</v>
      </c>
    </row>
    <row r="2029" spans="1:2" x14ac:dyDescent="0.2">
      <c r="A2029" t="s">
        <v>8219</v>
      </c>
      <c r="B2029">
        <v>34</v>
      </c>
    </row>
    <row r="2030" spans="1:2" x14ac:dyDescent="0.2">
      <c r="A2030" t="s">
        <v>8219</v>
      </c>
      <c r="B2030">
        <v>39</v>
      </c>
    </row>
    <row r="2031" spans="1:2" x14ac:dyDescent="0.2">
      <c r="A2031" t="s">
        <v>8219</v>
      </c>
      <c r="B2031">
        <v>78</v>
      </c>
    </row>
    <row r="2032" spans="1:2" x14ac:dyDescent="0.2">
      <c r="A2032" t="s">
        <v>8219</v>
      </c>
      <c r="B2032">
        <v>48</v>
      </c>
    </row>
    <row r="2033" spans="1:2" x14ac:dyDescent="0.2">
      <c r="A2033" t="s">
        <v>8219</v>
      </c>
      <c r="B2033">
        <v>29</v>
      </c>
    </row>
    <row r="2034" spans="1:2" x14ac:dyDescent="0.2">
      <c r="A2034" t="s">
        <v>8219</v>
      </c>
      <c r="B2034">
        <v>73</v>
      </c>
    </row>
    <row r="2035" spans="1:2" x14ac:dyDescent="0.2">
      <c r="A2035" t="s">
        <v>8219</v>
      </c>
      <c r="B2035">
        <v>8</v>
      </c>
    </row>
    <row r="2036" spans="1:2" x14ac:dyDescent="0.2">
      <c r="A2036" t="s">
        <v>8219</v>
      </c>
      <c r="B2036">
        <v>17</v>
      </c>
    </row>
    <row r="2037" spans="1:2" x14ac:dyDescent="0.2">
      <c r="A2037" t="s">
        <v>8219</v>
      </c>
      <c r="B2037">
        <v>9</v>
      </c>
    </row>
    <row r="2038" spans="1:2" x14ac:dyDescent="0.2">
      <c r="A2038" t="s">
        <v>8219</v>
      </c>
      <c r="B2038">
        <v>17</v>
      </c>
    </row>
    <row r="2039" spans="1:2" x14ac:dyDescent="0.2">
      <c r="A2039" t="s">
        <v>8219</v>
      </c>
      <c r="B2039">
        <v>33</v>
      </c>
    </row>
    <row r="2040" spans="1:2" x14ac:dyDescent="0.2">
      <c r="A2040" t="s">
        <v>8219</v>
      </c>
      <c r="B2040">
        <v>38</v>
      </c>
    </row>
    <row r="2041" spans="1:2" x14ac:dyDescent="0.2">
      <c r="A2041" t="s">
        <v>8219</v>
      </c>
      <c r="B2041">
        <v>79</v>
      </c>
    </row>
    <row r="2042" spans="1:2" x14ac:dyDescent="0.2">
      <c r="A2042" t="s">
        <v>8219</v>
      </c>
      <c r="B2042">
        <v>46</v>
      </c>
    </row>
    <row r="2043" spans="1:2" x14ac:dyDescent="0.2">
      <c r="A2043" t="s">
        <v>8219</v>
      </c>
      <c r="B2043">
        <v>20</v>
      </c>
    </row>
    <row r="2044" spans="1:2" x14ac:dyDescent="0.2">
      <c r="A2044" t="s">
        <v>8219</v>
      </c>
      <c r="B2044">
        <v>20</v>
      </c>
    </row>
    <row r="2045" spans="1:2" x14ac:dyDescent="0.2">
      <c r="A2045" t="s">
        <v>8219</v>
      </c>
      <c r="B2045">
        <v>13</v>
      </c>
    </row>
    <row r="2046" spans="1:2" x14ac:dyDescent="0.2">
      <c r="A2046" t="s">
        <v>8219</v>
      </c>
      <c r="B2046">
        <v>22</v>
      </c>
    </row>
    <row r="2047" spans="1:2" x14ac:dyDescent="0.2">
      <c r="A2047" t="s">
        <v>8219</v>
      </c>
      <c r="B2047">
        <v>36</v>
      </c>
    </row>
    <row r="2048" spans="1:2" x14ac:dyDescent="0.2">
      <c r="A2048" t="s">
        <v>8219</v>
      </c>
      <c r="B2048">
        <v>40</v>
      </c>
    </row>
    <row r="2049" spans="1:2" x14ac:dyDescent="0.2">
      <c r="A2049" t="s">
        <v>8219</v>
      </c>
      <c r="B2049">
        <v>9</v>
      </c>
    </row>
    <row r="2050" spans="1:2" x14ac:dyDescent="0.2">
      <c r="A2050" t="s">
        <v>8219</v>
      </c>
      <c r="B2050">
        <v>19</v>
      </c>
    </row>
    <row r="2051" spans="1:2" x14ac:dyDescent="0.2">
      <c r="A2051" t="s">
        <v>8219</v>
      </c>
      <c r="B2051">
        <v>14</v>
      </c>
    </row>
    <row r="2052" spans="1:2" x14ac:dyDescent="0.2">
      <c r="A2052" t="s">
        <v>8219</v>
      </c>
      <c r="B2052">
        <v>38</v>
      </c>
    </row>
    <row r="2053" spans="1:2" x14ac:dyDescent="0.2">
      <c r="A2053" t="s">
        <v>8219</v>
      </c>
      <c r="B2053">
        <v>58</v>
      </c>
    </row>
    <row r="2054" spans="1:2" x14ac:dyDescent="0.2">
      <c r="A2054" t="s">
        <v>8219</v>
      </c>
      <c r="B2054">
        <v>28</v>
      </c>
    </row>
    <row r="2055" spans="1:2" x14ac:dyDescent="0.2">
      <c r="A2055" t="s">
        <v>8219</v>
      </c>
      <c r="B2055">
        <v>17</v>
      </c>
    </row>
    <row r="2056" spans="1:2" x14ac:dyDescent="0.2">
      <c r="A2056" t="s">
        <v>8219</v>
      </c>
      <c r="B2056">
        <v>12</v>
      </c>
    </row>
    <row r="2057" spans="1:2" x14ac:dyDescent="0.2">
      <c r="A2057" t="s">
        <v>8219</v>
      </c>
      <c r="B2057">
        <v>40</v>
      </c>
    </row>
    <row r="2058" spans="1:2" x14ac:dyDescent="0.2">
      <c r="A2058" t="s">
        <v>8219</v>
      </c>
      <c r="B2058">
        <v>57</v>
      </c>
    </row>
    <row r="2059" spans="1:2" x14ac:dyDescent="0.2">
      <c r="A2059" t="s">
        <v>8219</v>
      </c>
      <c r="B2059">
        <v>114</v>
      </c>
    </row>
    <row r="2060" spans="1:2" x14ac:dyDescent="0.2">
      <c r="A2060" t="s">
        <v>8219</v>
      </c>
      <c r="B2060">
        <v>31</v>
      </c>
    </row>
    <row r="2061" spans="1:2" x14ac:dyDescent="0.2">
      <c r="A2061" t="s">
        <v>8219</v>
      </c>
      <c r="B2061">
        <v>3</v>
      </c>
    </row>
    <row r="2062" spans="1:2" x14ac:dyDescent="0.2">
      <c r="A2062" t="s">
        <v>8219</v>
      </c>
      <c r="B2062">
        <v>16</v>
      </c>
    </row>
    <row r="2063" spans="1:2" x14ac:dyDescent="0.2">
      <c r="A2063" t="s">
        <v>8219</v>
      </c>
      <c r="B2063">
        <v>199</v>
      </c>
    </row>
    <row r="2064" spans="1:2" x14ac:dyDescent="0.2">
      <c r="A2064" t="s">
        <v>8219</v>
      </c>
      <c r="B2064">
        <v>31</v>
      </c>
    </row>
    <row r="2065" spans="1:2" x14ac:dyDescent="0.2">
      <c r="A2065" t="s">
        <v>8219</v>
      </c>
      <c r="B2065">
        <v>30</v>
      </c>
    </row>
    <row r="2066" spans="1:2" x14ac:dyDescent="0.2">
      <c r="A2066" t="s">
        <v>8219</v>
      </c>
      <c r="B2066">
        <v>34</v>
      </c>
    </row>
    <row r="2067" spans="1:2" x14ac:dyDescent="0.2">
      <c r="A2067" t="s">
        <v>8219</v>
      </c>
      <c r="B2067">
        <v>18</v>
      </c>
    </row>
    <row r="2068" spans="1:2" x14ac:dyDescent="0.2">
      <c r="A2068" t="s">
        <v>8219</v>
      </c>
      <c r="B2068">
        <v>67</v>
      </c>
    </row>
    <row r="2069" spans="1:2" x14ac:dyDescent="0.2">
      <c r="A2069" t="s">
        <v>8219</v>
      </c>
      <c r="B2069">
        <v>66</v>
      </c>
    </row>
    <row r="2070" spans="1:2" x14ac:dyDescent="0.2">
      <c r="A2070" t="s">
        <v>8219</v>
      </c>
      <c r="B2070">
        <v>23</v>
      </c>
    </row>
    <row r="2071" spans="1:2" x14ac:dyDescent="0.2">
      <c r="A2071" t="s">
        <v>8219</v>
      </c>
      <c r="B2071">
        <v>126</v>
      </c>
    </row>
    <row r="2072" spans="1:2" x14ac:dyDescent="0.2">
      <c r="A2072" t="s">
        <v>8219</v>
      </c>
      <c r="B2072">
        <v>6</v>
      </c>
    </row>
    <row r="2073" spans="1:2" x14ac:dyDescent="0.2">
      <c r="A2073" t="s">
        <v>8219</v>
      </c>
      <c r="B2073">
        <v>25</v>
      </c>
    </row>
    <row r="2074" spans="1:2" x14ac:dyDescent="0.2">
      <c r="A2074" t="s">
        <v>8219</v>
      </c>
      <c r="B2074">
        <v>39</v>
      </c>
    </row>
    <row r="2075" spans="1:2" x14ac:dyDescent="0.2">
      <c r="A2075" t="s">
        <v>8219</v>
      </c>
      <c r="B2075">
        <v>62</v>
      </c>
    </row>
    <row r="2076" spans="1:2" x14ac:dyDescent="0.2">
      <c r="A2076" t="s">
        <v>8219</v>
      </c>
      <c r="B2076">
        <v>31</v>
      </c>
    </row>
    <row r="2077" spans="1:2" x14ac:dyDescent="0.2">
      <c r="A2077" t="s">
        <v>8219</v>
      </c>
      <c r="B2077">
        <v>274</v>
      </c>
    </row>
    <row r="2078" spans="1:2" x14ac:dyDescent="0.2">
      <c r="A2078" t="s">
        <v>8219</v>
      </c>
      <c r="B2078">
        <v>17</v>
      </c>
    </row>
    <row r="2079" spans="1:2" x14ac:dyDescent="0.2">
      <c r="A2079" t="s">
        <v>8219</v>
      </c>
      <c r="B2079">
        <v>14</v>
      </c>
    </row>
    <row r="2080" spans="1:2" x14ac:dyDescent="0.2">
      <c r="A2080" t="s">
        <v>8219</v>
      </c>
      <c r="B2080">
        <v>60</v>
      </c>
    </row>
    <row r="2081" spans="1:2" x14ac:dyDescent="0.2">
      <c r="A2081" t="s">
        <v>8219</v>
      </c>
      <c r="B2081">
        <v>33</v>
      </c>
    </row>
    <row r="2082" spans="1:2" x14ac:dyDescent="0.2">
      <c r="A2082" t="s">
        <v>8219</v>
      </c>
      <c r="B2082">
        <v>78</v>
      </c>
    </row>
    <row r="2083" spans="1:2" x14ac:dyDescent="0.2">
      <c r="A2083" t="s">
        <v>8219</v>
      </c>
      <c r="B2083">
        <v>30</v>
      </c>
    </row>
    <row r="2084" spans="1:2" x14ac:dyDescent="0.2">
      <c r="A2084" t="s">
        <v>8219</v>
      </c>
      <c r="B2084">
        <v>136</v>
      </c>
    </row>
    <row r="2085" spans="1:2" x14ac:dyDescent="0.2">
      <c r="A2085" t="s">
        <v>8219</v>
      </c>
      <c r="B2085">
        <v>40</v>
      </c>
    </row>
    <row r="2086" spans="1:2" x14ac:dyDescent="0.2">
      <c r="A2086" t="s">
        <v>8219</v>
      </c>
      <c r="B2086">
        <v>18</v>
      </c>
    </row>
    <row r="2087" spans="1:2" x14ac:dyDescent="0.2">
      <c r="A2087" t="s">
        <v>8219</v>
      </c>
      <c r="B2087">
        <v>39</v>
      </c>
    </row>
    <row r="2088" spans="1:2" x14ac:dyDescent="0.2">
      <c r="A2088" t="s">
        <v>8219</v>
      </c>
      <c r="B2088">
        <v>21</v>
      </c>
    </row>
    <row r="2089" spans="1:2" x14ac:dyDescent="0.2">
      <c r="A2089" t="s">
        <v>8219</v>
      </c>
      <c r="B2089">
        <v>30</v>
      </c>
    </row>
    <row r="2090" spans="1:2" x14ac:dyDescent="0.2">
      <c r="A2090" t="s">
        <v>8219</v>
      </c>
      <c r="B2090">
        <v>27</v>
      </c>
    </row>
    <row r="2091" spans="1:2" x14ac:dyDescent="0.2">
      <c r="A2091" t="s">
        <v>8219</v>
      </c>
      <c r="B2091">
        <v>35</v>
      </c>
    </row>
    <row r="2092" spans="1:2" x14ac:dyDescent="0.2">
      <c r="A2092" t="s">
        <v>8219</v>
      </c>
      <c r="B2092">
        <v>13</v>
      </c>
    </row>
    <row r="2093" spans="1:2" x14ac:dyDescent="0.2">
      <c r="A2093" t="s">
        <v>8219</v>
      </c>
      <c r="B2093">
        <v>23</v>
      </c>
    </row>
    <row r="2094" spans="1:2" x14ac:dyDescent="0.2">
      <c r="A2094" t="s">
        <v>8219</v>
      </c>
      <c r="B2094">
        <v>39</v>
      </c>
    </row>
    <row r="2095" spans="1:2" x14ac:dyDescent="0.2">
      <c r="A2095" t="s">
        <v>8219</v>
      </c>
      <c r="B2095">
        <v>35</v>
      </c>
    </row>
    <row r="2096" spans="1:2" x14ac:dyDescent="0.2">
      <c r="A2096" t="s">
        <v>8219</v>
      </c>
      <c r="B2096">
        <v>27</v>
      </c>
    </row>
    <row r="2097" spans="1:2" x14ac:dyDescent="0.2">
      <c r="A2097" t="s">
        <v>8219</v>
      </c>
      <c r="B2097">
        <v>21</v>
      </c>
    </row>
    <row r="2098" spans="1:2" x14ac:dyDescent="0.2">
      <c r="A2098" t="s">
        <v>8219</v>
      </c>
      <c r="B2098">
        <v>104</v>
      </c>
    </row>
    <row r="2099" spans="1:2" x14ac:dyDescent="0.2">
      <c r="A2099" t="s">
        <v>8219</v>
      </c>
      <c r="B2099">
        <v>19</v>
      </c>
    </row>
    <row r="2100" spans="1:2" x14ac:dyDescent="0.2">
      <c r="A2100" t="s">
        <v>8219</v>
      </c>
      <c r="B2100">
        <v>97</v>
      </c>
    </row>
    <row r="2101" spans="1:2" x14ac:dyDescent="0.2">
      <c r="A2101" t="s">
        <v>8219</v>
      </c>
      <c r="B2101">
        <v>27</v>
      </c>
    </row>
    <row r="2102" spans="1:2" x14ac:dyDescent="0.2">
      <c r="A2102" t="s">
        <v>8219</v>
      </c>
      <c r="B2102">
        <v>24</v>
      </c>
    </row>
    <row r="2103" spans="1:2" x14ac:dyDescent="0.2">
      <c r="A2103" t="s">
        <v>8219</v>
      </c>
      <c r="B2103">
        <v>13</v>
      </c>
    </row>
    <row r="2104" spans="1:2" x14ac:dyDescent="0.2">
      <c r="A2104" t="s">
        <v>8219</v>
      </c>
      <c r="B2104">
        <v>46</v>
      </c>
    </row>
    <row r="2105" spans="1:2" x14ac:dyDescent="0.2">
      <c r="A2105" t="s">
        <v>8219</v>
      </c>
      <c r="B2105">
        <v>4</v>
      </c>
    </row>
    <row r="2106" spans="1:2" x14ac:dyDescent="0.2">
      <c r="A2106" t="s">
        <v>8219</v>
      </c>
      <c r="B2106">
        <v>40</v>
      </c>
    </row>
    <row r="2107" spans="1:2" x14ac:dyDescent="0.2">
      <c r="A2107" t="s">
        <v>8219</v>
      </c>
      <c r="B2107">
        <v>44</v>
      </c>
    </row>
    <row r="2108" spans="1:2" x14ac:dyDescent="0.2">
      <c r="A2108" t="s">
        <v>8219</v>
      </c>
      <c r="B2108">
        <v>35</v>
      </c>
    </row>
    <row r="2109" spans="1:2" x14ac:dyDescent="0.2">
      <c r="A2109" t="s">
        <v>8219</v>
      </c>
      <c r="B2109">
        <v>63</v>
      </c>
    </row>
    <row r="2110" spans="1:2" x14ac:dyDescent="0.2">
      <c r="A2110" t="s">
        <v>8219</v>
      </c>
      <c r="B2110">
        <v>89</v>
      </c>
    </row>
    <row r="2111" spans="1:2" x14ac:dyDescent="0.2">
      <c r="A2111" t="s">
        <v>8219</v>
      </c>
      <c r="B2111">
        <v>15</v>
      </c>
    </row>
    <row r="2112" spans="1:2" x14ac:dyDescent="0.2">
      <c r="A2112" t="s">
        <v>8219</v>
      </c>
      <c r="B2112">
        <v>46</v>
      </c>
    </row>
    <row r="2113" spans="1:2" x14ac:dyDescent="0.2">
      <c r="A2113" t="s">
        <v>8219</v>
      </c>
      <c r="B2113">
        <v>33</v>
      </c>
    </row>
    <row r="2114" spans="1:2" x14ac:dyDescent="0.2">
      <c r="A2114" t="s">
        <v>8219</v>
      </c>
      <c r="B2114">
        <v>52</v>
      </c>
    </row>
    <row r="2115" spans="1:2" x14ac:dyDescent="0.2">
      <c r="A2115" t="s">
        <v>8219</v>
      </c>
      <c r="B2115">
        <v>7</v>
      </c>
    </row>
    <row r="2116" spans="1:2" x14ac:dyDescent="0.2">
      <c r="A2116" t="s">
        <v>8219</v>
      </c>
      <c r="B2116">
        <v>28</v>
      </c>
    </row>
    <row r="2117" spans="1:2" x14ac:dyDescent="0.2">
      <c r="A2117" t="s">
        <v>8219</v>
      </c>
      <c r="B2117">
        <v>11</v>
      </c>
    </row>
    <row r="2118" spans="1:2" x14ac:dyDescent="0.2">
      <c r="A2118" t="s">
        <v>8219</v>
      </c>
      <c r="B2118">
        <v>15</v>
      </c>
    </row>
    <row r="2119" spans="1:2" x14ac:dyDescent="0.2">
      <c r="A2119" t="s">
        <v>8219</v>
      </c>
      <c r="B2119">
        <v>30</v>
      </c>
    </row>
    <row r="2120" spans="1:2" x14ac:dyDescent="0.2">
      <c r="A2120" t="s">
        <v>8219</v>
      </c>
      <c r="B2120">
        <v>27</v>
      </c>
    </row>
    <row r="2121" spans="1:2" x14ac:dyDescent="0.2">
      <c r="A2121" t="s">
        <v>8219</v>
      </c>
      <c r="B2121">
        <v>28</v>
      </c>
    </row>
    <row r="2122" spans="1:2" x14ac:dyDescent="0.2">
      <c r="A2122" t="s">
        <v>8219</v>
      </c>
      <c r="B2122">
        <v>17</v>
      </c>
    </row>
    <row r="2123" spans="1:2" x14ac:dyDescent="0.2">
      <c r="A2123" t="s">
        <v>8219</v>
      </c>
      <c r="B2123">
        <v>50</v>
      </c>
    </row>
    <row r="2124" spans="1:2" x14ac:dyDescent="0.2">
      <c r="A2124" t="s">
        <v>8219</v>
      </c>
      <c r="B2124">
        <v>26</v>
      </c>
    </row>
    <row r="2125" spans="1:2" x14ac:dyDescent="0.2">
      <c r="A2125" t="s">
        <v>8219</v>
      </c>
      <c r="B2125">
        <v>88</v>
      </c>
    </row>
    <row r="2126" spans="1:2" x14ac:dyDescent="0.2">
      <c r="A2126" t="s">
        <v>8219</v>
      </c>
      <c r="B2126">
        <v>91</v>
      </c>
    </row>
    <row r="2127" spans="1:2" x14ac:dyDescent="0.2">
      <c r="A2127" t="s">
        <v>8219</v>
      </c>
      <c r="B2127">
        <v>3</v>
      </c>
    </row>
    <row r="2128" spans="1:2" x14ac:dyDescent="0.2">
      <c r="A2128" t="s">
        <v>8219</v>
      </c>
      <c r="B2128">
        <v>28</v>
      </c>
    </row>
    <row r="2129" spans="1:2" x14ac:dyDescent="0.2">
      <c r="A2129" t="s">
        <v>8219</v>
      </c>
      <c r="B2129">
        <v>77</v>
      </c>
    </row>
    <row r="2130" spans="1:2" x14ac:dyDescent="0.2">
      <c r="A2130" t="s">
        <v>8219</v>
      </c>
      <c r="B2130">
        <v>27</v>
      </c>
    </row>
    <row r="2131" spans="1:2" x14ac:dyDescent="0.2">
      <c r="A2131" t="s">
        <v>8219</v>
      </c>
      <c r="B2131">
        <v>107</v>
      </c>
    </row>
    <row r="2132" spans="1:2" x14ac:dyDescent="0.2">
      <c r="A2132" t="s">
        <v>8219</v>
      </c>
      <c r="B2132">
        <v>96</v>
      </c>
    </row>
    <row r="2133" spans="1:2" x14ac:dyDescent="0.2">
      <c r="A2133" t="s">
        <v>8219</v>
      </c>
      <c r="B2133">
        <v>56</v>
      </c>
    </row>
    <row r="2134" spans="1:2" x14ac:dyDescent="0.2">
      <c r="A2134" t="s">
        <v>8219</v>
      </c>
      <c r="B2134">
        <v>58</v>
      </c>
    </row>
    <row r="2135" spans="1:2" x14ac:dyDescent="0.2">
      <c r="A2135" t="s">
        <v>8219</v>
      </c>
      <c r="B2135">
        <v>15</v>
      </c>
    </row>
    <row r="2136" spans="1:2" x14ac:dyDescent="0.2">
      <c r="A2136" t="s">
        <v>8219</v>
      </c>
      <c r="B2136">
        <v>20</v>
      </c>
    </row>
    <row r="2137" spans="1:2" x14ac:dyDescent="0.2">
      <c r="A2137" t="s">
        <v>8219</v>
      </c>
      <c r="B2137">
        <v>38</v>
      </c>
    </row>
    <row r="2138" spans="1:2" x14ac:dyDescent="0.2">
      <c r="A2138" t="s">
        <v>8219</v>
      </c>
      <c r="B2138">
        <v>33</v>
      </c>
    </row>
    <row r="2139" spans="1:2" x14ac:dyDescent="0.2">
      <c r="A2139" t="s">
        <v>8219</v>
      </c>
      <c r="B2139">
        <v>57</v>
      </c>
    </row>
    <row r="2140" spans="1:2" x14ac:dyDescent="0.2">
      <c r="A2140" t="s">
        <v>8219</v>
      </c>
      <c r="B2140">
        <v>25</v>
      </c>
    </row>
    <row r="2141" spans="1:2" x14ac:dyDescent="0.2">
      <c r="A2141" t="s">
        <v>8219</v>
      </c>
      <c r="B2141">
        <v>14</v>
      </c>
    </row>
    <row r="2142" spans="1:2" x14ac:dyDescent="0.2">
      <c r="A2142" t="s">
        <v>8219</v>
      </c>
      <c r="B2142">
        <v>94</v>
      </c>
    </row>
    <row r="2143" spans="1:2" x14ac:dyDescent="0.2">
      <c r="A2143" t="s">
        <v>8219</v>
      </c>
      <c r="B2143">
        <v>59</v>
      </c>
    </row>
    <row r="2144" spans="1:2" x14ac:dyDescent="0.2">
      <c r="A2144" t="s">
        <v>8219</v>
      </c>
      <c r="B2144">
        <v>36</v>
      </c>
    </row>
    <row r="2145" spans="1:2" x14ac:dyDescent="0.2">
      <c r="A2145" t="s">
        <v>8219</v>
      </c>
      <c r="B2145">
        <v>115</v>
      </c>
    </row>
    <row r="2146" spans="1:2" x14ac:dyDescent="0.2">
      <c r="A2146" t="s">
        <v>8219</v>
      </c>
      <c r="B2146">
        <v>30</v>
      </c>
    </row>
    <row r="2147" spans="1:2" x14ac:dyDescent="0.2">
      <c r="A2147" t="s">
        <v>8219</v>
      </c>
      <c r="B2147">
        <v>52</v>
      </c>
    </row>
    <row r="2148" spans="1:2" x14ac:dyDescent="0.2">
      <c r="A2148" t="s">
        <v>8219</v>
      </c>
      <c r="B2148">
        <v>27</v>
      </c>
    </row>
    <row r="2149" spans="1:2" x14ac:dyDescent="0.2">
      <c r="A2149" t="s">
        <v>8219</v>
      </c>
      <c r="B2149">
        <v>24</v>
      </c>
    </row>
    <row r="2150" spans="1:2" x14ac:dyDescent="0.2">
      <c r="A2150" t="s">
        <v>8219</v>
      </c>
      <c r="B2150">
        <v>10</v>
      </c>
    </row>
    <row r="2151" spans="1:2" x14ac:dyDescent="0.2">
      <c r="A2151" t="s">
        <v>8219</v>
      </c>
      <c r="B2151">
        <v>30</v>
      </c>
    </row>
    <row r="2152" spans="1:2" x14ac:dyDescent="0.2">
      <c r="A2152" t="s">
        <v>8219</v>
      </c>
      <c r="B2152">
        <v>71</v>
      </c>
    </row>
    <row r="2153" spans="1:2" x14ac:dyDescent="0.2">
      <c r="A2153" t="s">
        <v>8219</v>
      </c>
      <c r="B2153">
        <v>10</v>
      </c>
    </row>
    <row r="2154" spans="1:2" x14ac:dyDescent="0.2">
      <c r="A2154" t="s">
        <v>8219</v>
      </c>
      <c r="B2154">
        <v>24</v>
      </c>
    </row>
    <row r="2155" spans="1:2" x14ac:dyDescent="0.2">
      <c r="A2155" t="s">
        <v>8219</v>
      </c>
      <c r="B2155">
        <v>38</v>
      </c>
    </row>
    <row r="2156" spans="1:2" x14ac:dyDescent="0.2">
      <c r="A2156" t="s">
        <v>8219</v>
      </c>
      <c r="B2156">
        <v>26</v>
      </c>
    </row>
    <row r="2157" spans="1:2" x14ac:dyDescent="0.2">
      <c r="A2157" t="s">
        <v>8219</v>
      </c>
      <c r="B2157">
        <v>19</v>
      </c>
    </row>
    <row r="2158" spans="1:2" x14ac:dyDescent="0.2">
      <c r="A2158" t="s">
        <v>8219</v>
      </c>
      <c r="B2158">
        <v>11</v>
      </c>
    </row>
    <row r="2159" spans="1:2" x14ac:dyDescent="0.2">
      <c r="A2159" t="s">
        <v>8219</v>
      </c>
      <c r="B2159">
        <v>27</v>
      </c>
    </row>
    <row r="2160" spans="1:2" x14ac:dyDescent="0.2">
      <c r="A2160" t="s">
        <v>8219</v>
      </c>
      <c r="B2160">
        <v>34</v>
      </c>
    </row>
    <row r="2161" spans="1:2" x14ac:dyDescent="0.2">
      <c r="A2161" t="s">
        <v>8219</v>
      </c>
      <c r="B2161">
        <v>20</v>
      </c>
    </row>
    <row r="2162" spans="1:2" x14ac:dyDescent="0.2">
      <c r="A2162" t="s">
        <v>8219</v>
      </c>
      <c r="B2162">
        <v>37</v>
      </c>
    </row>
    <row r="2163" spans="1:2" x14ac:dyDescent="0.2">
      <c r="A2163" t="s">
        <v>8219</v>
      </c>
      <c r="B2163">
        <v>20</v>
      </c>
    </row>
    <row r="2164" spans="1:2" x14ac:dyDescent="0.2">
      <c r="A2164" t="s">
        <v>8219</v>
      </c>
      <c r="B2164">
        <v>10</v>
      </c>
    </row>
    <row r="2165" spans="1:2" x14ac:dyDescent="0.2">
      <c r="A2165" t="s">
        <v>8219</v>
      </c>
      <c r="B2165">
        <v>26</v>
      </c>
    </row>
    <row r="2166" spans="1:2" x14ac:dyDescent="0.2">
      <c r="A2166" t="s">
        <v>8219</v>
      </c>
      <c r="B2166">
        <v>20</v>
      </c>
    </row>
    <row r="2167" spans="1:2" x14ac:dyDescent="0.2">
      <c r="A2167" t="s">
        <v>8219</v>
      </c>
      <c r="B2167">
        <v>46</v>
      </c>
    </row>
    <row r="2168" spans="1:2" x14ac:dyDescent="0.2">
      <c r="A2168" t="s">
        <v>8219</v>
      </c>
      <c r="B2168">
        <v>76</v>
      </c>
    </row>
    <row r="2169" spans="1:2" x14ac:dyDescent="0.2">
      <c r="A2169" t="s">
        <v>8219</v>
      </c>
      <c r="B2169">
        <v>41</v>
      </c>
    </row>
    <row r="2170" spans="1:2" x14ac:dyDescent="0.2">
      <c r="A2170" t="s">
        <v>8219</v>
      </c>
      <c r="B2170">
        <v>7</v>
      </c>
    </row>
    <row r="2171" spans="1:2" x14ac:dyDescent="0.2">
      <c r="A2171" t="s">
        <v>8219</v>
      </c>
      <c r="B2171">
        <v>49</v>
      </c>
    </row>
    <row r="2172" spans="1:2" x14ac:dyDescent="0.2">
      <c r="A2172" t="s">
        <v>8219</v>
      </c>
      <c r="B2172">
        <v>26</v>
      </c>
    </row>
    <row r="2173" spans="1:2" x14ac:dyDescent="0.2">
      <c r="A2173" t="s">
        <v>8219</v>
      </c>
      <c r="B2173">
        <v>65</v>
      </c>
    </row>
    <row r="2174" spans="1:2" x14ac:dyDescent="0.2">
      <c r="A2174" t="s">
        <v>8219</v>
      </c>
      <c r="B2174">
        <v>28</v>
      </c>
    </row>
    <row r="2175" spans="1:2" x14ac:dyDescent="0.2">
      <c r="A2175" t="s">
        <v>8219</v>
      </c>
      <c r="B2175">
        <v>8</v>
      </c>
    </row>
    <row r="2176" spans="1:2" x14ac:dyDescent="0.2">
      <c r="A2176" t="s">
        <v>8219</v>
      </c>
      <c r="B2176">
        <v>3</v>
      </c>
    </row>
    <row r="2177" spans="1:2" x14ac:dyDescent="0.2">
      <c r="A2177" t="s">
        <v>8219</v>
      </c>
      <c r="B2177">
        <v>9</v>
      </c>
    </row>
    <row r="2178" spans="1:2" x14ac:dyDescent="0.2">
      <c r="A2178" t="s">
        <v>8219</v>
      </c>
      <c r="B2178">
        <v>9</v>
      </c>
    </row>
    <row r="2179" spans="1:2" x14ac:dyDescent="0.2">
      <c r="A2179" t="s">
        <v>8219</v>
      </c>
      <c r="B2179">
        <v>20</v>
      </c>
    </row>
    <row r="2180" spans="1:2" x14ac:dyDescent="0.2">
      <c r="A2180" t="s">
        <v>8219</v>
      </c>
      <c r="B2180">
        <v>57</v>
      </c>
    </row>
    <row r="2181" spans="1:2" x14ac:dyDescent="0.2">
      <c r="A2181" t="s">
        <v>8219</v>
      </c>
      <c r="B2181">
        <v>8</v>
      </c>
    </row>
    <row r="2182" spans="1:2" x14ac:dyDescent="0.2">
      <c r="A2182" t="s">
        <v>8219</v>
      </c>
      <c r="B2182">
        <v>14</v>
      </c>
    </row>
    <row r="2183" spans="1:2" x14ac:dyDescent="0.2">
      <c r="A2183" t="s">
        <v>8219</v>
      </c>
      <c r="B2183">
        <v>17</v>
      </c>
    </row>
    <row r="2184" spans="1:2" x14ac:dyDescent="0.2">
      <c r="A2184" t="s">
        <v>8219</v>
      </c>
      <c r="B2184">
        <v>100</v>
      </c>
    </row>
    <row r="2185" spans="1:2" x14ac:dyDescent="0.2">
      <c r="A2185" t="s">
        <v>8219</v>
      </c>
      <c r="B2185">
        <v>32</v>
      </c>
    </row>
    <row r="2186" spans="1:2" x14ac:dyDescent="0.2">
      <c r="A2186" t="s">
        <v>8219</v>
      </c>
      <c r="B2186">
        <v>3</v>
      </c>
    </row>
  </sheetData>
  <conditionalFormatting sqref="A1:A1046647">
    <cfRule type="cellIs" dxfId="7" priority="5" operator="equal">
      <formula>"currently live"</formula>
    </cfRule>
    <cfRule type="cellIs" dxfId="6" priority="6" operator="equal">
      <formula>"canceled"</formula>
    </cfRule>
    <cfRule type="cellIs" dxfId="5" priority="7" operator="equal">
      <formula>"failed"</formula>
    </cfRule>
    <cfRule type="containsText" dxfId="4" priority="8" operator="containsText" text="successful">
      <formula>NOT(ISERROR(SEARCH("successful",A1)))</formula>
    </cfRule>
  </conditionalFormatting>
  <conditionalFormatting sqref="D1:D1045992">
    <cfRule type="cellIs" dxfId="3" priority="1" operator="equal">
      <formula>"currently live"</formula>
    </cfRule>
    <cfRule type="cellIs" dxfId="2" priority="2" operator="equal">
      <formula>"canceled"</formula>
    </cfRule>
    <cfRule type="cellIs" dxfId="1" priority="3" operator="equal">
      <formula>"failed"</formula>
    </cfRule>
    <cfRule type="containsText" dxfId="0" priority="4" operator="containsText" text="successful">
      <formula>NOT(ISERROR(SEARCH("successful",D1)))</formula>
    </cfRule>
  </conditionalFormatting>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Sheet1</vt:lpstr>
      <vt:lpstr>Category Pivot</vt:lpstr>
      <vt:lpstr>Sub Category Pivot</vt:lpstr>
      <vt:lpstr>Date Pivot </vt:lpstr>
      <vt:lpstr>Bonus1</vt:lpstr>
      <vt:lpstr>Bonus2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Microsoft Office User</cp:lastModifiedBy>
  <dcterms:created xsi:type="dcterms:W3CDTF">2017-04-20T15:17:24Z</dcterms:created>
  <dcterms:modified xsi:type="dcterms:W3CDTF">2021-03-21T01:02:56Z</dcterms:modified>
</cp:coreProperties>
</file>