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Светлана\Desktop\ИТМО\инфа\лаба5\"/>
    </mc:Choice>
  </mc:AlternateContent>
  <xr:revisionPtr revIDLastSave="0" documentId="8_{4F801C48-ABDE-49ED-8B9A-3B0EF2F46954}" xr6:coauthVersionLast="47" xr6:coauthVersionMax="47" xr10:uidLastSave="{00000000-0000-0000-0000-000000000000}"/>
  <bookViews>
    <workbookView xWindow="-110" yWindow="-110" windowWidth="22620" windowHeight="13500" xr2:uid="{DD56401F-AC6E-48CF-ACB0-7DDFFAF22F9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58" i="1" l="1"/>
  <c r="AB51" i="1"/>
  <c r="AB44" i="1"/>
  <c r="AB37" i="1"/>
  <c r="AB30" i="1"/>
  <c r="AB23" i="1"/>
  <c r="L65" i="1"/>
  <c r="L58" i="1"/>
  <c r="AH56" i="1" s="1"/>
  <c r="L51" i="1"/>
  <c r="L44" i="1"/>
  <c r="L37" i="1"/>
  <c r="AH35" i="1" s="1"/>
  <c r="L30" i="1"/>
  <c r="L23" i="1"/>
  <c r="AH21" i="1"/>
  <c r="AH28" i="1"/>
  <c r="AH42" i="1"/>
  <c r="AH63" i="1"/>
  <c r="AH49" i="1"/>
  <c r="AE63" i="1"/>
  <c r="AE56" i="1"/>
  <c r="AE49" i="1"/>
  <c r="AE42" i="1"/>
  <c r="AE35" i="1"/>
  <c r="AE28" i="1"/>
  <c r="AE21" i="1"/>
  <c r="AB65" i="1"/>
  <c r="Y65" i="1"/>
  <c r="V65" i="1"/>
  <c r="S65" i="1"/>
  <c r="O65" i="1"/>
  <c r="Y58" i="1"/>
  <c r="V58" i="1"/>
  <c r="S58" i="1"/>
  <c r="O58" i="1"/>
  <c r="Y51" i="1"/>
  <c r="V51" i="1"/>
  <c r="S51" i="1"/>
  <c r="O51" i="1"/>
  <c r="Y44" i="1"/>
  <c r="V44" i="1"/>
  <c r="S44" i="1"/>
  <c r="O44" i="1"/>
  <c r="Y37" i="1"/>
  <c r="V37" i="1"/>
  <c r="S37" i="1"/>
  <c r="O37" i="1"/>
  <c r="Y30" i="1"/>
  <c r="V30" i="1"/>
  <c r="S30" i="1"/>
  <c r="O30" i="1"/>
  <c r="AC60" i="1"/>
  <c r="AB60" i="1" s="1"/>
  <c r="AA60" i="1" s="1"/>
  <c r="Z60" i="1" s="1"/>
  <c r="Y60" i="1" s="1"/>
  <c r="X60" i="1" s="1"/>
  <c r="W60" i="1" s="1"/>
  <c r="V60" i="1" s="1"/>
  <c r="U60" i="1" s="1"/>
  <c r="T60" i="1" s="1"/>
  <c r="S60" i="1" s="1"/>
  <c r="R60" i="1" s="1"/>
  <c r="Q60" i="1" s="1"/>
  <c r="P60" i="1" s="1"/>
  <c r="O60" i="1" s="1"/>
  <c r="N60" i="1" s="1"/>
  <c r="M60" i="1" s="1"/>
  <c r="L60" i="1" s="1"/>
  <c r="K60" i="1" s="1"/>
  <c r="AC53" i="1"/>
  <c r="AB53" i="1" s="1"/>
  <c r="AA53" i="1" s="1"/>
  <c r="Z53" i="1" s="1"/>
  <c r="Y53" i="1" s="1"/>
  <c r="X53" i="1" s="1"/>
  <c r="W53" i="1" s="1"/>
  <c r="V53" i="1" s="1"/>
  <c r="U53" i="1" s="1"/>
  <c r="T53" i="1" s="1"/>
  <c r="S53" i="1" s="1"/>
  <c r="R53" i="1" s="1"/>
  <c r="Q53" i="1" s="1"/>
  <c r="P53" i="1" s="1"/>
  <c r="O53" i="1" s="1"/>
  <c r="N53" i="1" s="1"/>
  <c r="M53" i="1" s="1"/>
  <c r="L53" i="1" s="1"/>
  <c r="K53" i="1" s="1"/>
  <c r="AC46" i="1"/>
  <c r="AB46" i="1" s="1"/>
  <c r="AA46" i="1" s="1"/>
  <c r="Z46" i="1" s="1"/>
  <c r="Y46" i="1" s="1"/>
  <c r="X46" i="1" s="1"/>
  <c r="W46" i="1" s="1"/>
  <c r="V46" i="1" s="1"/>
  <c r="U46" i="1" s="1"/>
  <c r="T46" i="1" s="1"/>
  <c r="S46" i="1" s="1"/>
  <c r="R46" i="1" s="1"/>
  <c r="Q46" i="1" s="1"/>
  <c r="P46" i="1" s="1"/>
  <c r="O46" i="1" s="1"/>
  <c r="N46" i="1" s="1"/>
  <c r="M46" i="1" s="1"/>
  <c r="L46" i="1" s="1"/>
  <c r="K46" i="1" s="1"/>
  <c r="V23" i="1"/>
  <c r="Y23" i="1"/>
  <c r="S23" i="1" l="1"/>
  <c r="Y62" i="1" l="1"/>
  <c r="O61" i="1"/>
  <c r="O63" i="1" s="1"/>
  <c r="T61" i="1"/>
  <c r="T63" i="1" s="1"/>
  <c r="T55" i="1"/>
  <c r="Y55" i="1"/>
  <c r="O54" i="1"/>
  <c r="O56" i="1" s="1"/>
  <c r="Y54" i="1"/>
  <c r="Y56" i="1" s="1"/>
  <c r="Y47" i="1"/>
  <c r="Y49" i="1" s="1"/>
  <c r="T41" i="1"/>
  <c r="O40" i="1"/>
  <c r="O42" i="1" s="1"/>
  <c r="O34" i="1"/>
  <c r="T34" i="1"/>
  <c r="T26" i="1"/>
  <c r="T28" i="1" s="1"/>
  <c r="O20" i="1"/>
  <c r="T19" i="1"/>
  <c r="T21" i="1" s="1"/>
  <c r="O6" i="1"/>
  <c r="O33" i="1" s="1"/>
  <c r="O35" i="1" s="1"/>
  <c r="T6" i="1"/>
  <c r="T33" i="1" s="1"/>
  <c r="T35" i="1" s="1"/>
  <c r="Y6" i="1"/>
  <c r="Y26" i="1" s="1"/>
  <c r="Y28" i="1" s="1"/>
  <c r="O7" i="1"/>
  <c r="O62" i="1" s="1"/>
  <c r="T7" i="1"/>
  <c r="T27" i="1" s="1"/>
  <c r="Y7" i="1"/>
  <c r="Y27" i="1" s="1"/>
  <c r="O8" i="1"/>
  <c r="T8" i="1"/>
  <c r="Y8" i="1"/>
  <c r="O9" i="1"/>
  <c r="T9" i="1"/>
  <c r="Y9" i="1"/>
  <c r="O10" i="1"/>
  <c r="T10" i="1"/>
  <c r="Y10" i="1"/>
  <c r="O11" i="1"/>
  <c r="T11" i="1"/>
  <c r="T40" i="1" s="1"/>
  <c r="T42" i="1" s="1"/>
  <c r="Y11" i="1"/>
  <c r="Y34" i="1" s="1"/>
  <c r="O12" i="1"/>
  <c r="O47" i="1" s="1"/>
  <c r="O49" i="1" s="1"/>
  <c r="T12" i="1"/>
  <c r="T47" i="1" s="1"/>
  <c r="T49" i="1" s="1"/>
  <c r="Y12" i="1"/>
  <c r="Y41" i="1" s="1"/>
  <c r="O13" i="1"/>
  <c r="O48" i="1" s="1"/>
  <c r="T13" i="1"/>
  <c r="T48" i="1" s="1"/>
  <c r="Y13" i="1"/>
  <c r="Y48" i="1" s="1"/>
  <c r="O14" i="1"/>
  <c r="T14" i="1"/>
  <c r="Y14" i="1"/>
  <c r="O15" i="1"/>
  <c r="T15" i="1"/>
  <c r="Y15" i="1"/>
  <c r="Y61" i="1" s="1"/>
  <c r="Y63" i="1" s="1"/>
  <c r="O16" i="1"/>
  <c r="T16" i="1"/>
  <c r="Y16" i="1"/>
  <c r="O5" i="1"/>
  <c r="O19" i="1" s="1"/>
  <c r="O21" i="1" s="1"/>
  <c r="T5" i="1"/>
  <c r="T54" i="1" s="1"/>
  <c r="T56" i="1" s="1"/>
  <c r="Y5" i="1"/>
  <c r="Y19" i="1" s="1"/>
  <c r="Y21" i="1" s="1"/>
  <c r="O27" i="1" l="1"/>
  <c r="Y33" i="1"/>
  <c r="Y35" i="1" s="1"/>
  <c r="Y40" i="1"/>
  <c r="Y42" i="1" s="1"/>
  <c r="O55" i="1"/>
  <c r="O41" i="1"/>
  <c r="Y20" i="1"/>
  <c r="T20" i="1"/>
  <c r="O26" i="1"/>
  <c r="O28" i="1" s="1"/>
  <c r="T62" i="1"/>
  <c r="C9" i="1" l="1"/>
  <c r="C8" i="1"/>
  <c r="C7" i="1"/>
  <c r="C6" i="1"/>
  <c r="C5" i="1"/>
  <c r="AF27" i="1" l="1"/>
  <c r="AF62" i="1"/>
  <c r="AF26" i="1"/>
  <c r="AF28" i="1" s="1"/>
  <c r="AF20" i="1"/>
  <c r="AF33" i="1"/>
  <c r="AF54" i="1"/>
  <c r="AF19" i="1"/>
  <c r="AF21" i="1" s="1"/>
  <c r="C14" i="1"/>
  <c r="F14" i="1" s="1"/>
  <c r="F8" i="1"/>
  <c r="C15" i="1"/>
  <c r="F9" i="1"/>
  <c r="C12" i="1"/>
  <c r="F6" i="1"/>
  <c r="C13" i="1"/>
  <c r="F7" i="1"/>
  <c r="C11" i="1"/>
  <c r="F5" i="1"/>
  <c r="C10" i="1"/>
  <c r="F12" i="1" l="1"/>
  <c r="AF41" i="1"/>
  <c r="AF47" i="1"/>
  <c r="AF55" i="1"/>
  <c r="F15" i="1"/>
  <c r="AF61" i="1"/>
  <c r="AF63" i="1" s="1"/>
  <c r="Q9" i="1"/>
  <c r="AC9" i="1"/>
  <c r="R9" i="1"/>
  <c r="U9" i="1"/>
  <c r="K9" i="1"/>
  <c r="S9" i="1"/>
  <c r="V9" i="1"/>
  <c r="W9" i="1"/>
  <c r="Z9" i="1"/>
  <c r="L9" i="1"/>
  <c r="M9" i="1"/>
  <c r="N9" i="1"/>
  <c r="X9" i="1"/>
  <c r="AA9" i="1"/>
  <c r="AB9" i="1"/>
  <c r="P9" i="1"/>
  <c r="V5" i="1"/>
  <c r="W5" i="1"/>
  <c r="N5" i="1"/>
  <c r="AA5" i="1"/>
  <c r="AB5" i="1"/>
  <c r="L5" i="1"/>
  <c r="X5" i="1"/>
  <c r="Z5" i="1"/>
  <c r="P5" i="1"/>
  <c r="M5" i="1"/>
  <c r="R5" i="1"/>
  <c r="S5" i="1"/>
  <c r="U5" i="1"/>
  <c r="K5" i="1"/>
  <c r="Q5" i="1"/>
  <c r="AC5" i="1"/>
  <c r="F11" i="1"/>
  <c r="AF40" i="1"/>
  <c r="AF42" i="1" s="1"/>
  <c r="AF34" i="1"/>
  <c r="AF35" i="1" s="1"/>
  <c r="L8" i="1"/>
  <c r="X8" i="1"/>
  <c r="Q8" i="1"/>
  <c r="M8" i="1"/>
  <c r="N8" i="1"/>
  <c r="Z8" i="1"/>
  <c r="P8" i="1"/>
  <c r="AC8" i="1"/>
  <c r="AA8" i="1"/>
  <c r="AB8" i="1"/>
  <c r="R8" i="1"/>
  <c r="U8" i="1"/>
  <c r="V8" i="1"/>
  <c r="W8" i="1"/>
  <c r="K8" i="1"/>
  <c r="S8" i="1"/>
  <c r="AF56" i="1"/>
  <c r="S7" i="1"/>
  <c r="W7" i="1"/>
  <c r="K7" i="1"/>
  <c r="X7" i="1"/>
  <c r="M7" i="1"/>
  <c r="U7" i="1"/>
  <c r="V7" i="1"/>
  <c r="L7" i="1"/>
  <c r="Q7" i="1"/>
  <c r="AB7" i="1"/>
  <c r="N7" i="1"/>
  <c r="R7" i="1"/>
  <c r="Z7" i="1"/>
  <c r="AA7" i="1"/>
  <c r="AC7" i="1"/>
  <c r="P7" i="1"/>
  <c r="F13" i="1"/>
  <c r="AF48" i="1"/>
  <c r="R14" i="1"/>
  <c r="K14" i="1"/>
  <c r="L14" i="1"/>
  <c r="S14" i="1"/>
  <c r="V14" i="1"/>
  <c r="W14" i="1"/>
  <c r="X14" i="1"/>
  <c r="U14" i="1"/>
  <c r="Z14" i="1"/>
  <c r="P14" i="1"/>
  <c r="AA14" i="1"/>
  <c r="AB14" i="1"/>
  <c r="AC14" i="1"/>
  <c r="M14" i="1"/>
  <c r="N14" i="1"/>
  <c r="Q14" i="1"/>
  <c r="N6" i="1"/>
  <c r="Z6" i="1"/>
  <c r="S6" i="1"/>
  <c r="AA6" i="1"/>
  <c r="P6" i="1"/>
  <c r="AB6" i="1"/>
  <c r="Q6" i="1"/>
  <c r="AC6" i="1"/>
  <c r="R6" i="1"/>
  <c r="L6" i="1"/>
  <c r="V6" i="1"/>
  <c r="X6" i="1"/>
  <c r="M6" i="1"/>
  <c r="W6" i="1"/>
  <c r="K6" i="1"/>
  <c r="U6" i="1"/>
  <c r="C16" i="1"/>
  <c r="F16" i="1" s="1"/>
  <c r="F10" i="1"/>
  <c r="S27" i="1" l="1"/>
  <c r="S62" i="1"/>
  <c r="R62" i="1"/>
  <c r="R27" i="1"/>
  <c r="N62" i="1"/>
  <c r="N27" i="1"/>
  <c r="R33" i="1"/>
  <c r="R20" i="1"/>
  <c r="R26" i="1"/>
  <c r="M13" i="1"/>
  <c r="M48" i="1" s="1"/>
  <c r="N13" i="1"/>
  <c r="N48" i="1" s="1"/>
  <c r="Z13" i="1"/>
  <c r="Z48" i="1" s="1"/>
  <c r="S13" i="1"/>
  <c r="S48" i="1" s="1"/>
  <c r="AA13" i="1"/>
  <c r="AA48" i="1" s="1"/>
  <c r="Q13" i="1"/>
  <c r="Q48" i="1" s="1"/>
  <c r="P13" i="1"/>
  <c r="P48" i="1" s="1"/>
  <c r="AB13" i="1"/>
  <c r="AB48" i="1" s="1"/>
  <c r="AC13" i="1"/>
  <c r="AC48" i="1" s="1"/>
  <c r="R13" i="1"/>
  <c r="R48" i="1" s="1"/>
  <c r="U13" i="1"/>
  <c r="U48" i="1" s="1"/>
  <c r="L13" i="1"/>
  <c r="L48" i="1" s="1"/>
  <c r="V13" i="1"/>
  <c r="V48" i="1" s="1"/>
  <c r="W13" i="1"/>
  <c r="W48" i="1" s="1"/>
  <c r="X13" i="1"/>
  <c r="X48" i="1" s="1"/>
  <c r="K13" i="1"/>
  <c r="K48" i="1" s="1"/>
  <c r="M27" i="1"/>
  <c r="M62" i="1"/>
  <c r="AA11" i="1"/>
  <c r="P11" i="1"/>
  <c r="AB11" i="1"/>
  <c r="U11" i="1"/>
  <c r="Q11" i="1"/>
  <c r="AC11" i="1"/>
  <c r="R11" i="1"/>
  <c r="S11" i="1"/>
  <c r="L11" i="1"/>
  <c r="M11" i="1"/>
  <c r="N11" i="1"/>
  <c r="V11" i="1"/>
  <c r="X11" i="1"/>
  <c r="Z11" i="1"/>
  <c r="W11" i="1"/>
  <c r="K11" i="1"/>
  <c r="L19" i="1"/>
  <c r="L54" i="1"/>
  <c r="K26" i="1"/>
  <c r="K20" i="1"/>
  <c r="K33" i="1"/>
  <c r="Z27" i="1"/>
  <c r="Z62" i="1"/>
  <c r="K54" i="1"/>
  <c r="K19" i="1"/>
  <c r="U54" i="1"/>
  <c r="U19" i="1"/>
  <c r="V20" i="1"/>
  <c r="V33" i="1"/>
  <c r="V26" i="1"/>
  <c r="U27" i="1"/>
  <c r="U62" i="1"/>
  <c r="X19" i="1"/>
  <c r="X54" i="1"/>
  <c r="V10" i="1"/>
  <c r="N10" i="1"/>
  <c r="AA10" i="1"/>
  <c r="P10" i="1"/>
  <c r="K10" i="1"/>
  <c r="W10" i="1"/>
  <c r="L10" i="1"/>
  <c r="X10" i="1"/>
  <c r="Z10" i="1"/>
  <c r="M10" i="1"/>
  <c r="AB10" i="1"/>
  <c r="S10" i="1"/>
  <c r="U10" i="1"/>
  <c r="AC10" i="1"/>
  <c r="Q10" i="1"/>
  <c r="R10" i="1"/>
  <c r="AB33" i="1"/>
  <c r="AB26" i="1"/>
  <c r="AB20" i="1"/>
  <c r="P27" i="1"/>
  <c r="P62" i="1"/>
  <c r="X27" i="1"/>
  <c r="X62" i="1"/>
  <c r="AB19" i="1"/>
  <c r="AB54" i="1"/>
  <c r="AF49" i="1"/>
  <c r="S33" i="1"/>
  <c r="S20" i="1"/>
  <c r="S26" i="1"/>
  <c r="W20" i="1"/>
  <c r="W33" i="1"/>
  <c r="W26" i="1"/>
  <c r="M26" i="1"/>
  <c r="M20" i="1"/>
  <c r="M33" i="1"/>
  <c r="AB62" i="1"/>
  <c r="AB27" i="1"/>
  <c r="R54" i="1"/>
  <c r="R19" i="1"/>
  <c r="M54" i="1"/>
  <c r="M19" i="1"/>
  <c r="L26" i="1"/>
  <c r="L20" i="1"/>
  <c r="L33" i="1"/>
  <c r="V62" i="1"/>
  <c r="V27" i="1"/>
  <c r="AC20" i="1"/>
  <c r="AC26" i="1"/>
  <c r="AC33" i="1"/>
  <c r="K15" i="1"/>
  <c r="K61" i="1" s="1"/>
  <c r="W15" i="1"/>
  <c r="W61" i="1" s="1"/>
  <c r="AB15" i="1"/>
  <c r="AB61" i="1" s="1"/>
  <c r="AB63" i="1" s="1"/>
  <c r="L15" i="1"/>
  <c r="L61" i="1" s="1"/>
  <c r="L63" i="1" s="1"/>
  <c r="X15" i="1"/>
  <c r="X61" i="1" s="1"/>
  <c r="P15" i="1"/>
  <c r="P61" i="1" s="1"/>
  <c r="AC15" i="1"/>
  <c r="AC61" i="1" s="1"/>
  <c r="AC63" i="1" s="1"/>
  <c r="M15" i="1"/>
  <c r="M61" i="1" s="1"/>
  <c r="M63" i="1" s="1"/>
  <c r="AA15" i="1"/>
  <c r="AA61" i="1" s="1"/>
  <c r="AA63" i="1" s="1"/>
  <c r="N15" i="1"/>
  <c r="N61" i="1" s="1"/>
  <c r="N63" i="1" s="1"/>
  <c r="Z15" i="1"/>
  <c r="Z61" i="1" s="1"/>
  <c r="Z63" i="1" s="1"/>
  <c r="Q15" i="1"/>
  <c r="Q61" i="1" s="1"/>
  <c r="R15" i="1"/>
  <c r="R61" i="1" s="1"/>
  <c r="R63" i="1" s="1"/>
  <c r="V15" i="1"/>
  <c r="V61" i="1" s="1"/>
  <c r="S15" i="1"/>
  <c r="S61" i="1" s="1"/>
  <c r="S63" i="1" s="1"/>
  <c r="U15" i="1"/>
  <c r="U61" i="1" s="1"/>
  <c r="Q20" i="1"/>
  <c r="Q26" i="1"/>
  <c r="Q33" i="1"/>
  <c r="P26" i="1"/>
  <c r="P33" i="1"/>
  <c r="P20" i="1"/>
  <c r="AC62" i="1"/>
  <c r="AC27" i="1"/>
  <c r="K62" i="1"/>
  <c r="K27" i="1"/>
  <c r="AC19" i="1"/>
  <c r="AC54" i="1"/>
  <c r="AA19" i="1"/>
  <c r="AA54" i="1"/>
  <c r="W19" i="1"/>
  <c r="W54" i="1"/>
  <c r="Z33" i="1"/>
  <c r="Z26" i="1"/>
  <c r="Z20" i="1"/>
  <c r="V19" i="1"/>
  <c r="V54" i="1"/>
  <c r="N33" i="1"/>
  <c r="N26" i="1"/>
  <c r="N20" i="1"/>
  <c r="S54" i="1"/>
  <c r="S19" i="1"/>
  <c r="X26" i="1"/>
  <c r="X20" i="1"/>
  <c r="X33" i="1"/>
  <c r="Q62" i="1"/>
  <c r="Q27" i="1"/>
  <c r="L27" i="1"/>
  <c r="L62" i="1"/>
  <c r="P19" i="1"/>
  <c r="P54" i="1"/>
  <c r="Z19" i="1"/>
  <c r="Z54" i="1"/>
  <c r="P16" i="1"/>
  <c r="AB16" i="1"/>
  <c r="V16" i="1"/>
  <c r="Q16" i="1"/>
  <c r="AC16" i="1"/>
  <c r="R16" i="1"/>
  <c r="S16" i="1"/>
  <c r="U16" i="1"/>
  <c r="L16" i="1"/>
  <c r="N16" i="1"/>
  <c r="W16" i="1"/>
  <c r="X16" i="1"/>
  <c r="M16" i="1"/>
  <c r="Z16" i="1"/>
  <c r="AA16" i="1"/>
  <c r="K16" i="1"/>
  <c r="U20" i="1"/>
  <c r="U33" i="1"/>
  <c r="U26" i="1"/>
  <c r="AA33" i="1"/>
  <c r="AA26" i="1"/>
  <c r="AA20" i="1"/>
  <c r="AA27" i="1"/>
  <c r="AA62" i="1"/>
  <c r="W27" i="1"/>
  <c r="W62" i="1"/>
  <c r="Q19" i="1"/>
  <c r="Q54" i="1"/>
  <c r="N19" i="1"/>
  <c r="N54" i="1"/>
  <c r="X12" i="1"/>
  <c r="M12" i="1"/>
  <c r="U12" i="1"/>
  <c r="L12" i="1"/>
  <c r="V12" i="1"/>
  <c r="N12" i="1"/>
  <c r="K12" i="1"/>
  <c r="W12" i="1"/>
  <c r="Z12" i="1"/>
  <c r="Q12" i="1"/>
  <c r="S12" i="1"/>
  <c r="AA12" i="1"/>
  <c r="AB12" i="1"/>
  <c r="R12" i="1"/>
  <c r="AC12" i="1"/>
  <c r="P12" i="1"/>
  <c r="S55" i="1" l="1"/>
  <c r="S47" i="1"/>
  <c r="S49" i="1" s="1"/>
  <c r="S41" i="1"/>
  <c r="R40" i="1"/>
  <c r="R34" i="1"/>
  <c r="P63" i="1"/>
  <c r="N41" i="1"/>
  <c r="N47" i="1"/>
  <c r="N49" i="1" s="1"/>
  <c r="N55" i="1"/>
  <c r="U34" i="1"/>
  <c r="U40" i="1"/>
  <c r="W34" i="1"/>
  <c r="W40" i="1"/>
  <c r="L41" i="1"/>
  <c r="L47" i="1"/>
  <c r="L49" i="1" s="1"/>
  <c r="L55" i="1"/>
  <c r="L56" i="1" s="1"/>
  <c r="AC21" i="1"/>
  <c r="AC18" i="1"/>
  <c r="AB21" i="1" s="1"/>
  <c r="Z34" i="1"/>
  <c r="Z40" i="1"/>
  <c r="V63" i="1"/>
  <c r="M41" i="1"/>
  <c r="M47" i="1"/>
  <c r="M49" i="1" s="1"/>
  <c r="M55" i="1"/>
  <c r="K63" i="1"/>
  <c r="K64" i="1" s="1"/>
  <c r="R56" i="1"/>
  <c r="K56" i="1"/>
  <c r="K57" i="1" s="1"/>
  <c r="V34" i="1"/>
  <c r="V40" i="1"/>
  <c r="Q55" i="1"/>
  <c r="Q41" i="1"/>
  <c r="Q47" i="1"/>
  <c r="Q49" i="1" s="1"/>
  <c r="Q56" i="1"/>
  <c r="S40" i="1"/>
  <c r="S34" i="1"/>
  <c r="W41" i="1"/>
  <c r="W47" i="1"/>
  <c r="W49" i="1" s="1"/>
  <c r="W55" i="1"/>
  <c r="W56" i="1" s="1"/>
  <c r="AC40" i="1"/>
  <c r="AC34" i="1"/>
  <c r="K47" i="1"/>
  <c r="K49" i="1" s="1"/>
  <c r="K50" i="1" s="1"/>
  <c r="L50" i="1" s="1"/>
  <c r="M50" i="1" s="1"/>
  <c r="N50" i="1" s="1"/>
  <c r="O50" i="1" s="1"/>
  <c r="P50" i="1" s="1"/>
  <c r="Q50" i="1" s="1"/>
  <c r="R50" i="1" s="1"/>
  <c r="S50" i="1" s="1"/>
  <c r="T50" i="1" s="1"/>
  <c r="U50" i="1" s="1"/>
  <c r="V50" i="1" s="1"/>
  <c r="W50" i="1" s="1"/>
  <c r="X50" i="1" s="1"/>
  <c r="Y50" i="1" s="1"/>
  <c r="Z50" i="1" s="1"/>
  <c r="AA50" i="1" s="1"/>
  <c r="AB50" i="1" s="1"/>
  <c r="AC50" i="1" s="1"/>
  <c r="K55" i="1"/>
  <c r="K41" i="1"/>
  <c r="AA56" i="1"/>
  <c r="Q40" i="1"/>
  <c r="Q34" i="1"/>
  <c r="X63" i="1"/>
  <c r="U63" i="1"/>
  <c r="AB40" i="1"/>
  <c r="AB34" i="1"/>
  <c r="AB32" i="1" s="1"/>
  <c r="M56" i="1"/>
  <c r="U56" i="1"/>
  <c r="P40" i="1"/>
  <c r="P34" i="1"/>
  <c r="AC41" i="1"/>
  <c r="AC55" i="1"/>
  <c r="AC47" i="1"/>
  <c r="AC49" i="1" s="1"/>
  <c r="W63" i="1"/>
  <c r="AA34" i="1"/>
  <c r="AA40" i="1"/>
  <c r="R47" i="1"/>
  <c r="R49" i="1" s="1"/>
  <c r="R41" i="1"/>
  <c r="R55" i="1"/>
  <c r="AB55" i="1"/>
  <c r="AB41" i="1"/>
  <c r="AB47" i="1"/>
  <c r="AB49" i="1" s="1"/>
  <c r="X41" i="1"/>
  <c r="X47" i="1"/>
  <c r="X49" i="1" s="1"/>
  <c r="X55" i="1"/>
  <c r="X56" i="1" s="1"/>
  <c r="Q63" i="1"/>
  <c r="AC35" i="1"/>
  <c r="AC32" i="1"/>
  <c r="AB56" i="1"/>
  <c r="N34" i="1"/>
  <c r="N40" i="1"/>
  <c r="L34" i="1"/>
  <c r="L40" i="1"/>
  <c r="Z41" i="1"/>
  <c r="Z47" i="1"/>
  <c r="Z49" i="1" s="1"/>
  <c r="Z55" i="1"/>
  <c r="Z56" i="1" s="1"/>
  <c r="S56" i="1"/>
  <c r="K40" i="1"/>
  <c r="K34" i="1"/>
  <c r="V55" i="1"/>
  <c r="V56" i="1" s="1"/>
  <c r="V47" i="1"/>
  <c r="V49" i="1" s="1"/>
  <c r="V41" i="1"/>
  <c r="AC56" i="1"/>
  <c r="P41" i="1"/>
  <c r="P55" i="1"/>
  <c r="P56" i="1" s="1"/>
  <c r="P47" i="1"/>
  <c r="P49" i="1" s="1"/>
  <c r="U55" i="1"/>
  <c r="U47" i="1"/>
  <c r="U49" i="1" s="1"/>
  <c r="U41" i="1"/>
  <c r="X34" i="1"/>
  <c r="X40" i="1"/>
  <c r="AA55" i="1"/>
  <c r="AA41" i="1"/>
  <c r="AA47" i="1"/>
  <c r="AA49" i="1" s="1"/>
  <c r="N56" i="1"/>
  <c r="AC25" i="1"/>
  <c r="AB25" i="1" s="1"/>
  <c r="AA25" i="1" s="1"/>
  <c r="Z25" i="1" s="1"/>
  <c r="Y25" i="1" s="1"/>
  <c r="X25" i="1" s="1"/>
  <c r="W25" i="1" s="1"/>
  <c r="V25" i="1" s="1"/>
  <c r="U25" i="1" s="1"/>
  <c r="T25" i="1" s="1"/>
  <c r="S25" i="1" s="1"/>
  <c r="R25" i="1" s="1"/>
  <c r="Q25" i="1" s="1"/>
  <c r="P25" i="1" s="1"/>
  <c r="O25" i="1" s="1"/>
  <c r="N25" i="1" s="1"/>
  <c r="M25" i="1" s="1"/>
  <c r="L25" i="1" s="1"/>
  <c r="K25" i="1" s="1"/>
  <c r="AC28" i="1"/>
  <c r="AB18" i="1"/>
  <c r="AA21" i="1" s="1"/>
  <c r="M34" i="1"/>
  <c r="M40" i="1"/>
  <c r="AA32" i="1" l="1"/>
  <c r="AA35" i="1"/>
  <c r="V28" i="1"/>
  <c r="N28" i="1"/>
  <c r="L28" i="1"/>
  <c r="U28" i="1"/>
  <c r="K28" i="1"/>
  <c r="K29" i="1" s="1"/>
  <c r="AA28" i="1"/>
  <c r="L57" i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Z57" i="1" s="1"/>
  <c r="AA57" i="1" s="1"/>
  <c r="AB57" i="1" s="1"/>
  <c r="AC57" i="1" s="1"/>
  <c r="L64" i="1"/>
  <c r="M64" i="1" s="1"/>
  <c r="N64" i="1" s="1"/>
  <c r="O64" i="1" s="1"/>
  <c r="P64" i="1" s="1"/>
  <c r="Q64" i="1" s="1"/>
  <c r="R64" i="1" s="1"/>
  <c r="S64" i="1" s="1"/>
  <c r="T64" i="1" s="1"/>
  <c r="U64" i="1" s="1"/>
  <c r="V64" i="1" s="1"/>
  <c r="W64" i="1" s="1"/>
  <c r="X64" i="1" s="1"/>
  <c r="Y64" i="1" s="1"/>
  <c r="Z64" i="1" s="1"/>
  <c r="AA64" i="1" s="1"/>
  <c r="AB64" i="1" s="1"/>
  <c r="AC64" i="1" s="1"/>
  <c r="X28" i="1"/>
  <c r="W28" i="1"/>
  <c r="AA18" i="1"/>
  <c r="Z28" i="1"/>
  <c r="Q28" i="1"/>
  <c r="AB28" i="1"/>
  <c r="R28" i="1"/>
  <c r="AB35" i="1"/>
  <c r="S28" i="1"/>
  <c r="AC42" i="1"/>
  <c r="AC39" i="1"/>
  <c r="AB42" i="1"/>
  <c r="AB39" i="1"/>
  <c r="AA42" i="1" s="1"/>
  <c r="P28" i="1"/>
  <c r="M28" i="1"/>
  <c r="L29" i="1" l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AC29" i="1" s="1"/>
  <c r="AA39" i="1"/>
  <c r="Z32" i="1"/>
  <c r="Y32" i="1" s="1"/>
  <c r="Z35" i="1"/>
  <c r="Z21" i="1"/>
  <c r="Z18" i="1"/>
  <c r="Y18" i="1" s="1"/>
  <c r="X35" i="1" l="1"/>
  <c r="X32" i="1"/>
  <c r="X18" i="1"/>
  <c r="X21" i="1"/>
  <c r="Z39" i="1"/>
  <c r="Y39" i="1" s="1"/>
  <c r="Z42" i="1"/>
  <c r="X42" i="1" l="1"/>
  <c r="X39" i="1"/>
  <c r="W32" i="1"/>
  <c r="W35" i="1"/>
  <c r="W21" i="1"/>
  <c r="W18" i="1"/>
  <c r="V35" i="1" l="1"/>
  <c r="V32" i="1"/>
  <c r="V21" i="1"/>
  <c r="V18" i="1"/>
  <c r="W42" i="1"/>
  <c r="W39" i="1"/>
  <c r="V39" i="1" l="1"/>
  <c r="V42" i="1"/>
  <c r="U35" i="1"/>
  <c r="U32" i="1"/>
  <c r="T32" i="1" s="1"/>
  <c r="U21" i="1"/>
  <c r="O23" i="1" s="1"/>
  <c r="U18" i="1"/>
  <c r="T18" i="1" s="1"/>
  <c r="S32" i="1" l="1"/>
  <c r="S35" i="1"/>
  <c r="S21" i="1"/>
  <c r="S18" i="1"/>
  <c r="U42" i="1"/>
  <c r="U39" i="1"/>
  <c r="T39" i="1" s="1"/>
  <c r="R21" i="1" l="1"/>
  <c r="R18" i="1"/>
  <c r="S42" i="1"/>
  <c r="S39" i="1"/>
  <c r="R32" i="1"/>
  <c r="R35" i="1"/>
  <c r="Q32" i="1" l="1"/>
  <c r="Q35" i="1"/>
  <c r="Q21" i="1"/>
  <c r="Q18" i="1"/>
  <c r="R39" i="1"/>
  <c r="R42" i="1"/>
  <c r="Q39" i="1" l="1"/>
  <c r="Q42" i="1"/>
  <c r="P18" i="1"/>
  <c r="O18" i="1" s="1"/>
  <c r="P21" i="1"/>
  <c r="P32" i="1"/>
  <c r="O32" i="1" s="1"/>
  <c r="P35" i="1"/>
  <c r="N32" i="1" l="1"/>
  <c r="N35" i="1"/>
  <c r="N18" i="1"/>
  <c r="N21" i="1"/>
  <c r="P42" i="1"/>
  <c r="P39" i="1"/>
  <c r="O39" i="1" s="1"/>
  <c r="N39" i="1" l="1"/>
  <c r="N42" i="1"/>
  <c r="M18" i="1"/>
  <c r="M21" i="1"/>
  <c r="M32" i="1"/>
  <c r="M35" i="1"/>
  <c r="L32" i="1" l="1"/>
  <c r="L35" i="1"/>
  <c r="L18" i="1"/>
  <c r="L21" i="1"/>
  <c r="M42" i="1"/>
  <c r="M39" i="1"/>
  <c r="L39" i="1" l="1"/>
  <c r="L42" i="1"/>
  <c r="K18" i="1"/>
  <c r="K21" i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X22" i="1" s="1"/>
  <c r="Y22" i="1" s="1"/>
  <c r="Z22" i="1" s="1"/>
  <c r="AA22" i="1" s="1"/>
  <c r="AB22" i="1" s="1"/>
  <c r="AC22" i="1" s="1"/>
  <c r="K35" i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AB36" i="1" s="1"/>
  <c r="AC36" i="1" s="1"/>
  <c r="K32" i="1"/>
  <c r="K39" i="1" l="1"/>
  <c r="K42" i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U43" i="1" s="1"/>
  <c r="V43" i="1" s="1"/>
  <c r="W43" i="1" s="1"/>
  <c r="X43" i="1" s="1"/>
  <c r="Y43" i="1" s="1"/>
  <c r="Z43" i="1" s="1"/>
  <c r="AA43" i="1" s="1"/>
  <c r="AB43" i="1" s="1"/>
  <c r="AC43" i="1" s="1"/>
</calcChain>
</file>

<file path=xl/sharedStrings.xml><?xml version="1.0" encoding="utf-8"?>
<sst xmlns="http://schemas.openxmlformats.org/spreadsheetml/2006/main" count="140" uniqueCount="78">
  <si>
    <t>вариант 22</t>
  </si>
  <si>
    <t>X1=</t>
  </si>
  <si>
    <t>X2=</t>
  </si>
  <si>
    <t>X3=</t>
  </si>
  <si>
    <t>X4=</t>
  </si>
  <si>
    <t>X5=</t>
  </si>
  <si>
    <t>X6=</t>
  </si>
  <si>
    <t>X7=</t>
  </si>
  <si>
    <t>X8=</t>
  </si>
  <si>
    <t>X9=</t>
  </si>
  <si>
    <t>X10=</t>
  </si>
  <si>
    <t>X11=</t>
  </si>
  <si>
    <t>X12=</t>
  </si>
  <si>
    <t>А =</t>
  </si>
  <si>
    <t>C =</t>
  </si>
  <si>
    <t>A =</t>
  </si>
  <si>
    <t>A+ C =</t>
  </si>
  <si>
    <t>A + C + C</t>
  </si>
  <si>
    <t>C - A =</t>
  </si>
  <si>
    <t xml:space="preserve">65536 - X4 = </t>
  </si>
  <si>
    <t xml:space="preserve">-X1 = </t>
  </si>
  <si>
    <t>-X2 =</t>
  </si>
  <si>
    <t>-X3 =</t>
  </si>
  <si>
    <t>-X4 =</t>
  </si>
  <si>
    <t>-X5 =</t>
  </si>
  <si>
    <t>-X6 =</t>
  </si>
  <si>
    <t>B1 =</t>
  </si>
  <si>
    <t>B2 =</t>
  </si>
  <si>
    <t>B3 =</t>
  </si>
  <si>
    <t>B4 =</t>
  </si>
  <si>
    <t>B5 =</t>
  </si>
  <si>
    <t>B6 =</t>
  </si>
  <si>
    <t>B7 =</t>
  </si>
  <si>
    <t>B8 =</t>
  </si>
  <si>
    <t>B9 =</t>
  </si>
  <si>
    <t>B11 =</t>
  </si>
  <si>
    <t>B12 =</t>
  </si>
  <si>
    <t xml:space="preserve">B10 = </t>
  </si>
  <si>
    <t>-B1=</t>
  </si>
  <si>
    <t>-B2=</t>
  </si>
  <si>
    <t>-B3=</t>
  </si>
  <si>
    <t>-B4=</t>
  </si>
  <si>
    <t>-B5=</t>
  </si>
  <si>
    <t>-B6=</t>
  </si>
  <si>
    <t>.</t>
  </si>
  <si>
    <t>ОДЗ: [-32768; 32767]</t>
  </si>
  <si>
    <t>B1</t>
  </si>
  <si>
    <t>+</t>
  </si>
  <si>
    <t>B2</t>
  </si>
  <si>
    <t>B3</t>
  </si>
  <si>
    <t>B7</t>
  </si>
  <si>
    <t>B8</t>
  </si>
  <si>
    <t>B9</t>
  </si>
  <si>
    <t>B11</t>
  </si>
  <si>
    <t>=</t>
  </si>
  <si>
    <t>X1</t>
  </si>
  <si>
    <t>+X2</t>
  </si>
  <si>
    <t>X2</t>
  </si>
  <si>
    <t>+X3</t>
  </si>
  <si>
    <t>+X7</t>
  </si>
  <si>
    <t>X7</t>
  </si>
  <si>
    <t>+X8</t>
  </si>
  <si>
    <t>X8</t>
  </si>
  <si>
    <t>+X9</t>
  </si>
  <si>
    <t>X11</t>
  </si>
  <si>
    <t>CF=</t>
  </si>
  <si>
    <t>PF=</t>
  </si>
  <si>
    <t>AF=</t>
  </si>
  <si>
    <t>ZF=</t>
  </si>
  <si>
    <t>SF=</t>
  </si>
  <si>
    <t>OF=</t>
  </si>
  <si>
    <t>комментарии</t>
  </si>
  <si>
    <t>Коментарии</t>
  </si>
  <si>
    <t>Результат корректен, совпадает с суммой десятичных эквивалентов.</t>
  </si>
  <si>
    <t>Результат корректен, совпадает с суммой десятичных эквивалентов. Перенос из старшего бита не влияет</t>
  </si>
  <si>
    <t>Результат некорректен. Из двух положительных чисел получилось отрицательное - переполнение</t>
  </si>
  <si>
    <t>Результат некорректен. Из двух отрицательных чисел получилось положительное - переполнение</t>
  </si>
  <si>
    <t>Хахулина Светлана      Вариант 22      Лаба5_1.xlsx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</si>
</sst>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right"/>
    </xf>
    <xf numFmtId="0" fontId="1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quotePrefix="1" applyFont="1"/>
    <xf numFmtId="0" fontId="1" fillId="0" borderId="0" xfId="0" applyFont="1" applyAlignment="1">
      <alignment horizontal="center"/>
    </xf>
    <xf numFmtId="22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</font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76E57-228E-4BF4-894E-D95BD79855A2}">
  <dimension ref="A1:AQ73"/>
  <sheetViews>
    <sheetView tabSelected="1" topLeftCell="G1" zoomScaleNormal="100" workbookViewId="0">
      <selection activeCell="AB58" sqref="AB58"/>
    </sheetView>
  </sheetViews>
  <sheetFormatPr defaultRowHeight="18" x14ac:dyDescent="0.4"/>
  <cols>
    <col min="1" max="1" width="14.90625" style="1" customWidth="1"/>
    <col min="2" max="2" width="15.6328125" style="1" customWidth="1"/>
    <col min="3" max="5" width="8.7265625" style="1"/>
    <col min="6" max="6" width="21.1796875" style="1" customWidth="1"/>
    <col min="7" max="7" width="8.7265625" style="1"/>
    <col min="8" max="8" width="4.26953125" style="1" customWidth="1"/>
    <col min="9" max="9" width="4.7265625" style="1" customWidth="1"/>
    <col min="10" max="10" width="4.7265625" style="3" customWidth="1"/>
    <col min="11" max="29" width="4.26953125" style="3" customWidth="1"/>
    <col min="30" max="30" width="8.7265625" style="3"/>
    <col min="31" max="31" width="8.7265625" style="2"/>
    <col min="32" max="16384" width="8.7265625" style="1"/>
  </cols>
  <sheetData>
    <row r="1" spans="1:43" x14ac:dyDescent="0.4">
      <c r="A1" s="1" t="s">
        <v>0</v>
      </c>
      <c r="AK1" s="11" t="s">
        <v>77</v>
      </c>
      <c r="AL1" s="11"/>
      <c r="AM1" s="11"/>
      <c r="AN1" s="11"/>
      <c r="AO1" s="11"/>
      <c r="AP1" s="11"/>
      <c r="AQ1" s="11"/>
    </row>
    <row r="2" spans="1:43" x14ac:dyDescent="0.4">
      <c r="B2" s="2" t="s">
        <v>13</v>
      </c>
      <c r="C2" s="1">
        <v>6305</v>
      </c>
      <c r="E2" s="3"/>
      <c r="K2" s="1" t="s">
        <v>45</v>
      </c>
      <c r="L2" s="1"/>
      <c r="M2" s="1"/>
      <c r="N2" s="1"/>
      <c r="O2" s="1"/>
      <c r="P2" s="1"/>
      <c r="AK2" s="11"/>
      <c r="AL2" s="11"/>
      <c r="AM2" s="11"/>
      <c r="AN2" s="11"/>
      <c r="AO2" s="11"/>
      <c r="AP2" s="11"/>
      <c r="AQ2" s="11"/>
    </row>
    <row r="3" spans="1:43" x14ac:dyDescent="0.4">
      <c r="B3" s="2" t="s">
        <v>14</v>
      </c>
      <c r="C3" s="1">
        <v>21226</v>
      </c>
      <c r="E3" s="3"/>
    </row>
    <row r="4" spans="1:43" x14ac:dyDescent="0.4">
      <c r="E4" s="3"/>
      <c r="K4" s="6">
        <v>15</v>
      </c>
      <c r="L4" s="6">
        <v>14</v>
      </c>
      <c r="M4" s="6">
        <v>13</v>
      </c>
      <c r="N4" s="6">
        <v>12</v>
      </c>
      <c r="O4" s="6" t="s">
        <v>44</v>
      </c>
      <c r="P4" s="6">
        <v>11</v>
      </c>
      <c r="Q4" s="6">
        <v>10</v>
      </c>
      <c r="R4" s="6">
        <v>9</v>
      </c>
      <c r="S4" s="6">
        <v>8</v>
      </c>
      <c r="T4" s="6" t="s">
        <v>44</v>
      </c>
      <c r="U4" s="6">
        <v>7</v>
      </c>
      <c r="V4" s="6">
        <v>6</v>
      </c>
      <c r="W4" s="6">
        <v>5</v>
      </c>
      <c r="X4" s="6">
        <v>4</v>
      </c>
      <c r="Y4" s="6" t="s">
        <v>44</v>
      </c>
      <c r="Z4" s="6">
        <v>3</v>
      </c>
      <c r="AA4" s="6">
        <v>2</v>
      </c>
      <c r="AB4" s="6">
        <v>1</v>
      </c>
      <c r="AC4" s="6">
        <v>0</v>
      </c>
    </row>
    <row r="5" spans="1:43" x14ac:dyDescent="0.4">
      <c r="A5" s="3" t="s">
        <v>1</v>
      </c>
      <c r="B5" s="2" t="s">
        <v>15</v>
      </c>
      <c r="C5" s="1">
        <f>C2</f>
        <v>6305</v>
      </c>
      <c r="D5" s="2" t="s">
        <v>26</v>
      </c>
      <c r="E5" s="3"/>
      <c r="F5" s="1" t="str">
        <f>IF($C5&gt;=0,_xlfn.BASE($C5,2,16),_xlfn.BASE($C5+2^16,2,16))</f>
        <v>0001100010100001</v>
      </c>
      <c r="K5" s="3">
        <f>IF(K$4=".",".",MID($F5,16-K$4,1)*1)</f>
        <v>0</v>
      </c>
      <c r="L5" s="3">
        <f t="shared" ref="L5:AC16" si="0">IF(L$4=".",".",MID($F5,16-L$4,1)*1)</f>
        <v>0</v>
      </c>
      <c r="M5" s="3">
        <f t="shared" si="0"/>
        <v>0</v>
      </c>
      <c r="N5" s="3">
        <f t="shared" si="0"/>
        <v>1</v>
      </c>
      <c r="O5" s="3" t="str">
        <f t="shared" si="0"/>
        <v>.</v>
      </c>
      <c r="P5" s="3">
        <f t="shared" si="0"/>
        <v>1</v>
      </c>
      <c r="Q5" s="3">
        <f t="shared" si="0"/>
        <v>0</v>
      </c>
      <c r="R5" s="3">
        <f t="shared" si="0"/>
        <v>0</v>
      </c>
      <c r="S5" s="3">
        <f t="shared" si="0"/>
        <v>0</v>
      </c>
      <c r="T5" s="3" t="str">
        <f t="shared" si="0"/>
        <v>.</v>
      </c>
      <c r="U5" s="3">
        <f t="shared" si="0"/>
        <v>1</v>
      </c>
      <c r="V5" s="3">
        <f t="shared" si="0"/>
        <v>0</v>
      </c>
      <c r="W5" s="3">
        <f t="shared" si="0"/>
        <v>1</v>
      </c>
      <c r="X5" s="3">
        <f t="shared" si="0"/>
        <v>0</v>
      </c>
      <c r="Y5" s="3" t="str">
        <f t="shared" si="0"/>
        <v>.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1</v>
      </c>
    </row>
    <row r="6" spans="1:43" x14ac:dyDescent="0.4">
      <c r="A6" s="3" t="s">
        <v>2</v>
      </c>
      <c r="B6" s="2" t="s">
        <v>14</v>
      </c>
      <c r="C6" s="1">
        <f>C3</f>
        <v>21226</v>
      </c>
      <c r="D6" s="2" t="s">
        <v>27</v>
      </c>
      <c r="E6" s="3"/>
      <c r="F6" s="1" t="str">
        <f t="shared" ref="F6:F16" si="1">IF($C6&gt;=0,_xlfn.BASE($C6,2,16),_xlfn.BASE($C6+2^16,2,16))</f>
        <v>0101001011101010</v>
      </c>
      <c r="K6" s="3">
        <f t="shared" ref="K6:K16" si="2">IF(K$4=".",".",MID($F6,16-K$4,1)*1)</f>
        <v>0</v>
      </c>
      <c r="L6" s="3">
        <f t="shared" si="0"/>
        <v>1</v>
      </c>
      <c r="M6" s="3">
        <f t="shared" si="0"/>
        <v>0</v>
      </c>
      <c r="N6" s="3">
        <f t="shared" si="0"/>
        <v>1</v>
      </c>
      <c r="O6" s="3" t="str">
        <f t="shared" si="0"/>
        <v>.</v>
      </c>
      <c r="P6" s="3">
        <f t="shared" si="0"/>
        <v>0</v>
      </c>
      <c r="Q6" s="3">
        <f t="shared" si="0"/>
        <v>0</v>
      </c>
      <c r="R6" s="3">
        <f t="shared" si="0"/>
        <v>1</v>
      </c>
      <c r="S6" s="3">
        <f t="shared" si="0"/>
        <v>0</v>
      </c>
      <c r="T6" s="3" t="str">
        <f t="shared" si="0"/>
        <v>.</v>
      </c>
      <c r="U6" s="3">
        <f t="shared" si="0"/>
        <v>1</v>
      </c>
      <c r="V6" s="3">
        <f t="shared" si="0"/>
        <v>1</v>
      </c>
      <c r="W6" s="3">
        <f t="shared" si="0"/>
        <v>1</v>
      </c>
      <c r="X6" s="3">
        <f t="shared" si="0"/>
        <v>0</v>
      </c>
      <c r="Y6" s="3" t="str">
        <f t="shared" si="0"/>
        <v>.</v>
      </c>
      <c r="Z6" s="3">
        <f t="shared" si="0"/>
        <v>1</v>
      </c>
      <c r="AA6" s="3">
        <f t="shared" si="0"/>
        <v>0</v>
      </c>
      <c r="AB6" s="3">
        <f t="shared" si="0"/>
        <v>1</v>
      </c>
      <c r="AC6" s="3">
        <f t="shared" si="0"/>
        <v>0</v>
      </c>
    </row>
    <row r="7" spans="1:43" x14ac:dyDescent="0.4">
      <c r="A7" s="3" t="s">
        <v>3</v>
      </c>
      <c r="B7" s="2" t="s">
        <v>16</v>
      </c>
      <c r="C7" s="1">
        <f>C2+C3</f>
        <v>27531</v>
      </c>
      <c r="D7" s="2" t="s">
        <v>28</v>
      </c>
      <c r="E7" s="3"/>
      <c r="F7" s="1" t="str">
        <f t="shared" si="1"/>
        <v>0110101110001011</v>
      </c>
      <c r="K7" s="3">
        <f t="shared" si="2"/>
        <v>0</v>
      </c>
      <c r="L7" s="3">
        <f t="shared" si="0"/>
        <v>1</v>
      </c>
      <c r="M7" s="3">
        <f t="shared" si="0"/>
        <v>1</v>
      </c>
      <c r="N7" s="3">
        <f t="shared" si="0"/>
        <v>0</v>
      </c>
      <c r="O7" s="3" t="str">
        <f t="shared" si="0"/>
        <v>.</v>
      </c>
      <c r="P7" s="3">
        <f t="shared" si="0"/>
        <v>1</v>
      </c>
      <c r="Q7" s="3">
        <f t="shared" si="0"/>
        <v>0</v>
      </c>
      <c r="R7" s="3">
        <f t="shared" si="0"/>
        <v>1</v>
      </c>
      <c r="S7" s="3">
        <f t="shared" si="0"/>
        <v>1</v>
      </c>
      <c r="T7" s="3" t="str">
        <f t="shared" si="0"/>
        <v>.</v>
      </c>
      <c r="U7" s="3">
        <f t="shared" si="0"/>
        <v>1</v>
      </c>
      <c r="V7" s="3">
        <f t="shared" si="0"/>
        <v>0</v>
      </c>
      <c r="W7" s="3">
        <f t="shared" si="0"/>
        <v>0</v>
      </c>
      <c r="X7" s="3">
        <f t="shared" si="0"/>
        <v>0</v>
      </c>
      <c r="Y7" s="3" t="str">
        <f t="shared" si="0"/>
        <v>.</v>
      </c>
      <c r="Z7" s="3">
        <f t="shared" si="0"/>
        <v>1</v>
      </c>
      <c r="AA7" s="3">
        <f t="shared" si="0"/>
        <v>0</v>
      </c>
      <c r="AB7" s="3">
        <f t="shared" si="0"/>
        <v>1</v>
      </c>
      <c r="AC7" s="3">
        <f t="shared" si="0"/>
        <v>1</v>
      </c>
    </row>
    <row r="8" spans="1:43" x14ac:dyDescent="0.4">
      <c r="A8" s="3" t="s">
        <v>4</v>
      </c>
      <c r="B8" s="2" t="s">
        <v>17</v>
      </c>
      <c r="C8" s="1">
        <f>C2+C3+C3</f>
        <v>48757</v>
      </c>
      <c r="D8" s="2" t="s">
        <v>29</v>
      </c>
      <c r="E8" s="3"/>
      <c r="F8" s="1" t="str">
        <f t="shared" si="1"/>
        <v>1011111001110101</v>
      </c>
      <c r="K8" s="3">
        <f t="shared" si="2"/>
        <v>1</v>
      </c>
      <c r="L8" s="3">
        <f t="shared" si="0"/>
        <v>0</v>
      </c>
      <c r="M8" s="3">
        <f t="shared" si="0"/>
        <v>1</v>
      </c>
      <c r="N8" s="3">
        <f t="shared" si="0"/>
        <v>1</v>
      </c>
      <c r="O8" s="3" t="str">
        <f t="shared" si="0"/>
        <v>.</v>
      </c>
      <c r="P8" s="3">
        <f t="shared" si="0"/>
        <v>1</v>
      </c>
      <c r="Q8" s="3">
        <f t="shared" si="0"/>
        <v>1</v>
      </c>
      <c r="R8" s="3">
        <f t="shared" si="0"/>
        <v>1</v>
      </c>
      <c r="S8" s="3">
        <f t="shared" si="0"/>
        <v>0</v>
      </c>
      <c r="T8" s="3" t="str">
        <f t="shared" si="0"/>
        <v>.</v>
      </c>
      <c r="U8" s="3">
        <f t="shared" si="0"/>
        <v>0</v>
      </c>
      <c r="V8" s="3">
        <f t="shared" si="0"/>
        <v>1</v>
      </c>
      <c r="W8" s="3">
        <f t="shared" si="0"/>
        <v>1</v>
      </c>
      <c r="X8" s="3">
        <f t="shared" si="0"/>
        <v>1</v>
      </c>
      <c r="Y8" s="3" t="str">
        <f t="shared" si="0"/>
        <v>.</v>
      </c>
      <c r="Z8" s="3">
        <f t="shared" si="0"/>
        <v>0</v>
      </c>
      <c r="AA8" s="3">
        <f t="shared" si="0"/>
        <v>1</v>
      </c>
      <c r="AB8" s="3">
        <f t="shared" si="0"/>
        <v>0</v>
      </c>
      <c r="AC8" s="3">
        <f t="shared" si="0"/>
        <v>1</v>
      </c>
    </row>
    <row r="9" spans="1:43" x14ac:dyDescent="0.4">
      <c r="A9" s="3" t="s">
        <v>5</v>
      </c>
      <c r="B9" s="2" t="s">
        <v>18</v>
      </c>
      <c r="C9" s="1">
        <f>C3-C2</f>
        <v>14921</v>
      </c>
      <c r="D9" s="2" t="s">
        <v>30</v>
      </c>
      <c r="E9" s="3"/>
      <c r="F9" s="1" t="str">
        <f t="shared" si="1"/>
        <v>0011101001001001</v>
      </c>
      <c r="K9" s="3">
        <f t="shared" si="2"/>
        <v>0</v>
      </c>
      <c r="L9" s="3">
        <f t="shared" si="0"/>
        <v>0</v>
      </c>
      <c r="M9" s="3">
        <f t="shared" si="0"/>
        <v>1</v>
      </c>
      <c r="N9" s="3">
        <f t="shared" si="0"/>
        <v>1</v>
      </c>
      <c r="O9" s="3" t="str">
        <f t="shared" si="0"/>
        <v>.</v>
      </c>
      <c r="P9" s="3">
        <f t="shared" si="0"/>
        <v>1</v>
      </c>
      <c r="Q9" s="3">
        <f t="shared" si="0"/>
        <v>0</v>
      </c>
      <c r="R9" s="3">
        <f t="shared" si="0"/>
        <v>1</v>
      </c>
      <c r="S9" s="3">
        <f t="shared" si="0"/>
        <v>0</v>
      </c>
      <c r="T9" s="3" t="str">
        <f t="shared" si="0"/>
        <v>.</v>
      </c>
      <c r="U9" s="3">
        <f t="shared" si="0"/>
        <v>0</v>
      </c>
      <c r="V9" s="3">
        <f t="shared" si="0"/>
        <v>1</v>
      </c>
      <c r="W9" s="3">
        <f t="shared" si="0"/>
        <v>0</v>
      </c>
      <c r="X9" s="3">
        <f t="shared" si="0"/>
        <v>0</v>
      </c>
      <c r="Y9" s="3" t="str">
        <f t="shared" si="0"/>
        <v>.</v>
      </c>
      <c r="Z9" s="3">
        <f t="shared" si="0"/>
        <v>1</v>
      </c>
      <c r="AA9" s="3">
        <f t="shared" si="0"/>
        <v>0</v>
      </c>
      <c r="AB9" s="3">
        <f t="shared" si="0"/>
        <v>0</v>
      </c>
      <c r="AC9" s="3">
        <f t="shared" si="0"/>
        <v>1</v>
      </c>
    </row>
    <row r="10" spans="1:43" x14ac:dyDescent="0.4">
      <c r="A10" s="3" t="s">
        <v>6</v>
      </c>
      <c r="B10" s="2" t="s">
        <v>19</v>
      </c>
      <c r="C10" s="1">
        <f>65536-C8</f>
        <v>16779</v>
      </c>
      <c r="D10" s="2" t="s">
        <v>31</v>
      </c>
      <c r="E10" s="3"/>
      <c r="F10" s="1" t="str">
        <f t="shared" si="1"/>
        <v>0100000110001011</v>
      </c>
      <c r="K10" s="3">
        <f t="shared" si="2"/>
        <v>0</v>
      </c>
      <c r="L10" s="3">
        <f t="shared" si="0"/>
        <v>1</v>
      </c>
      <c r="M10" s="3">
        <f t="shared" si="0"/>
        <v>0</v>
      </c>
      <c r="N10" s="3">
        <f t="shared" si="0"/>
        <v>0</v>
      </c>
      <c r="O10" s="3" t="str">
        <f t="shared" si="0"/>
        <v>.</v>
      </c>
      <c r="P10" s="3">
        <f t="shared" si="0"/>
        <v>0</v>
      </c>
      <c r="Q10" s="3">
        <f t="shared" si="0"/>
        <v>0</v>
      </c>
      <c r="R10" s="3">
        <f t="shared" si="0"/>
        <v>0</v>
      </c>
      <c r="S10" s="3">
        <f t="shared" si="0"/>
        <v>1</v>
      </c>
      <c r="T10" s="3" t="str">
        <f t="shared" si="0"/>
        <v>.</v>
      </c>
      <c r="U10" s="3">
        <f t="shared" si="0"/>
        <v>1</v>
      </c>
      <c r="V10" s="3">
        <f t="shared" si="0"/>
        <v>0</v>
      </c>
      <c r="W10" s="3">
        <f t="shared" si="0"/>
        <v>0</v>
      </c>
      <c r="X10" s="3">
        <f t="shared" si="0"/>
        <v>0</v>
      </c>
      <c r="Y10" s="3" t="str">
        <f t="shared" si="0"/>
        <v>.</v>
      </c>
      <c r="Z10" s="3">
        <f t="shared" si="0"/>
        <v>1</v>
      </c>
      <c r="AA10" s="3">
        <f t="shared" si="0"/>
        <v>0</v>
      </c>
      <c r="AB10" s="3">
        <f t="shared" si="0"/>
        <v>1</v>
      </c>
      <c r="AC10" s="3">
        <f t="shared" si="0"/>
        <v>1</v>
      </c>
    </row>
    <row r="11" spans="1:43" x14ac:dyDescent="0.4">
      <c r="A11" s="3" t="s">
        <v>7</v>
      </c>
      <c r="B11" s="4" t="s">
        <v>20</v>
      </c>
      <c r="C11" s="1">
        <f t="shared" ref="C11:C16" si="3">-C5</f>
        <v>-6305</v>
      </c>
      <c r="D11" s="2" t="s">
        <v>32</v>
      </c>
      <c r="E11" s="5" t="s">
        <v>38</v>
      </c>
      <c r="F11" s="1" t="str">
        <f t="shared" si="1"/>
        <v>1110011101011111</v>
      </c>
      <c r="K11" s="3">
        <f t="shared" si="2"/>
        <v>1</v>
      </c>
      <c r="L11" s="3">
        <f t="shared" si="0"/>
        <v>1</v>
      </c>
      <c r="M11" s="3">
        <f t="shared" si="0"/>
        <v>1</v>
      </c>
      <c r="N11" s="3">
        <f t="shared" si="0"/>
        <v>0</v>
      </c>
      <c r="O11" s="3" t="str">
        <f t="shared" si="0"/>
        <v>.</v>
      </c>
      <c r="P11" s="3">
        <f t="shared" si="0"/>
        <v>0</v>
      </c>
      <c r="Q11" s="3">
        <f t="shared" si="0"/>
        <v>1</v>
      </c>
      <c r="R11" s="3">
        <f t="shared" si="0"/>
        <v>1</v>
      </c>
      <c r="S11" s="3">
        <f t="shared" si="0"/>
        <v>1</v>
      </c>
      <c r="T11" s="3" t="str">
        <f t="shared" si="0"/>
        <v>.</v>
      </c>
      <c r="U11" s="3">
        <f t="shared" si="0"/>
        <v>0</v>
      </c>
      <c r="V11" s="3">
        <f t="shared" si="0"/>
        <v>1</v>
      </c>
      <c r="W11" s="3">
        <f t="shared" si="0"/>
        <v>0</v>
      </c>
      <c r="X11" s="3">
        <f t="shared" si="0"/>
        <v>1</v>
      </c>
      <c r="Y11" s="3" t="str">
        <f t="shared" si="0"/>
        <v>.</v>
      </c>
      <c r="Z11" s="3">
        <f t="shared" si="0"/>
        <v>1</v>
      </c>
      <c r="AA11" s="3">
        <f t="shared" si="0"/>
        <v>1</v>
      </c>
      <c r="AB11" s="3">
        <f t="shared" si="0"/>
        <v>1</v>
      </c>
      <c r="AC11" s="3">
        <f t="shared" si="0"/>
        <v>1</v>
      </c>
    </row>
    <row r="12" spans="1:43" x14ac:dyDescent="0.4">
      <c r="A12" s="3" t="s">
        <v>8</v>
      </c>
      <c r="B12" s="4" t="s">
        <v>21</v>
      </c>
      <c r="C12" s="1">
        <f t="shared" si="3"/>
        <v>-21226</v>
      </c>
      <c r="D12" s="2" t="s">
        <v>33</v>
      </c>
      <c r="E12" s="5" t="s">
        <v>39</v>
      </c>
      <c r="F12" s="1" t="str">
        <f t="shared" si="1"/>
        <v>1010110100010110</v>
      </c>
      <c r="K12" s="3">
        <f t="shared" si="2"/>
        <v>1</v>
      </c>
      <c r="L12" s="3">
        <f t="shared" si="0"/>
        <v>0</v>
      </c>
      <c r="M12" s="3">
        <f t="shared" si="0"/>
        <v>1</v>
      </c>
      <c r="N12" s="3">
        <f t="shared" si="0"/>
        <v>0</v>
      </c>
      <c r="O12" s="3" t="str">
        <f t="shared" si="0"/>
        <v>.</v>
      </c>
      <c r="P12" s="3">
        <f t="shared" si="0"/>
        <v>1</v>
      </c>
      <c r="Q12" s="3">
        <f t="shared" si="0"/>
        <v>1</v>
      </c>
      <c r="R12" s="3">
        <f t="shared" si="0"/>
        <v>0</v>
      </c>
      <c r="S12" s="3">
        <f t="shared" si="0"/>
        <v>1</v>
      </c>
      <c r="T12" s="3" t="str">
        <f t="shared" si="0"/>
        <v>.</v>
      </c>
      <c r="U12" s="3">
        <f t="shared" si="0"/>
        <v>0</v>
      </c>
      <c r="V12" s="3">
        <f t="shared" si="0"/>
        <v>0</v>
      </c>
      <c r="W12" s="3">
        <f t="shared" si="0"/>
        <v>0</v>
      </c>
      <c r="X12" s="3">
        <f t="shared" si="0"/>
        <v>1</v>
      </c>
      <c r="Y12" s="3" t="str">
        <f t="shared" si="0"/>
        <v>.</v>
      </c>
      <c r="Z12" s="3">
        <f t="shared" si="0"/>
        <v>0</v>
      </c>
      <c r="AA12" s="3">
        <f t="shared" si="0"/>
        <v>1</v>
      </c>
      <c r="AB12" s="3">
        <f t="shared" si="0"/>
        <v>1</v>
      </c>
      <c r="AC12" s="3">
        <f t="shared" si="0"/>
        <v>0</v>
      </c>
    </row>
    <row r="13" spans="1:43" x14ac:dyDescent="0.4">
      <c r="A13" s="3" t="s">
        <v>9</v>
      </c>
      <c r="B13" s="4" t="s">
        <v>22</v>
      </c>
      <c r="C13" s="1">
        <f t="shared" si="3"/>
        <v>-27531</v>
      </c>
      <c r="D13" s="2" t="s">
        <v>34</v>
      </c>
      <c r="E13" s="5" t="s">
        <v>40</v>
      </c>
      <c r="F13" s="1" t="str">
        <f t="shared" si="1"/>
        <v>1001010001110101</v>
      </c>
      <c r="K13" s="3">
        <f t="shared" si="2"/>
        <v>1</v>
      </c>
      <c r="L13" s="3">
        <f t="shared" si="0"/>
        <v>0</v>
      </c>
      <c r="M13" s="3">
        <f t="shared" si="0"/>
        <v>0</v>
      </c>
      <c r="N13" s="3">
        <f t="shared" si="0"/>
        <v>1</v>
      </c>
      <c r="O13" s="3" t="str">
        <f t="shared" si="0"/>
        <v>.</v>
      </c>
      <c r="P13" s="3">
        <f t="shared" si="0"/>
        <v>0</v>
      </c>
      <c r="Q13" s="3">
        <f t="shared" si="0"/>
        <v>1</v>
      </c>
      <c r="R13" s="3">
        <f t="shared" si="0"/>
        <v>0</v>
      </c>
      <c r="S13" s="3">
        <f t="shared" si="0"/>
        <v>0</v>
      </c>
      <c r="T13" s="3" t="str">
        <f t="shared" si="0"/>
        <v>.</v>
      </c>
      <c r="U13" s="3">
        <f t="shared" si="0"/>
        <v>0</v>
      </c>
      <c r="V13" s="3">
        <f t="shared" si="0"/>
        <v>1</v>
      </c>
      <c r="W13" s="3">
        <f t="shared" si="0"/>
        <v>1</v>
      </c>
      <c r="X13" s="3">
        <f t="shared" si="0"/>
        <v>1</v>
      </c>
      <c r="Y13" s="3" t="str">
        <f t="shared" si="0"/>
        <v>.</v>
      </c>
      <c r="Z13" s="3">
        <f t="shared" si="0"/>
        <v>0</v>
      </c>
      <c r="AA13" s="3">
        <f t="shared" si="0"/>
        <v>1</v>
      </c>
      <c r="AB13" s="3">
        <f t="shared" si="0"/>
        <v>0</v>
      </c>
      <c r="AC13" s="3">
        <f t="shared" si="0"/>
        <v>1</v>
      </c>
      <c r="AG13" s="10"/>
    </row>
    <row r="14" spans="1:43" x14ac:dyDescent="0.4">
      <c r="A14" s="3" t="s">
        <v>10</v>
      </c>
      <c r="B14" s="4" t="s">
        <v>23</v>
      </c>
      <c r="C14" s="1">
        <f t="shared" si="3"/>
        <v>-48757</v>
      </c>
      <c r="D14" s="2" t="s">
        <v>37</v>
      </c>
      <c r="E14" s="5" t="s">
        <v>41</v>
      </c>
      <c r="F14" s="1" t="str">
        <f t="shared" si="1"/>
        <v>0100000110001011</v>
      </c>
      <c r="K14" s="3">
        <f t="shared" si="2"/>
        <v>0</v>
      </c>
      <c r="L14" s="3">
        <f t="shared" si="0"/>
        <v>1</v>
      </c>
      <c r="M14" s="3">
        <f t="shared" si="0"/>
        <v>0</v>
      </c>
      <c r="N14" s="3">
        <f t="shared" si="0"/>
        <v>0</v>
      </c>
      <c r="O14" s="3" t="str">
        <f t="shared" si="0"/>
        <v>.</v>
      </c>
      <c r="P14" s="3">
        <f t="shared" si="0"/>
        <v>0</v>
      </c>
      <c r="Q14" s="3">
        <f t="shared" si="0"/>
        <v>0</v>
      </c>
      <c r="R14" s="3">
        <f t="shared" si="0"/>
        <v>0</v>
      </c>
      <c r="S14" s="3">
        <f t="shared" si="0"/>
        <v>1</v>
      </c>
      <c r="T14" s="3" t="str">
        <f t="shared" si="0"/>
        <v>.</v>
      </c>
      <c r="U14" s="3">
        <f t="shared" si="0"/>
        <v>1</v>
      </c>
      <c r="V14" s="3">
        <f t="shared" si="0"/>
        <v>0</v>
      </c>
      <c r="W14" s="3">
        <f t="shared" si="0"/>
        <v>0</v>
      </c>
      <c r="X14" s="3">
        <f t="shared" si="0"/>
        <v>0</v>
      </c>
      <c r="Y14" s="3" t="str">
        <f t="shared" si="0"/>
        <v>.</v>
      </c>
      <c r="Z14" s="3">
        <f t="shared" si="0"/>
        <v>1</v>
      </c>
      <c r="AA14" s="3">
        <f t="shared" si="0"/>
        <v>0</v>
      </c>
      <c r="AB14" s="3">
        <f t="shared" si="0"/>
        <v>1</v>
      </c>
      <c r="AC14" s="3">
        <f t="shared" si="0"/>
        <v>1</v>
      </c>
    </row>
    <row r="15" spans="1:43" x14ac:dyDescent="0.4">
      <c r="A15" s="3" t="s">
        <v>11</v>
      </c>
      <c r="B15" s="4" t="s">
        <v>24</v>
      </c>
      <c r="C15" s="1">
        <f t="shared" si="3"/>
        <v>-14921</v>
      </c>
      <c r="D15" s="2" t="s">
        <v>35</v>
      </c>
      <c r="E15" s="5" t="s">
        <v>42</v>
      </c>
      <c r="F15" s="1" t="str">
        <f t="shared" si="1"/>
        <v>1100010110110111</v>
      </c>
      <c r="K15" s="3">
        <f t="shared" si="2"/>
        <v>1</v>
      </c>
      <c r="L15" s="3">
        <f t="shared" si="0"/>
        <v>1</v>
      </c>
      <c r="M15" s="3">
        <f t="shared" si="0"/>
        <v>0</v>
      </c>
      <c r="N15" s="3">
        <f t="shared" si="0"/>
        <v>0</v>
      </c>
      <c r="O15" s="3" t="str">
        <f t="shared" si="0"/>
        <v>.</v>
      </c>
      <c r="P15" s="3">
        <f t="shared" si="0"/>
        <v>0</v>
      </c>
      <c r="Q15" s="3">
        <f t="shared" si="0"/>
        <v>1</v>
      </c>
      <c r="R15" s="3">
        <f t="shared" si="0"/>
        <v>0</v>
      </c>
      <c r="S15" s="3">
        <f t="shared" si="0"/>
        <v>1</v>
      </c>
      <c r="T15" s="3" t="str">
        <f t="shared" si="0"/>
        <v>.</v>
      </c>
      <c r="U15" s="3">
        <f t="shared" si="0"/>
        <v>1</v>
      </c>
      <c r="V15" s="3">
        <f t="shared" si="0"/>
        <v>0</v>
      </c>
      <c r="W15" s="3">
        <f t="shared" si="0"/>
        <v>1</v>
      </c>
      <c r="X15" s="3">
        <f t="shared" si="0"/>
        <v>1</v>
      </c>
      <c r="Y15" s="3" t="str">
        <f t="shared" si="0"/>
        <v>.</v>
      </c>
      <c r="Z15" s="3">
        <f t="shared" si="0"/>
        <v>0</v>
      </c>
      <c r="AA15" s="3">
        <f t="shared" si="0"/>
        <v>1</v>
      </c>
      <c r="AB15" s="3">
        <f t="shared" si="0"/>
        <v>1</v>
      </c>
      <c r="AC15" s="3">
        <f t="shared" si="0"/>
        <v>1</v>
      </c>
    </row>
    <row r="16" spans="1:43" x14ac:dyDescent="0.4">
      <c r="A16" s="3" t="s">
        <v>12</v>
      </c>
      <c r="B16" s="4" t="s">
        <v>25</v>
      </c>
      <c r="C16" s="1">
        <f t="shared" si="3"/>
        <v>-16779</v>
      </c>
      <c r="D16" s="2" t="s">
        <v>36</v>
      </c>
      <c r="E16" s="5" t="s">
        <v>43</v>
      </c>
      <c r="F16" s="1" t="str">
        <f t="shared" si="1"/>
        <v>1011111001110101</v>
      </c>
      <c r="K16" s="3">
        <f t="shared" si="2"/>
        <v>1</v>
      </c>
      <c r="L16" s="3">
        <f t="shared" si="0"/>
        <v>0</v>
      </c>
      <c r="M16" s="3">
        <f t="shared" si="0"/>
        <v>1</v>
      </c>
      <c r="N16" s="3">
        <f t="shared" si="0"/>
        <v>1</v>
      </c>
      <c r="O16" s="3" t="str">
        <f t="shared" si="0"/>
        <v>.</v>
      </c>
      <c r="P16" s="3">
        <f t="shared" si="0"/>
        <v>1</v>
      </c>
      <c r="Q16" s="3">
        <f t="shared" si="0"/>
        <v>1</v>
      </c>
      <c r="R16" s="3">
        <f t="shared" si="0"/>
        <v>1</v>
      </c>
      <c r="S16" s="3">
        <f t="shared" si="0"/>
        <v>0</v>
      </c>
      <c r="T16" s="3" t="str">
        <f t="shared" si="0"/>
        <v>.</v>
      </c>
      <c r="U16" s="3">
        <f t="shared" si="0"/>
        <v>0</v>
      </c>
      <c r="V16" s="3">
        <f t="shared" si="0"/>
        <v>1</v>
      </c>
      <c r="W16" s="3">
        <f t="shared" si="0"/>
        <v>1</v>
      </c>
      <c r="X16" s="3">
        <f t="shared" si="0"/>
        <v>1</v>
      </c>
      <c r="Y16" s="3" t="str">
        <f t="shared" si="0"/>
        <v>.</v>
      </c>
      <c r="Z16" s="3">
        <f t="shared" si="0"/>
        <v>0</v>
      </c>
      <c r="AA16" s="3">
        <f t="shared" si="0"/>
        <v>1</v>
      </c>
      <c r="AB16" s="3">
        <f t="shared" si="0"/>
        <v>0</v>
      </c>
      <c r="AC16" s="3">
        <f t="shared" si="0"/>
        <v>1</v>
      </c>
    </row>
    <row r="18" spans="5:40" x14ac:dyDescent="0.4">
      <c r="K18" s="9">
        <f>IF(K19=".",L18,IF(OR((K19+K20+L18)=2,(K19+K20+L18)=3),1,0))</f>
        <v>0</v>
      </c>
      <c r="L18" s="9">
        <f t="shared" ref="L18:AC18" si="4">IF(L19=".",M18,IF(OR((L19+L20+M18)=2,(L19+L20+M18)=3),1,0))</f>
        <v>0</v>
      </c>
      <c r="M18" s="9">
        <f t="shared" si="4"/>
        <v>0</v>
      </c>
      <c r="N18" s="9">
        <f t="shared" si="4"/>
        <v>1</v>
      </c>
      <c r="O18" s="9">
        <f t="shared" si="4"/>
        <v>0</v>
      </c>
      <c r="P18" s="9">
        <f t="shared" si="4"/>
        <v>0</v>
      </c>
      <c r="Q18" s="9">
        <f t="shared" si="4"/>
        <v>0</v>
      </c>
      <c r="R18" s="9">
        <f t="shared" si="4"/>
        <v>0</v>
      </c>
      <c r="S18" s="9">
        <f t="shared" si="4"/>
        <v>0</v>
      </c>
      <c r="T18" s="9">
        <f t="shared" si="4"/>
        <v>1</v>
      </c>
      <c r="U18" s="9">
        <f t="shared" si="4"/>
        <v>1</v>
      </c>
      <c r="V18" s="9">
        <f t="shared" si="4"/>
        <v>1</v>
      </c>
      <c r="W18" s="9">
        <f t="shared" si="4"/>
        <v>1</v>
      </c>
      <c r="X18" s="9">
        <f t="shared" si="4"/>
        <v>0</v>
      </c>
      <c r="Y18" s="9">
        <f t="shared" si="4"/>
        <v>0</v>
      </c>
      <c r="Z18" s="9">
        <f t="shared" si="4"/>
        <v>0</v>
      </c>
      <c r="AA18" s="9">
        <f t="shared" si="4"/>
        <v>0</v>
      </c>
      <c r="AB18" s="9">
        <f t="shared" si="4"/>
        <v>0</v>
      </c>
      <c r="AC18" s="9">
        <f t="shared" si="4"/>
        <v>0</v>
      </c>
      <c r="AH18" s="1" t="s">
        <v>71</v>
      </c>
    </row>
    <row r="19" spans="5:40" x14ac:dyDescent="0.4">
      <c r="I19" s="3" t="s">
        <v>46</v>
      </c>
      <c r="K19" s="3">
        <f>K5</f>
        <v>0</v>
      </c>
      <c r="L19" s="3">
        <f t="shared" ref="L19:AC19" si="5">L5</f>
        <v>0</v>
      </c>
      <c r="M19" s="3">
        <f t="shared" si="5"/>
        <v>0</v>
      </c>
      <c r="N19" s="3">
        <f t="shared" si="5"/>
        <v>1</v>
      </c>
      <c r="O19" s="3" t="str">
        <f t="shared" si="5"/>
        <v>.</v>
      </c>
      <c r="P19" s="3">
        <f t="shared" si="5"/>
        <v>1</v>
      </c>
      <c r="Q19" s="3">
        <f t="shared" si="5"/>
        <v>0</v>
      </c>
      <c r="R19" s="3">
        <f t="shared" si="5"/>
        <v>0</v>
      </c>
      <c r="S19" s="3">
        <f t="shared" si="5"/>
        <v>0</v>
      </c>
      <c r="T19" s="3" t="str">
        <f t="shared" si="5"/>
        <v>.</v>
      </c>
      <c r="U19" s="3">
        <f t="shared" si="5"/>
        <v>1</v>
      </c>
      <c r="V19" s="3">
        <f t="shared" si="5"/>
        <v>0</v>
      </c>
      <c r="W19" s="3">
        <f t="shared" si="5"/>
        <v>1</v>
      </c>
      <c r="X19" s="3">
        <f t="shared" si="5"/>
        <v>0</v>
      </c>
      <c r="Y19" s="3" t="str">
        <f t="shared" si="5"/>
        <v>.</v>
      </c>
      <c r="Z19" s="3">
        <f t="shared" si="5"/>
        <v>0</v>
      </c>
      <c r="AA19" s="3">
        <f t="shared" si="5"/>
        <v>0</v>
      </c>
      <c r="AB19" s="3">
        <f t="shared" si="5"/>
        <v>0</v>
      </c>
      <c r="AC19" s="3">
        <f t="shared" si="5"/>
        <v>1</v>
      </c>
      <c r="AE19" s="2" t="s">
        <v>55</v>
      </c>
      <c r="AF19" s="1">
        <f>C5</f>
        <v>6305</v>
      </c>
    </row>
    <row r="20" spans="5:40" x14ac:dyDescent="0.4">
      <c r="E20" s="2"/>
      <c r="H20" s="8" t="s">
        <v>47</v>
      </c>
      <c r="I20" s="9" t="s">
        <v>48</v>
      </c>
      <c r="J20" s="9"/>
      <c r="K20" s="9">
        <f>K6</f>
        <v>0</v>
      </c>
      <c r="L20" s="9">
        <f t="shared" ref="L20:AC20" si="6">L6</f>
        <v>1</v>
      </c>
      <c r="M20" s="9">
        <f t="shared" si="6"/>
        <v>0</v>
      </c>
      <c r="N20" s="9">
        <f t="shared" si="6"/>
        <v>1</v>
      </c>
      <c r="O20" s="9" t="str">
        <f t="shared" si="6"/>
        <v>.</v>
      </c>
      <c r="P20" s="9">
        <f t="shared" si="6"/>
        <v>0</v>
      </c>
      <c r="Q20" s="9">
        <f t="shared" si="6"/>
        <v>0</v>
      </c>
      <c r="R20" s="9">
        <f t="shared" si="6"/>
        <v>1</v>
      </c>
      <c r="S20" s="9">
        <f t="shared" si="6"/>
        <v>0</v>
      </c>
      <c r="T20" s="9" t="str">
        <f t="shared" si="6"/>
        <v>.</v>
      </c>
      <c r="U20" s="9">
        <f t="shared" si="6"/>
        <v>1</v>
      </c>
      <c r="V20" s="9">
        <f t="shared" si="6"/>
        <v>1</v>
      </c>
      <c r="W20" s="9">
        <f t="shared" si="6"/>
        <v>1</v>
      </c>
      <c r="X20" s="9">
        <f t="shared" si="6"/>
        <v>0</v>
      </c>
      <c r="Y20" s="9" t="str">
        <f t="shared" si="6"/>
        <v>.</v>
      </c>
      <c r="Z20" s="9">
        <f t="shared" si="6"/>
        <v>1</v>
      </c>
      <c r="AA20" s="9">
        <f t="shared" si="6"/>
        <v>0</v>
      </c>
      <c r="AB20" s="9">
        <f t="shared" si="6"/>
        <v>1</v>
      </c>
      <c r="AC20" s="9">
        <f t="shared" si="6"/>
        <v>0</v>
      </c>
      <c r="AE20" s="4" t="s">
        <v>56</v>
      </c>
      <c r="AF20" s="8">
        <f>C6</f>
        <v>21226</v>
      </c>
    </row>
    <row r="21" spans="5:40" x14ac:dyDescent="0.4">
      <c r="I21" s="3"/>
      <c r="K21" s="3">
        <f>IF(K19=".",".",MOD(K20+K19+L18,2))</f>
        <v>0</v>
      </c>
      <c r="L21" s="3">
        <f t="shared" ref="L21:AC21" si="7">IF(L19=".",".",MOD(L20+L19+M18,2))</f>
        <v>1</v>
      </c>
      <c r="M21" s="3">
        <f t="shared" si="7"/>
        <v>1</v>
      </c>
      <c r="N21" s="3">
        <f t="shared" si="7"/>
        <v>0</v>
      </c>
      <c r="O21" s="3" t="str">
        <f t="shared" si="7"/>
        <v>.</v>
      </c>
      <c r="P21" s="3">
        <f t="shared" si="7"/>
        <v>1</v>
      </c>
      <c r="Q21" s="3">
        <f t="shared" si="7"/>
        <v>0</v>
      </c>
      <c r="R21" s="3">
        <f t="shared" si="7"/>
        <v>1</v>
      </c>
      <c r="S21" s="3">
        <f t="shared" si="7"/>
        <v>1</v>
      </c>
      <c r="T21" s="3" t="str">
        <f t="shared" si="7"/>
        <v>.</v>
      </c>
      <c r="U21" s="3">
        <f t="shared" si="7"/>
        <v>1</v>
      </c>
      <c r="V21" s="3">
        <f t="shared" si="7"/>
        <v>0</v>
      </c>
      <c r="W21" s="3">
        <f t="shared" si="7"/>
        <v>0</v>
      </c>
      <c r="X21" s="3">
        <f t="shared" si="7"/>
        <v>0</v>
      </c>
      <c r="Y21" s="3" t="str">
        <f t="shared" si="7"/>
        <v>.</v>
      </c>
      <c r="Z21" s="3">
        <f t="shared" si="7"/>
        <v>1</v>
      </c>
      <c r="AA21" s="3">
        <f t="shared" si="7"/>
        <v>0</v>
      </c>
      <c r="AB21" s="3">
        <f t="shared" si="7"/>
        <v>1</v>
      </c>
      <c r="AC21" s="3">
        <f t="shared" si="7"/>
        <v>1</v>
      </c>
      <c r="AD21" s="3" t="s">
        <v>54</v>
      </c>
      <c r="AE21" s="2">
        <f>IF(K21=0,(AC21*2^0+AB21*2^1+AA21*2^2+Z21*2^3+X21*2^4+W21*2^5+V21*2^6+U21*2^7+S21*2^8+R21*2^9+Q21*2^10+P21*2^11+N21*2^12+M21*2^13+L21*2^14),-1*(AC22*2^0+AB22*2^1+AA22*2^2+Z22*2^3+X22*2^4+W22*2^5+V22*2^6+U22*2^7+S22*2^8+R22*2^9+Q22*2^10+P22*2^11+N22*2^12+M22*2^13+L22*2^14))</f>
        <v>27531</v>
      </c>
      <c r="AF21" s="1">
        <f>AF19+AF20</f>
        <v>27531</v>
      </c>
      <c r="AH21" s="1" t="str">
        <f>IF(AE21=AF21,IF(L23=1,A$71,A$70),IF(Y23=0,A$73,A$72))</f>
        <v>Результат корректен, совпадает с суммой десятичных эквивалентов.</v>
      </c>
      <c r="AI21"/>
      <c r="AJ21"/>
      <c r="AK21"/>
      <c r="AL21"/>
      <c r="AM21"/>
      <c r="AN21"/>
    </row>
    <row r="22" spans="5:40" x14ac:dyDescent="0.4">
      <c r="I22" s="3"/>
      <c r="J22" s="1"/>
      <c r="K22" s="7" t="str">
        <f>IF(K21=0,"",1)</f>
        <v/>
      </c>
      <c r="L22" s="7" t="str">
        <f>IF(K22&lt;&gt;"",IF(L21=".",".",MID(_xlfn.BASE((IF($K21=0,1,-1)*($AC21*2^0+$AB21*2^1+$AA21*2^2+$Z21*2^3+$X21*2^4+$W21*2^5+$V21*2^6+$U21*2^7+$S21*2^8+$R21*2^9+$Q21*2^10+$P21*2^11+$N21*2^12+$M21*2^13+$L21*2^14)+2^16),2,16),16-L$4,1)),"")</f>
        <v/>
      </c>
      <c r="M22" s="7" t="str">
        <f t="shared" ref="M22:AC22" si="8">IF(L22&lt;&gt;"",IF(M21=".",".",MID(_xlfn.BASE((IF($K21=0,1,-1)*($AC21*2^0+$AB21*2^1+$AA21*2^2+$Z21*2^3+$X21*2^4+$W21*2^5+$V21*2^6+$U21*2^7+$S21*2^8+$R21*2^9+$Q21*2^10+$P21*2^11+$N21*2^12+$M21*2^13+$L21*2^14)+2^16),2,16),16-M$4,1)),"")</f>
        <v/>
      </c>
      <c r="N22" s="7" t="str">
        <f t="shared" si="8"/>
        <v/>
      </c>
      <c r="O22" s="7" t="str">
        <f t="shared" si="8"/>
        <v/>
      </c>
      <c r="P22" s="7" t="str">
        <f t="shared" si="8"/>
        <v/>
      </c>
      <c r="Q22" s="7" t="str">
        <f t="shared" si="8"/>
        <v/>
      </c>
      <c r="R22" s="7" t="str">
        <f t="shared" si="8"/>
        <v/>
      </c>
      <c r="S22" s="7" t="str">
        <f t="shared" si="8"/>
        <v/>
      </c>
      <c r="T22" s="7" t="str">
        <f t="shared" si="8"/>
        <v/>
      </c>
      <c r="U22" s="7" t="str">
        <f t="shared" si="8"/>
        <v/>
      </c>
      <c r="V22" s="7" t="str">
        <f t="shared" si="8"/>
        <v/>
      </c>
      <c r="W22" s="7" t="str">
        <f t="shared" si="8"/>
        <v/>
      </c>
      <c r="X22" s="7" t="str">
        <f t="shared" si="8"/>
        <v/>
      </c>
      <c r="Y22" s="7" t="str">
        <f t="shared" si="8"/>
        <v/>
      </c>
      <c r="Z22" s="7" t="str">
        <f t="shared" si="8"/>
        <v/>
      </c>
      <c r="AA22" s="7" t="str">
        <f t="shared" si="8"/>
        <v/>
      </c>
      <c r="AB22" s="7" t="str">
        <f t="shared" si="8"/>
        <v/>
      </c>
      <c r="AC22" s="7" t="str">
        <f t="shared" si="8"/>
        <v/>
      </c>
    </row>
    <row r="23" spans="5:40" x14ac:dyDescent="0.4">
      <c r="J23" s="1"/>
      <c r="K23" s="3" t="s">
        <v>65</v>
      </c>
      <c r="L23" s="3">
        <f>K18</f>
        <v>0</v>
      </c>
      <c r="N23" s="3" t="s">
        <v>66</v>
      </c>
      <c r="O23" s="3">
        <f>MOD(SUM(U21:AC21)+1,2)</f>
        <v>1</v>
      </c>
      <c r="R23" s="3" t="s">
        <v>67</v>
      </c>
      <c r="S23" s="3">
        <f>Y18</f>
        <v>0</v>
      </c>
      <c r="U23" s="3" t="s">
        <v>68</v>
      </c>
      <c r="V23" s="3">
        <f>IF(SUM(K21:AC21)=0,1,0)</f>
        <v>0</v>
      </c>
      <c r="X23" s="3" t="s">
        <v>69</v>
      </c>
      <c r="Y23" s="3">
        <f>K21</f>
        <v>0</v>
      </c>
      <c r="AA23" s="3" t="s">
        <v>70</v>
      </c>
      <c r="AB23" s="3">
        <f>IF(OR(AND(K19=0,K20=0,K21=1),(AND(K19=1,K20=1,K21=0))),1,0)</f>
        <v>0</v>
      </c>
    </row>
    <row r="24" spans="5:40" x14ac:dyDescent="0.4">
      <c r="J24" s="1"/>
    </row>
    <row r="25" spans="5:40" x14ac:dyDescent="0.4">
      <c r="J25" s="1"/>
      <c r="K25" s="9">
        <f>IF(K26=".",L25,IF(OR((K26+K27+L25)=2,(K26+K27+L25)=3),1,0))</f>
        <v>0</v>
      </c>
      <c r="L25" s="9">
        <f t="shared" ref="L25:AC25" si="9">IF(L26=".",M25,IF(OR((L26+L27+M25)=2,(L26+L27+M25)=3),1,0))</f>
        <v>1</v>
      </c>
      <c r="M25" s="9">
        <f t="shared" si="9"/>
        <v>0</v>
      </c>
      <c r="N25" s="9">
        <f t="shared" si="9"/>
        <v>0</v>
      </c>
      <c r="O25" s="9">
        <f t="shared" si="9"/>
        <v>0</v>
      </c>
      <c r="P25" s="9">
        <f t="shared" si="9"/>
        <v>0</v>
      </c>
      <c r="Q25" s="9">
        <f t="shared" si="9"/>
        <v>0</v>
      </c>
      <c r="R25" s="9">
        <f t="shared" si="9"/>
        <v>1</v>
      </c>
      <c r="S25" s="9">
        <f t="shared" si="9"/>
        <v>1</v>
      </c>
      <c r="T25" s="9">
        <f t="shared" si="9"/>
        <v>1</v>
      </c>
      <c r="U25" s="9">
        <f t="shared" si="9"/>
        <v>1</v>
      </c>
      <c r="V25" s="9">
        <f t="shared" si="9"/>
        <v>0</v>
      </c>
      <c r="W25" s="9">
        <f t="shared" si="9"/>
        <v>0</v>
      </c>
      <c r="X25" s="9">
        <f t="shared" si="9"/>
        <v>0</v>
      </c>
      <c r="Y25" s="9">
        <f t="shared" si="9"/>
        <v>1</v>
      </c>
      <c r="Z25" s="9">
        <f t="shared" si="9"/>
        <v>1</v>
      </c>
      <c r="AA25" s="9">
        <f t="shared" si="9"/>
        <v>0</v>
      </c>
      <c r="AB25" s="9">
        <f t="shared" si="9"/>
        <v>1</v>
      </c>
      <c r="AC25" s="9">
        <f t="shared" si="9"/>
        <v>0</v>
      </c>
    </row>
    <row r="26" spans="5:40" x14ac:dyDescent="0.4">
      <c r="I26" s="3" t="s">
        <v>48</v>
      </c>
      <c r="K26" s="3">
        <f>K6</f>
        <v>0</v>
      </c>
      <c r="L26" s="3">
        <f t="shared" ref="L26:AC26" si="10">L6</f>
        <v>1</v>
      </c>
      <c r="M26" s="3">
        <f t="shared" si="10"/>
        <v>0</v>
      </c>
      <c r="N26" s="3">
        <f t="shared" si="10"/>
        <v>1</v>
      </c>
      <c r="O26" s="3" t="str">
        <f t="shared" si="10"/>
        <v>.</v>
      </c>
      <c r="P26" s="3">
        <f t="shared" si="10"/>
        <v>0</v>
      </c>
      <c r="Q26" s="3">
        <f t="shared" si="10"/>
        <v>0</v>
      </c>
      <c r="R26" s="3">
        <f t="shared" si="10"/>
        <v>1</v>
      </c>
      <c r="S26" s="3">
        <f t="shared" si="10"/>
        <v>0</v>
      </c>
      <c r="T26" s="3" t="str">
        <f t="shared" si="10"/>
        <v>.</v>
      </c>
      <c r="U26" s="3">
        <f t="shared" si="10"/>
        <v>1</v>
      </c>
      <c r="V26" s="3">
        <f t="shared" si="10"/>
        <v>1</v>
      </c>
      <c r="W26" s="3">
        <f t="shared" si="10"/>
        <v>1</v>
      </c>
      <c r="X26" s="3">
        <f t="shared" si="10"/>
        <v>0</v>
      </c>
      <c r="Y26" s="3" t="str">
        <f t="shared" si="10"/>
        <v>.</v>
      </c>
      <c r="Z26" s="3">
        <f t="shared" si="10"/>
        <v>1</v>
      </c>
      <c r="AA26" s="3">
        <f t="shared" si="10"/>
        <v>0</v>
      </c>
      <c r="AB26" s="3">
        <f t="shared" si="10"/>
        <v>1</v>
      </c>
      <c r="AC26" s="3">
        <f t="shared" si="10"/>
        <v>0</v>
      </c>
      <c r="AE26" s="2" t="s">
        <v>57</v>
      </c>
      <c r="AF26" s="1">
        <f>C6</f>
        <v>21226</v>
      </c>
    </row>
    <row r="27" spans="5:40" x14ac:dyDescent="0.4">
      <c r="H27" s="8" t="s">
        <v>47</v>
      </c>
      <c r="I27" s="9" t="s">
        <v>49</v>
      </c>
      <c r="J27" s="9"/>
      <c r="K27" s="9">
        <f>K7</f>
        <v>0</v>
      </c>
      <c r="L27" s="9">
        <f t="shared" ref="L27:AC27" si="11">L7</f>
        <v>1</v>
      </c>
      <c r="M27" s="9">
        <f t="shared" si="11"/>
        <v>1</v>
      </c>
      <c r="N27" s="9">
        <f t="shared" si="11"/>
        <v>0</v>
      </c>
      <c r="O27" s="9" t="str">
        <f t="shared" si="11"/>
        <v>.</v>
      </c>
      <c r="P27" s="9">
        <f t="shared" si="11"/>
        <v>1</v>
      </c>
      <c r="Q27" s="9">
        <f t="shared" si="11"/>
        <v>0</v>
      </c>
      <c r="R27" s="9">
        <f t="shared" si="11"/>
        <v>1</v>
      </c>
      <c r="S27" s="9">
        <f t="shared" si="11"/>
        <v>1</v>
      </c>
      <c r="T27" s="9" t="str">
        <f t="shared" si="11"/>
        <v>.</v>
      </c>
      <c r="U27" s="9">
        <f t="shared" si="11"/>
        <v>1</v>
      </c>
      <c r="V27" s="9">
        <f t="shared" si="11"/>
        <v>0</v>
      </c>
      <c r="W27" s="9">
        <f t="shared" si="11"/>
        <v>0</v>
      </c>
      <c r="X27" s="9">
        <f t="shared" si="11"/>
        <v>0</v>
      </c>
      <c r="Y27" s="9" t="str">
        <f t="shared" si="11"/>
        <v>.</v>
      </c>
      <c r="Z27" s="9">
        <f t="shared" si="11"/>
        <v>1</v>
      </c>
      <c r="AA27" s="9">
        <f t="shared" si="11"/>
        <v>0</v>
      </c>
      <c r="AB27" s="9">
        <f t="shared" si="11"/>
        <v>1</v>
      </c>
      <c r="AC27" s="9">
        <f t="shared" si="11"/>
        <v>1</v>
      </c>
      <c r="AE27" s="4" t="s">
        <v>58</v>
      </c>
      <c r="AF27" s="8">
        <f>C7</f>
        <v>27531</v>
      </c>
    </row>
    <row r="28" spans="5:40" x14ac:dyDescent="0.4">
      <c r="J28" s="1"/>
      <c r="K28" s="3">
        <f>IF(K26=".",".",MOD(K27+K26+L25,2))</f>
        <v>1</v>
      </c>
      <c r="L28" s="3">
        <f t="shared" ref="L28:AC28" si="12">IF(L26=".",".",MOD(L27+L26+M25,2))</f>
        <v>0</v>
      </c>
      <c r="M28" s="3">
        <f t="shared" si="12"/>
        <v>1</v>
      </c>
      <c r="N28" s="3">
        <f t="shared" si="12"/>
        <v>1</v>
      </c>
      <c r="O28" s="3" t="str">
        <f t="shared" si="12"/>
        <v>.</v>
      </c>
      <c r="P28" s="3">
        <f t="shared" si="12"/>
        <v>1</v>
      </c>
      <c r="Q28" s="3">
        <f t="shared" si="12"/>
        <v>1</v>
      </c>
      <c r="R28" s="3">
        <f t="shared" si="12"/>
        <v>1</v>
      </c>
      <c r="S28" s="3">
        <f t="shared" si="12"/>
        <v>0</v>
      </c>
      <c r="T28" s="3" t="str">
        <f t="shared" si="12"/>
        <v>.</v>
      </c>
      <c r="U28" s="3">
        <f t="shared" si="12"/>
        <v>0</v>
      </c>
      <c r="V28" s="3">
        <f t="shared" si="12"/>
        <v>1</v>
      </c>
      <c r="W28" s="3">
        <f t="shared" si="12"/>
        <v>1</v>
      </c>
      <c r="X28" s="3">
        <f t="shared" si="12"/>
        <v>1</v>
      </c>
      <c r="Y28" s="3" t="str">
        <f t="shared" si="12"/>
        <v>.</v>
      </c>
      <c r="Z28" s="3">
        <f t="shared" si="12"/>
        <v>0</v>
      </c>
      <c r="AA28" s="3">
        <f t="shared" si="12"/>
        <v>1</v>
      </c>
      <c r="AB28" s="3">
        <f t="shared" si="12"/>
        <v>0</v>
      </c>
      <c r="AC28" s="3">
        <f t="shared" si="12"/>
        <v>1</v>
      </c>
      <c r="AD28" s="3" t="s">
        <v>54</v>
      </c>
      <c r="AE28" s="2">
        <f>IF(K28=0,(AC28*2^0+AB28*2^1+AA28*2^2+Z28*2^3+X28*2^4+W28*2^5+V28*2^6+U28*2^7+S28*2^8+R28*2^9+Q28*2^10+P28*2^11+N28*2^12+M28*2^13+L28*2^14),-1*(AC29*2^0+AB29*2^1+AA29*2^2+Z29*2^3+X29*2^4+W29*2^5+V29*2^6+U29*2^7+S29*2^8+R29*2^9+Q29*2^10+P29*2^11+N29*2^12+M29*2^13+L29*2^14))</f>
        <v>-16779</v>
      </c>
      <c r="AF28" s="1">
        <f>AF26+AF27</f>
        <v>48757</v>
      </c>
      <c r="AH28" s="1" t="str">
        <f>IF(AE28=AF28,IF(L30=1,A$71,A$70),IF(Y30=0,A$73,A$72))</f>
        <v>Результат некорректен. Из двух положительных чисел получилось отрицательное - переполнение</v>
      </c>
    </row>
    <row r="29" spans="5:40" x14ac:dyDescent="0.4">
      <c r="J29" s="1"/>
      <c r="K29" s="3">
        <f>IF(K28=0,"",1)</f>
        <v>1</v>
      </c>
      <c r="L29" s="3" t="str">
        <f>IF(K29&lt;&gt;"",IF(L28=".",".",MID(_xlfn.BASE((IF($K28=0,1,-1)*($AC28*2^0+$AB28*2^1+$AA28*2^2+$Z28*2^3+$X28*2^4+$W28*2^5+$V28*2^6+$U28*2^7+$S28*2^8+$R28*2^9+$Q28*2^10+$P28*2^11+$N28*2^12+$M28*2^13+$L28*2^14)+2^16),2,16),16-L$4,1)),"")</f>
        <v>1</v>
      </c>
      <c r="M29" s="3" t="str">
        <f t="shared" ref="M29:AC29" si="13">IF(L29&lt;&gt;"",IF(M28=".",".",MID(_xlfn.BASE((IF($K28=0,1,-1)*($AC28*2^0+$AB28*2^1+$AA28*2^2+$Z28*2^3+$X28*2^4+$W28*2^5+$V28*2^6+$U28*2^7+$S28*2^8+$R28*2^9+$Q28*2^10+$P28*2^11+$N28*2^12+$M28*2^13+$L28*2^14)+2^16),2,16),16-M$4,1)),"")</f>
        <v>0</v>
      </c>
      <c r="N29" s="3" t="str">
        <f t="shared" si="13"/>
        <v>0</v>
      </c>
      <c r="O29" s="3" t="str">
        <f t="shared" si="13"/>
        <v>.</v>
      </c>
      <c r="P29" s="3" t="str">
        <f t="shared" si="13"/>
        <v>0</v>
      </c>
      <c r="Q29" s="3" t="str">
        <f t="shared" si="13"/>
        <v>0</v>
      </c>
      <c r="R29" s="3" t="str">
        <f t="shared" si="13"/>
        <v>0</v>
      </c>
      <c r="S29" s="3" t="str">
        <f t="shared" si="13"/>
        <v>1</v>
      </c>
      <c r="T29" s="3" t="str">
        <f t="shared" si="13"/>
        <v>.</v>
      </c>
      <c r="U29" s="3" t="str">
        <f t="shared" si="13"/>
        <v>1</v>
      </c>
      <c r="V29" s="3" t="str">
        <f t="shared" si="13"/>
        <v>0</v>
      </c>
      <c r="W29" s="3" t="str">
        <f t="shared" si="13"/>
        <v>0</v>
      </c>
      <c r="X29" s="3" t="str">
        <f t="shared" si="13"/>
        <v>0</v>
      </c>
      <c r="Y29" s="3" t="str">
        <f t="shared" si="13"/>
        <v>.</v>
      </c>
      <c r="Z29" s="3" t="str">
        <f t="shared" si="13"/>
        <v>1</v>
      </c>
      <c r="AA29" s="3" t="str">
        <f t="shared" si="13"/>
        <v>0</v>
      </c>
      <c r="AB29" s="3" t="str">
        <f t="shared" si="13"/>
        <v>1</v>
      </c>
      <c r="AC29" s="3" t="str">
        <f t="shared" si="13"/>
        <v>1</v>
      </c>
    </row>
    <row r="30" spans="5:40" x14ac:dyDescent="0.4">
      <c r="J30" s="1"/>
      <c r="K30" s="3" t="s">
        <v>65</v>
      </c>
      <c r="L30" s="3">
        <f>K25</f>
        <v>0</v>
      </c>
      <c r="N30" s="3" t="s">
        <v>66</v>
      </c>
      <c r="O30" s="3">
        <f>MOD(SUM(U28:AC28)+1,2)</f>
        <v>0</v>
      </c>
      <c r="R30" s="3" t="s">
        <v>67</v>
      </c>
      <c r="S30" s="3">
        <f>Y25</f>
        <v>1</v>
      </c>
      <c r="U30" s="3" t="s">
        <v>68</v>
      </c>
      <c r="V30" s="3">
        <f>IF(SUM(K28:AC28)=0,1,0)</f>
        <v>0</v>
      </c>
      <c r="X30" s="3" t="s">
        <v>69</v>
      </c>
      <c r="Y30" s="3">
        <f>K28</f>
        <v>1</v>
      </c>
      <c r="AA30" s="3" t="s">
        <v>70</v>
      </c>
      <c r="AB30" s="3">
        <f>IF(OR(AND(K26=0,K27=0,K28=1),(AND(K26=1,K27=1,K28=0))),1,0)</f>
        <v>1</v>
      </c>
    </row>
    <row r="31" spans="5:40" x14ac:dyDescent="0.4">
      <c r="H31" s="3"/>
      <c r="I31" s="3"/>
    </row>
    <row r="32" spans="5:40" x14ac:dyDescent="0.4">
      <c r="H32" s="3"/>
      <c r="I32" s="3"/>
      <c r="K32" s="9">
        <f>IF(K33=".",L32,IF(OR((K33+K34+L32)=2,(K33+K34+L32)=3),1,0))</f>
        <v>1</v>
      </c>
      <c r="L32" s="9">
        <f t="shared" ref="L32:AC32" si="14">IF(L33=".",M32,IF(OR((L33+L34+M32)=2,(L33+L34+M32)=3),1,0))</f>
        <v>1</v>
      </c>
      <c r="M32" s="9">
        <f t="shared" si="14"/>
        <v>0</v>
      </c>
      <c r="N32" s="9">
        <f t="shared" si="14"/>
        <v>0</v>
      </c>
      <c r="O32" s="9">
        <f t="shared" si="14"/>
        <v>0</v>
      </c>
      <c r="P32" s="9">
        <f t="shared" si="14"/>
        <v>0</v>
      </c>
      <c r="Q32" s="9">
        <f t="shared" si="14"/>
        <v>1</v>
      </c>
      <c r="R32" s="9">
        <f t="shared" si="14"/>
        <v>1</v>
      </c>
      <c r="S32" s="9">
        <f t="shared" si="14"/>
        <v>1</v>
      </c>
      <c r="T32" s="9">
        <f t="shared" si="14"/>
        <v>1</v>
      </c>
      <c r="U32" s="9">
        <f t="shared" si="14"/>
        <v>1</v>
      </c>
      <c r="V32" s="9">
        <f t="shared" si="14"/>
        <v>1</v>
      </c>
      <c r="W32" s="9">
        <f t="shared" si="14"/>
        <v>1</v>
      </c>
      <c r="X32" s="9">
        <f t="shared" si="14"/>
        <v>1</v>
      </c>
      <c r="Y32" s="9">
        <f t="shared" si="14"/>
        <v>1</v>
      </c>
      <c r="Z32" s="9">
        <f t="shared" si="14"/>
        <v>1</v>
      </c>
      <c r="AA32" s="9">
        <f t="shared" si="14"/>
        <v>1</v>
      </c>
      <c r="AB32" s="9">
        <f t="shared" si="14"/>
        <v>1</v>
      </c>
      <c r="AC32" s="9">
        <f t="shared" si="14"/>
        <v>0</v>
      </c>
    </row>
    <row r="33" spans="8:34" x14ac:dyDescent="0.4">
      <c r="I33" s="3" t="s">
        <v>48</v>
      </c>
      <c r="K33" s="3">
        <f>K6</f>
        <v>0</v>
      </c>
      <c r="L33" s="3">
        <f t="shared" ref="L33:AC33" si="15">L6</f>
        <v>1</v>
      </c>
      <c r="M33" s="3">
        <f t="shared" si="15"/>
        <v>0</v>
      </c>
      <c r="N33" s="3">
        <f t="shared" si="15"/>
        <v>1</v>
      </c>
      <c r="O33" s="3" t="str">
        <f t="shared" si="15"/>
        <v>.</v>
      </c>
      <c r="P33" s="3">
        <f t="shared" si="15"/>
        <v>0</v>
      </c>
      <c r="Q33" s="3">
        <f t="shared" si="15"/>
        <v>0</v>
      </c>
      <c r="R33" s="3">
        <f t="shared" si="15"/>
        <v>1</v>
      </c>
      <c r="S33" s="3">
        <f t="shared" si="15"/>
        <v>0</v>
      </c>
      <c r="T33" s="3" t="str">
        <f t="shared" si="15"/>
        <v>.</v>
      </c>
      <c r="U33" s="3">
        <f t="shared" si="15"/>
        <v>1</v>
      </c>
      <c r="V33" s="3">
        <f t="shared" si="15"/>
        <v>1</v>
      </c>
      <c r="W33" s="3">
        <f t="shared" si="15"/>
        <v>1</v>
      </c>
      <c r="X33" s="3">
        <f t="shared" si="15"/>
        <v>0</v>
      </c>
      <c r="Y33" s="3" t="str">
        <f t="shared" si="15"/>
        <v>.</v>
      </c>
      <c r="Z33" s="3">
        <f t="shared" si="15"/>
        <v>1</v>
      </c>
      <c r="AA33" s="3">
        <f t="shared" si="15"/>
        <v>0</v>
      </c>
      <c r="AB33" s="3">
        <f t="shared" si="15"/>
        <v>1</v>
      </c>
      <c r="AC33" s="3">
        <f t="shared" si="15"/>
        <v>0</v>
      </c>
      <c r="AE33" s="2" t="s">
        <v>57</v>
      </c>
      <c r="AF33" s="1">
        <f>C6</f>
        <v>21226</v>
      </c>
    </row>
    <row r="34" spans="8:34" x14ac:dyDescent="0.4">
      <c r="H34" s="8" t="s">
        <v>47</v>
      </c>
      <c r="I34" s="9" t="s">
        <v>50</v>
      </c>
      <c r="J34" s="9"/>
      <c r="K34" s="9">
        <f>K11</f>
        <v>1</v>
      </c>
      <c r="L34" s="9">
        <f t="shared" ref="L34:AC34" si="16">L11</f>
        <v>1</v>
      </c>
      <c r="M34" s="9">
        <f t="shared" si="16"/>
        <v>1</v>
      </c>
      <c r="N34" s="9">
        <f t="shared" si="16"/>
        <v>0</v>
      </c>
      <c r="O34" s="9" t="str">
        <f t="shared" si="16"/>
        <v>.</v>
      </c>
      <c r="P34" s="9">
        <f t="shared" si="16"/>
        <v>0</v>
      </c>
      <c r="Q34" s="9">
        <f t="shared" si="16"/>
        <v>1</v>
      </c>
      <c r="R34" s="9">
        <f t="shared" si="16"/>
        <v>1</v>
      </c>
      <c r="S34" s="9">
        <f t="shared" si="16"/>
        <v>1</v>
      </c>
      <c r="T34" s="9" t="str">
        <f t="shared" si="16"/>
        <v>.</v>
      </c>
      <c r="U34" s="9">
        <f t="shared" si="16"/>
        <v>0</v>
      </c>
      <c r="V34" s="9">
        <f t="shared" si="16"/>
        <v>1</v>
      </c>
      <c r="W34" s="9">
        <f t="shared" si="16"/>
        <v>0</v>
      </c>
      <c r="X34" s="9">
        <f t="shared" si="16"/>
        <v>1</v>
      </c>
      <c r="Y34" s="9" t="str">
        <f t="shared" si="16"/>
        <v>.</v>
      </c>
      <c r="Z34" s="9">
        <f t="shared" si="16"/>
        <v>1</v>
      </c>
      <c r="AA34" s="9">
        <f t="shared" si="16"/>
        <v>1</v>
      </c>
      <c r="AB34" s="9">
        <f t="shared" si="16"/>
        <v>1</v>
      </c>
      <c r="AC34" s="9">
        <f t="shared" si="16"/>
        <v>1</v>
      </c>
      <c r="AE34" s="4" t="s">
        <v>59</v>
      </c>
      <c r="AF34" s="8">
        <f>C11</f>
        <v>-6305</v>
      </c>
    </row>
    <row r="35" spans="8:34" x14ac:dyDescent="0.4">
      <c r="H35" s="3"/>
      <c r="I35" s="3"/>
      <c r="K35" s="3">
        <f>IF(K33=".",".",MOD(K34+K33+L32,2))</f>
        <v>0</v>
      </c>
      <c r="L35" s="3">
        <f t="shared" ref="L35:AC35" si="17">IF(L33=".",".",MOD(L34+L33+M32,2))</f>
        <v>0</v>
      </c>
      <c r="M35" s="3">
        <f t="shared" si="17"/>
        <v>1</v>
      </c>
      <c r="N35" s="3">
        <f t="shared" si="17"/>
        <v>1</v>
      </c>
      <c r="O35" s="3" t="str">
        <f t="shared" si="17"/>
        <v>.</v>
      </c>
      <c r="P35" s="3">
        <f t="shared" si="17"/>
        <v>1</v>
      </c>
      <c r="Q35" s="3">
        <f t="shared" si="17"/>
        <v>0</v>
      </c>
      <c r="R35" s="3">
        <f t="shared" si="17"/>
        <v>1</v>
      </c>
      <c r="S35" s="3">
        <f t="shared" si="17"/>
        <v>0</v>
      </c>
      <c r="T35" s="3" t="str">
        <f t="shared" si="17"/>
        <v>.</v>
      </c>
      <c r="U35" s="3">
        <f t="shared" si="17"/>
        <v>0</v>
      </c>
      <c r="V35" s="3">
        <f t="shared" si="17"/>
        <v>1</v>
      </c>
      <c r="W35" s="3">
        <f t="shared" si="17"/>
        <v>0</v>
      </c>
      <c r="X35" s="3">
        <f t="shared" si="17"/>
        <v>0</v>
      </c>
      <c r="Y35" s="3" t="str">
        <f t="shared" si="17"/>
        <v>.</v>
      </c>
      <c r="Z35" s="3">
        <f t="shared" si="17"/>
        <v>1</v>
      </c>
      <c r="AA35" s="3">
        <f t="shared" si="17"/>
        <v>0</v>
      </c>
      <c r="AB35" s="3">
        <f t="shared" si="17"/>
        <v>0</v>
      </c>
      <c r="AC35" s="3">
        <f t="shared" si="17"/>
        <v>1</v>
      </c>
      <c r="AD35" s="3" t="s">
        <v>54</v>
      </c>
      <c r="AE35" s="2">
        <f>IF(K35=0,(AC35*2^0+AB35*2^1+AA35*2^2+Z35*2^3+X35*2^4+W35*2^5+V35*2^6+U35*2^7+S35*2^8+R35*2^9+Q35*2^10+P35*2^11+N35*2^12+M35*2^13+L35*2^14),-1*(AC36*2^0+AB36*2^1+AA36*2^2+Z36*2^3+X36*2^4+W36*2^5+V36*2^6+U36*2^7+S36*2^8+R36*2^9+Q36*2^10+P36*2^11+N36*2^12+M36*2^13+L36*2^14))</f>
        <v>14921</v>
      </c>
      <c r="AF35" s="1">
        <f>AF33+AF34</f>
        <v>14921</v>
      </c>
      <c r="AH35" s="1" t="str">
        <f>IF(AE35=AF35,IF(L37=1,A$71,A$70),IF(Y37=0,A$73,A$72))</f>
        <v>Результат корректен, совпадает с суммой десятичных эквивалентов. Перенос из старшего бита не влияет</v>
      </c>
    </row>
    <row r="36" spans="8:34" x14ac:dyDescent="0.4">
      <c r="H36" s="3"/>
      <c r="I36" s="3"/>
      <c r="K36" s="7" t="str">
        <f>IF(K35=0,"",1)</f>
        <v/>
      </c>
      <c r="L36" s="7" t="str">
        <f>IF(K36&lt;&gt;"",IF(L35=".",".",MID(_xlfn.BASE((IF($K35=0,1,-1)*($AC35*2^0+$AB35*2^1+$AA35*2^2+$Z35*2^3+$X35*2^4+$W35*2^5+$V35*2^6+$U35*2^7+$S35*2^8+$R35*2^9+$Q35*2^10+$P35*2^11+$N35*2^12+$M35*2^13+$L35*2^14)+2^16),2,16),16-L$4,1)),"")</f>
        <v/>
      </c>
      <c r="M36" s="7" t="str">
        <f t="shared" ref="M36:AC36" si="18">IF(L36&lt;&gt;"",IF(M35=".",".",MID(_xlfn.BASE((IF($K35=0,1,-1)*($AC35*2^0+$AB35*2^1+$AA35*2^2+$Z35*2^3+$X35*2^4+$W35*2^5+$V35*2^6+$U35*2^7+$S35*2^8+$R35*2^9+$Q35*2^10+$P35*2^11+$N35*2^12+$M35*2^13+$L35*2^14)+2^16),2,16),16-M$4,1)),"")</f>
        <v/>
      </c>
      <c r="N36" s="7" t="str">
        <f t="shared" si="18"/>
        <v/>
      </c>
      <c r="O36" s="7" t="str">
        <f t="shared" si="18"/>
        <v/>
      </c>
      <c r="P36" s="7" t="str">
        <f t="shared" si="18"/>
        <v/>
      </c>
      <c r="Q36" s="7" t="str">
        <f t="shared" si="18"/>
        <v/>
      </c>
      <c r="R36" s="7" t="str">
        <f t="shared" si="18"/>
        <v/>
      </c>
      <c r="S36" s="7" t="str">
        <f t="shared" si="18"/>
        <v/>
      </c>
      <c r="T36" s="7" t="str">
        <f t="shared" si="18"/>
        <v/>
      </c>
      <c r="U36" s="7" t="str">
        <f t="shared" si="18"/>
        <v/>
      </c>
      <c r="V36" s="7" t="str">
        <f t="shared" si="18"/>
        <v/>
      </c>
      <c r="W36" s="7" t="str">
        <f t="shared" si="18"/>
        <v/>
      </c>
      <c r="X36" s="7" t="str">
        <f t="shared" si="18"/>
        <v/>
      </c>
      <c r="Y36" s="7" t="str">
        <f t="shared" si="18"/>
        <v/>
      </c>
      <c r="Z36" s="7" t="str">
        <f t="shared" si="18"/>
        <v/>
      </c>
      <c r="AA36" s="7" t="str">
        <f t="shared" si="18"/>
        <v/>
      </c>
      <c r="AB36" s="7" t="str">
        <f t="shared" si="18"/>
        <v/>
      </c>
      <c r="AC36" s="7" t="str">
        <f t="shared" si="18"/>
        <v/>
      </c>
    </row>
    <row r="37" spans="8:34" x14ac:dyDescent="0.4">
      <c r="H37" s="3"/>
      <c r="I37" s="3"/>
      <c r="K37" s="3" t="s">
        <v>65</v>
      </c>
      <c r="L37" s="3">
        <f>K32</f>
        <v>1</v>
      </c>
      <c r="N37" s="3" t="s">
        <v>66</v>
      </c>
      <c r="O37" s="3">
        <f>MOD(SUM(U35:AC35)+1,2)</f>
        <v>0</v>
      </c>
      <c r="R37" s="3" t="s">
        <v>67</v>
      </c>
      <c r="S37" s="3">
        <f>Y32</f>
        <v>1</v>
      </c>
      <c r="U37" s="3" t="s">
        <v>68</v>
      </c>
      <c r="V37" s="3">
        <f>IF(SUM(K35:AC35)=0,1,0)</f>
        <v>0</v>
      </c>
      <c r="X37" s="3" t="s">
        <v>69</v>
      </c>
      <c r="Y37" s="3">
        <f>K35</f>
        <v>0</v>
      </c>
      <c r="AA37" s="3" t="s">
        <v>70</v>
      </c>
      <c r="AB37" s="3">
        <f>IF(OR(AND(K33=0,K34=0,K35=1),(AND(K33=1,K34=1,K35=0))),1,0)</f>
        <v>0</v>
      </c>
    </row>
    <row r="38" spans="8:34" x14ac:dyDescent="0.4">
      <c r="H38" s="3"/>
      <c r="I38" s="3"/>
    </row>
    <row r="39" spans="8:34" x14ac:dyDescent="0.4">
      <c r="H39" s="3"/>
      <c r="I39" s="3"/>
      <c r="K39" s="9">
        <f>IF(K40=".",L39,IF(OR((K40+K41+L39)=2,(K40+K41+L39)=3),1,0))</f>
        <v>1</v>
      </c>
      <c r="L39" s="9">
        <f t="shared" ref="L39:AC39" si="19">IF(L40=".",M39,IF(OR((L40+L41+M39)=2,(L40+L41+M39)=3),1,0))</f>
        <v>1</v>
      </c>
      <c r="M39" s="9">
        <f t="shared" si="19"/>
        <v>1</v>
      </c>
      <c r="N39" s="9">
        <f t="shared" si="19"/>
        <v>0</v>
      </c>
      <c r="O39" s="9">
        <f t="shared" si="19"/>
        <v>1</v>
      </c>
      <c r="P39" s="9">
        <f t="shared" si="19"/>
        <v>1</v>
      </c>
      <c r="Q39" s="9">
        <f t="shared" si="19"/>
        <v>1</v>
      </c>
      <c r="R39" s="9">
        <f t="shared" si="19"/>
        <v>1</v>
      </c>
      <c r="S39" s="9">
        <f t="shared" si="19"/>
        <v>1</v>
      </c>
      <c r="T39" s="9">
        <f t="shared" si="19"/>
        <v>0</v>
      </c>
      <c r="U39" s="9">
        <f t="shared" si="19"/>
        <v>0</v>
      </c>
      <c r="V39" s="9">
        <f t="shared" si="19"/>
        <v>0</v>
      </c>
      <c r="W39" s="9">
        <f t="shared" si="19"/>
        <v>0</v>
      </c>
      <c r="X39" s="9">
        <f t="shared" si="19"/>
        <v>1</v>
      </c>
      <c r="Y39" s="9">
        <f t="shared" si="19"/>
        <v>1</v>
      </c>
      <c r="Z39" s="9">
        <f t="shared" si="19"/>
        <v>1</v>
      </c>
      <c r="AA39" s="9">
        <f t="shared" si="19"/>
        <v>1</v>
      </c>
      <c r="AB39" s="9">
        <f t="shared" si="19"/>
        <v>1</v>
      </c>
      <c r="AC39" s="9">
        <f t="shared" si="19"/>
        <v>0</v>
      </c>
    </row>
    <row r="40" spans="8:34" x14ac:dyDescent="0.4">
      <c r="I40" s="3" t="s">
        <v>50</v>
      </c>
      <c r="K40" s="3">
        <f>K11</f>
        <v>1</v>
      </c>
      <c r="L40" s="3">
        <f t="shared" ref="L40:AC40" si="20">L11</f>
        <v>1</v>
      </c>
      <c r="M40" s="3">
        <f t="shared" si="20"/>
        <v>1</v>
      </c>
      <c r="N40" s="3">
        <f t="shared" si="20"/>
        <v>0</v>
      </c>
      <c r="O40" s="3" t="str">
        <f t="shared" si="20"/>
        <v>.</v>
      </c>
      <c r="P40" s="3">
        <f t="shared" si="20"/>
        <v>0</v>
      </c>
      <c r="Q40" s="3">
        <f t="shared" si="20"/>
        <v>1</v>
      </c>
      <c r="R40" s="3">
        <f t="shared" si="20"/>
        <v>1</v>
      </c>
      <c r="S40" s="3">
        <f t="shared" si="20"/>
        <v>1</v>
      </c>
      <c r="T40" s="3" t="str">
        <f t="shared" si="20"/>
        <v>.</v>
      </c>
      <c r="U40" s="3">
        <f t="shared" si="20"/>
        <v>0</v>
      </c>
      <c r="V40" s="3">
        <f t="shared" si="20"/>
        <v>1</v>
      </c>
      <c r="W40" s="3">
        <f t="shared" si="20"/>
        <v>0</v>
      </c>
      <c r="X40" s="3">
        <f t="shared" si="20"/>
        <v>1</v>
      </c>
      <c r="Y40" s="3" t="str">
        <f t="shared" si="20"/>
        <v>.</v>
      </c>
      <c r="Z40" s="3">
        <f t="shared" si="20"/>
        <v>1</v>
      </c>
      <c r="AA40" s="3">
        <f t="shared" si="20"/>
        <v>1</v>
      </c>
      <c r="AB40" s="3">
        <f t="shared" si="20"/>
        <v>1</v>
      </c>
      <c r="AC40" s="3">
        <f t="shared" si="20"/>
        <v>1</v>
      </c>
      <c r="AE40" s="2" t="s">
        <v>60</v>
      </c>
      <c r="AF40" s="1">
        <f>C11</f>
        <v>-6305</v>
      </c>
    </row>
    <row r="41" spans="8:34" x14ac:dyDescent="0.4">
      <c r="H41" s="8" t="s">
        <v>47</v>
      </c>
      <c r="I41" s="9" t="s">
        <v>51</v>
      </c>
      <c r="J41" s="9"/>
      <c r="K41" s="9">
        <f>K12</f>
        <v>1</v>
      </c>
      <c r="L41" s="9">
        <f t="shared" ref="L41:AC41" si="21">L12</f>
        <v>0</v>
      </c>
      <c r="M41" s="9">
        <f t="shared" si="21"/>
        <v>1</v>
      </c>
      <c r="N41" s="9">
        <f t="shared" si="21"/>
        <v>0</v>
      </c>
      <c r="O41" s="9" t="str">
        <f t="shared" si="21"/>
        <v>.</v>
      </c>
      <c r="P41" s="9">
        <f t="shared" si="21"/>
        <v>1</v>
      </c>
      <c r="Q41" s="9">
        <f t="shared" si="21"/>
        <v>1</v>
      </c>
      <c r="R41" s="9">
        <f t="shared" si="21"/>
        <v>0</v>
      </c>
      <c r="S41" s="9">
        <f t="shared" si="21"/>
        <v>1</v>
      </c>
      <c r="T41" s="9" t="str">
        <f t="shared" si="21"/>
        <v>.</v>
      </c>
      <c r="U41" s="9">
        <f t="shared" si="21"/>
        <v>0</v>
      </c>
      <c r="V41" s="9">
        <f t="shared" si="21"/>
        <v>0</v>
      </c>
      <c r="W41" s="9">
        <f t="shared" si="21"/>
        <v>0</v>
      </c>
      <c r="X41" s="9">
        <f t="shared" si="21"/>
        <v>1</v>
      </c>
      <c r="Y41" s="9" t="str">
        <f t="shared" si="21"/>
        <v>.</v>
      </c>
      <c r="Z41" s="9">
        <f t="shared" si="21"/>
        <v>0</v>
      </c>
      <c r="AA41" s="9">
        <f t="shared" si="21"/>
        <v>1</v>
      </c>
      <c r="AB41" s="9">
        <f t="shared" si="21"/>
        <v>1</v>
      </c>
      <c r="AC41" s="9">
        <f t="shared" si="21"/>
        <v>0</v>
      </c>
      <c r="AE41" s="4" t="s">
        <v>61</v>
      </c>
      <c r="AF41" s="8">
        <f>C12</f>
        <v>-21226</v>
      </c>
    </row>
    <row r="42" spans="8:34" x14ac:dyDescent="0.4">
      <c r="H42" s="3"/>
      <c r="I42" s="3"/>
      <c r="K42" s="3">
        <f>IF(K40=".",".",MOD(K41+K40+L39,2))</f>
        <v>1</v>
      </c>
      <c r="L42" s="3">
        <f t="shared" ref="L42:AC42" si="22">IF(L40=".",".",MOD(L41+L40+M39,2))</f>
        <v>0</v>
      </c>
      <c r="M42" s="3">
        <f t="shared" si="22"/>
        <v>0</v>
      </c>
      <c r="N42" s="3">
        <f t="shared" si="22"/>
        <v>1</v>
      </c>
      <c r="O42" s="3" t="str">
        <f t="shared" si="22"/>
        <v>.</v>
      </c>
      <c r="P42" s="3">
        <f t="shared" si="22"/>
        <v>0</v>
      </c>
      <c r="Q42" s="3">
        <f t="shared" si="22"/>
        <v>1</v>
      </c>
      <c r="R42" s="3">
        <f t="shared" si="22"/>
        <v>0</v>
      </c>
      <c r="S42" s="3">
        <f t="shared" si="22"/>
        <v>0</v>
      </c>
      <c r="T42" s="3" t="str">
        <f t="shared" si="22"/>
        <v>.</v>
      </c>
      <c r="U42" s="3">
        <f t="shared" si="22"/>
        <v>0</v>
      </c>
      <c r="V42" s="3">
        <f t="shared" si="22"/>
        <v>1</v>
      </c>
      <c r="W42" s="3">
        <f t="shared" si="22"/>
        <v>1</v>
      </c>
      <c r="X42" s="3">
        <f t="shared" si="22"/>
        <v>1</v>
      </c>
      <c r="Y42" s="3" t="str">
        <f t="shared" si="22"/>
        <v>.</v>
      </c>
      <c r="Z42" s="3">
        <f t="shared" si="22"/>
        <v>0</v>
      </c>
      <c r="AA42" s="3">
        <f t="shared" si="22"/>
        <v>1</v>
      </c>
      <c r="AB42" s="3">
        <f t="shared" si="22"/>
        <v>0</v>
      </c>
      <c r="AC42" s="3">
        <f t="shared" si="22"/>
        <v>1</v>
      </c>
      <c r="AD42" s="3" t="s">
        <v>54</v>
      </c>
      <c r="AE42" s="2">
        <f>IF(K42=0,(AC42*2^0+AB42*2^1+AA42*2^2+Z42*2^3+X42*2^4+W42*2^5+V42*2^6+U42*2^7+S42*2^8+R42*2^9+Q42*2^10+P42*2^11+N42*2^12+M42*2^13+L42*2^14),-1*(AC43*2^0+AB43*2^1+AA43*2^2+Z43*2^3+X43*2^4+W43*2^5+V43*2^6+U43*2^7+S43*2^8+R43*2^9+Q43*2^10+P43*2^11+N43*2^12+M43*2^13+L43*2^14))</f>
        <v>-27531</v>
      </c>
      <c r="AF42" s="1">
        <f>AF40+AF41</f>
        <v>-27531</v>
      </c>
      <c r="AH42" s="1" t="str">
        <f>IF(AE42=AF42,IF(L44=1,A$71,A$70),IF(Y44=0,A$73,A$72))</f>
        <v>Результат корректен, совпадает с суммой десятичных эквивалентов. Перенос из старшего бита не влияет</v>
      </c>
    </row>
    <row r="43" spans="8:34" x14ac:dyDescent="0.4">
      <c r="H43" s="3"/>
      <c r="I43" s="3"/>
      <c r="K43" s="3">
        <f>IF(K42=0,"",1)</f>
        <v>1</v>
      </c>
      <c r="L43" s="3" t="str">
        <f>IF(K43&lt;&gt;"",IF(L42=".",".",MID(_xlfn.BASE((IF($K42=0,1,-1)*($AC42*2^0+$AB42*2^1+$AA42*2^2+$Z42*2^3+$X42*2^4+$W42*2^5+$V42*2^6+$U42*2^7+$S42*2^8+$R42*2^9+$Q42*2^10+$P42*2^11+$N42*2^12+$M42*2^13+$L42*2^14)+2^16),2,16),16-L$4,1)),"")</f>
        <v>1</v>
      </c>
      <c r="M43" s="3" t="str">
        <f t="shared" ref="M43:AC43" si="23">IF(L43&lt;&gt;"",IF(M42=".",".",MID(_xlfn.BASE((IF($K42=0,1,-1)*($AC42*2^0+$AB42*2^1+$AA42*2^2+$Z42*2^3+$X42*2^4+$W42*2^5+$V42*2^6+$U42*2^7+$S42*2^8+$R42*2^9+$Q42*2^10+$P42*2^11+$N42*2^12+$M42*2^13+$L42*2^14)+2^16),2,16),16-M$4,1)),"")</f>
        <v>1</v>
      </c>
      <c r="N43" s="3" t="str">
        <f t="shared" si="23"/>
        <v>0</v>
      </c>
      <c r="O43" s="3" t="str">
        <f t="shared" si="23"/>
        <v>.</v>
      </c>
      <c r="P43" s="3" t="str">
        <f t="shared" si="23"/>
        <v>1</v>
      </c>
      <c r="Q43" s="3" t="str">
        <f t="shared" si="23"/>
        <v>0</v>
      </c>
      <c r="R43" s="3" t="str">
        <f t="shared" si="23"/>
        <v>1</v>
      </c>
      <c r="S43" s="3" t="str">
        <f t="shared" si="23"/>
        <v>1</v>
      </c>
      <c r="T43" s="3" t="str">
        <f t="shared" si="23"/>
        <v>.</v>
      </c>
      <c r="U43" s="3" t="str">
        <f t="shared" si="23"/>
        <v>1</v>
      </c>
      <c r="V43" s="3" t="str">
        <f t="shared" si="23"/>
        <v>0</v>
      </c>
      <c r="W43" s="3" t="str">
        <f t="shared" si="23"/>
        <v>0</v>
      </c>
      <c r="X43" s="3" t="str">
        <f t="shared" si="23"/>
        <v>0</v>
      </c>
      <c r="Y43" s="3" t="str">
        <f t="shared" si="23"/>
        <v>.</v>
      </c>
      <c r="Z43" s="3" t="str">
        <f t="shared" si="23"/>
        <v>1</v>
      </c>
      <c r="AA43" s="3" t="str">
        <f t="shared" si="23"/>
        <v>0</v>
      </c>
      <c r="AB43" s="3" t="str">
        <f t="shared" si="23"/>
        <v>1</v>
      </c>
      <c r="AC43" s="3" t="str">
        <f t="shared" si="23"/>
        <v>1</v>
      </c>
    </row>
    <row r="44" spans="8:34" x14ac:dyDescent="0.4">
      <c r="H44" s="3"/>
      <c r="I44" s="3"/>
      <c r="K44" s="3" t="s">
        <v>65</v>
      </c>
      <c r="L44" s="3">
        <f>K39</f>
        <v>1</v>
      </c>
      <c r="N44" s="3" t="s">
        <v>66</v>
      </c>
      <c r="O44" s="3">
        <f>MOD(SUM(U42:AC42)+1,2)</f>
        <v>0</v>
      </c>
      <c r="R44" s="3" t="s">
        <v>67</v>
      </c>
      <c r="S44" s="3">
        <f>Y39</f>
        <v>1</v>
      </c>
      <c r="U44" s="3" t="s">
        <v>68</v>
      </c>
      <c r="V44" s="3">
        <f>IF(SUM(K42:AC42)=0,1,0)</f>
        <v>0</v>
      </c>
      <c r="X44" s="3" t="s">
        <v>69</v>
      </c>
      <c r="Y44" s="3">
        <f>K42</f>
        <v>1</v>
      </c>
      <c r="AA44" s="3" t="s">
        <v>70</v>
      </c>
      <c r="AB44" s="3">
        <f>IF(OR(AND(K40=0,K41=0,K42=1),(AND(K40=1,K41=1,K42=0))),1,0)</f>
        <v>0</v>
      </c>
    </row>
    <row r="45" spans="8:34" x14ac:dyDescent="0.4">
      <c r="H45" s="3"/>
      <c r="I45" s="3"/>
    </row>
    <row r="46" spans="8:34" x14ac:dyDescent="0.4">
      <c r="H46" s="3"/>
      <c r="I46" s="3"/>
      <c r="K46" s="9">
        <f t="shared" ref="K46:L46" si="24">IF(K47=".",L46,IF(OR((K47+K48+L46)=2,(K47+K48+L46)=3),1,0))</f>
        <v>1</v>
      </c>
      <c r="L46" s="9">
        <f t="shared" si="24"/>
        <v>0</v>
      </c>
      <c r="M46" s="9">
        <f t="shared" ref="M46" si="25">IF(M47=".",N46,IF(OR((M47+M48+N46)=2,(M47+M48+N46)=3),1,0))</f>
        <v>1</v>
      </c>
      <c r="N46" s="9">
        <f t="shared" ref="N46" si="26">IF(N47=".",O46,IF(OR((N47+N48+O46)=2,(N47+N48+O46)=3),1,0))</f>
        <v>1</v>
      </c>
      <c r="O46" s="9">
        <f t="shared" ref="O46" si="27">IF(O47=".",P46,IF(OR((O47+O48+P46)=2,(O47+O48+P46)=3),1,0))</f>
        <v>1</v>
      </c>
      <c r="P46" s="9">
        <f t="shared" ref="P46" si="28">IF(P47=".",Q46,IF(OR((P47+P48+Q46)=2,(P47+P48+Q46)=3),1,0))</f>
        <v>1</v>
      </c>
      <c r="Q46" s="9">
        <f t="shared" ref="Q46" si="29">IF(Q47=".",R46,IF(OR((Q47+Q48+R46)=2,(Q47+Q48+R46)=3),1,0))</f>
        <v>1</v>
      </c>
      <c r="R46" s="9">
        <f t="shared" ref="R46" si="30">IF(R47=".",S46,IF(OR((R47+R48+S46)=2,(R47+R48+S46)=3),1,0))</f>
        <v>0</v>
      </c>
      <c r="S46" s="9">
        <f t="shared" ref="S46" si="31">IF(S47=".",T46,IF(OR((S47+S48+T46)=2,(S47+S48+T46)=3),1,0))</f>
        <v>0</v>
      </c>
      <c r="T46" s="9">
        <f t="shared" ref="T46" si="32">IF(T47=".",U46,IF(OR((T47+T48+U46)=2,(T47+T48+U46)=3),1,0))</f>
        <v>0</v>
      </c>
      <c r="U46" s="9">
        <f t="shared" ref="U46" si="33">IF(U47=".",V46,IF(OR((U47+U48+V46)=2,(U47+U48+V46)=3),1,0))</f>
        <v>0</v>
      </c>
      <c r="V46" s="9">
        <f t="shared" ref="V46" si="34">IF(V47=".",W46,IF(OR((V47+V48+W46)=2,(V47+V48+W46)=3),1,0))</f>
        <v>1</v>
      </c>
      <c r="W46" s="9">
        <f t="shared" ref="W46" si="35">IF(W47=".",X46,IF(OR((W47+W48+X46)=2,(W47+W48+X46)=3),1,0))</f>
        <v>1</v>
      </c>
      <c r="X46" s="9">
        <f t="shared" ref="X46" si="36">IF(X47=".",Y46,IF(OR((X47+X48+Y46)=2,(X47+X48+Y46)=3),1,0))</f>
        <v>1</v>
      </c>
      <c r="Y46" s="9">
        <f t="shared" ref="Y46" si="37">IF(Y47=".",Z46,IF(OR((Y47+Y48+Z46)=2,(Y47+Y48+Z46)=3),1,0))</f>
        <v>0</v>
      </c>
      <c r="Z46" s="9">
        <f t="shared" ref="Z46" si="38">IF(Z47=".",AA46,IF(OR((Z47+Z48+AA46)=2,(Z47+Z48+AA46)=3),1,0))</f>
        <v>0</v>
      </c>
      <c r="AA46" s="9">
        <f t="shared" ref="AA46" si="39">IF(AA47=".",AB46,IF(OR((AA47+AA48+AB46)=2,(AA47+AA48+AB46)=3),1,0))</f>
        <v>1</v>
      </c>
      <c r="AB46" s="9">
        <f t="shared" ref="AB46" si="40">IF(AB47=".",AC46,IF(OR((AB47+AB48+AC46)=2,(AB47+AB48+AC46)=3),1,0))</f>
        <v>0</v>
      </c>
      <c r="AC46" s="9">
        <f t="shared" ref="AC46" si="41">IF(AC47=".",AD46,IF(OR((AC47+AC48+AD46)=2,(AC47+AC48+AD46)=3),1,0))</f>
        <v>0</v>
      </c>
    </row>
    <row r="47" spans="8:34" x14ac:dyDescent="0.4">
      <c r="I47" s="3" t="s">
        <v>51</v>
      </c>
      <c r="K47" s="3">
        <f>K12</f>
        <v>1</v>
      </c>
      <c r="L47" s="3">
        <f t="shared" ref="L47:AC47" si="42">L12</f>
        <v>0</v>
      </c>
      <c r="M47" s="3">
        <f t="shared" si="42"/>
        <v>1</v>
      </c>
      <c r="N47" s="3">
        <f t="shared" si="42"/>
        <v>0</v>
      </c>
      <c r="O47" s="3" t="str">
        <f t="shared" si="42"/>
        <v>.</v>
      </c>
      <c r="P47" s="3">
        <f t="shared" si="42"/>
        <v>1</v>
      </c>
      <c r="Q47" s="3">
        <f t="shared" si="42"/>
        <v>1</v>
      </c>
      <c r="R47" s="3">
        <f t="shared" si="42"/>
        <v>0</v>
      </c>
      <c r="S47" s="3">
        <f t="shared" si="42"/>
        <v>1</v>
      </c>
      <c r="T47" s="3" t="str">
        <f t="shared" si="42"/>
        <v>.</v>
      </c>
      <c r="U47" s="3">
        <f t="shared" si="42"/>
        <v>0</v>
      </c>
      <c r="V47" s="3">
        <f t="shared" si="42"/>
        <v>0</v>
      </c>
      <c r="W47" s="3">
        <f t="shared" si="42"/>
        <v>0</v>
      </c>
      <c r="X47" s="3">
        <f t="shared" si="42"/>
        <v>1</v>
      </c>
      <c r="Y47" s="3" t="str">
        <f t="shared" si="42"/>
        <v>.</v>
      </c>
      <c r="Z47" s="3">
        <f t="shared" si="42"/>
        <v>0</v>
      </c>
      <c r="AA47" s="3">
        <f t="shared" si="42"/>
        <v>1</v>
      </c>
      <c r="AB47" s="3">
        <f t="shared" si="42"/>
        <v>1</v>
      </c>
      <c r="AC47" s="3">
        <f t="shared" si="42"/>
        <v>0</v>
      </c>
      <c r="AE47" s="2" t="s">
        <v>62</v>
      </c>
      <c r="AF47" s="1">
        <f>C12</f>
        <v>-21226</v>
      </c>
    </row>
    <row r="48" spans="8:34" x14ac:dyDescent="0.4">
      <c r="H48" s="8" t="s">
        <v>47</v>
      </c>
      <c r="I48" s="9" t="s">
        <v>52</v>
      </c>
      <c r="J48" s="9"/>
      <c r="K48" s="9">
        <f>K13</f>
        <v>1</v>
      </c>
      <c r="L48" s="9">
        <f t="shared" ref="L48:AC48" si="43">L13</f>
        <v>0</v>
      </c>
      <c r="M48" s="9">
        <f t="shared" si="43"/>
        <v>0</v>
      </c>
      <c r="N48" s="9">
        <f t="shared" si="43"/>
        <v>1</v>
      </c>
      <c r="O48" s="9" t="str">
        <f t="shared" si="43"/>
        <v>.</v>
      </c>
      <c r="P48" s="9">
        <f t="shared" si="43"/>
        <v>0</v>
      </c>
      <c r="Q48" s="9">
        <f t="shared" si="43"/>
        <v>1</v>
      </c>
      <c r="R48" s="9">
        <f t="shared" si="43"/>
        <v>0</v>
      </c>
      <c r="S48" s="9">
        <f t="shared" si="43"/>
        <v>0</v>
      </c>
      <c r="T48" s="9" t="str">
        <f t="shared" si="43"/>
        <v>.</v>
      </c>
      <c r="U48" s="9">
        <f t="shared" si="43"/>
        <v>0</v>
      </c>
      <c r="V48" s="9">
        <f t="shared" si="43"/>
        <v>1</v>
      </c>
      <c r="W48" s="9">
        <f t="shared" si="43"/>
        <v>1</v>
      </c>
      <c r="X48" s="9">
        <f t="shared" si="43"/>
        <v>1</v>
      </c>
      <c r="Y48" s="9" t="str">
        <f t="shared" si="43"/>
        <v>.</v>
      </c>
      <c r="Z48" s="9">
        <f t="shared" si="43"/>
        <v>0</v>
      </c>
      <c r="AA48" s="9">
        <f t="shared" si="43"/>
        <v>1</v>
      </c>
      <c r="AB48" s="9">
        <f t="shared" si="43"/>
        <v>0</v>
      </c>
      <c r="AC48" s="9">
        <f t="shared" si="43"/>
        <v>1</v>
      </c>
      <c r="AE48" s="4" t="s">
        <v>63</v>
      </c>
      <c r="AF48" s="8">
        <f>C13</f>
        <v>-27531</v>
      </c>
    </row>
    <row r="49" spans="8:34" x14ac:dyDescent="0.4">
      <c r="H49" s="3"/>
      <c r="I49" s="3"/>
      <c r="K49" s="3">
        <f>IF(K47=".",".",MOD(K48+K47+L46,2))</f>
        <v>0</v>
      </c>
      <c r="L49" s="3">
        <f t="shared" ref="L49:AC49" si="44">IF(L47=".",".",MOD(L48+L47+M46,2))</f>
        <v>1</v>
      </c>
      <c r="M49" s="3">
        <f t="shared" si="44"/>
        <v>0</v>
      </c>
      <c r="N49" s="3">
        <f t="shared" si="44"/>
        <v>0</v>
      </c>
      <c r="O49" s="3" t="str">
        <f t="shared" si="44"/>
        <v>.</v>
      </c>
      <c r="P49" s="3">
        <f t="shared" si="44"/>
        <v>0</v>
      </c>
      <c r="Q49" s="3">
        <f t="shared" si="44"/>
        <v>0</v>
      </c>
      <c r="R49" s="3">
        <f t="shared" si="44"/>
        <v>0</v>
      </c>
      <c r="S49" s="3">
        <f t="shared" si="44"/>
        <v>1</v>
      </c>
      <c r="T49" s="3" t="str">
        <f t="shared" si="44"/>
        <v>.</v>
      </c>
      <c r="U49" s="3">
        <f t="shared" si="44"/>
        <v>1</v>
      </c>
      <c r="V49" s="3">
        <f t="shared" si="44"/>
        <v>0</v>
      </c>
      <c r="W49" s="3">
        <f t="shared" si="44"/>
        <v>0</v>
      </c>
      <c r="X49" s="3">
        <f t="shared" si="44"/>
        <v>0</v>
      </c>
      <c r="Y49" s="3" t="str">
        <f t="shared" si="44"/>
        <v>.</v>
      </c>
      <c r="Z49" s="3">
        <f t="shared" si="44"/>
        <v>1</v>
      </c>
      <c r="AA49" s="3">
        <f t="shared" si="44"/>
        <v>0</v>
      </c>
      <c r="AB49" s="3">
        <f t="shared" si="44"/>
        <v>1</v>
      </c>
      <c r="AC49" s="3">
        <f t="shared" si="44"/>
        <v>1</v>
      </c>
      <c r="AD49" s="3" t="s">
        <v>54</v>
      </c>
      <c r="AE49" s="2">
        <f>IF(K49=0,(AC49*2^0+AB49*2^1+AA49*2^2+Z49*2^3+X49*2^4+W49*2^5+V49*2^6+U49*2^7+S49*2^8+R49*2^9+Q49*2^10+P49*2^11+N49*2^12+M49*2^13+L49*2^14),-1*(AC50*2^0+AB50*2^1+AA50*2^2+Z50*2^3+X50*2^4+W50*2^5+V50*2^6+U50*2^7+S50*2^8+R50*2^9+Q50*2^10+P50*2^11+N50*2^12+M50*2^13+L50*2^14))</f>
        <v>16779</v>
      </c>
      <c r="AF49" s="1">
        <f>AF47+AF48</f>
        <v>-48757</v>
      </c>
      <c r="AH49" s="1" t="str">
        <f>IF(AE49=AF49,IF(L51=1,A$71,A$70),IF(Y51=0,A$73,A$72))</f>
        <v>Результат некорректен. Из двух отрицательных чисел получилось положительное - переполнение</v>
      </c>
    </row>
    <row r="50" spans="8:34" x14ac:dyDescent="0.4">
      <c r="H50" s="3"/>
      <c r="I50" s="3"/>
      <c r="K50" s="7" t="str">
        <f>IF(K49=0,"",1)</f>
        <v/>
      </c>
      <c r="L50" s="7" t="str">
        <f>IF(K50&lt;&gt;"",IF(L49=".",".",MID(_xlfn.BASE((IF($K49=0,1,-1)*($AC49*2^0+$AB49*2^1+$AA49*2^2+$Z49*2^3+$X49*2^4+$W49*2^5+$V49*2^6+$U49*2^7+$S49*2^8+$R49*2^9+$Q49*2^10+$P49*2^11+$N49*2^12+$M49*2^13+$L49*2^14)+2^16),2,16),16-L$4,1)),"")</f>
        <v/>
      </c>
      <c r="M50" s="7" t="str">
        <f t="shared" ref="M50:AC50" si="45">IF(L50&lt;&gt;"",IF(M49=".",".",MID(_xlfn.BASE((IF($K49=0,1,-1)*($AC49*2^0+$AB49*2^1+$AA49*2^2+$Z49*2^3+$X49*2^4+$W49*2^5+$V49*2^6+$U49*2^7+$S49*2^8+$R49*2^9+$Q49*2^10+$P49*2^11+$N49*2^12+$M49*2^13+$L49*2^14)+2^16),2,16),16-M$4,1)),"")</f>
        <v/>
      </c>
      <c r="N50" s="7" t="str">
        <f t="shared" si="45"/>
        <v/>
      </c>
      <c r="O50" s="7" t="str">
        <f t="shared" si="45"/>
        <v/>
      </c>
      <c r="P50" s="7" t="str">
        <f t="shared" si="45"/>
        <v/>
      </c>
      <c r="Q50" s="7" t="str">
        <f t="shared" si="45"/>
        <v/>
      </c>
      <c r="R50" s="7" t="str">
        <f t="shared" si="45"/>
        <v/>
      </c>
      <c r="S50" s="7" t="str">
        <f t="shared" si="45"/>
        <v/>
      </c>
      <c r="T50" s="7" t="str">
        <f t="shared" si="45"/>
        <v/>
      </c>
      <c r="U50" s="7" t="str">
        <f t="shared" si="45"/>
        <v/>
      </c>
      <c r="V50" s="7" t="str">
        <f t="shared" si="45"/>
        <v/>
      </c>
      <c r="W50" s="7" t="str">
        <f t="shared" si="45"/>
        <v/>
      </c>
      <c r="X50" s="7" t="str">
        <f t="shared" si="45"/>
        <v/>
      </c>
      <c r="Y50" s="7" t="str">
        <f t="shared" si="45"/>
        <v/>
      </c>
      <c r="Z50" s="7" t="str">
        <f t="shared" si="45"/>
        <v/>
      </c>
      <c r="AA50" s="7" t="str">
        <f t="shared" si="45"/>
        <v/>
      </c>
      <c r="AB50" s="7" t="str">
        <f t="shared" si="45"/>
        <v/>
      </c>
      <c r="AC50" s="7" t="str">
        <f t="shared" si="45"/>
        <v/>
      </c>
    </row>
    <row r="51" spans="8:34" x14ac:dyDescent="0.4">
      <c r="H51" s="3"/>
      <c r="I51" s="3"/>
      <c r="K51" s="3" t="s">
        <v>65</v>
      </c>
      <c r="L51" s="3">
        <f>K46</f>
        <v>1</v>
      </c>
      <c r="N51" s="3" t="s">
        <v>66</v>
      </c>
      <c r="O51" s="3">
        <f>MOD(SUM(U49:AC49)+1,2)</f>
        <v>1</v>
      </c>
      <c r="R51" s="3" t="s">
        <v>67</v>
      </c>
      <c r="S51" s="3">
        <f>Y46</f>
        <v>0</v>
      </c>
      <c r="U51" s="3" t="s">
        <v>68</v>
      </c>
      <c r="V51" s="3">
        <f>IF(SUM(K49:AC49)=0,1,0)</f>
        <v>0</v>
      </c>
      <c r="X51" s="3" t="s">
        <v>69</v>
      </c>
      <c r="Y51" s="3">
        <f>K49</f>
        <v>0</v>
      </c>
      <c r="AA51" s="3" t="s">
        <v>70</v>
      </c>
      <c r="AB51" s="3">
        <f>IF(OR(AND(K47=0,K48=0,K49=1),(AND(K47=1,K48=1,K49=0))),1,0)</f>
        <v>1</v>
      </c>
    </row>
    <row r="52" spans="8:34" x14ac:dyDescent="0.4">
      <c r="H52" s="3"/>
      <c r="I52" s="3"/>
    </row>
    <row r="53" spans="8:34" x14ac:dyDescent="0.4">
      <c r="H53" s="3"/>
      <c r="I53" s="3"/>
      <c r="K53" s="9">
        <f t="shared" ref="K53:L53" si="46">IF(K54=".",L53,IF(OR((K54+K55+L53)=2,(K54+K55+L53)=3),1,0))</f>
        <v>0</v>
      </c>
      <c r="L53" s="9">
        <f t="shared" si="46"/>
        <v>0</v>
      </c>
      <c r="M53" s="9">
        <f t="shared" ref="M53" si="47">IF(M54=".",N53,IF(OR((M54+M55+N53)=2,(M54+M55+N53)=3),1,0))</f>
        <v>1</v>
      </c>
      <c r="N53" s="9">
        <f t="shared" ref="N53" si="48">IF(N54=".",O53,IF(OR((N54+N55+O53)=2,(N54+N55+O53)=3),1,0))</f>
        <v>1</v>
      </c>
      <c r="O53" s="9">
        <f t="shared" ref="O53" si="49">IF(O54=".",P53,IF(OR((O54+O55+P53)=2,(O54+O55+P53)=3),1,0))</f>
        <v>1</v>
      </c>
      <c r="P53" s="9">
        <f t="shared" ref="P53" si="50">IF(P54=".",Q53,IF(OR((P54+P55+Q53)=2,(P54+P55+Q53)=3),1,0))</f>
        <v>1</v>
      </c>
      <c r="Q53" s="9">
        <f t="shared" ref="Q53" si="51">IF(Q54=".",R53,IF(OR((Q54+Q55+R53)=2,(Q54+Q55+R53)=3),1,0))</f>
        <v>0</v>
      </c>
      <c r="R53" s="9">
        <f t="shared" ref="R53" si="52">IF(R54=".",S53,IF(OR((R54+R55+S53)=2,(R54+R55+S53)=3),1,0))</f>
        <v>0</v>
      </c>
      <c r="S53" s="9">
        <f t="shared" ref="S53" si="53">IF(S54=".",T53,IF(OR((S54+S55+T53)=2,(S54+S55+T53)=3),1,0))</f>
        <v>0</v>
      </c>
      <c r="T53" s="9">
        <f t="shared" ref="T53" si="54">IF(T54=".",U53,IF(OR((T54+T55+U53)=2,(T54+T55+U53)=3),1,0))</f>
        <v>0</v>
      </c>
      <c r="U53" s="9">
        <f t="shared" ref="U53" si="55">IF(U54=".",V53,IF(OR((U54+U55+V53)=2,(U54+U55+V53)=3),1,0))</f>
        <v>0</v>
      </c>
      <c r="V53" s="9">
        <f t="shared" ref="V53" si="56">IF(V54=".",W53,IF(OR((V54+V55+W53)=2,(V54+V55+W53)=3),1,0))</f>
        <v>0</v>
      </c>
      <c r="W53" s="9">
        <f t="shared" ref="W53" si="57">IF(W54=".",X53,IF(OR((W54+W55+X53)=2,(W54+W55+X53)=3),1,0))</f>
        <v>0</v>
      </c>
      <c r="X53" s="9">
        <f t="shared" ref="X53" si="58">IF(X54=".",Y53,IF(OR((X54+X55+Y53)=2,(X54+X55+Y53)=3),1,0))</f>
        <v>0</v>
      </c>
      <c r="Y53" s="9">
        <f t="shared" ref="Y53" si="59">IF(Y54=".",Z53,IF(OR((Y54+Y55+Z53)=2,(Y54+Y55+Z53)=3),1,0))</f>
        <v>0</v>
      </c>
      <c r="Z53" s="9">
        <f t="shared" ref="Z53" si="60">IF(Z54=".",AA53,IF(OR((Z54+Z55+AA53)=2,(Z54+Z55+AA53)=3),1,0))</f>
        <v>0</v>
      </c>
      <c r="AA53" s="9">
        <f t="shared" ref="AA53" si="61">IF(AA54=".",AB53,IF(OR((AA54+AA55+AB53)=2,(AA54+AA55+AB53)=3),1,0))</f>
        <v>0</v>
      </c>
      <c r="AB53" s="9">
        <f t="shared" ref="AB53" si="62">IF(AB54=".",AC53,IF(OR((AB54+AB55+AC53)=2,(AB54+AB55+AC53)=3),1,0))</f>
        <v>0</v>
      </c>
      <c r="AC53" s="9">
        <f t="shared" ref="AC53" si="63">IF(AC54=".",AD53,IF(OR((AC54+AC55+AD53)=2,(AC54+AC55+AD53)=3),1,0))</f>
        <v>0</v>
      </c>
    </row>
    <row r="54" spans="8:34" x14ac:dyDescent="0.4">
      <c r="I54" s="3" t="s">
        <v>46</v>
      </c>
      <c r="K54" s="3">
        <f>K5</f>
        <v>0</v>
      </c>
      <c r="L54" s="3">
        <f t="shared" ref="L54:AC54" si="64">L5</f>
        <v>0</v>
      </c>
      <c r="M54" s="3">
        <f t="shared" si="64"/>
        <v>0</v>
      </c>
      <c r="N54" s="3">
        <f t="shared" si="64"/>
        <v>1</v>
      </c>
      <c r="O54" s="3" t="str">
        <f t="shared" si="64"/>
        <v>.</v>
      </c>
      <c r="P54" s="3">
        <f t="shared" si="64"/>
        <v>1</v>
      </c>
      <c r="Q54" s="3">
        <f t="shared" si="64"/>
        <v>0</v>
      </c>
      <c r="R54" s="3">
        <f t="shared" si="64"/>
        <v>0</v>
      </c>
      <c r="S54" s="3">
        <f t="shared" si="64"/>
        <v>0</v>
      </c>
      <c r="T54" s="3" t="str">
        <f t="shared" si="64"/>
        <v>.</v>
      </c>
      <c r="U54" s="3">
        <f t="shared" si="64"/>
        <v>1</v>
      </c>
      <c r="V54" s="3">
        <f t="shared" si="64"/>
        <v>0</v>
      </c>
      <c r="W54" s="3">
        <f t="shared" si="64"/>
        <v>1</v>
      </c>
      <c r="X54" s="3">
        <f t="shared" si="64"/>
        <v>0</v>
      </c>
      <c r="Y54" s="3" t="str">
        <f t="shared" si="64"/>
        <v>.</v>
      </c>
      <c r="Z54" s="3">
        <f t="shared" si="64"/>
        <v>0</v>
      </c>
      <c r="AA54" s="3">
        <f t="shared" si="64"/>
        <v>0</v>
      </c>
      <c r="AB54" s="3">
        <f t="shared" si="64"/>
        <v>0</v>
      </c>
      <c r="AC54" s="3">
        <f t="shared" si="64"/>
        <v>1</v>
      </c>
      <c r="AE54" s="2" t="s">
        <v>55</v>
      </c>
      <c r="AF54" s="1">
        <f>C5</f>
        <v>6305</v>
      </c>
    </row>
    <row r="55" spans="8:34" x14ac:dyDescent="0.4">
      <c r="H55" s="8" t="s">
        <v>47</v>
      </c>
      <c r="I55" s="9" t="s">
        <v>51</v>
      </c>
      <c r="J55" s="9"/>
      <c r="K55" s="9">
        <f>K12</f>
        <v>1</v>
      </c>
      <c r="L55" s="9">
        <f t="shared" ref="L55:AC55" si="65">L12</f>
        <v>0</v>
      </c>
      <c r="M55" s="9">
        <f t="shared" si="65"/>
        <v>1</v>
      </c>
      <c r="N55" s="9">
        <f t="shared" si="65"/>
        <v>0</v>
      </c>
      <c r="O55" s="9" t="str">
        <f t="shared" si="65"/>
        <v>.</v>
      </c>
      <c r="P55" s="9">
        <f t="shared" si="65"/>
        <v>1</v>
      </c>
      <c r="Q55" s="9">
        <f t="shared" si="65"/>
        <v>1</v>
      </c>
      <c r="R55" s="9">
        <f t="shared" si="65"/>
        <v>0</v>
      </c>
      <c r="S55" s="9">
        <f t="shared" si="65"/>
        <v>1</v>
      </c>
      <c r="T55" s="9" t="str">
        <f t="shared" si="65"/>
        <v>.</v>
      </c>
      <c r="U55" s="9">
        <f t="shared" si="65"/>
        <v>0</v>
      </c>
      <c r="V55" s="9">
        <f t="shared" si="65"/>
        <v>0</v>
      </c>
      <c r="W55" s="9">
        <f t="shared" si="65"/>
        <v>0</v>
      </c>
      <c r="X55" s="9">
        <f t="shared" si="65"/>
        <v>1</v>
      </c>
      <c r="Y55" s="9" t="str">
        <f t="shared" si="65"/>
        <v>.</v>
      </c>
      <c r="Z55" s="9">
        <f t="shared" si="65"/>
        <v>0</v>
      </c>
      <c r="AA55" s="9">
        <f t="shared" si="65"/>
        <v>1</v>
      </c>
      <c r="AB55" s="9">
        <f t="shared" si="65"/>
        <v>1</v>
      </c>
      <c r="AC55" s="9">
        <f t="shared" si="65"/>
        <v>0</v>
      </c>
      <c r="AE55" s="4" t="s">
        <v>61</v>
      </c>
      <c r="AF55" s="8">
        <f>C12</f>
        <v>-21226</v>
      </c>
    </row>
    <row r="56" spans="8:34" x14ac:dyDescent="0.4">
      <c r="H56" s="3"/>
      <c r="I56" s="3"/>
      <c r="K56" s="3">
        <f>IF(K54=".",".",MOD(K55+K54+L53,2))</f>
        <v>1</v>
      </c>
      <c r="L56" s="3">
        <f t="shared" ref="L56:AC56" si="66">IF(L54=".",".",MOD(L55+L54+M53,2))</f>
        <v>1</v>
      </c>
      <c r="M56" s="3">
        <f t="shared" si="66"/>
        <v>0</v>
      </c>
      <c r="N56" s="3">
        <f t="shared" si="66"/>
        <v>0</v>
      </c>
      <c r="O56" s="3" t="str">
        <f t="shared" si="66"/>
        <v>.</v>
      </c>
      <c r="P56" s="3">
        <f t="shared" si="66"/>
        <v>0</v>
      </c>
      <c r="Q56" s="3">
        <f t="shared" si="66"/>
        <v>1</v>
      </c>
      <c r="R56" s="3">
        <f t="shared" si="66"/>
        <v>0</v>
      </c>
      <c r="S56" s="3">
        <f t="shared" si="66"/>
        <v>1</v>
      </c>
      <c r="T56" s="3" t="str">
        <f t="shared" si="66"/>
        <v>.</v>
      </c>
      <c r="U56" s="3">
        <f t="shared" si="66"/>
        <v>1</v>
      </c>
      <c r="V56" s="3">
        <f t="shared" si="66"/>
        <v>0</v>
      </c>
      <c r="W56" s="3">
        <f t="shared" si="66"/>
        <v>1</v>
      </c>
      <c r="X56" s="3">
        <f t="shared" si="66"/>
        <v>1</v>
      </c>
      <c r="Y56" s="3" t="str">
        <f t="shared" si="66"/>
        <v>.</v>
      </c>
      <c r="Z56" s="3">
        <f t="shared" si="66"/>
        <v>0</v>
      </c>
      <c r="AA56" s="3">
        <f t="shared" si="66"/>
        <v>1</v>
      </c>
      <c r="AB56" s="3">
        <f t="shared" si="66"/>
        <v>1</v>
      </c>
      <c r="AC56" s="3">
        <f t="shared" si="66"/>
        <v>1</v>
      </c>
      <c r="AD56" s="3" t="s">
        <v>54</v>
      </c>
      <c r="AE56" s="2">
        <f>IF(K56=0,(AC56*2^0+AB56*2^1+AA56*2^2+Z56*2^3+X56*2^4+W56*2^5+V56*2^6+U56*2^7+S56*2^8+R56*2^9+Q56*2^10+P56*2^11+N56*2^12+M56*2^13+L56*2^14),-1*(AC57*2^0+AB57*2^1+AA57*2^2+Z57*2^3+X57*2^4+W57*2^5+V57*2^6+U57*2^7+S57*2^8+R57*2^9+Q57*2^10+P57*2^11+N57*2^12+M57*2^13+L57*2^14))</f>
        <v>-14921</v>
      </c>
      <c r="AF56" s="1">
        <f>AF54+AF55</f>
        <v>-14921</v>
      </c>
      <c r="AH56" s="1" t="str">
        <f>IF(AE56=AF56,IF(L58=1,A$71,A$70),IF(Y58=0,A$73,A$72))</f>
        <v>Результат корректен, совпадает с суммой десятичных эквивалентов.</v>
      </c>
    </row>
    <row r="57" spans="8:34" x14ac:dyDescent="0.4">
      <c r="H57" s="3"/>
      <c r="I57" s="3"/>
      <c r="K57" s="3">
        <f>IF(K56=0,"",1)</f>
        <v>1</v>
      </c>
      <c r="L57" s="3" t="str">
        <f>IF(K57&lt;&gt;"",IF(L56=".",".",MID(_xlfn.BASE((IF($K56=0,1,-1)*($AC56*2^0+$AB56*2^1+$AA56*2^2+$Z56*2^3+$X56*2^4+$W56*2^5+$V56*2^6+$U56*2^7+$S56*2^8+$R56*2^9+$Q56*2^10+$P56*2^11+$N56*2^12+$M56*2^13+$L56*2^14)+2^16),2,16),16-L$4,1)),"")</f>
        <v>0</v>
      </c>
      <c r="M57" s="3" t="str">
        <f t="shared" ref="M57:AB57" si="67">IF(L57&lt;&gt;"",IF(M56=".",".",MID(_xlfn.BASE((IF($K56=0,1,-1)*($AC56*2^0+$AB56*2^1+$AA56*2^2+$Z56*2^3+$X56*2^4+$W56*2^5+$V56*2^6+$U56*2^7+$S56*2^8+$R56*2^9+$Q56*2^10+$P56*2^11+$N56*2^12+$M56*2^13+$L56*2^14)+2^16),2,16),16-M$4,1)),"")</f>
        <v>1</v>
      </c>
      <c r="N57" s="3" t="str">
        <f t="shared" si="67"/>
        <v>1</v>
      </c>
      <c r="O57" s="3" t="str">
        <f t="shared" si="67"/>
        <v>.</v>
      </c>
      <c r="P57" s="3" t="str">
        <f t="shared" si="67"/>
        <v>1</v>
      </c>
      <c r="Q57" s="3" t="str">
        <f t="shared" si="67"/>
        <v>0</v>
      </c>
      <c r="R57" s="3" t="str">
        <f t="shared" si="67"/>
        <v>1</v>
      </c>
      <c r="S57" s="3" t="str">
        <f t="shared" si="67"/>
        <v>0</v>
      </c>
      <c r="T57" s="3" t="str">
        <f t="shared" si="67"/>
        <v>.</v>
      </c>
      <c r="U57" s="3" t="str">
        <f t="shared" si="67"/>
        <v>0</v>
      </c>
      <c r="V57" s="3" t="str">
        <f t="shared" si="67"/>
        <v>1</v>
      </c>
      <c r="W57" s="3" t="str">
        <f t="shared" si="67"/>
        <v>0</v>
      </c>
      <c r="X57" s="3" t="str">
        <f t="shared" si="67"/>
        <v>0</v>
      </c>
      <c r="Y57" s="3" t="str">
        <f t="shared" si="67"/>
        <v>.</v>
      </c>
      <c r="Z57" s="3" t="str">
        <f t="shared" si="67"/>
        <v>1</v>
      </c>
      <c r="AA57" s="3" t="str">
        <f t="shared" si="67"/>
        <v>0</v>
      </c>
      <c r="AB57" s="3" t="str">
        <f t="shared" si="67"/>
        <v>0</v>
      </c>
      <c r="AC57" s="3" t="str">
        <f>IF(AB57&lt;&gt;"",IF(AC56=".",".",MID(_xlfn.BASE((IF($K56=0,1,-1)*($AC56*2^0+$AB56*2^1+$AA56*2^2+$Z56*2^3+$X56*2^4+$W56*2^5+$V56*2^6+$U56*2^7+$S56*2^8+$R56*2^9+$Q56*2^10+$P56*2^11+$N56*2^12+$M56*2^13+$L56*2^14)+2^16),2,16),16-AC$4,1)),"")</f>
        <v>1</v>
      </c>
    </row>
    <row r="58" spans="8:34" x14ac:dyDescent="0.4">
      <c r="H58" s="3"/>
      <c r="I58" s="3"/>
      <c r="K58" s="3" t="s">
        <v>65</v>
      </c>
      <c r="L58" s="3">
        <f>K53</f>
        <v>0</v>
      </c>
      <c r="N58" s="3" t="s">
        <v>66</v>
      </c>
      <c r="O58" s="3">
        <f>MOD(SUM(U56:AC56)+1,2)</f>
        <v>1</v>
      </c>
      <c r="R58" s="3" t="s">
        <v>67</v>
      </c>
      <c r="S58" s="3">
        <f>Y53</f>
        <v>0</v>
      </c>
      <c r="U58" s="3" t="s">
        <v>68</v>
      </c>
      <c r="V58" s="3">
        <f>IF(SUM(K56:AC56)=0,1,0)</f>
        <v>0</v>
      </c>
      <c r="X58" s="3" t="s">
        <v>69</v>
      </c>
      <c r="Y58" s="3">
        <f>K56</f>
        <v>1</v>
      </c>
      <c r="AA58" s="3" t="s">
        <v>70</v>
      </c>
      <c r="AB58" s="3">
        <f>IF(OR(AND(K54=0,K55=0,K56=1),(AND(K54=1,K55=1,K56=0))),1,0)</f>
        <v>0</v>
      </c>
    </row>
    <row r="59" spans="8:34" x14ac:dyDescent="0.4">
      <c r="H59" s="3"/>
      <c r="I59" s="3"/>
    </row>
    <row r="60" spans="8:34" x14ac:dyDescent="0.4">
      <c r="H60" s="3"/>
      <c r="I60" s="3"/>
      <c r="K60" s="9">
        <f t="shared" ref="K60" si="68">IF(K61=".",L60,IF(OR((K61+K62+L60)=2,(K61+K62+L60)=3),1,0))</f>
        <v>1</v>
      </c>
      <c r="L60" s="9">
        <f t="shared" ref="L60" si="69">IF(L61=".",M60,IF(OR((L61+L62+M60)=2,(L61+L62+M60)=3),1,0))</f>
        <v>1</v>
      </c>
      <c r="M60" s="9">
        <f t="shared" ref="M60" si="70">IF(M61=".",N60,IF(OR((M61+M62+N60)=2,(M61+M62+N60)=3),1,0))</f>
        <v>0</v>
      </c>
      <c r="N60" s="9">
        <f t="shared" ref="N60" si="71">IF(N61=".",O60,IF(OR((N61+N62+O60)=2,(N61+N62+O60)=3),1,0))</f>
        <v>0</v>
      </c>
      <c r="O60" s="9">
        <f t="shared" ref="O60" si="72">IF(O61=".",P60,IF(OR((O61+O62+P60)=2,(O61+O62+P60)=3),1,0))</f>
        <v>1</v>
      </c>
      <c r="P60" s="9">
        <f t="shared" ref="P60" si="73">IF(P61=".",Q60,IF(OR((P61+P62+Q60)=2,(P61+P62+Q60)=3),1,0))</f>
        <v>1</v>
      </c>
      <c r="Q60" s="9">
        <f t="shared" ref="Q60" si="74">IF(Q61=".",R60,IF(OR((Q61+Q62+R60)=2,(Q61+Q62+R60)=3),1,0))</f>
        <v>1</v>
      </c>
      <c r="R60" s="9">
        <f t="shared" ref="R60" si="75">IF(R61=".",S60,IF(OR((R61+R62+S60)=2,(R61+R62+S60)=3),1,0))</f>
        <v>1</v>
      </c>
      <c r="S60" s="9">
        <f t="shared" ref="S60" si="76">IF(S61=".",T60,IF(OR((S61+S62+T60)=2,(S61+S62+T60)=3),1,0))</f>
        <v>1</v>
      </c>
      <c r="T60" s="9">
        <f t="shared" ref="T60" si="77">IF(T61=".",U60,IF(OR((T61+T62+U60)=2,(T61+T62+U60)=3),1,0))</f>
        <v>1</v>
      </c>
      <c r="U60" s="9">
        <f t="shared" ref="U60" si="78">IF(U61=".",V60,IF(OR((U61+U62+V60)=2,(U61+U62+V60)=3),1,0))</f>
        <v>1</v>
      </c>
      <c r="V60" s="9">
        <f t="shared" ref="V60" si="79">IF(V61=".",W60,IF(OR((V61+V62+W60)=2,(V61+V62+W60)=3),1,0))</f>
        <v>0</v>
      </c>
      <c r="W60" s="9">
        <f t="shared" ref="W60" si="80">IF(W61=".",X60,IF(OR((W61+W62+X60)=2,(W61+W62+X60)=3),1,0))</f>
        <v>1</v>
      </c>
      <c r="X60" s="9">
        <f t="shared" ref="X60" si="81">IF(X61=".",Y60,IF(OR((X61+X62+Y60)=2,(X61+X62+Y60)=3),1,0))</f>
        <v>1</v>
      </c>
      <c r="Y60" s="9">
        <f t="shared" ref="Y60" si="82">IF(Y61=".",Z60,IF(OR((Y61+Y62+Z60)=2,(Y61+Y62+Z60)=3),1,0))</f>
        <v>1</v>
      </c>
      <c r="Z60" s="9">
        <f t="shared" ref="Z60" si="83">IF(Z61=".",AA60,IF(OR((Z61+Z62+AA60)=2,(Z61+Z62+AA60)=3),1,0))</f>
        <v>1</v>
      </c>
      <c r="AA60" s="9">
        <f t="shared" ref="AA60" si="84">IF(AA61=".",AB60,IF(OR((AA61+AA62+AB60)=2,(AA61+AA62+AB60)=3),1,0))</f>
        <v>1</v>
      </c>
      <c r="AB60" s="9">
        <f t="shared" ref="AB60" si="85">IF(AB61=".",AC60,IF(OR((AB61+AB62+AC60)=2,(AB61+AB62+AC60)=3),1,0))</f>
        <v>1</v>
      </c>
      <c r="AC60" s="9">
        <f t="shared" ref="AC60" si="86">IF(AC61=".",AD60,IF(OR((AC61+AC62+AD60)=2,(AC61+AC62+AD60)=3),1,0))</f>
        <v>1</v>
      </c>
    </row>
    <row r="61" spans="8:34" x14ac:dyDescent="0.4">
      <c r="I61" s="3" t="s">
        <v>53</v>
      </c>
      <c r="K61" s="3">
        <f>K15</f>
        <v>1</v>
      </c>
      <c r="L61" s="3">
        <f t="shared" ref="L61:AC61" si="87">L15</f>
        <v>1</v>
      </c>
      <c r="M61" s="3">
        <f t="shared" si="87"/>
        <v>0</v>
      </c>
      <c r="N61" s="3">
        <f t="shared" si="87"/>
        <v>0</v>
      </c>
      <c r="O61" s="3" t="str">
        <f t="shared" si="87"/>
        <v>.</v>
      </c>
      <c r="P61" s="3">
        <f t="shared" si="87"/>
        <v>0</v>
      </c>
      <c r="Q61" s="3">
        <f t="shared" si="87"/>
        <v>1</v>
      </c>
      <c r="R61" s="3">
        <f t="shared" si="87"/>
        <v>0</v>
      </c>
      <c r="S61" s="3">
        <f t="shared" si="87"/>
        <v>1</v>
      </c>
      <c r="T61" s="3" t="str">
        <f t="shared" si="87"/>
        <v>.</v>
      </c>
      <c r="U61" s="3">
        <f t="shared" si="87"/>
        <v>1</v>
      </c>
      <c r="V61" s="3">
        <f t="shared" si="87"/>
        <v>0</v>
      </c>
      <c r="W61" s="3">
        <f t="shared" si="87"/>
        <v>1</v>
      </c>
      <c r="X61" s="3">
        <f t="shared" si="87"/>
        <v>1</v>
      </c>
      <c r="Y61" s="3" t="str">
        <f t="shared" si="87"/>
        <v>.</v>
      </c>
      <c r="Z61" s="3">
        <f t="shared" si="87"/>
        <v>0</v>
      </c>
      <c r="AA61" s="3">
        <f t="shared" si="87"/>
        <v>1</v>
      </c>
      <c r="AB61" s="3">
        <f t="shared" si="87"/>
        <v>1</v>
      </c>
      <c r="AC61" s="3">
        <f t="shared" si="87"/>
        <v>1</v>
      </c>
      <c r="AE61" s="2" t="s">
        <v>64</v>
      </c>
      <c r="AF61" s="1">
        <f>C15</f>
        <v>-14921</v>
      </c>
    </row>
    <row r="62" spans="8:34" x14ac:dyDescent="0.4">
      <c r="H62" s="8" t="s">
        <v>47</v>
      </c>
      <c r="I62" s="9" t="s">
        <v>49</v>
      </c>
      <c r="J62" s="9"/>
      <c r="K62" s="9">
        <f>K7</f>
        <v>0</v>
      </c>
      <c r="L62" s="9">
        <f t="shared" ref="L62:AC62" si="88">L7</f>
        <v>1</v>
      </c>
      <c r="M62" s="9">
        <f t="shared" si="88"/>
        <v>1</v>
      </c>
      <c r="N62" s="9">
        <f t="shared" si="88"/>
        <v>0</v>
      </c>
      <c r="O62" s="9" t="str">
        <f t="shared" si="88"/>
        <v>.</v>
      </c>
      <c r="P62" s="9">
        <f t="shared" si="88"/>
        <v>1</v>
      </c>
      <c r="Q62" s="9">
        <f t="shared" si="88"/>
        <v>0</v>
      </c>
      <c r="R62" s="9">
        <f t="shared" si="88"/>
        <v>1</v>
      </c>
      <c r="S62" s="9">
        <f t="shared" si="88"/>
        <v>1</v>
      </c>
      <c r="T62" s="9" t="str">
        <f t="shared" si="88"/>
        <v>.</v>
      </c>
      <c r="U62" s="9">
        <f t="shared" si="88"/>
        <v>1</v>
      </c>
      <c r="V62" s="9">
        <f t="shared" si="88"/>
        <v>0</v>
      </c>
      <c r="W62" s="9">
        <f t="shared" si="88"/>
        <v>0</v>
      </c>
      <c r="X62" s="9">
        <f t="shared" si="88"/>
        <v>0</v>
      </c>
      <c r="Y62" s="9" t="str">
        <f t="shared" si="88"/>
        <v>.</v>
      </c>
      <c r="Z62" s="9">
        <f t="shared" si="88"/>
        <v>1</v>
      </c>
      <c r="AA62" s="9">
        <f t="shared" si="88"/>
        <v>0</v>
      </c>
      <c r="AB62" s="9">
        <f t="shared" si="88"/>
        <v>1</v>
      </c>
      <c r="AC62" s="9">
        <f t="shared" si="88"/>
        <v>1</v>
      </c>
      <c r="AE62" s="4" t="s">
        <v>58</v>
      </c>
      <c r="AF62" s="8">
        <f>C7</f>
        <v>27531</v>
      </c>
    </row>
    <row r="63" spans="8:34" x14ac:dyDescent="0.4">
      <c r="H63" s="3"/>
      <c r="I63" s="3"/>
      <c r="K63" s="3">
        <f>IF(K61=".",".",MOD(K62+K61+L60,2))</f>
        <v>0</v>
      </c>
      <c r="L63" s="3">
        <f t="shared" ref="L63:AC63" si="89">IF(L61=".",".",MOD(L62+L61+M60,2))</f>
        <v>0</v>
      </c>
      <c r="M63" s="3">
        <f t="shared" si="89"/>
        <v>1</v>
      </c>
      <c r="N63" s="3">
        <f t="shared" si="89"/>
        <v>1</v>
      </c>
      <c r="O63" s="3" t="str">
        <f t="shared" si="89"/>
        <v>.</v>
      </c>
      <c r="P63" s="3">
        <f t="shared" si="89"/>
        <v>0</v>
      </c>
      <c r="Q63" s="3">
        <f t="shared" si="89"/>
        <v>0</v>
      </c>
      <c r="R63" s="3">
        <f t="shared" si="89"/>
        <v>0</v>
      </c>
      <c r="S63" s="3">
        <f t="shared" si="89"/>
        <v>1</v>
      </c>
      <c r="T63" s="3" t="str">
        <f t="shared" si="89"/>
        <v>.</v>
      </c>
      <c r="U63" s="3">
        <f t="shared" si="89"/>
        <v>0</v>
      </c>
      <c r="V63" s="3">
        <f t="shared" si="89"/>
        <v>1</v>
      </c>
      <c r="W63" s="3">
        <f t="shared" si="89"/>
        <v>0</v>
      </c>
      <c r="X63" s="3">
        <f t="shared" si="89"/>
        <v>0</v>
      </c>
      <c r="Y63" s="3" t="str">
        <f t="shared" si="89"/>
        <v>.</v>
      </c>
      <c r="Z63" s="3">
        <f t="shared" si="89"/>
        <v>0</v>
      </c>
      <c r="AA63" s="3">
        <f t="shared" si="89"/>
        <v>0</v>
      </c>
      <c r="AB63" s="3">
        <f t="shared" si="89"/>
        <v>1</v>
      </c>
      <c r="AC63" s="3">
        <f t="shared" si="89"/>
        <v>0</v>
      </c>
      <c r="AD63" s="3" t="s">
        <v>54</v>
      </c>
      <c r="AE63" s="2">
        <f>IF(K63=0,(AC63*2^0+AB63*2^1+AA63*2^2+Z63*2^3+X63*2^4+W63*2^5+V63*2^6+U63*2^7+S63*2^8+R63*2^9+Q63*2^10+P63*2^11+N63*2^12+M63*2^13+L63*2^14),-1*(AC64*2^0+AB64*2^1+AA64*2^2+Z64*2^3+X64*2^4+W64*2^5+V64*2^6+U64*2^7+S64*2^8+R64*2^9+Q64*2^10+P64*2^11+N64*2^12+M64*2^13+L64*2^14))</f>
        <v>12610</v>
      </c>
      <c r="AF63" s="1">
        <f>AF61+AF62</f>
        <v>12610</v>
      </c>
      <c r="AH63" s="1" t="str">
        <f>IF(AE63=AF63,IF(L65=1,A$71,A$70),IF(Y65=0,A$73,A$72))</f>
        <v>Результат корректен, совпадает с суммой десятичных эквивалентов. Перенос из старшего бита не влияет</v>
      </c>
    </row>
    <row r="64" spans="8:34" x14ac:dyDescent="0.4">
      <c r="H64" s="3"/>
      <c r="I64" s="3"/>
      <c r="K64" s="3" t="str">
        <f>IF(K63=0,"",1)</f>
        <v/>
      </c>
      <c r="L64" s="3" t="str">
        <f>IF(K64&lt;&gt;"",IF(L63=".",".",MID(_xlfn.BASE((IF($K63=0,1,-1)*($AC63*2^0+$AB63*2^1+$AA63*2^2+$Z63*2^3+$X63*2^4+$W63*2^5+$V63*2^6+$U63*2^7+$S63*2^8+$R63*2^9+$Q63*2^10+$P63*2^11+$N63*2^12+$M63*2^13+$L63*2^14)+2^16),2,16),16-L$4,1)),"")</f>
        <v/>
      </c>
      <c r="M64" s="3" t="str">
        <f t="shared" ref="M64:AC64" si="90">IF(L64&lt;&gt;"",IF(M63=".",".",MID(_xlfn.BASE((IF($K63=0,1,-1)*($AC63*2^0+$AB63*2^1+$AA63*2^2+$Z63*2^3+$X63*2^4+$W63*2^5+$V63*2^6+$U63*2^7+$S63*2^8+$R63*2^9+$Q63*2^10+$P63*2^11+$N63*2^12+$M63*2^13+$L63*2^14)+2^16),2,16),16-M$4,1)),"")</f>
        <v/>
      </c>
      <c r="N64" s="3" t="str">
        <f t="shared" si="90"/>
        <v/>
      </c>
      <c r="O64" s="3" t="str">
        <f t="shared" si="90"/>
        <v/>
      </c>
      <c r="P64" s="3" t="str">
        <f t="shared" si="90"/>
        <v/>
      </c>
      <c r="Q64" s="3" t="str">
        <f t="shared" si="90"/>
        <v/>
      </c>
      <c r="R64" s="3" t="str">
        <f t="shared" si="90"/>
        <v/>
      </c>
      <c r="S64" s="3" t="str">
        <f t="shared" si="90"/>
        <v/>
      </c>
      <c r="T64" s="3" t="str">
        <f t="shared" si="90"/>
        <v/>
      </c>
      <c r="U64" s="3" t="str">
        <f t="shared" si="90"/>
        <v/>
      </c>
      <c r="V64" s="3" t="str">
        <f t="shared" si="90"/>
        <v/>
      </c>
      <c r="W64" s="3" t="str">
        <f t="shared" si="90"/>
        <v/>
      </c>
      <c r="X64" s="3" t="str">
        <f t="shared" si="90"/>
        <v/>
      </c>
      <c r="Y64" s="3" t="str">
        <f t="shared" si="90"/>
        <v/>
      </c>
      <c r="Z64" s="3" t="str">
        <f t="shared" si="90"/>
        <v/>
      </c>
      <c r="AA64" s="3" t="str">
        <f t="shared" si="90"/>
        <v/>
      </c>
      <c r="AB64" s="3" t="str">
        <f t="shared" si="90"/>
        <v/>
      </c>
      <c r="AC64" s="3" t="str">
        <f t="shared" si="90"/>
        <v/>
      </c>
    </row>
    <row r="65" spans="1:43" x14ac:dyDescent="0.4">
      <c r="H65" s="3"/>
      <c r="I65" s="3"/>
      <c r="K65" s="3" t="s">
        <v>65</v>
      </c>
      <c r="L65" s="3">
        <f>K60</f>
        <v>1</v>
      </c>
      <c r="N65" s="3" t="s">
        <v>66</v>
      </c>
      <c r="O65" s="3">
        <f>MOD(SUM(U63:AC63)+1,2)</f>
        <v>1</v>
      </c>
      <c r="R65" s="3" t="s">
        <v>67</v>
      </c>
      <c r="S65" s="3">
        <f>Y60</f>
        <v>1</v>
      </c>
      <c r="U65" s="3" t="s">
        <v>68</v>
      </c>
      <c r="V65" s="3">
        <f>IF(SUM(K63:AC63)=0,1,0)</f>
        <v>0</v>
      </c>
      <c r="X65" s="3" t="s">
        <v>69</v>
      </c>
      <c r="Y65" s="3">
        <f>K63</f>
        <v>0</v>
      </c>
      <c r="AA65" s="3" t="s">
        <v>70</v>
      </c>
      <c r="AB65" s="3">
        <f>IF(K61=K62,IF(K63=K62,0,1),0)</f>
        <v>0</v>
      </c>
    </row>
    <row r="69" spans="1:43" x14ac:dyDescent="0.4">
      <c r="A69" s="1" t="s">
        <v>72</v>
      </c>
      <c r="B69" s="2"/>
      <c r="D69" s="2"/>
      <c r="H69" s="3"/>
      <c r="I69" s="3"/>
    </row>
    <row r="70" spans="1:43" x14ac:dyDescent="0.4">
      <c r="A70" s="1" t="s">
        <v>73</v>
      </c>
      <c r="B70" s="2"/>
      <c r="D70" s="2"/>
      <c r="H70" s="3"/>
      <c r="I70" s="3"/>
    </row>
    <row r="71" spans="1:43" x14ac:dyDescent="0.4">
      <c r="A71" s="1" t="s">
        <v>74</v>
      </c>
      <c r="B71" s="2"/>
      <c r="D71" s="2"/>
      <c r="H71" s="3"/>
      <c r="I71" s="3"/>
    </row>
    <row r="72" spans="1:43" x14ac:dyDescent="0.4">
      <c r="A72" s="1" t="s">
        <v>75</v>
      </c>
      <c r="B72" s="2"/>
      <c r="D72" s="2"/>
      <c r="H72" s="3"/>
      <c r="I72" s="3"/>
      <c r="AK72" s="12">
        <v>45623.926388888889</v>
      </c>
      <c r="AL72" s="11"/>
      <c r="AM72" s="11"/>
      <c r="AN72" s="11"/>
      <c r="AO72" s="11"/>
      <c r="AP72" s="11"/>
      <c r="AQ72" s="11"/>
    </row>
    <row r="73" spans="1:43" x14ac:dyDescent="0.4">
      <c r="A73" s="1" t="s">
        <v>76</v>
      </c>
      <c r="B73" s="2"/>
      <c r="D73" s="2"/>
      <c r="H73" s="3"/>
      <c r="I73" s="3"/>
      <c r="AK73" s="11"/>
      <c r="AL73" s="11"/>
      <c r="AM73" s="11"/>
      <c r="AN73" s="11"/>
      <c r="AO73" s="11"/>
      <c r="AP73" s="11"/>
      <c r="AQ73" s="11"/>
    </row>
  </sheetData>
  <mergeCells count="2">
    <mergeCell ref="AK1:AQ2"/>
    <mergeCell ref="AK72:AQ73"/>
  </mergeCells>
  <conditionalFormatting sqref="K5:AC8">
    <cfRule type="cellIs" dxfId="3" priority="3" operator="equal">
      <formula>1</formula>
    </cfRule>
    <cfRule type="cellIs" dxfId="2" priority="4" operator="equal">
      <formula>0</formula>
    </cfRule>
  </conditionalFormatting>
  <conditionalFormatting sqref="AF21 AF28 AF35 AF42 AF49 AF56 AF63">
    <cfRule type="cellIs" dxfId="1" priority="2" operator="greaterThan">
      <formula>32767</formula>
    </cfRule>
  </conditionalFormatting>
  <conditionalFormatting sqref="AF21 AF35 AF42 AF49 AF56 AF63">
    <cfRule type="cellIs" dxfId="0" priority="1" operator="lessThan">
      <formula>-32768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Prosto Svetochka</dc:creator>
  <cp:lastModifiedBy>Prosto Svetochka</cp:lastModifiedBy>
  <dcterms:created xsi:type="dcterms:W3CDTF">2024-11-26T11:08:31Z</dcterms:created>
  <dcterms:modified xsi:type="dcterms:W3CDTF">2024-11-30T08:36:43Z</dcterms:modified>
</cp:coreProperties>
</file>