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a1/Dropbox/lushi/"/>
    </mc:Choice>
  </mc:AlternateContent>
  <bookViews>
    <workbookView xWindow="180" yWindow="560" windowWidth="28800" windowHeight="17440" tabRatio="500"/>
  </bookViews>
  <sheets>
    <sheet name="工作表1" sheetId="1" r:id="rId1"/>
    <sheet name="工作表3" sheetId="23" r:id="rId2"/>
    <sheet name="工作表2" sheetId="2" r:id="rId3"/>
  </sheets>
  <definedNames>
    <definedName name="_xlnm._FilterDatabase" localSheetId="2" hidden="1">工作表2!$A$1:$G$621</definedName>
  </definedNames>
  <calcPr calcId="150000" concurrentCalc="0"/>
  <pivotCaches>
    <pivotCache cacheId="5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D71" i="1"/>
  <c r="E71" i="1"/>
  <c r="W84" i="1"/>
  <c r="B119" i="1"/>
  <c r="G7" i="1"/>
  <c r="D64" i="1"/>
  <c r="E64" i="1"/>
  <c r="W86" i="1"/>
  <c r="C119" i="1"/>
  <c r="G9" i="1"/>
  <c r="D66" i="1"/>
  <c r="E66" i="1"/>
  <c r="W87" i="1"/>
  <c r="D119" i="1"/>
  <c r="D69" i="1"/>
  <c r="E69" i="1"/>
  <c r="W88" i="1"/>
  <c r="E119" i="1"/>
  <c r="G10" i="1"/>
  <c r="D65" i="1"/>
  <c r="E65" i="1"/>
  <c r="W89" i="1"/>
  <c r="F119" i="1"/>
  <c r="D74" i="1"/>
  <c r="E74" i="1"/>
  <c r="W90" i="1"/>
  <c r="G119" i="1"/>
  <c r="G3" i="1"/>
  <c r="D63" i="1"/>
  <c r="E63" i="1"/>
  <c r="W92" i="1"/>
  <c r="H119" i="1"/>
  <c r="D73" i="1"/>
  <c r="E73" i="1"/>
  <c r="W93" i="1"/>
  <c r="I119" i="1"/>
  <c r="D76" i="1"/>
  <c r="E76" i="1"/>
  <c r="W94" i="1"/>
  <c r="J119" i="1"/>
  <c r="D75" i="1"/>
  <c r="E75" i="1"/>
  <c r="W95" i="1"/>
  <c r="K119" i="1"/>
  <c r="D68" i="1"/>
  <c r="E68" i="1"/>
  <c r="W96" i="1"/>
  <c r="L119" i="1"/>
  <c r="G6" i="1"/>
  <c r="D59" i="1"/>
  <c r="E59" i="1"/>
  <c r="W97" i="1"/>
  <c r="M119" i="1"/>
  <c r="D70" i="1"/>
  <c r="E70" i="1"/>
  <c r="W98" i="1"/>
  <c r="N119" i="1"/>
  <c r="G4" i="1"/>
  <c r="D67" i="1"/>
  <c r="E67" i="1"/>
  <c r="W100" i="1"/>
  <c r="O119" i="1"/>
  <c r="G2" i="1"/>
  <c r="D60" i="1"/>
  <c r="E60" i="1"/>
  <c r="W102" i="1"/>
  <c r="P119" i="1"/>
  <c r="D58" i="1"/>
  <c r="E58" i="1"/>
  <c r="W104" i="1"/>
  <c r="Q119" i="1"/>
  <c r="D61" i="1"/>
  <c r="E61" i="1"/>
  <c r="W105" i="1"/>
  <c r="R119" i="1"/>
  <c r="D72" i="1"/>
  <c r="E72" i="1"/>
  <c r="W106" i="1"/>
  <c r="S119" i="1"/>
  <c r="D77" i="1"/>
  <c r="E77" i="1"/>
  <c r="W107" i="1"/>
  <c r="T119" i="1"/>
  <c r="W108" i="1"/>
  <c r="U119" i="1"/>
  <c r="G8" i="1"/>
  <c r="D62" i="1"/>
  <c r="E62" i="1"/>
  <c r="W109" i="1"/>
  <c r="V119" i="1"/>
  <c r="X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X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X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X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X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X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X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X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X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X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X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X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X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X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X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X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X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X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X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X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X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X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X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X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X143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X118" i="1"/>
  <c r="U117" i="1"/>
  <c r="V117" i="1"/>
  <c r="D78" i="1"/>
  <c r="E78" i="1"/>
  <c r="E79" i="1"/>
  <c r="C79" i="1"/>
  <c r="E2" i="1"/>
  <c r="B78" i="1"/>
  <c r="B603" i="2"/>
  <c r="C603" i="2"/>
  <c r="D603" i="2"/>
  <c r="E603" i="2"/>
  <c r="F603" i="2"/>
  <c r="G603" i="2"/>
  <c r="B604" i="2"/>
  <c r="C604" i="2"/>
  <c r="D604" i="2"/>
  <c r="E604" i="2"/>
  <c r="F604" i="2"/>
  <c r="G604" i="2"/>
  <c r="B605" i="2"/>
  <c r="C605" i="2"/>
  <c r="D605" i="2"/>
  <c r="E605" i="2"/>
  <c r="F605" i="2"/>
  <c r="G605" i="2"/>
  <c r="B606" i="2"/>
  <c r="C606" i="2"/>
  <c r="D606" i="2"/>
  <c r="E606" i="2"/>
  <c r="F606" i="2"/>
  <c r="G606" i="2"/>
  <c r="B607" i="2"/>
  <c r="C607" i="2"/>
  <c r="D607" i="2"/>
  <c r="E607" i="2"/>
  <c r="F607" i="2"/>
  <c r="G607" i="2"/>
  <c r="B608" i="2"/>
  <c r="C608" i="2"/>
  <c r="D608" i="2"/>
  <c r="E608" i="2"/>
  <c r="F608" i="2"/>
  <c r="G608" i="2"/>
  <c r="B609" i="2"/>
  <c r="C609" i="2"/>
  <c r="D609" i="2"/>
  <c r="E609" i="2"/>
  <c r="F609" i="2"/>
  <c r="G609" i="2"/>
  <c r="B610" i="2"/>
  <c r="C610" i="2"/>
  <c r="D610" i="2"/>
  <c r="E610" i="2"/>
  <c r="F610" i="2"/>
  <c r="G610" i="2"/>
  <c r="B611" i="2"/>
  <c r="C611" i="2"/>
  <c r="D611" i="2"/>
  <c r="E611" i="2"/>
  <c r="F611" i="2"/>
  <c r="G611" i="2"/>
  <c r="B612" i="2"/>
  <c r="C612" i="2"/>
  <c r="D612" i="2"/>
  <c r="E612" i="2"/>
  <c r="F612" i="2"/>
  <c r="G612" i="2"/>
  <c r="B613" i="2"/>
  <c r="C613" i="2"/>
  <c r="D613" i="2"/>
  <c r="E613" i="2"/>
  <c r="F613" i="2"/>
  <c r="G613" i="2"/>
  <c r="B614" i="2"/>
  <c r="C614" i="2"/>
  <c r="D614" i="2"/>
  <c r="E614" i="2"/>
  <c r="F614" i="2"/>
  <c r="G614" i="2"/>
  <c r="B615" i="2"/>
  <c r="C615" i="2"/>
  <c r="D615" i="2"/>
  <c r="E615" i="2"/>
  <c r="F615" i="2"/>
  <c r="G615" i="2"/>
  <c r="B616" i="2"/>
  <c r="C616" i="2"/>
  <c r="D616" i="2"/>
  <c r="E616" i="2"/>
  <c r="F616" i="2"/>
  <c r="G616" i="2"/>
  <c r="B617" i="2"/>
  <c r="C617" i="2"/>
  <c r="D617" i="2"/>
  <c r="E617" i="2"/>
  <c r="F617" i="2"/>
  <c r="G617" i="2"/>
  <c r="B618" i="2"/>
  <c r="C618" i="2"/>
  <c r="D618" i="2"/>
  <c r="E618" i="2"/>
  <c r="F618" i="2"/>
  <c r="G618" i="2"/>
  <c r="B619" i="2"/>
  <c r="C619" i="2"/>
  <c r="D619" i="2"/>
  <c r="E619" i="2"/>
  <c r="F619" i="2"/>
  <c r="G619" i="2"/>
  <c r="B620" i="2"/>
  <c r="C620" i="2"/>
  <c r="D620" i="2"/>
  <c r="E620" i="2"/>
  <c r="F620" i="2"/>
  <c r="G620" i="2"/>
  <c r="B621" i="2"/>
  <c r="C621" i="2"/>
  <c r="D621" i="2"/>
  <c r="E621" i="2"/>
  <c r="F621" i="2"/>
  <c r="G621" i="2"/>
  <c r="W85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18" i="1"/>
  <c r="B538" i="2"/>
  <c r="C538" i="2"/>
  <c r="D538" i="2"/>
  <c r="E538" i="2"/>
  <c r="F538" i="2"/>
  <c r="G538" i="2"/>
  <c r="B539" i="2"/>
  <c r="C539" i="2"/>
  <c r="D539" i="2"/>
  <c r="E539" i="2"/>
  <c r="F539" i="2"/>
  <c r="G539" i="2"/>
  <c r="B540" i="2"/>
  <c r="C540" i="2"/>
  <c r="D540" i="2"/>
  <c r="E540" i="2"/>
  <c r="F540" i="2"/>
  <c r="G540" i="2"/>
  <c r="B541" i="2"/>
  <c r="C541" i="2"/>
  <c r="D541" i="2"/>
  <c r="E541" i="2"/>
  <c r="F541" i="2"/>
  <c r="G541" i="2"/>
  <c r="B542" i="2"/>
  <c r="C542" i="2"/>
  <c r="D542" i="2"/>
  <c r="E542" i="2"/>
  <c r="F542" i="2"/>
  <c r="G542" i="2"/>
  <c r="B543" i="2"/>
  <c r="C543" i="2"/>
  <c r="D543" i="2"/>
  <c r="E543" i="2"/>
  <c r="F543" i="2"/>
  <c r="G543" i="2"/>
  <c r="B544" i="2"/>
  <c r="C544" i="2"/>
  <c r="D544" i="2"/>
  <c r="E544" i="2"/>
  <c r="F544" i="2"/>
  <c r="G544" i="2"/>
  <c r="B545" i="2"/>
  <c r="C545" i="2"/>
  <c r="D545" i="2"/>
  <c r="E545" i="2"/>
  <c r="F545" i="2"/>
  <c r="G545" i="2"/>
  <c r="B546" i="2"/>
  <c r="C546" i="2"/>
  <c r="D546" i="2"/>
  <c r="E546" i="2"/>
  <c r="F546" i="2"/>
  <c r="G546" i="2"/>
  <c r="B547" i="2"/>
  <c r="C547" i="2"/>
  <c r="D547" i="2"/>
  <c r="E547" i="2"/>
  <c r="F547" i="2"/>
  <c r="G547" i="2"/>
  <c r="B548" i="2"/>
  <c r="C548" i="2"/>
  <c r="D548" i="2"/>
  <c r="E548" i="2"/>
  <c r="F548" i="2"/>
  <c r="G548" i="2"/>
  <c r="B549" i="2"/>
  <c r="C549" i="2"/>
  <c r="D549" i="2"/>
  <c r="E549" i="2"/>
  <c r="F549" i="2"/>
  <c r="G549" i="2"/>
  <c r="B550" i="2"/>
  <c r="C550" i="2"/>
  <c r="D550" i="2"/>
  <c r="E550" i="2"/>
  <c r="F550" i="2"/>
  <c r="G550" i="2"/>
  <c r="B551" i="2"/>
  <c r="C551" i="2"/>
  <c r="D551" i="2"/>
  <c r="E551" i="2"/>
  <c r="F551" i="2"/>
  <c r="G551" i="2"/>
  <c r="B552" i="2"/>
  <c r="C552" i="2"/>
  <c r="D552" i="2"/>
  <c r="E552" i="2"/>
  <c r="F552" i="2"/>
  <c r="G552" i="2"/>
  <c r="B553" i="2"/>
  <c r="C553" i="2"/>
  <c r="D553" i="2"/>
  <c r="E553" i="2"/>
  <c r="F553" i="2"/>
  <c r="G553" i="2"/>
  <c r="B554" i="2"/>
  <c r="C554" i="2"/>
  <c r="D554" i="2"/>
  <c r="E554" i="2"/>
  <c r="F554" i="2"/>
  <c r="G554" i="2"/>
  <c r="B555" i="2"/>
  <c r="C555" i="2"/>
  <c r="D555" i="2"/>
  <c r="E555" i="2"/>
  <c r="F555" i="2"/>
  <c r="G555" i="2"/>
  <c r="B556" i="2"/>
  <c r="C556" i="2"/>
  <c r="D556" i="2"/>
  <c r="E556" i="2"/>
  <c r="F556" i="2"/>
  <c r="G556" i="2"/>
  <c r="B557" i="2"/>
  <c r="C557" i="2"/>
  <c r="D557" i="2"/>
  <c r="E557" i="2"/>
  <c r="F557" i="2"/>
  <c r="G557" i="2"/>
  <c r="B558" i="2"/>
  <c r="C558" i="2"/>
  <c r="D558" i="2"/>
  <c r="E558" i="2"/>
  <c r="F558" i="2"/>
  <c r="G558" i="2"/>
  <c r="B559" i="2"/>
  <c r="C559" i="2"/>
  <c r="D559" i="2"/>
  <c r="E559" i="2"/>
  <c r="F559" i="2"/>
  <c r="G559" i="2"/>
  <c r="B560" i="2"/>
  <c r="C560" i="2"/>
  <c r="D560" i="2"/>
  <c r="E560" i="2"/>
  <c r="F560" i="2"/>
  <c r="G560" i="2"/>
  <c r="B561" i="2"/>
  <c r="C561" i="2"/>
  <c r="D561" i="2"/>
  <c r="E561" i="2"/>
  <c r="F561" i="2"/>
  <c r="G561" i="2"/>
  <c r="B562" i="2"/>
  <c r="C562" i="2"/>
  <c r="D562" i="2"/>
  <c r="E562" i="2"/>
  <c r="F562" i="2"/>
  <c r="G562" i="2"/>
  <c r="B563" i="2"/>
  <c r="C563" i="2"/>
  <c r="D563" i="2"/>
  <c r="E563" i="2"/>
  <c r="F563" i="2"/>
  <c r="G563" i="2"/>
  <c r="B564" i="2"/>
  <c r="C564" i="2"/>
  <c r="D564" i="2"/>
  <c r="E564" i="2"/>
  <c r="F564" i="2"/>
  <c r="G564" i="2"/>
  <c r="B565" i="2"/>
  <c r="C565" i="2"/>
  <c r="D565" i="2"/>
  <c r="E565" i="2"/>
  <c r="F565" i="2"/>
  <c r="G565" i="2"/>
  <c r="B566" i="2"/>
  <c r="C566" i="2"/>
  <c r="D566" i="2"/>
  <c r="E566" i="2"/>
  <c r="F566" i="2"/>
  <c r="G566" i="2"/>
  <c r="B567" i="2"/>
  <c r="C567" i="2"/>
  <c r="D567" i="2"/>
  <c r="E567" i="2"/>
  <c r="F567" i="2"/>
  <c r="G567" i="2"/>
  <c r="B568" i="2"/>
  <c r="C568" i="2"/>
  <c r="D568" i="2"/>
  <c r="E568" i="2"/>
  <c r="F568" i="2"/>
  <c r="G568" i="2"/>
  <c r="B569" i="2"/>
  <c r="C569" i="2"/>
  <c r="D569" i="2"/>
  <c r="E569" i="2"/>
  <c r="F569" i="2"/>
  <c r="G569" i="2"/>
  <c r="B570" i="2"/>
  <c r="C570" i="2"/>
  <c r="D570" i="2"/>
  <c r="E570" i="2"/>
  <c r="F570" i="2"/>
  <c r="G570" i="2"/>
  <c r="B571" i="2"/>
  <c r="C571" i="2"/>
  <c r="D571" i="2"/>
  <c r="E571" i="2"/>
  <c r="F571" i="2"/>
  <c r="G571" i="2"/>
  <c r="B572" i="2"/>
  <c r="C572" i="2"/>
  <c r="D572" i="2"/>
  <c r="E572" i="2"/>
  <c r="F572" i="2"/>
  <c r="G572" i="2"/>
  <c r="B573" i="2"/>
  <c r="C573" i="2"/>
  <c r="D573" i="2"/>
  <c r="E573" i="2"/>
  <c r="F573" i="2"/>
  <c r="G573" i="2"/>
  <c r="B574" i="2"/>
  <c r="C574" i="2"/>
  <c r="D574" i="2"/>
  <c r="E574" i="2"/>
  <c r="F574" i="2"/>
  <c r="G574" i="2"/>
  <c r="B575" i="2"/>
  <c r="C575" i="2"/>
  <c r="D575" i="2"/>
  <c r="E575" i="2"/>
  <c r="F575" i="2"/>
  <c r="G575" i="2"/>
  <c r="B576" i="2"/>
  <c r="C576" i="2"/>
  <c r="D576" i="2"/>
  <c r="E576" i="2"/>
  <c r="F576" i="2"/>
  <c r="G576" i="2"/>
  <c r="B577" i="2"/>
  <c r="C577" i="2"/>
  <c r="D577" i="2"/>
  <c r="E577" i="2"/>
  <c r="F577" i="2"/>
  <c r="G577" i="2"/>
  <c r="B578" i="2"/>
  <c r="C578" i="2"/>
  <c r="D578" i="2"/>
  <c r="E578" i="2"/>
  <c r="F578" i="2"/>
  <c r="G578" i="2"/>
  <c r="B579" i="2"/>
  <c r="C579" i="2"/>
  <c r="D579" i="2"/>
  <c r="E579" i="2"/>
  <c r="F579" i="2"/>
  <c r="G579" i="2"/>
  <c r="B580" i="2"/>
  <c r="C580" i="2"/>
  <c r="D580" i="2"/>
  <c r="E580" i="2"/>
  <c r="F580" i="2"/>
  <c r="G580" i="2"/>
  <c r="B581" i="2"/>
  <c r="C581" i="2"/>
  <c r="D581" i="2"/>
  <c r="E581" i="2"/>
  <c r="F581" i="2"/>
  <c r="G581" i="2"/>
  <c r="B582" i="2"/>
  <c r="C582" i="2"/>
  <c r="D582" i="2"/>
  <c r="E582" i="2"/>
  <c r="F582" i="2"/>
  <c r="G582" i="2"/>
  <c r="B583" i="2"/>
  <c r="C583" i="2"/>
  <c r="D583" i="2"/>
  <c r="E583" i="2"/>
  <c r="F583" i="2"/>
  <c r="G583" i="2"/>
  <c r="B584" i="2"/>
  <c r="C584" i="2"/>
  <c r="D584" i="2"/>
  <c r="E584" i="2"/>
  <c r="F584" i="2"/>
  <c r="G584" i="2"/>
  <c r="B585" i="2"/>
  <c r="C585" i="2"/>
  <c r="D585" i="2"/>
  <c r="E585" i="2"/>
  <c r="F585" i="2"/>
  <c r="G585" i="2"/>
  <c r="B586" i="2"/>
  <c r="C586" i="2"/>
  <c r="D586" i="2"/>
  <c r="E586" i="2"/>
  <c r="F586" i="2"/>
  <c r="G586" i="2"/>
  <c r="B587" i="2"/>
  <c r="C587" i="2"/>
  <c r="D587" i="2"/>
  <c r="E587" i="2"/>
  <c r="F587" i="2"/>
  <c r="G587" i="2"/>
  <c r="B588" i="2"/>
  <c r="C588" i="2"/>
  <c r="D588" i="2"/>
  <c r="E588" i="2"/>
  <c r="F588" i="2"/>
  <c r="G588" i="2"/>
  <c r="B589" i="2"/>
  <c r="C589" i="2"/>
  <c r="D589" i="2"/>
  <c r="E589" i="2"/>
  <c r="F589" i="2"/>
  <c r="G589" i="2"/>
  <c r="B590" i="2"/>
  <c r="C590" i="2"/>
  <c r="D590" i="2"/>
  <c r="E590" i="2"/>
  <c r="F590" i="2"/>
  <c r="G590" i="2"/>
  <c r="B591" i="2"/>
  <c r="C591" i="2"/>
  <c r="D591" i="2"/>
  <c r="E591" i="2"/>
  <c r="F591" i="2"/>
  <c r="G591" i="2"/>
  <c r="B592" i="2"/>
  <c r="C592" i="2"/>
  <c r="D592" i="2"/>
  <c r="E592" i="2"/>
  <c r="F592" i="2"/>
  <c r="G592" i="2"/>
  <c r="B593" i="2"/>
  <c r="C593" i="2"/>
  <c r="D593" i="2"/>
  <c r="E593" i="2"/>
  <c r="F593" i="2"/>
  <c r="G593" i="2"/>
  <c r="B594" i="2"/>
  <c r="C594" i="2"/>
  <c r="D594" i="2"/>
  <c r="E594" i="2"/>
  <c r="F594" i="2"/>
  <c r="G594" i="2"/>
  <c r="B595" i="2"/>
  <c r="C595" i="2"/>
  <c r="D595" i="2"/>
  <c r="E595" i="2"/>
  <c r="F595" i="2"/>
  <c r="G595" i="2"/>
  <c r="B596" i="2"/>
  <c r="C596" i="2"/>
  <c r="D596" i="2"/>
  <c r="E596" i="2"/>
  <c r="F596" i="2"/>
  <c r="G596" i="2"/>
  <c r="B597" i="2"/>
  <c r="C597" i="2"/>
  <c r="D597" i="2"/>
  <c r="E597" i="2"/>
  <c r="F597" i="2"/>
  <c r="G597" i="2"/>
  <c r="B598" i="2"/>
  <c r="C598" i="2"/>
  <c r="D598" i="2"/>
  <c r="E598" i="2"/>
  <c r="F598" i="2"/>
  <c r="G598" i="2"/>
  <c r="B599" i="2"/>
  <c r="C599" i="2"/>
  <c r="D599" i="2"/>
  <c r="E599" i="2"/>
  <c r="F599" i="2"/>
  <c r="G599" i="2"/>
  <c r="B600" i="2"/>
  <c r="C600" i="2"/>
  <c r="D600" i="2"/>
  <c r="E600" i="2"/>
  <c r="F600" i="2"/>
  <c r="G600" i="2"/>
  <c r="B601" i="2"/>
  <c r="C601" i="2"/>
  <c r="D601" i="2"/>
  <c r="E601" i="2"/>
  <c r="F601" i="2"/>
  <c r="G601" i="2"/>
  <c r="B602" i="2"/>
  <c r="C602" i="2"/>
  <c r="D602" i="2"/>
  <c r="E602" i="2"/>
  <c r="F602" i="2"/>
  <c r="G602" i="2"/>
  <c r="B521" i="2"/>
  <c r="C521" i="2"/>
  <c r="D521" i="2"/>
  <c r="E521" i="2"/>
  <c r="F521" i="2"/>
  <c r="G521" i="2"/>
  <c r="B522" i="2"/>
  <c r="C522" i="2"/>
  <c r="D522" i="2"/>
  <c r="E522" i="2"/>
  <c r="F522" i="2"/>
  <c r="G522" i="2"/>
  <c r="B523" i="2"/>
  <c r="C523" i="2"/>
  <c r="D523" i="2"/>
  <c r="E523" i="2"/>
  <c r="F523" i="2"/>
  <c r="G523" i="2"/>
  <c r="B524" i="2"/>
  <c r="C524" i="2"/>
  <c r="D524" i="2"/>
  <c r="E524" i="2"/>
  <c r="F524" i="2"/>
  <c r="G524" i="2"/>
  <c r="B525" i="2"/>
  <c r="C525" i="2"/>
  <c r="D525" i="2"/>
  <c r="E525" i="2"/>
  <c r="F525" i="2"/>
  <c r="G525" i="2"/>
  <c r="B526" i="2"/>
  <c r="C526" i="2"/>
  <c r="D526" i="2"/>
  <c r="E526" i="2"/>
  <c r="F526" i="2"/>
  <c r="G526" i="2"/>
  <c r="B527" i="2"/>
  <c r="C527" i="2"/>
  <c r="D527" i="2"/>
  <c r="E527" i="2"/>
  <c r="F527" i="2"/>
  <c r="G527" i="2"/>
  <c r="B528" i="2"/>
  <c r="C528" i="2"/>
  <c r="D528" i="2"/>
  <c r="E528" i="2"/>
  <c r="F528" i="2"/>
  <c r="G528" i="2"/>
  <c r="B529" i="2"/>
  <c r="C529" i="2"/>
  <c r="D529" i="2"/>
  <c r="E529" i="2"/>
  <c r="F529" i="2"/>
  <c r="G529" i="2"/>
  <c r="B530" i="2"/>
  <c r="C530" i="2"/>
  <c r="D530" i="2"/>
  <c r="E530" i="2"/>
  <c r="F530" i="2"/>
  <c r="G530" i="2"/>
  <c r="B531" i="2"/>
  <c r="C531" i="2"/>
  <c r="D531" i="2"/>
  <c r="E531" i="2"/>
  <c r="F531" i="2"/>
  <c r="G531" i="2"/>
  <c r="B532" i="2"/>
  <c r="C532" i="2"/>
  <c r="D532" i="2"/>
  <c r="E532" i="2"/>
  <c r="F532" i="2"/>
  <c r="G532" i="2"/>
  <c r="B533" i="2"/>
  <c r="C533" i="2"/>
  <c r="D533" i="2"/>
  <c r="E533" i="2"/>
  <c r="F533" i="2"/>
  <c r="G533" i="2"/>
  <c r="B534" i="2"/>
  <c r="C534" i="2"/>
  <c r="D534" i="2"/>
  <c r="E534" i="2"/>
  <c r="F534" i="2"/>
  <c r="G534" i="2"/>
  <c r="B535" i="2"/>
  <c r="C535" i="2"/>
  <c r="D535" i="2"/>
  <c r="E535" i="2"/>
  <c r="F535" i="2"/>
  <c r="G535" i="2"/>
  <c r="B536" i="2"/>
  <c r="C536" i="2"/>
  <c r="D536" i="2"/>
  <c r="E536" i="2"/>
  <c r="F536" i="2"/>
  <c r="G536" i="2"/>
  <c r="B537" i="2"/>
  <c r="C537" i="2"/>
  <c r="D537" i="2"/>
  <c r="E537" i="2"/>
  <c r="F537" i="2"/>
  <c r="G537" i="2"/>
  <c r="B71" i="1"/>
  <c r="B72" i="1"/>
  <c r="B73" i="1"/>
  <c r="B74" i="1"/>
  <c r="B75" i="1"/>
  <c r="B76" i="1"/>
  <c r="B77" i="1"/>
  <c r="B70" i="1"/>
  <c r="B58" i="1"/>
  <c r="B59" i="1"/>
  <c r="B60" i="1"/>
  <c r="B61" i="1"/>
  <c r="B62" i="1"/>
  <c r="B63" i="1"/>
  <c r="B64" i="1"/>
  <c r="B65" i="1"/>
  <c r="B66" i="1"/>
  <c r="B67" i="1"/>
  <c r="B68" i="1"/>
  <c r="B69" i="1"/>
  <c r="B79" i="1"/>
  <c r="D79" i="1"/>
  <c r="B420" i="2"/>
  <c r="C420" i="2"/>
  <c r="D420" i="2"/>
  <c r="E420" i="2"/>
  <c r="F420" i="2"/>
  <c r="G420" i="2"/>
  <c r="B421" i="2"/>
  <c r="C421" i="2"/>
  <c r="D421" i="2"/>
  <c r="E421" i="2"/>
  <c r="F421" i="2"/>
  <c r="G421" i="2"/>
  <c r="B422" i="2"/>
  <c r="C422" i="2"/>
  <c r="D422" i="2"/>
  <c r="E422" i="2"/>
  <c r="F422" i="2"/>
  <c r="G422" i="2"/>
  <c r="B423" i="2"/>
  <c r="C423" i="2"/>
  <c r="D423" i="2"/>
  <c r="E423" i="2"/>
  <c r="F423" i="2"/>
  <c r="G423" i="2"/>
  <c r="B424" i="2"/>
  <c r="C424" i="2"/>
  <c r="D424" i="2"/>
  <c r="E424" i="2"/>
  <c r="F424" i="2"/>
  <c r="G424" i="2"/>
  <c r="B425" i="2"/>
  <c r="C425" i="2"/>
  <c r="D425" i="2"/>
  <c r="E425" i="2"/>
  <c r="F425" i="2"/>
  <c r="G425" i="2"/>
  <c r="B426" i="2"/>
  <c r="C426" i="2"/>
  <c r="D426" i="2"/>
  <c r="E426" i="2"/>
  <c r="F426" i="2"/>
  <c r="G426" i="2"/>
  <c r="B427" i="2"/>
  <c r="C427" i="2"/>
  <c r="D427" i="2"/>
  <c r="E427" i="2"/>
  <c r="F427" i="2"/>
  <c r="G427" i="2"/>
  <c r="B428" i="2"/>
  <c r="C428" i="2"/>
  <c r="D428" i="2"/>
  <c r="E428" i="2"/>
  <c r="F428" i="2"/>
  <c r="G428" i="2"/>
  <c r="B429" i="2"/>
  <c r="C429" i="2"/>
  <c r="D429" i="2"/>
  <c r="E429" i="2"/>
  <c r="F429" i="2"/>
  <c r="G429" i="2"/>
  <c r="B430" i="2"/>
  <c r="C430" i="2"/>
  <c r="D430" i="2"/>
  <c r="E430" i="2"/>
  <c r="F430" i="2"/>
  <c r="G430" i="2"/>
  <c r="B431" i="2"/>
  <c r="C431" i="2"/>
  <c r="D431" i="2"/>
  <c r="E431" i="2"/>
  <c r="F431" i="2"/>
  <c r="G431" i="2"/>
  <c r="B432" i="2"/>
  <c r="C432" i="2"/>
  <c r="D432" i="2"/>
  <c r="E432" i="2"/>
  <c r="F432" i="2"/>
  <c r="G432" i="2"/>
  <c r="B433" i="2"/>
  <c r="C433" i="2"/>
  <c r="D433" i="2"/>
  <c r="E433" i="2"/>
  <c r="F433" i="2"/>
  <c r="G433" i="2"/>
  <c r="B434" i="2"/>
  <c r="C434" i="2"/>
  <c r="D434" i="2"/>
  <c r="E434" i="2"/>
  <c r="F434" i="2"/>
  <c r="G434" i="2"/>
  <c r="B435" i="2"/>
  <c r="C435" i="2"/>
  <c r="D435" i="2"/>
  <c r="E435" i="2"/>
  <c r="F435" i="2"/>
  <c r="G435" i="2"/>
  <c r="B436" i="2"/>
  <c r="C436" i="2"/>
  <c r="D436" i="2"/>
  <c r="E436" i="2"/>
  <c r="F436" i="2"/>
  <c r="G436" i="2"/>
  <c r="B437" i="2"/>
  <c r="C437" i="2"/>
  <c r="D437" i="2"/>
  <c r="E437" i="2"/>
  <c r="F437" i="2"/>
  <c r="G437" i="2"/>
  <c r="B438" i="2"/>
  <c r="C438" i="2"/>
  <c r="D438" i="2"/>
  <c r="E438" i="2"/>
  <c r="F438" i="2"/>
  <c r="G438" i="2"/>
  <c r="B439" i="2"/>
  <c r="C439" i="2"/>
  <c r="D439" i="2"/>
  <c r="E439" i="2"/>
  <c r="F439" i="2"/>
  <c r="G439" i="2"/>
  <c r="B440" i="2"/>
  <c r="C440" i="2"/>
  <c r="D440" i="2"/>
  <c r="E440" i="2"/>
  <c r="F440" i="2"/>
  <c r="G440" i="2"/>
  <c r="B441" i="2"/>
  <c r="C441" i="2"/>
  <c r="D441" i="2"/>
  <c r="E441" i="2"/>
  <c r="F441" i="2"/>
  <c r="G441" i="2"/>
  <c r="B442" i="2"/>
  <c r="C442" i="2"/>
  <c r="D442" i="2"/>
  <c r="E442" i="2"/>
  <c r="F442" i="2"/>
  <c r="G442" i="2"/>
  <c r="B443" i="2"/>
  <c r="C443" i="2"/>
  <c r="D443" i="2"/>
  <c r="E443" i="2"/>
  <c r="F443" i="2"/>
  <c r="G443" i="2"/>
  <c r="B444" i="2"/>
  <c r="C444" i="2"/>
  <c r="D444" i="2"/>
  <c r="E444" i="2"/>
  <c r="F444" i="2"/>
  <c r="G444" i="2"/>
  <c r="B445" i="2"/>
  <c r="C445" i="2"/>
  <c r="D445" i="2"/>
  <c r="E445" i="2"/>
  <c r="F445" i="2"/>
  <c r="G445" i="2"/>
  <c r="B446" i="2"/>
  <c r="C446" i="2"/>
  <c r="D446" i="2"/>
  <c r="E446" i="2"/>
  <c r="F446" i="2"/>
  <c r="G446" i="2"/>
  <c r="B447" i="2"/>
  <c r="C447" i="2"/>
  <c r="D447" i="2"/>
  <c r="E447" i="2"/>
  <c r="F447" i="2"/>
  <c r="G447" i="2"/>
  <c r="B448" i="2"/>
  <c r="C448" i="2"/>
  <c r="D448" i="2"/>
  <c r="E448" i="2"/>
  <c r="F448" i="2"/>
  <c r="G448" i="2"/>
  <c r="B449" i="2"/>
  <c r="C449" i="2"/>
  <c r="D449" i="2"/>
  <c r="E449" i="2"/>
  <c r="F449" i="2"/>
  <c r="G449" i="2"/>
  <c r="B450" i="2"/>
  <c r="C450" i="2"/>
  <c r="D450" i="2"/>
  <c r="E450" i="2"/>
  <c r="F450" i="2"/>
  <c r="G450" i="2"/>
  <c r="B451" i="2"/>
  <c r="C451" i="2"/>
  <c r="D451" i="2"/>
  <c r="E451" i="2"/>
  <c r="F451" i="2"/>
  <c r="G451" i="2"/>
  <c r="B452" i="2"/>
  <c r="C452" i="2"/>
  <c r="D452" i="2"/>
  <c r="E452" i="2"/>
  <c r="F452" i="2"/>
  <c r="G452" i="2"/>
  <c r="B453" i="2"/>
  <c r="C453" i="2"/>
  <c r="D453" i="2"/>
  <c r="E453" i="2"/>
  <c r="F453" i="2"/>
  <c r="G453" i="2"/>
  <c r="B454" i="2"/>
  <c r="C454" i="2"/>
  <c r="D454" i="2"/>
  <c r="E454" i="2"/>
  <c r="F454" i="2"/>
  <c r="G454" i="2"/>
  <c r="B455" i="2"/>
  <c r="C455" i="2"/>
  <c r="D455" i="2"/>
  <c r="E455" i="2"/>
  <c r="F455" i="2"/>
  <c r="G455" i="2"/>
  <c r="B456" i="2"/>
  <c r="C456" i="2"/>
  <c r="D456" i="2"/>
  <c r="E456" i="2"/>
  <c r="F456" i="2"/>
  <c r="G456" i="2"/>
  <c r="B457" i="2"/>
  <c r="C457" i="2"/>
  <c r="D457" i="2"/>
  <c r="E457" i="2"/>
  <c r="F457" i="2"/>
  <c r="G457" i="2"/>
  <c r="B458" i="2"/>
  <c r="C458" i="2"/>
  <c r="D458" i="2"/>
  <c r="E458" i="2"/>
  <c r="F458" i="2"/>
  <c r="G458" i="2"/>
  <c r="B459" i="2"/>
  <c r="C459" i="2"/>
  <c r="D459" i="2"/>
  <c r="E459" i="2"/>
  <c r="F459" i="2"/>
  <c r="G459" i="2"/>
  <c r="B460" i="2"/>
  <c r="C460" i="2"/>
  <c r="D460" i="2"/>
  <c r="E460" i="2"/>
  <c r="F460" i="2"/>
  <c r="G460" i="2"/>
  <c r="B461" i="2"/>
  <c r="C461" i="2"/>
  <c r="D461" i="2"/>
  <c r="E461" i="2"/>
  <c r="F461" i="2"/>
  <c r="G461" i="2"/>
  <c r="B462" i="2"/>
  <c r="C462" i="2"/>
  <c r="D462" i="2"/>
  <c r="E462" i="2"/>
  <c r="F462" i="2"/>
  <c r="G462" i="2"/>
  <c r="B463" i="2"/>
  <c r="C463" i="2"/>
  <c r="D463" i="2"/>
  <c r="E463" i="2"/>
  <c r="F463" i="2"/>
  <c r="G463" i="2"/>
  <c r="B464" i="2"/>
  <c r="C464" i="2"/>
  <c r="D464" i="2"/>
  <c r="E464" i="2"/>
  <c r="F464" i="2"/>
  <c r="G464" i="2"/>
  <c r="B465" i="2"/>
  <c r="C465" i="2"/>
  <c r="D465" i="2"/>
  <c r="E465" i="2"/>
  <c r="F465" i="2"/>
  <c r="G465" i="2"/>
  <c r="B466" i="2"/>
  <c r="C466" i="2"/>
  <c r="D466" i="2"/>
  <c r="E466" i="2"/>
  <c r="F466" i="2"/>
  <c r="G466" i="2"/>
  <c r="B467" i="2"/>
  <c r="C467" i="2"/>
  <c r="D467" i="2"/>
  <c r="E467" i="2"/>
  <c r="F467" i="2"/>
  <c r="G467" i="2"/>
  <c r="B468" i="2"/>
  <c r="C468" i="2"/>
  <c r="D468" i="2"/>
  <c r="E468" i="2"/>
  <c r="F468" i="2"/>
  <c r="G468" i="2"/>
  <c r="B469" i="2"/>
  <c r="C469" i="2"/>
  <c r="D469" i="2"/>
  <c r="E469" i="2"/>
  <c r="F469" i="2"/>
  <c r="G469" i="2"/>
  <c r="B470" i="2"/>
  <c r="C470" i="2"/>
  <c r="D470" i="2"/>
  <c r="E470" i="2"/>
  <c r="F470" i="2"/>
  <c r="G470" i="2"/>
  <c r="B471" i="2"/>
  <c r="C471" i="2"/>
  <c r="D471" i="2"/>
  <c r="E471" i="2"/>
  <c r="F471" i="2"/>
  <c r="G471" i="2"/>
  <c r="B472" i="2"/>
  <c r="C472" i="2"/>
  <c r="D472" i="2"/>
  <c r="E472" i="2"/>
  <c r="F472" i="2"/>
  <c r="G472" i="2"/>
  <c r="B473" i="2"/>
  <c r="C473" i="2"/>
  <c r="D473" i="2"/>
  <c r="E473" i="2"/>
  <c r="F473" i="2"/>
  <c r="G473" i="2"/>
  <c r="B474" i="2"/>
  <c r="C474" i="2"/>
  <c r="D474" i="2"/>
  <c r="E474" i="2"/>
  <c r="F474" i="2"/>
  <c r="G474" i="2"/>
  <c r="B475" i="2"/>
  <c r="C475" i="2"/>
  <c r="D475" i="2"/>
  <c r="E475" i="2"/>
  <c r="F475" i="2"/>
  <c r="G475" i="2"/>
  <c r="B476" i="2"/>
  <c r="C476" i="2"/>
  <c r="D476" i="2"/>
  <c r="E476" i="2"/>
  <c r="F476" i="2"/>
  <c r="G476" i="2"/>
  <c r="B477" i="2"/>
  <c r="C477" i="2"/>
  <c r="D477" i="2"/>
  <c r="E477" i="2"/>
  <c r="F477" i="2"/>
  <c r="G477" i="2"/>
  <c r="B478" i="2"/>
  <c r="C478" i="2"/>
  <c r="D478" i="2"/>
  <c r="E478" i="2"/>
  <c r="F478" i="2"/>
  <c r="G478" i="2"/>
  <c r="B479" i="2"/>
  <c r="C479" i="2"/>
  <c r="D479" i="2"/>
  <c r="E479" i="2"/>
  <c r="F479" i="2"/>
  <c r="G479" i="2"/>
  <c r="B480" i="2"/>
  <c r="C480" i="2"/>
  <c r="D480" i="2"/>
  <c r="E480" i="2"/>
  <c r="F480" i="2"/>
  <c r="G480" i="2"/>
  <c r="B481" i="2"/>
  <c r="C481" i="2"/>
  <c r="D481" i="2"/>
  <c r="E481" i="2"/>
  <c r="F481" i="2"/>
  <c r="G481" i="2"/>
  <c r="B482" i="2"/>
  <c r="C482" i="2"/>
  <c r="D482" i="2"/>
  <c r="E482" i="2"/>
  <c r="F482" i="2"/>
  <c r="G482" i="2"/>
  <c r="B483" i="2"/>
  <c r="C483" i="2"/>
  <c r="D483" i="2"/>
  <c r="E483" i="2"/>
  <c r="F483" i="2"/>
  <c r="G483" i="2"/>
  <c r="B484" i="2"/>
  <c r="C484" i="2"/>
  <c r="D484" i="2"/>
  <c r="E484" i="2"/>
  <c r="F484" i="2"/>
  <c r="G484" i="2"/>
  <c r="B485" i="2"/>
  <c r="C485" i="2"/>
  <c r="D485" i="2"/>
  <c r="E485" i="2"/>
  <c r="F485" i="2"/>
  <c r="G485" i="2"/>
  <c r="B486" i="2"/>
  <c r="C486" i="2"/>
  <c r="D486" i="2"/>
  <c r="E486" i="2"/>
  <c r="F486" i="2"/>
  <c r="G486" i="2"/>
  <c r="B487" i="2"/>
  <c r="C487" i="2"/>
  <c r="D487" i="2"/>
  <c r="E487" i="2"/>
  <c r="F487" i="2"/>
  <c r="G487" i="2"/>
  <c r="B488" i="2"/>
  <c r="C488" i="2"/>
  <c r="D488" i="2"/>
  <c r="E488" i="2"/>
  <c r="F488" i="2"/>
  <c r="G488" i="2"/>
  <c r="B489" i="2"/>
  <c r="C489" i="2"/>
  <c r="D489" i="2"/>
  <c r="E489" i="2"/>
  <c r="F489" i="2"/>
  <c r="G489" i="2"/>
  <c r="B490" i="2"/>
  <c r="C490" i="2"/>
  <c r="D490" i="2"/>
  <c r="E490" i="2"/>
  <c r="F490" i="2"/>
  <c r="G490" i="2"/>
  <c r="B491" i="2"/>
  <c r="C491" i="2"/>
  <c r="D491" i="2"/>
  <c r="E491" i="2"/>
  <c r="F491" i="2"/>
  <c r="G491" i="2"/>
  <c r="B492" i="2"/>
  <c r="C492" i="2"/>
  <c r="D492" i="2"/>
  <c r="E492" i="2"/>
  <c r="F492" i="2"/>
  <c r="G492" i="2"/>
  <c r="B493" i="2"/>
  <c r="C493" i="2"/>
  <c r="D493" i="2"/>
  <c r="E493" i="2"/>
  <c r="F493" i="2"/>
  <c r="G493" i="2"/>
  <c r="B494" i="2"/>
  <c r="C494" i="2"/>
  <c r="D494" i="2"/>
  <c r="E494" i="2"/>
  <c r="F494" i="2"/>
  <c r="G494" i="2"/>
  <c r="B495" i="2"/>
  <c r="C495" i="2"/>
  <c r="D495" i="2"/>
  <c r="E495" i="2"/>
  <c r="F495" i="2"/>
  <c r="G495" i="2"/>
  <c r="B496" i="2"/>
  <c r="C496" i="2"/>
  <c r="D496" i="2"/>
  <c r="E496" i="2"/>
  <c r="F496" i="2"/>
  <c r="G496" i="2"/>
  <c r="B497" i="2"/>
  <c r="C497" i="2"/>
  <c r="D497" i="2"/>
  <c r="E497" i="2"/>
  <c r="F497" i="2"/>
  <c r="G497" i="2"/>
  <c r="B498" i="2"/>
  <c r="C498" i="2"/>
  <c r="D498" i="2"/>
  <c r="E498" i="2"/>
  <c r="F498" i="2"/>
  <c r="G498" i="2"/>
  <c r="B499" i="2"/>
  <c r="C499" i="2"/>
  <c r="D499" i="2"/>
  <c r="E499" i="2"/>
  <c r="F499" i="2"/>
  <c r="G499" i="2"/>
  <c r="B500" i="2"/>
  <c r="C500" i="2"/>
  <c r="D500" i="2"/>
  <c r="E500" i="2"/>
  <c r="F500" i="2"/>
  <c r="G500" i="2"/>
  <c r="B501" i="2"/>
  <c r="C501" i="2"/>
  <c r="D501" i="2"/>
  <c r="E501" i="2"/>
  <c r="F501" i="2"/>
  <c r="G501" i="2"/>
  <c r="B502" i="2"/>
  <c r="C502" i="2"/>
  <c r="D502" i="2"/>
  <c r="E502" i="2"/>
  <c r="F502" i="2"/>
  <c r="G502" i="2"/>
  <c r="B503" i="2"/>
  <c r="C503" i="2"/>
  <c r="D503" i="2"/>
  <c r="E503" i="2"/>
  <c r="F503" i="2"/>
  <c r="G503" i="2"/>
  <c r="B504" i="2"/>
  <c r="C504" i="2"/>
  <c r="D504" i="2"/>
  <c r="E504" i="2"/>
  <c r="F504" i="2"/>
  <c r="G504" i="2"/>
  <c r="B505" i="2"/>
  <c r="C505" i="2"/>
  <c r="D505" i="2"/>
  <c r="E505" i="2"/>
  <c r="F505" i="2"/>
  <c r="G505" i="2"/>
  <c r="B506" i="2"/>
  <c r="C506" i="2"/>
  <c r="D506" i="2"/>
  <c r="E506" i="2"/>
  <c r="F506" i="2"/>
  <c r="G506" i="2"/>
  <c r="B507" i="2"/>
  <c r="C507" i="2"/>
  <c r="D507" i="2"/>
  <c r="E507" i="2"/>
  <c r="F507" i="2"/>
  <c r="G507" i="2"/>
  <c r="B508" i="2"/>
  <c r="C508" i="2"/>
  <c r="D508" i="2"/>
  <c r="E508" i="2"/>
  <c r="F508" i="2"/>
  <c r="G508" i="2"/>
  <c r="B509" i="2"/>
  <c r="C509" i="2"/>
  <c r="D509" i="2"/>
  <c r="E509" i="2"/>
  <c r="F509" i="2"/>
  <c r="G509" i="2"/>
  <c r="B510" i="2"/>
  <c r="C510" i="2"/>
  <c r="D510" i="2"/>
  <c r="E510" i="2"/>
  <c r="F510" i="2"/>
  <c r="G510" i="2"/>
  <c r="B511" i="2"/>
  <c r="C511" i="2"/>
  <c r="D511" i="2"/>
  <c r="E511" i="2"/>
  <c r="F511" i="2"/>
  <c r="G511" i="2"/>
  <c r="B512" i="2"/>
  <c r="C512" i="2"/>
  <c r="D512" i="2"/>
  <c r="E512" i="2"/>
  <c r="F512" i="2"/>
  <c r="G512" i="2"/>
  <c r="B513" i="2"/>
  <c r="C513" i="2"/>
  <c r="D513" i="2"/>
  <c r="E513" i="2"/>
  <c r="F513" i="2"/>
  <c r="G513" i="2"/>
  <c r="B514" i="2"/>
  <c r="C514" i="2"/>
  <c r="D514" i="2"/>
  <c r="E514" i="2"/>
  <c r="F514" i="2"/>
  <c r="G514" i="2"/>
  <c r="B515" i="2"/>
  <c r="C515" i="2"/>
  <c r="D515" i="2"/>
  <c r="E515" i="2"/>
  <c r="F515" i="2"/>
  <c r="G515" i="2"/>
  <c r="B516" i="2"/>
  <c r="C516" i="2"/>
  <c r="D516" i="2"/>
  <c r="E516" i="2"/>
  <c r="F516" i="2"/>
  <c r="G516" i="2"/>
  <c r="B517" i="2"/>
  <c r="C517" i="2"/>
  <c r="D517" i="2"/>
  <c r="E517" i="2"/>
  <c r="F517" i="2"/>
  <c r="G517" i="2"/>
  <c r="B518" i="2"/>
  <c r="C518" i="2"/>
  <c r="D518" i="2"/>
  <c r="E518" i="2"/>
  <c r="F518" i="2"/>
  <c r="G518" i="2"/>
  <c r="B519" i="2"/>
  <c r="C519" i="2"/>
  <c r="D519" i="2"/>
  <c r="E519" i="2"/>
  <c r="F519" i="2"/>
  <c r="G519" i="2"/>
  <c r="B520" i="2"/>
  <c r="C520" i="2"/>
  <c r="D520" i="2"/>
  <c r="E520" i="2"/>
  <c r="F520" i="2"/>
  <c r="G520" i="2"/>
  <c r="B378" i="2"/>
  <c r="C378" i="2"/>
  <c r="D378" i="2"/>
  <c r="E378" i="2"/>
  <c r="F378" i="2"/>
  <c r="G378" i="2"/>
  <c r="B379" i="2"/>
  <c r="C379" i="2"/>
  <c r="D379" i="2"/>
  <c r="E379" i="2"/>
  <c r="F379" i="2"/>
  <c r="G379" i="2"/>
  <c r="B380" i="2"/>
  <c r="C380" i="2"/>
  <c r="D380" i="2"/>
  <c r="E380" i="2"/>
  <c r="F380" i="2"/>
  <c r="G380" i="2"/>
  <c r="B381" i="2"/>
  <c r="C381" i="2"/>
  <c r="D381" i="2"/>
  <c r="E381" i="2"/>
  <c r="F381" i="2"/>
  <c r="G381" i="2"/>
  <c r="B382" i="2"/>
  <c r="C382" i="2"/>
  <c r="D382" i="2"/>
  <c r="E382" i="2"/>
  <c r="F382" i="2"/>
  <c r="G382" i="2"/>
  <c r="B383" i="2"/>
  <c r="C383" i="2"/>
  <c r="D383" i="2"/>
  <c r="E383" i="2"/>
  <c r="F383" i="2"/>
  <c r="G383" i="2"/>
  <c r="B384" i="2"/>
  <c r="C384" i="2"/>
  <c r="D384" i="2"/>
  <c r="E384" i="2"/>
  <c r="F384" i="2"/>
  <c r="G384" i="2"/>
  <c r="B385" i="2"/>
  <c r="C385" i="2"/>
  <c r="D385" i="2"/>
  <c r="E385" i="2"/>
  <c r="F385" i="2"/>
  <c r="G385" i="2"/>
  <c r="B386" i="2"/>
  <c r="C386" i="2"/>
  <c r="D386" i="2"/>
  <c r="E386" i="2"/>
  <c r="F386" i="2"/>
  <c r="G386" i="2"/>
  <c r="B387" i="2"/>
  <c r="C387" i="2"/>
  <c r="D387" i="2"/>
  <c r="E387" i="2"/>
  <c r="F387" i="2"/>
  <c r="G387" i="2"/>
  <c r="B388" i="2"/>
  <c r="C388" i="2"/>
  <c r="D388" i="2"/>
  <c r="E388" i="2"/>
  <c r="F388" i="2"/>
  <c r="G388" i="2"/>
  <c r="B389" i="2"/>
  <c r="C389" i="2"/>
  <c r="D389" i="2"/>
  <c r="E389" i="2"/>
  <c r="F389" i="2"/>
  <c r="G389" i="2"/>
  <c r="B390" i="2"/>
  <c r="C390" i="2"/>
  <c r="D390" i="2"/>
  <c r="E390" i="2"/>
  <c r="F390" i="2"/>
  <c r="G390" i="2"/>
  <c r="B391" i="2"/>
  <c r="C391" i="2"/>
  <c r="D391" i="2"/>
  <c r="E391" i="2"/>
  <c r="F391" i="2"/>
  <c r="G391" i="2"/>
  <c r="B392" i="2"/>
  <c r="C392" i="2"/>
  <c r="D392" i="2"/>
  <c r="E392" i="2"/>
  <c r="F392" i="2"/>
  <c r="G392" i="2"/>
  <c r="B393" i="2"/>
  <c r="C393" i="2"/>
  <c r="D393" i="2"/>
  <c r="E393" i="2"/>
  <c r="F393" i="2"/>
  <c r="G393" i="2"/>
  <c r="B394" i="2"/>
  <c r="C394" i="2"/>
  <c r="D394" i="2"/>
  <c r="E394" i="2"/>
  <c r="F394" i="2"/>
  <c r="G394" i="2"/>
  <c r="B395" i="2"/>
  <c r="C395" i="2"/>
  <c r="D395" i="2"/>
  <c r="E395" i="2"/>
  <c r="F395" i="2"/>
  <c r="G395" i="2"/>
  <c r="B396" i="2"/>
  <c r="C396" i="2"/>
  <c r="D396" i="2"/>
  <c r="E396" i="2"/>
  <c r="F396" i="2"/>
  <c r="G396" i="2"/>
  <c r="B397" i="2"/>
  <c r="C397" i="2"/>
  <c r="D397" i="2"/>
  <c r="E397" i="2"/>
  <c r="F397" i="2"/>
  <c r="G397" i="2"/>
  <c r="B398" i="2"/>
  <c r="C398" i="2"/>
  <c r="D398" i="2"/>
  <c r="E398" i="2"/>
  <c r="F398" i="2"/>
  <c r="G398" i="2"/>
  <c r="B399" i="2"/>
  <c r="C399" i="2"/>
  <c r="D399" i="2"/>
  <c r="E399" i="2"/>
  <c r="F399" i="2"/>
  <c r="G399" i="2"/>
  <c r="B400" i="2"/>
  <c r="C400" i="2"/>
  <c r="D400" i="2"/>
  <c r="E400" i="2"/>
  <c r="F400" i="2"/>
  <c r="G400" i="2"/>
  <c r="B401" i="2"/>
  <c r="C401" i="2"/>
  <c r="D401" i="2"/>
  <c r="E401" i="2"/>
  <c r="F401" i="2"/>
  <c r="G401" i="2"/>
  <c r="B402" i="2"/>
  <c r="C402" i="2"/>
  <c r="D402" i="2"/>
  <c r="E402" i="2"/>
  <c r="F402" i="2"/>
  <c r="G402" i="2"/>
  <c r="B403" i="2"/>
  <c r="C403" i="2"/>
  <c r="D403" i="2"/>
  <c r="E403" i="2"/>
  <c r="F403" i="2"/>
  <c r="G403" i="2"/>
  <c r="B404" i="2"/>
  <c r="C404" i="2"/>
  <c r="D404" i="2"/>
  <c r="E404" i="2"/>
  <c r="F404" i="2"/>
  <c r="G404" i="2"/>
  <c r="B405" i="2"/>
  <c r="C405" i="2"/>
  <c r="D405" i="2"/>
  <c r="E405" i="2"/>
  <c r="F405" i="2"/>
  <c r="G405" i="2"/>
  <c r="B406" i="2"/>
  <c r="C406" i="2"/>
  <c r="D406" i="2"/>
  <c r="E406" i="2"/>
  <c r="F406" i="2"/>
  <c r="G406" i="2"/>
  <c r="B407" i="2"/>
  <c r="C407" i="2"/>
  <c r="D407" i="2"/>
  <c r="E407" i="2"/>
  <c r="F407" i="2"/>
  <c r="G407" i="2"/>
  <c r="B408" i="2"/>
  <c r="C408" i="2"/>
  <c r="D408" i="2"/>
  <c r="E408" i="2"/>
  <c r="F408" i="2"/>
  <c r="G408" i="2"/>
  <c r="B409" i="2"/>
  <c r="C409" i="2"/>
  <c r="D409" i="2"/>
  <c r="E409" i="2"/>
  <c r="F409" i="2"/>
  <c r="G409" i="2"/>
  <c r="B410" i="2"/>
  <c r="C410" i="2"/>
  <c r="D410" i="2"/>
  <c r="E410" i="2"/>
  <c r="F410" i="2"/>
  <c r="G410" i="2"/>
  <c r="B411" i="2"/>
  <c r="C411" i="2"/>
  <c r="D411" i="2"/>
  <c r="E411" i="2"/>
  <c r="F411" i="2"/>
  <c r="G411" i="2"/>
  <c r="B412" i="2"/>
  <c r="C412" i="2"/>
  <c r="D412" i="2"/>
  <c r="E412" i="2"/>
  <c r="F412" i="2"/>
  <c r="G412" i="2"/>
  <c r="B413" i="2"/>
  <c r="C413" i="2"/>
  <c r="D413" i="2"/>
  <c r="E413" i="2"/>
  <c r="F413" i="2"/>
  <c r="G413" i="2"/>
  <c r="B414" i="2"/>
  <c r="C414" i="2"/>
  <c r="D414" i="2"/>
  <c r="E414" i="2"/>
  <c r="F414" i="2"/>
  <c r="G414" i="2"/>
  <c r="B415" i="2"/>
  <c r="C415" i="2"/>
  <c r="D415" i="2"/>
  <c r="E415" i="2"/>
  <c r="F415" i="2"/>
  <c r="G415" i="2"/>
  <c r="B416" i="2"/>
  <c r="C416" i="2"/>
  <c r="D416" i="2"/>
  <c r="E416" i="2"/>
  <c r="F416" i="2"/>
  <c r="G416" i="2"/>
  <c r="B417" i="2"/>
  <c r="C417" i="2"/>
  <c r="D417" i="2"/>
  <c r="E417" i="2"/>
  <c r="F417" i="2"/>
  <c r="G417" i="2"/>
  <c r="B418" i="2"/>
  <c r="C418" i="2"/>
  <c r="D418" i="2"/>
  <c r="E418" i="2"/>
  <c r="F418" i="2"/>
  <c r="G418" i="2"/>
  <c r="B419" i="2"/>
  <c r="C419" i="2"/>
  <c r="D419" i="2"/>
  <c r="E419" i="2"/>
  <c r="F419" i="2"/>
  <c r="G419" i="2"/>
  <c r="B117" i="1"/>
  <c r="Z118" i="1"/>
  <c r="A37" i="1"/>
  <c r="A38" i="1"/>
  <c r="A39" i="1"/>
  <c r="A40" i="1"/>
  <c r="A41" i="1"/>
  <c r="A42" i="1"/>
  <c r="A43" i="1"/>
  <c r="A44" i="1"/>
  <c r="A36" i="1"/>
  <c r="C35" i="1"/>
  <c r="D35" i="1"/>
  <c r="E35" i="1"/>
  <c r="F35" i="1"/>
  <c r="G35" i="1"/>
  <c r="H35" i="1"/>
  <c r="I35" i="1"/>
  <c r="J35" i="1"/>
  <c r="B35" i="1"/>
  <c r="A26" i="1"/>
  <c r="A27" i="1"/>
  <c r="A28" i="1"/>
  <c r="A29" i="1"/>
  <c r="A30" i="1"/>
  <c r="A31" i="1"/>
  <c r="A32" i="1"/>
  <c r="A33" i="1"/>
  <c r="A25" i="1"/>
  <c r="C24" i="1"/>
  <c r="D24" i="1"/>
  <c r="E24" i="1"/>
  <c r="F24" i="1"/>
  <c r="G24" i="1"/>
  <c r="H24" i="1"/>
  <c r="I24" i="1"/>
  <c r="J24" i="1"/>
  <c r="B24" i="1"/>
  <c r="E3" i="2"/>
  <c r="G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E22" i="2"/>
  <c r="G22" i="2"/>
  <c r="E23" i="2"/>
  <c r="G23" i="2"/>
  <c r="E24" i="2"/>
  <c r="G24" i="2"/>
  <c r="E25" i="2"/>
  <c r="G25" i="2"/>
  <c r="E26" i="2"/>
  <c r="G26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E36" i="2"/>
  <c r="G36" i="2"/>
  <c r="E37" i="2"/>
  <c r="G37" i="2"/>
  <c r="E38" i="2"/>
  <c r="G38" i="2"/>
  <c r="E39" i="2"/>
  <c r="G39" i="2"/>
  <c r="E40" i="2"/>
  <c r="G40" i="2"/>
  <c r="E41" i="2"/>
  <c r="G41" i="2"/>
  <c r="E42" i="2"/>
  <c r="G42" i="2"/>
  <c r="E43" i="2"/>
  <c r="G43" i="2"/>
  <c r="E44" i="2"/>
  <c r="G44" i="2"/>
  <c r="E45" i="2"/>
  <c r="G45" i="2"/>
  <c r="E46" i="2"/>
  <c r="G46" i="2"/>
  <c r="E47" i="2"/>
  <c r="G47" i="2"/>
  <c r="E48" i="2"/>
  <c r="G48" i="2"/>
  <c r="E49" i="2"/>
  <c r="G49" i="2"/>
  <c r="E50" i="2"/>
  <c r="G50" i="2"/>
  <c r="E51" i="2"/>
  <c r="G51" i="2"/>
  <c r="E52" i="2"/>
  <c r="G52" i="2"/>
  <c r="E53" i="2"/>
  <c r="G53" i="2"/>
  <c r="E54" i="2"/>
  <c r="G54" i="2"/>
  <c r="E55" i="2"/>
  <c r="G55" i="2"/>
  <c r="E56" i="2"/>
  <c r="G56" i="2"/>
  <c r="E57" i="2"/>
  <c r="G57" i="2"/>
  <c r="E58" i="2"/>
  <c r="G58" i="2"/>
  <c r="E59" i="2"/>
  <c r="G59" i="2"/>
  <c r="E60" i="2"/>
  <c r="G60" i="2"/>
  <c r="E61" i="2"/>
  <c r="G61" i="2"/>
  <c r="E62" i="2"/>
  <c r="G62" i="2"/>
  <c r="E63" i="2"/>
  <c r="G63" i="2"/>
  <c r="E64" i="2"/>
  <c r="G64" i="2"/>
  <c r="E65" i="2"/>
  <c r="G65" i="2"/>
  <c r="E66" i="2"/>
  <c r="G66" i="2"/>
  <c r="E67" i="2"/>
  <c r="G67" i="2"/>
  <c r="E68" i="2"/>
  <c r="G68" i="2"/>
  <c r="E69" i="2"/>
  <c r="G69" i="2"/>
  <c r="E70" i="2"/>
  <c r="G70" i="2"/>
  <c r="E71" i="2"/>
  <c r="G71" i="2"/>
  <c r="E72" i="2"/>
  <c r="G72" i="2"/>
  <c r="E73" i="2"/>
  <c r="G73" i="2"/>
  <c r="E74" i="2"/>
  <c r="G74" i="2"/>
  <c r="E75" i="2"/>
  <c r="G75" i="2"/>
  <c r="E76" i="2"/>
  <c r="G76" i="2"/>
  <c r="E77" i="2"/>
  <c r="G77" i="2"/>
  <c r="E78" i="2"/>
  <c r="G78" i="2"/>
  <c r="E79" i="2"/>
  <c r="G79" i="2"/>
  <c r="E80" i="2"/>
  <c r="G80" i="2"/>
  <c r="E81" i="2"/>
  <c r="G81" i="2"/>
  <c r="E82" i="2"/>
  <c r="G82" i="2"/>
  <c r="E83" i="2"/>
  <c r="G83" i="2"/>
  <c r="E84" i="2"/>
  <c r="G84" i="2"/>
  <c r="E85" i="2"/>
  <c r="G85" i="2"/>
  <c r="E86" i="2"/>
  <c r="G86" i="2"/>
  <c r="E87" i="2"/>
  <c r="G87" i="2"/>
  <c r="E88" i="2"/>
  <c r="G88" i="2"/>
  <c r="E89" i="2"/>
  <c r="G89" i="2"/>
  <c r="E90" i="2"/>
  <c r="G90" i="2"/>
  <c r="E91" i="2"/>
  <c r="G91" i="2"/>
  <c r="E92" i="2"/>
  <c r="G92" i="2"/>
  <c r="E93" i="2"/>
  <c r="G93" i="2"/>
  <c r="E94" i="2"/>
  <c r="G94" i="2"/>
  <c r="E95" i="2"/>
  <c r="G95" i="2"/>
  <c r="E96" i="2"/>
  <c r="G96" i="2"/>
  <c r="E97" i="2"/>
  <c r="G97" i="2"/>
  <c r="E98" i="2"/>
  <c r="G98" i="2"/>
  <c r="E99" i="2"/>
  <c r="G99" i="2"/>
  <c r="E100" i="2"/>
  <c r="G100" i="2"/>
  <c r="E101" i="2"/>
  <c r="G101" i="2"/>
  <c r="E102" i="2"/>
  <c r="G102" i="2"/>
  <c r="E103" i="2"/>
  <c r="G103" i="2"/>
  <c r="E104" i="2"/>
  <c r="G104" i="2"/>
  <c r="E105" i="2"/>
  <c r="G105" i="2"/>
  <c r="E106" i="2"/>
  <c r="G106" i="2"/>
  <c r="E107" i="2"/>
  <c r="G107" i="2"/>
  <c r="E108" i="2"/>
  <c r="G108" i="2"/>
  <c r="E109" i="2"/>
  <c r="G109" i="2"/>
  <c r="E110" i="2"/>
  <c r="G110" i="2"/>
  <c r="E111" i="2"/>
  <c r="G111" i="2"/>
  <c r="E112" i="2"/>
  <c r="G112" i="2"/>
  <c r="E113" i="2"/>
  <c r="G113" i="2"/>
  <c r="E114" i="2"/>
  <c r="G114" i="2"/>
  <c r="E115" i="2"/>
  <c r="G115" i="2"/>
  <c r="E116" i="2"/>
  <c r="G116" i="2"/>
  <c r="E117" i="2"/>
  <c r="G117" i="2"/>
  <c r="E118" i="2"/>
  <c r="G118" i="2"/>
  <c r="E119" i="2"/>
  <c r="G119" i="2"/>
  <c r="E120" i="2"/>
  <c r="G120" i="2"/>
  <c r="E121" i="2"/>
  <c r="G121" i="2"/>
  <c r="E122" i="2"/>
  <c r="G122" i="2"/>
  <c r="E123" i="2"/>
  <c r="G123" i="2"/>
  <c r="E124" i="2"/>
  <c r="G124" i="2"/>
  <c r="E125" i="2"/>
  <c r="G125" i="2"/>
  <c r="E126" i="2"/>
  <c r="G126" i="2"/>
  <c r="E127" i="2"/>
  <c r="G127" i="2"/>
  <c r="E128" i="2"/>
  <c r="G128" i="2"/>
  <c r="E129" i="2"/>
  <c r="G129" i="2"/>
  <c r="E130" i="2"/>
  <c r="G130" i="2"/>
  <c r="E131" i="2"/>
  <c r="G131" i="2"/>
  <c r="E132" i="2"/>
  <c r="G132" i="2"/>
  <c r="E133" i="2"/>
  <c r="G133" i="2"/>
  <c r="E134" i="2"/>
  <c r="G134" i="2"/>
  <c r="E135" i="2"/>
  <c r="G135" i="2"/>
  <c r="E136" i="2"/>
  <c r="G136" i="2"/>
  <c r="E137" i="2"/>
  <c r="G137" i="2"/>
  <c r="E138" i="2"/>
  <c r="G138" i="2"/>
  <c r="E139" i="2"/>
  <c r="G139" i="2"/>
  <c r="E140" i="2"/>
  <c r="G140" i="2"/>
  <c r="E141" i="2"/>
  <c r="G141" i="2"/>
  <c r="E142" i="2"/>
  <c r="G142" i="2"/>
  <c r="E143" i="2"/>
  <c r="G143" i="2"/>
  <c r="E144" i="2"/>
  <c r="G144" i="2"/>
  <c r="E145" i="2"/>
  <c r="G145" i="2"/>
  <c r="E146" i="2"/>
  <c r="G146" i="2"/>
  <c r="E147" i="2"/>
  <c r="G147" i="2"/>
  <c r="E148" i="2"/>
  <c r="G148" i="2"/>
  <c r="E149" i="2"/>
  <c r="G149" i="2"/>
  <c r="E150" i="2"/>
  <c r="G150" i="2"/>
  <c r="E151" i="2"/>
  <c r="G151" i="2"/>
  <c r="E152" i="2"/>
  <c r="G152" i="2"/>
  <c r="E153" i="2"/>
  <c r="G153" i="2"/>
  <c r="E154" i="2"/>
  <c r="G154" i="2"/>
  <c r="E155" i="2"/>
  <c r="G155" i="2"/>
  <c r="E156" i="2"/>
  <c r="G156" i="2"/>
  <c r="E157" i="2"/>
  <c r="G157" i="2"/>
  <c r="E158" i="2"/>
  <c r="G158" i="2"/>
  <c r="E159" i="2"/>
  <c r="G159" i="2"/>
  <c r="E160" i="2"/>
  <c r="G160" i="2"/>
  <c r="E161" i="2"/>
  <c r="G161" i="2"/>
  <c r="E162" i="2"/>
  <c r="G162" i="2"/>
  <c r="E163" i="2"/>
  <c r="G163" i="2"/>
  <c r="E164" i="2"/>
  <c r="G164" i="2"/>
  <c r="E165" i="2"/>
  <c r="G165" i="2"/>
  <c r="E166" i="2"/>
  <c r="G166" i="2"/>
  <c r="E167" i="2"/>
  <c r="G167" i="2"/>
  <c r="E168" i="2"/>
  <c r="G168" i="2"/>
  <c r="E169" i="2"/>
  <c r="G169" i="2"/>
  <c r="E170" i="2"/>
  <c r="G170" i="2"/>
  <c r="E171" i="2"/>
  <c r="G171" i="2"/>
  <c r="E172" i="2"/>
  <c r="G172" i="2"/>
  <c r="E173" i="2"/>
  <c r="G173" i="2"/>
  <c r="E174" i="2"/>
  <c r="G174" i="2"/>
  <c r="E175" i="2"/>
  <c r="G175" i="2"/>
  <c r="E176" i="2"/>
  <c r="G176" i="2"/>
  <c r="E177" i="2"/>
  <c r="G177" i="2"/>
  <c r="E178" i="2"/>
  <c r="G178" i="2"/>
  <c r="E179" i="2"/>
  <c r="G179" i="2"/>
  <c r="E180" i="2"/>
  <c r="G180" i="2"/>
  <c r="E181" i="2"/>
  <c r="G181" i="2"/>
  <c r="E182" i="2"/>
  <c r="G182" i="2"/>
  <c r="E183" i="2"/>
  <c r="G183" i="2"/>
  <c r="E184" i="2"/>
  <c r="G184" i="2"/>
  <c r="E185" i="2"/>
  <c r="G185" i="2"/>
  <c r="E186" i="2"/>
  <c r="G186" i="2"/>
  <c r="E187" i="2"/>
  <c r="G187" i="2"/>
  <c r="E188" i="2"/>
  <c r="G188" i="2"/>
  <c r="E189" i="2"/>
  <c r="G189" i="2"/>
  <c r="E190" i="2"/>
  <c r="G190" i="2"/>
  <c r="E191" i="2"/>
  <c r="G191" i="2"/>
  <c r="E192" i="2"/>
  <c r="G192" i="2"/>
  <c r="E193" i="2"/>
  <c r="G193" i="2"/>
  <c r="E194" i="2"/>
  <c r="G194" i="2"/>
  <c r="E195" i="2"/>
  <c r="G195" i="2"/>
  <c r="E196" i="2"/>
  <c r="G196" i="2"/>
  <c r="E197" i="2"/>
  <c r="G197" i="2"/>
  <c r="E198" i="2"/>
  <c r="G198" i="2"/>
  <c r="E199" i="2"/>
  <c r="G199" i="2"/>
  <c r="E200" i="2"/>
  <c r="G200" i="2"/>
  <c r="E201" i="2"/>
  <c r="G201" i="2"/>
  <c r="E202" i="2"/>
  <c r="G202" i="2"/>
  <c r="E203" i="2"/>
  <c r="G203" i="2"/>
  <c r="E204" i="2"/>
  <c r="G204" i="2"/>
  <c r="E205" i="2"/>
  <c r="G205" i="2"/>
  <c r="E206" i="2"/>
  <c r="G206" i="2"/>
  <c r="E207" i="2"/>
  <c r="G207" i="2"/>
  <c r="E208" i="2"/>
  <c r="G208" i="2"/>
  <c r="E209" i="2"/>
  <c r="G209" i="2"/>
  <c r="E210" i="2"/>
  <c r="G210" i="2"/>
  <c r="E211" i="2"/>
  <c r="G211" i="2"/>
  <c r="E212" i="2"/>
  <c r="G212" i="2"/>
  <c r="E213" i="2"/>
  <c r="G213" i="2"/>
  <c r="E214" i="2"/>
  <c r="G214" i="2"/>
  <c r="E215" i="2"/>
  <c r="G215" i="2"/>
  <c r="E216" i="2"/>
  <c r="G216" i="2"/>
  <c r="E217" i="2"/>
  <c r="G217" i="2"/>
  <c r="E218" i="2"/>
  <c r="G218" i="2"/>
  <c r="E219" i="2"/>
  <c r="G219" i="2"/>
  <c r="E220" i="2"/>
  <c r="G220" i="2"/>
  <c r="E221" i="2"/>
  <c r="G221" i="2"/>
  <c r="E222" i="2"/>
  <c r="G222" i="2"/>
  <c r="E223" i="2"/>
  <c r="G223" i="2"/>
  <c r="E224" i="2"/>
  <c r="G224" i="2"/>
  <c r="E225" i="2"/>
  <c r="G225" i="2"/>
  <c r="E226" i="2"/>
  <c r="G226" i="2"/>
  <c r="E227" i="2"/>
  <c r="G227" i="2"/>
  <c r="E228" i="2"/>
  <c r="G228" i="2"/>
  <c r="E229" i="2"/>
  <c r="G229" i="2"/>
  <c r="E230" i="2"/>
  <c r="G230" i="2"/>
  <c r="E231" i="2"/>
  <c r="G231" i="2"/>
  <c r="E232" i="2"/>
  <c r="G232" i="2"/>
  <c r="E233" i="2"/>
  <c r="G233" i="2"/>
  <c r="E234" i="2"/>
  <c r="G234" i="2"/>
  <c r="E235" i="2"/>
  <c r="G235" i="2"/>
  <c r="E236" i="2"/>
  <c r="G236" i="2"/>
  <c r="E237" i="2"/>
  <c r="G237" i="2"/>
  <c r="E238" i="2"/>
  <c r="G238" i="2"/>
  <c r="E239" i="2"/>
  <c r="G239" i="2"/>
  <c r="E240" i="2"/>
  <c r="G240" i="2"/>
  <c r="E241" i="2"/>
  <c r="G241" i="2"/>
  <c r="E242" i="2"/>
  <c r="G242" i="2"/>
  <c r="E243" i="2"/>
  <c r="G243" i="2"/>
  <c r="E244" i="2"/>
  <c r="G244" i="2"/>
  <c r="E245" i="2"/>
  <c r="G245" i="2"/>
  <c r="E246" i="2"/>
  <c r="G246" i="2"/>
  <c r="E247" i="2"/>
  <c r="G247" i="2"/>
  <c r="E248" i="2"/>
  <c r="G248" i="2"/>
  <c r="E249" i="2"/>
  <c r="G249" i="2"/>
  <c r="E250" i="2"/>
  <c r="G250" i="2"/>
  <c r="E251" i="2"/>
  <c r="G251" i="2"/>
  <c r="E252" i="2"/>
  <c r="G252" i="2"/>
  <c r="E253" i="2"/>
  <c r="G253" i="2"/>
  <c r="E254" i="2"/>
  <c r="G254" i="2"/>
  <c r="E255" i="2"/>
  <c r="G255" i="2"/>
  <c r="E256" i="2"/>
  <c r="G256" i="2"/>
  <c r="E257" i="2"/>
  <c r="G257" i="2"/>
  <c r="E258" i="2"/>
  <c r="G258" i="2"/>
  <c r="E259" i="2"/>
  <c r="G259" i="2"/>
  <c r="E260" i="2"/>
  <c r="G260" i="2"/>
  <c r="E261" i="2"/>
  <c r="G261" i="2"/>
  <c r="E262" i="2"/>
  <c r="G262" i="2"/>
  <c r="E263" i="2"/>
  <c r="G263" i="2"/>
  <c r="E264" i="2"/>
  <c r="G264" i="2"/>
  <c r="E265" i="2"/>
  <c r="G265" i="2"/>
  <c r="E266" i="2"/>
  <c r="G266" i="2"/>
  <c r="E267" i="2"/>
  <c r="G267" i="2"/>
  <c r="E268" i="2"/>
  <c r="G268" i="2"/>
  <c r="E269" i="2"/>
  <c r="G269" i="2"/>
  <c r="E270" i="2"/>
  <c r="G270" i="2"/>
  <c r="E271" i="2"/>
  <c r="G271" i="2"/>
  <c r="E272" i="2"/>
  <c r="G272" i="2"/>
  <c r="E273" i="2"/>
  <c r="G273" i="2"/>
  <c r="E274" i="2"/>
  <c r="G274" i="2"/>
  <c r="E275" i="2"/>
  <c r="G275" i="2"/>
  <c r="E276" i="2"/>
  <c r="G276" i="2"/>
  <c r="E277" i="2"/>
  <c r="G277" i="2"/>
  <c r="E278" i="2"/>
  <c r="G278" i="2"/>
  <c r="E279" i="2"/>
  <c r="G279" i="2"/>
  <c r="E280" i="2"/>
  <c r="G280" i="2"/>
  <c r="E281" i="2"/>
  <c r="G281" i="2"/>
  <c r="E282" i="2"/>
  <c r="G282" i="2"/>
  <c r="E283" i="2"/>
  <c r="G283" i="2"/>
  <c r="E284" i="2"/>
  <c r="G284" i="2"/>
  <c r="E285" i="2"/>
  <c r="G285" i="2"/>
  <c r="E286" i="2"/>
  <c r="G286" i="2"/>
  <c r="E287" i="2"/>
  <c r="G287" i="2"/>
  <c r="E288" i="2"/>
  <c r="G288" i="2"/>
  <c r="E289" i="2"/>
  <c r="G289" i="2"/>
  <c r="E290" i="2"/>
  <c r="G290" i="2"/>
  <c r="E291" i="2"/>
  <c r="G291" i="2"/>
  <c r="E292" i="2"/>
  <c r="G292" i="2"/>
  <c r="E293" i="2"/>
  <c r="G293" i="2"/>
  <c r="E294" i="2"/>
  <c r="G294" i="2"/>
  <c r="E295" i="2"/>
  <c r="G295" i="2"/>
  <c r="E296" i="2"/>
  <c r="G296" i="2"/>
  <c r="E297" i="2"/>
  <c r="G297" i="2"/>
  <c r="E298" i="2"/>
  <c r="G298" i="2"/>
  <c r="E299" i="2"/>
  <c r="G299" i="2"/>
  <c r="E300" i="2"/>
  <c r="G300" i="2"/>
  <c r="E301" i="2"/>
  <c r="G301" i="2"/>
  <c r="E302" i="2"/>
  <c r="G302" i="2"/>
  <c r="E303" i="2"/>
  <c r="G303" i="2"/>
  <c r="E304" i="2"/>
  <c r="G304" i="2"/>
  <c r="E305" i="2"/>
  <c r="G305" i="2"/>
  <c r="E306" i="2"/>
  <c r="G306" i="2"/>
  <c r="E307" i="2"/>
  <c r="G307" i="2"/>
  <c r="E308" i="2"/>
  <c r="G308" i="2"/>
  <c r="E309" i="2"/>
  <c r="G309" i="2"/>
  <c r="E310" i="2"/>
  <c r="G310" i="2"/>
  <c r="E311" i="2"/>
  <c r="G311" i="2"/>
  <c r="E312" i="2"/>
  <c r="G312" i="2"/>
  <c r="E313" i="2"/>
  <c r="G313" i="2"/>
  <c r="E314" i="2"/>
  <c r="G314" i="2"/>
  <c r="E315" i="2"/>
  <c r="G315" i="2"/>
  <c r="E316" i="2"/>
  <c r="G316" i="2"/>
  <c r="E317" i="2"/>
  <c r="G317" i="2"/>
  <c r="E318" i="2"/>
  <c r="G318" i="2"/>
  <c r="E319" i="2"/>
  <c r="G319" i="2"/>
  <c r="E320" i="2"/>
  <c r="G320" i="2"/>
  <c r="E321" i="2"/>
  <c r="G321" i="2"/>
  <c r="E322" i="2"/>
  <c r="G322" i="2"/>
  <c r="E323" i="2"/>
  <c r="G323" i="2"/>
  <c r="E324" i="2"/>
  <c r="G324" i="2"/>
  <c r="E325" i="2"/>
  <c r="G325" i="2"/>
  <c r="E326" i="2"/>
  <c r="G326" i="2"/>
  <c r="E327" i="2"/>
  <c r="G327" i="2"/>
  <c r="E328" i="2"/>
  <c r="G328" i="2"/>
  <c r="E329" i="2"/>
  <c r="G329" i="2"/>
  <c r="E330" i="2"/>
  <c r="G330" i="2"/>
  <c r="E331" i="2"/>
  <c r="G331" i="2"/>
  <c r="E332" i="2"/>
  <c r="G332" i="2"/>
  <c r="E333" i="2"/>
  <c r="G333" i="2"/>
  <c r="E334" i="2"/>
  <c r="G334" i="2"/>
  <c r="E335" i="2"/>
  <c r="G335" i="2"/>
  <c r="E336" i="2"/>
  <c r="G336" i="2"/>
  <c r="E337" i="2"/>
  <c r="G337" i="2"/>
  <c r="E338" i="2"/>
  <c r="G338" i="2"/>
  <c r="E339" i="2"/>
  <c r="G339" i="2"/>
  <c r="E340" i="2"/>
  <c r="G340" i="2"/>
  <c r="E341" i="2"/>
  <c r="G341" i="2"/>
  <c r="E342" i="2"/>
  <c r="G342" i="2"/>
  <c r="E343" i="2"/>
  <c r="G343" i="2"/>
  <c r="E344" i="2"/>
  <c r="G344" i="2"/>
  <c r="E345" i="2"/>
  <c r="G345" i="2"/>
  <c r="E346" i="2"/>
  <c r="G346" i="2"/>
  <c r="E347" i="2"/>
  <c r="G347" i="2"/>
  <c r="E348" i="2"/>
  <c r="G348" i="2"/>
  <c r="E349" i="2"/>
  <c r="G349" i="2"/>
  <c r="E350" i="2"/>
  <c r="G350" i="2"/>
  <c r="E351" i="2"/>
  <c r="G351" i="2"/>
  <c r="E352" i="2"/>
  <c r="G352" i="2"/>
  <c r="E353" i="2"/>
  <c r="G353" i="2"/>
  <c r="E354" i="2"/>
  <c r="G354" i="2"/>
  <c r="E355" i="2"/>
  <c r="G355" i="2"/>
  <c r="E356" i="2"/>
  <c r="G356" i="2"/>
  <c r="E357" i="2"/>
  <c r="G357" i="2"/>
  <c r="E358" i="2"/>
  <c r="G358" i="2"/>
  <c r="E359" i="2"/>
  <c r="G359" i="2"/>
  <c r="E360" i="2"/>
  <c r="G360" i="2"/>
  <c r="E361" i="2"/>
  <c r="G361" i="2"/>
  <c r="E362" i="2"/>
  <c r="G362" i="2"/>
  <c r="E363" i="2"/>
  <c r="G363" i="2"/>
  <c r="E364" i="2"/>
  <c r="G364" i="2"/>
  <c r="E365" i="2"/>
  <c r="G365" i="2"/>
  <c r="E366" i="2"/>
  <c r="G366" i="2"/>
  <c r="E367" i="2"/>
  <c r="G367" i="2"/>
  <c r="E368" i="2"/>
  <c r="G368" i="2"/>
  <c r="E369" i="2"/>
  <c r="G369" i="2"/>
  <c r="E370" i="2"/>
  <c r="G370" i="2"/>
  <c r="E371" i="2"/>
  <c r="G371" i="2"/>
  <c r="E372" i="2"/>
  <c r="G372" i="2"/>
  <c r="E373" i="2"/>
  <c r="G373" i="2"/>
  <c r="E374" i="2"/>
  <c r="G374" i="2"/>
  <c r="E375" i="2"/>
  <c r="G375" i="2"/>
  <c r="E376" i="2"/>
  <c r="G376" i="2"/>
  <c r="E377" i="2"/>
  <c r="G377" i="2"/>
  <c r="E2" i="2"/>
  <c r="G2" i="2"/>
  <c r="D3" i="2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D39" i="2"/>
  <c r="F39" i="2"/>
  <c r="D40" i="2"/>
  <c r="F40" i="2"/>
  <c r="D41" i="2"/>
  <c r="F41" i="2"/>
  <c r="D42" i="2"/>
  <c r="F42" i="2"/>
  <c r="D43" i="2"/>
  <c r="F43" i="2"/>
  <c r="D44" i="2"/>
  <c r="F44" i="2"/>
  <c r="D45" i="2"/>
  <c r="F45" i="2"/>
  <c r="D46" i="2"/>
  <c r="F46" i="2"/>
  <c r="D47" i="2"/>
  <c r="F47" i="2"/>
  <c r="D48" i="2"/>
  <c r="F48" i="2"/>
  <c r="D49" i="2"/>
  <c r="F49" i="2"/>
  <c r="D50" i="2"/>
  <c r="F50" i="2"/>
  <c r="D51" i="2"/>
  <c r="F51" i="2"/>
  <c r="D52" i="2"/>
  <c r="F52" i="2"/>
  <c r="D53" i="2"/>
  <c r="F53" i="2"/>
  <c r="D54" i="2"/>
  <c r="F54" i="2"/>
  <c r="D55" i="2"/>
  <c r="F55" i="2"/>
  <c r="D56" i="2"/>
  <c r="F56" i="2"/>
  <c r="D57" i="2"/>
  <c r="F57" i="2"/>
  <c r="D58" i="2"/>
  <c r="F58" i="2"/>
  <c r="D59" i="2"/>
  <c r="F59" i="2"/>
  <c r="D60" i="2"/>
  <c r="F60" i="2"/>
  <c r="D61" i="2"/>
  <c r="F61" i="2"/>
  <c r="D62" i="2"/>
  <c r="F62" i="2"/>
  <c r="D63" i="2"/>
  <c r="F63" i="2"/>
  <c r="D64" i="2"/>
  <c r="F64" i="2"/>
  <c r="D65" i="2"/>
  <c r="F65" i="2"/>
  <c r="D66" i="2"/>
  <c r="F66" i="2"/>
  <c r="D67" i="2"/>
  <c r="F67" i="2"/>
  <c r="D68" i="2"/>
  <c r="F68" i="2"/>
  <c r="D69" i="2"/>
  <c r="F69" i="2"/>
  <c r="D70" i="2"/>
  <c r="F70" i="2"/>
  <c r="D71" i="2"/>
  <c r="F71" i="2"/>
  <c r="D72" i="2"/>
  <c r="F72" i="2"/>
  <c r="D73" i="2"/>
  <c r="F73" i="2"/>
  <c r="D74" i="2"/>
  <c r="F74" i="2"/>
  <c r="D75" i="2"/>
  <c r="F75" i="2"/>
  <c r="D76" i="2"/>
  <c r="F76" i="2"/>
  <c r="D77" i="2"/>
  <c r="F77" i="2"/>
  <c r="D78" i="2"/>
  <c r="F78" i="2"/>
  <c r="D79" i="2"/>
  <c r="F79" i="2"/>
  <c r="D80" i="2"/>
  <c r="F80" i="2"/>
  <c r="D81" i="2"/>
  <c r="F81" i="2"/>
  <c r="D82" i="2"/>
  <c r="F82" i="2"/>
  <c r="D83" i="2"/>
  <c r="F83" i="2"/>
  <c r="D84" i="2"/>
  <c r="F84" i="2"/>
  <c r="D85" i="2"/>
  <c r="F85" i="2"/>
  <c r="D86" i="2"/>
  <c r="F86" i="2"/>
  <c r="D87" i="2"/>
  <c r="F87" i="2"/>
  <c r="D88" i="2"/>
  <c r="F88" i="2"/>
  <c r="D89" i="2"/>
  <c r="F89" i="2"/>
  <c r="D90" i="2"/>
  <c r="F90" i="2"/>
  <c r="D91" i="2"/>
  <c r="F91" i="2"/>
  <c r="D92" i="2"/>
  <c r="F92" i="2"/>
  <c r="D93" i="2"/>
  <c r="F93" i="2"/>
  <c r="D94" i="2"/>
  <c r="F94" i="2"/>
  <c r="D95" i="2"/>
  <c r="F95" i="2"/>
  <c r="D96" i="2"/>
  <c r="F96" i="2"/>
  <c r="D97" i="2"/>
  <c r="F97" i="2"/>
  <c r="D98" i="2"/>
  <c r="F98" i="2"/>
  <c r="D99" i="2"/>
  <c r="F99" i="2"/>
  <c r="D100" i="2"/>
  <c r="F100" i="2"/>
  <c r="D101" i="2"/>
  <c r="F101" i="2"/>
  <c r="D102" i="2"/>
  <c r="F102" i="2"/>
  <c r="D103" i="2"/>
  <c r="F103" i="2"/>
  <c r="D104" i="2"/>
  <c r="F104" i="2"/>
  <c r="D105" i="2"/>
  <c r="F105" i="2"/>
  <c r="D106" i="2"/>
  <c r="F106" i="2"/>
  <c r="D107" i="2"/>
  <c r="F107" i="2"/>
  <c r="D108" i="2"/>
  <c r="F108" i="2"/>
  <c r="D109" i="2"/>
  <c r="F109" i="2"/>
  <c r="D110" i="2"/>
  <c r="F110" i="2"/>
  <c r="D111" i="2"/>
  <c r="F111" i="2"/>
  <c r="D112" i="2"/>
  <c r="F112" i="2"/>
  <c r="D113" i="2"/>
  <c r="F113" i="2"/>
  <c r="D114" i="2"/>
  <c r="F114" i="2"/>
  <c r="D115" i="2"/>
  <c r="F115" i="2"/>
  <c r="D116" i="2"/>
  <c r="F116" i="2"/>
  <c r="D117" i="2"/>
  <c r="F117" i="2"/>
  <c r="D118" i="2"/>
  <c r="F118" i="2"/>
  <c r="D119" i="2"/>
  <c r="F119" i="2"/>
  <c r="D120" i="2"/>
  <c r="F120" i="2"/>
  <c r="D121" i="2"/>
  <c r="F121" i="2"/>
  <c r="D122" i="2"/>
  <c r="F122" i="2"/>
  <c r="D123" i="2"/>
  <c r="F123" i="2"/>
  <c r="D124" i="2"/>
  <c r="F124" i="2"/>
  <c r="D125" i="2"/>
  <c r="F125" i="2"/>
  <c r="D126" i="2"/>
  <c r="F126" i="2"/>
  <c r="D127" i="2"/>
  <c r="F127" i="2"/>
  <c r="D128" i="2"/>
  <c r="F128" i="2"/>
  <c r="D129" i="2"/>
  <c r="F129" i="2"/>
  <c r="D130" i="2"/>
  <c r="F130" i="2"/>
  <c r="D131" i="2"/>
  <c r="F131" i="2"/>
  <c r="D132" i="2"/>
  <c r="F132" i="2"/>
  <c r="D133" i="2"/>
  <c r="F133" i="2"/>
  <c r="D134" i="2"/>
  <c r="F134" i="2"/>
  <c r="D135" i="2"/>
  <c r="F135" i="2"/>
  <c r="D136" i="2"/>
  <c r="F136" i="2"/>
  <c r="D137" i="2"/>
  <c r="F137" i="2"/>
  <c r="D138" i="2"/>
  <c r="F138" i="2"/>
  <c r="D139" i="2"/>
  <c r="F139" i="2"/>
  <c r="D140" i="2"/>
  <c r="F140" i="2"/>
  <c r="D141" i="2"/>
  <c r="F141" i="2"/>
  <c r="D142" i="2"/>
  <c r="F142" i="2"/>
  <c r="D143" i="2"/>
  <c r="F143" i="2"/>
  <c r="D144" i="2"/>
  <c r="F144" i="2"/>
  <c r="D145" i="2"/>
  <c r="F145" i="2"/>
  <c r="D146" i="2"/>
  <c r="F146" i="2"/>
  <c r="D147" i="2"/>
  <c r="F147" i="2"/>
  <c r="D148" i="2"/>
  <c r="F148" i="2"/>
  <c r="D149" i="2"/>
  <c r="F149" i="2"/>
  <c r="D150" i="2"/>
  <c r="F150" i="2"/>
  <c r="D151" i="2"/>
  <c r="F151" i="2"/>
  <c r="D152" i="2"/>
  <c r="F152" i="2"/>
  <c r="D153" i="2"/>
  <c r="F153" i="2"/>
  <c r="D154" i="2"/>
  <c r="F154" i="2"/>
  <c r="D155" i="2"/>
  <c r="F155" i="2"/>
  <c r="D156" i="2"/>
  <c r="F156" i="2"/>
  <c r="D157" i="2"/>
  <c r="F157" i="2"/>
  <c r="D158" i="2"/>
  <c r="F158" i="2"/>
  <c r="D159" i="2"/>
  <c r="F159" i="2"/>
  <c r="D160" i="2"/>
  <c r="F160" i="2"/>
  <c r="D161" i="2"/>
  <c r="F161" i="2"/>
  <c r="D162" i="2"/>
  <c r="F162" i="2"/>
  <c r="D163" i="2"/>
  <c r="F163" i="2"/>
  <c r="D164" i="2"/>
  <c r="F164" i="2"/>
  <c r="D165" i="2"/>
  <c r="F165" i="2"/>
  <c r="D166" i="2"/>
  <c r="F166" i="2"/>
  <c r="D167" i="2"/>
  <c r="F167" i="2"/>
  <c r="D168" i="2"/>
  <c r="F168" i="2"/>
  <c r="D169" i="2"/>
  <c r="F169" i="2"/>
  <c r="D170" i="2"/>
  <c r="F170" i="2"/>
  <c r="D171" i="2"/>
  <c r="F171" i="2"/>
  <c r="D172" i="2"/>
  <c r="F172" i="2"/>
  <c r="D173" i="2"/>
  <c r="F173" i="2"/>
  <c r="D174" i="2"/>
  <c r="F174" i="2"/>
  <c r="D175" i="2"/>
  <c r="F175" i="2"/>
  <c r="D176" i="2"/>
  <c r="F176" i="2"/>
  <c r="D177" i="2"/>
  <c r="F177" i="2"/>
  <c r="D178" i="2"/>
  <c r="F178" i="2"/>
  <c r="D179" i="2"/>
  <c r="F179" i="2"/>
  <c r="D180" i="2"/>
  <c r="F180" i="2"/>
  <c r="D181" i="2"/>
  <c r="F181" i="2"/>
  <c r="D182" i="2"/>
  <c r="F182" i="2"/>
  <c r="D183" i="2"/>
  <c r="F183" i="2"/>
  <c r="D184" i="2"/>
  <c r="F184" i="2"/>
  <c r="D185" i="2"/>
  <c r="F185" i="2"/>
  <c r="D186" i="2"/>
  <c r="F186" i="2"/>
  <c r="D187" i="2"/>
  <c r="F187" i="2"/>
  <c r="D188" i="2"/>
  <c r="F188" i="2"/>
  <c r="D189" i="2"/>
  <c r="F189" i="2"/>
  <c r="D190" i="2"/>
  <c r="F190" i="2"/>
  <c r="D191" i="2"/>
  <c r="F191" i="2"/>
  <c r="D192" i="2"/>
  <c r="F192" i="2"/>
  <c r="D193" i="2"/>
  <c r="F193" i="2"/>
  <c r="D194" i="2"/>
  <c r="F194" i="2"/>
  <c r="D195" i="2"/>
  <c r="F195" i="2"/>
  <c r="D196" i="2"/>
  <c r="F196" i="2"/>
  <c r="D197" i="2"/>
  <c r="F197" i="2"/>
  <c r="D198" i="2"/>
  <c r="F198" i="2"/>
  <c r="D199" i="2"/>
  <c r="F199" i="2"/>
  <c r="D200" i="2"/>
  <c r="F200" i="2"/>
  <c r="D201" i="2"/>
  <c r="F201" i="2"/>
  <c r="D202" i="2"/>
  <c r="F202" i="2"/>
  <c r="D203" i="2"/>
  <c r="F203" i="2"/>
  <c r="D204" i="2"/>
  <c r="F204" i="2"/>
  <c r="D205" i="2"/>
  <c r="F205" i="2"/>
  <c r="D206" i="2"/>
  <c r="F206" i="2"/>
  <c r="D207" i="2"/>
  <c r="F207" i="2"/>
  <c r="D208" i="2"/>
  <c r="F208" i="2"/>
  <c r="D209" i="2"/>
  <c r="F209" i="2"/>
  <c r="D210" i="2"/>
  <c r="F210" i="2"/>
  <c r="D211" i="2"/>
  <c r="F211" i="2"/>
  <c r="D212" i="2"/>
  <c r="F212" i="2"/>
  <c r="D213" i="2"/>
  <c r="F213" i="2"/>
  <c r="D214" i="2"/>
  <c r="F214" i="2"/>
  <c r="D215" i="2"/>
  <c r="F215" i="2"/>
  <c r="D216" i="2"/>
  <c r="F216" i="2"/>
  <c r="D217" i="2"/>
  <c r="F217" i="2"/>
  <c r="D218" i="2"/>
  <c r="F218" i="2"/>
  <c r="D219" i="2"/>
  <c r="F219" i="2"/>
  <c r="D220" i="2"/>
  <c r="F220" i="2"/>
  <c r="D221" i="2"/>
  <c r="F221" i="2"/>
  <c r="D222" i="2"/>
  <c r="F222" i="2"/>
  <c r="D223" i="2"/>
  <c r="F223" i="2"/>
  <c r="D224" i="2"/>
  <c r="F224" i="2"/>
  <c r="D225" i="2"/>
  <c r="F225" i="2"/>
  <c r="D226" i="2"/>
  <c r="F226" i="2"/>
  <c r="D227" i="2"/>
  <c r="F227" i="2"/>
  <c r="D228" i="2"/>
  <c r="F228" i="2"/>
  <c r="D229" i="2"/>
  <c r="F229" i="2"/>
  <c r="D230" i="2"/>
  <c r="F230" i="2"/>
  <c r="D231" i="2"/>
  <c r="F231" i="2"/>
  <c r="D232" i="2"/>
  <c r="F232" i="2"/>
  <c r="D233" i="2"/>
  <c r="F233" i="2"/>
  <c r="D234" i="2"/>
  <c r="F234" i="2"/>
  <c r="D235" i="2"/>
  <c r="F235" i="2"/>
  <c r="D236" i="2"/>
  <c r="F236" i="2"/>
  <c r="D237" i="2"/>
  <c r="F237" i="2"/>
  <c r="D238" i="2"/>
  <c r="F238" i="2"/>
  <c r="D239" i="2"/>
  <c r="F239" i="2"/>
  <c r="D240" i="2"/>
  <c r="F240" i="2"/>
  <c r="D241" i="2"/>
  <c r="F241" i="2"/>
  <c r="D242" i="2"/>
  <c r="F242" i="2"/>
  <c r="D243" i="2"/>
  <c r="F243" i="2"/>
  <c r="D244" i="2"/>
  <c r="F244" i="2"/>
  <c r="D245" i="2"/>
  <c r="F245" i="2"/>
  <c r="D246" i="2"/>
  <c r="F246" i="2"/>
  <c r="D247" i="2"/>
  <c r="F247" i="2"/>
  <c r="D248" i="2"/>
  <c r="F248" i="2"/>
  <c r="D249" i="2"/>
  <c r="F249" i="2"/>
  <c r="D250" i="2"/>
  <c r="F250" i="2"/>
  <c r="D251" i="2"/>
  <c r="F251" i="2"/>
  <c r="D252" i="2"/>
  <c r="F252" i="2"/>
  <c r="D253" i="2"/>
  <c r="F253" i="2"/>
  <c r="D254" i="2"/>
  <c r="F254" i="2"/>
  <c r="D255" i="2"/>
  <c r="F255" i="2"/>
  <c r="D256" i="2"/>
  <c r="F256" i="2"/>
  <c r="D257" i="2"/>
  <c r="F257" i="2"/>
  <c r="D258" i="2"/>
  <c r="F258" i="2"/>
  <c r="D259" i="2"/>
  <c r="F259" i="2"/>
  <c r="D260" i="2"/>
  <c r="F260" i="2"/>
  <c r="D261" i="2"/>
  <c r="F261" i="2"/>
  <c r="D262" i="2"/>
  <c r="F262" i="2"/>
  <c r="D263" i="2"/>
  <c r="F263" i="2"/>
  <c r="D264" i="2"/>
  <c r="F264" i="2"/>
  <c r="D265" i="2"/>
  <c r="F265" i="2"/>
  <c r="D266" i="2"/>
  <c r="F266" i="2"/>
  <c r="D267" i="2"/>
  <c r="F267" i="2"/>
  <c r="D268" i="2"/>
  <c r="F268" i="2"/>
  <c r="D269" i="2"/>
  <c r="F269" i="2"/>
  <c r="D270" i="2"/>
  <c r="F270" i="2"/>
  <c r="D271" i="2"/>
  <c r="F271" i="2"/>
  <c r="D272" i="2"/>
  <c r="F272" i="2"/>
  <c r="D273" i="2"/>
  <c r="F273" i="2"/>
  <c r="D274" i="2"/>
  <c r="F274" i="2"/>
  <c r="D275" i="2"/>
  <c r="F275" i="2"/>
  <c r="D276" i="2"/>
  <c r="F276" i="2"/>
  <c r="D277" i="2"/>
  <c r="F277" i="2"/>
  <c r="D278" i="2"/>
  <c r="F278" i="2"/>
  <c r="D279" i="2"/>
  <c r="F279" i="2"/>
  <c r="D280" i="2"/>
  <c r="F280" i="2"/>
  <c r="D281" i="2"/>
  <c r="F281" i="2"/>
  <c r="D282" i="2"/>
  <c r="F282" i="2"/>
  <c r="D283" i="2"/>
  <c r="F283" i="2"/>
  <c r="D284" i="2"/>
  <c r="F284" i="2"/>
  <c r="D285" i="2"/>
  <c r="F285" i="2"/>
  <c r="D286" i="2"/>
  <c r="F286" i="2"/>
  <c r="D287" i="2"/>
  <c r="F287" i="2"/>
  <c r="D288" i="2"/>
  <c r="F288" i="2"/>
  <c r="D289" i="2"/>
  <c r="F289" i="2"/>
  <c r="D290" i="2"/>
  <c r="F290" i="2"/>
  <c r="D291" i="2"/>
  <c r="F291" i="2"/>
  <c r="D292" i="2"/>
  <c r="F292" i="2"/>
  <c r="D293" i="2"/>
  <c r="F293" i="2"/>
  <c r="D294" i="2"/>
  <c r="F294" i="2"/>
  <c r="D295" i="2"/>
  <c r="F295" i="2"/>
  <c r="D296" i="2"/>
  <c r="F296" i="2"/>
  <c r="D297" i="2"/>
  <c r="F297" i="2"/>
  <c r="D298" i="2"/>
  <c r="F298" i="2"/>
  <c r="D299" i="2"/>
  <c r="F299" i="2"/>
  <c r="D300" i="2"/>
  <c r="F300" i="2"/>
  <c r="D301" i="2"/>
  <c r="F301" i="2"/>
  <c r="D302" i="2"/>
  <c r="F302" i="2"/>
  <c r="D303" i="2"/>
  <c r="F303" i="2"/>
  <c r="D304" i="2"/>
  <c r="F304" i="2"/>
  <c r="D305" i="2"/>
  <c r="F305" i="2"/>
  <c r="D306" i="2"/>
  <c r="F306" i="2"/>
  <c r="D307" i="2"/>
  <c r="F307" i="2"/>
  <c r="D308" i="2"/>
  <c r="F308" i="2"/>
  <c r="D309" i="2"/>
  <c r="F309" i="2"/>
  <c r="D310" i="2"/>
  <c r="F310" i="2"/>
  <c r="D311" i="2"/>
  <c r="F311" i="2"/>
  <c r="D312" i="2"/>
  <c r="F312" i="2"/>
  <c r="D313" i="2"/>
  <c r="F313" i="2"/>
  <c r="D314" i="2"/>
  <c r="F314" i="2"/>
  <c r="D315" i="2"/>
  <c r="F315" i="2"/>
  <c r="D316" i="2"/>
  <c r="F316" i="2"/>
  <c r="D317" i="2"/>
  <c r="F317" i="2"/>
  <c r="D318" i="2"/>
  <c r="F318" i="2"/>
  <c r="D319" i="2"/>
  <c r="F319" i="2"/>
  <c r="D320" i="2"/>
  <c r="F320" i="2"/>
  <c r="D321" i="2"/>
  <c r="F321" i="2"/>
  <c r="D322" i="2"/>
  <c r="F322" i="2"/>
  <c r="D323" i="2"/>
  <c r="F323" i="2"/>
  <c r="D324" i="2"/>
  <c r="F324" i="2"/>
  <c r="D325" i="2"/>
  <c r="F325" i="2"/>
  <c r="D326" i="2"/>
  <c r="F326" i="2"/>
  <c r="D327" i="2"/>
  <c r="F327" i="2"/>
  <c r="D328" i="2"/>
  <c r="F328" i="2"/>
  <c r="D329" i="2"/>
  <c r="F329" i="2"/>
  <c r="D330" i="2"/>
  <c r="F330" i="2"/>
  <c r="D331" i="2"/>
  <c r="F331" i="2"/>
  <c r="D332" i="2"/>
  <c r="F332" i="2"/>
  <c r="D333" i="2"/>
  <c r="F333" i="2"/>
  <c r="D334" i="2"/>
  <c r="F334" i="2"/>
  <c r="D335" i="2"/>
  <c r="F335" i="2"/>
  <c r="D336" i="2"/>
  <c r="F336" i="2"/>
  <c r="D337" i="2"/>
  <c r="F337" i="2"/>
  <c r="D338" i="2"/>
  <c r="F338" i="2"/>
  <c r="D339" i="2"/>
  <c r="F339" i="2"/>
  <c r="D340" i="2"/>
  <c r="F340" i="2"/>
  <c r="D341" i="2"/>
  <c r="F341" i="2"/>
  <c r="D342" i="2"/>
  <c r="F342" i="2"/>
  <c r="D343" i="2"/>
  <c r="F343" i="2"/>
  <c r="D344" i="2"/>
  <c r="F344" i="2"/>
  <c r="D345" i="2"/>
  <c r="F345" i="2"/>
  <c r="D346" i="2"/>
  <c r="F346" i="2"/>
  <c r="D347" i="2"/>
  <c r="F347" i="2"/>
  <c r="D348" i="2"/>
  <c r="F348" i="2"/>
  <c r="D349" i="2"/>
  <c r="F349" i="2"/>
  <c r="D350" i="2"/>
  <c r="F350" i="2"/>
  <c r="D351" i="2"/>
  <c r="F351" i="2"/>
  <c r="D352" i="2"/>
  <c r="F352" i="2"/>
  <c r="D353" i="2"/>
  <c r="F353" i="2"/>
  <c r="D354" i="2"/>
  <c r="F354" i="2"/>
  <c r="D355" i="2"/>
  <c r="F355" i="2"/>
  <c r="D356" i="2"/>
  <c r="F356" i="2"/>
  <c r="D357" i="2"/>
  <c r="F357" i="2"/>
  <c r="D358" i="2"/>
  <c r="F358" i="2"/>
  <c r="D359" i="2"/>
  <c r="F359" i="2"/>
  <c r="D360" i="2"/>
  <c r="F360" i="2"/>
  <c r="D361" i="2"/>
  <c r="F361" i="2"/>
  <c r="D362" i="2"/>
  <c r="F362" i="2"/>
  <c r="D363" i="2"/>
  <c r="F363" i="2"/>
  <c r="D364" i="2"/>
  <c r="F364" i="2"/>
  <c r="D365" i="2"/>
  <c r="F365" i="2"/>
  <c r="D366" i="2"/>
  <c r="F366" i="2"/>
  <c r="D367" i="2"/>
  <c r="F367" i="2"/>
  <c r="D368" i="2"/>
  <c r="F368" i="2"/>
  <c r="D369" i="2"/>
  <c r="F369" i="2"/>
  <c r="D370" i="2"/>
  <c r="F370" i="2"/>
  <c r="D371" i="2"/>
  <c r="F371" i="2"/>
  <c r="D372" i="2"/>
  <c r="F372" i="2"/>
  <c r="D373" i="2"/>
  <c r="F373" i="2"/>
  <c r="D374" i="2"/>
  <c r="F374" i="2"/>
  <c r="D375" i="2"/>
  <c r="F375" i="2"/>
  <c r="D376" i="2"/>
  <c r="F376" i="2"/>
  <c r="D377" i="2"/>
  <c r="F377" i="2"/>
  <c r="D2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2" i="2"/>
  <c r="C2" i="2"/>
  <c r="L14" i="1"/>
  <c r="B26" i="1"/>
  <c r="B37" i="1"/>
  <c r="O37" i="1"/>
  <c r="L15" i="1"/>
  <c r="C26" i="1"/>
  <c r="C37" i="1"/>
  <c r="P37" i="1"/>
  <c r="L16" i="1"/>
  <c r="D26" i="1"/>
  <c r="D37" i="1"/>
  <c r="Q37" i="1"/>
  <c r="L17" i="1"/>
  <c r="E26" i="1"/>
  <c r="E37" i="1"/>
  <c r="R37" i="1"/>
  <c r="L18" i="1"/>
  <c r="F26" i="1"/>
  <c r="F37" i="1"/>
  <c r="S37" i="1"/>
  <c r="L19" i="1"/>
  <c r="G26" i="1"/>
  <c r="G37" i="1"/>
  <c r="T37" i="1"/>
  <c r="L20" i="1"/>
  <c r="H26" i="1"/>
  <c r="H37" i="1"/>
  <c r="U37" i="1"/>
  <c r="L21" i="1"/>
  <c r="I26" i="1"/>
  <c r="I37" i="1"/>
  <c r="V37" i="1"/>
  <c r="L22" i="1"/>
  <c r="J26" i="1"/>
  <c r="J37" i="1"/>
  <c r="W37" i="1"/>
  <c r="B27" i="1"/>
  <c r="B38" i="1"/>
  <c r="O38" i="1"/>
  <c r="C27" i="1"/>
  <c r="C38" i="1"/>
  <c r="P38" i="1"/>
  <c r="D27" i="1"/>
  <c r="D38" i="1"/>
  <c r="Q38" i="1"/>
  <c r="E27" i="1"/>
  <c r="E38" i="1"/>
  <c r="R38" i="1"/>
  <c r="F27" i="1"/>
  <c r="F38" i="1"/>
  <c r="S38" i="1"/>
  <c r="G27" i="1"/>
  <c r="G38" i="1"/>
  <c r="T38" i="1"/>
  <c r="H27" i="1"/>
  <c r="H38" i="1"/>
  <c r="U38" i="1"/>
  <c r="I27" i="1"/>
  <c r="I38" i="1"/>
  <c r="V38" i="1"/>
  <c r="J27" i="1"/>
  <c r="J38" i="1"/>
  <c r="W38" i="1"/>
  <c r="B28" i="1"/>
  <c r="B39" i="1"/>
  <c r="O39" i="1"/>
  <c r="C28" i="1"/>
  <c r="C39" i="1"/>
  <c r="P39" i="1"/>
  <c r="D28" i="1"/>
  <c r="D39" i="1"/>
  <c r="Q39" i="1"/>
  <c r="E28" i="1"/>
  <c r="E39" i="1"/>
  <c r="R39" i="1"/>
  <c r="F28" i="1"/>
  <c r="F39" i="1"/>
  <c r="S39" i="1"/>
  <c r="G28" i="1"/>
  <c r="G39" i="1"/>
  <c r="T39" i="1"/>
  <c r="H28" i="1"/>
  <c r="H39" i="1"/>
  <c r="U39" i="1"/>
  <c r="I28" i="1"/>
  <c r="I39" i="1"/>
  <c r="V39" i="1"/>
  <c r="J28" i="1"/>
  <c r="J39" i="1"/>
  <c r="W39" i="1"/>
  <c r="B29" i="1"/>
  <c r="B40" i="1"/>
  <c r="O40" i="1"/>
  <c r="C29" i="1"/>
  <c r="C40" i="1"/>
  <c r="P40" i="1"/>
  <c r="D29" i="1"/>
  <c r="D40" i="1"/>
  <c r="Q40" i="1"/>
  <c r="E29" i="1"/>
  <c r="E40" i="1"/>
  <c r="R40" i="1"/>
  <c r="F29" i="1"/>
  <c r="F40" i="1"/>
  <c r="S40" i="1"/>
  <c r="G29" i="1"/>
  <c r="G40" i="1"/>
  <c r="T40" i="1"/>
  <c r="H29" i="1"/>
  <c r="H40" i="1"/>
  <c r="U40" i="1"/>
  <c r="I29" i="1"/>
  <c r="I40" i="1"/>
  <c r="V40" i="1"/>
  <c r="J29" i="1"/>
  <c r="J40" i="1"/>
  <c r="W40" i="1"/>
  <c r="B30" i="1"/>
  <c r="B41" i="1"/>
  <c r="O41" i="1"/>
  <c r="C30" i="1"/>
  <c r="C41" i="1"/>
  <c r="P41" i="1"/>
  <c r="D30" i="1"/>
  <c r="D41" i="1"/>
  <c r="Q41" i="1"/>
  <c r="E30" i="1"/>
  <c r="E41" i="1"/>
  <c r="R41" i="1"/>
  <c r="F30" i="1"/>
  <c r="F41" i="1"/>
  <c r="S41" i="1"/>
  <c r="G30" i="1"/>
  <c r="G41" i="1"/>
  <c r="T41" i="1"/>
  <c r="H30" i="1"/>
  <c r="H41" i="1"/>
  <c r="U41" i="1"/>
  <c r="I30" i="1"/>
  <c r="I41" i="1"/>
  <c r="V41" i="1"/>
  <c r="J30" i="1"/>
  <c r="J41" i="1"/>
  <c r="W41" i="1"/>
  <c r="B31" i="1"/>
  <c r="B42" i="1"/>
  <c r="O42" i="1"/>
  <c r="C31" i="1"/>
  <c r="C42" i="1"/>
  <c r="P42" i="1"/>
  <c r="D31" i="1"/>
  <c r="D42" i="1"/>
  <c r="Q42" i="1"/>
  <c r="E31" i="1"/>
  <c r="E42" i="1"/>
  <c r="R42" i="1"/>
  <c r="F31" i="1"/>
  <c r="F42" i="1"/>
  <c r="S42" i="1"/>
  <c r="G31" i="1"/>
  <c r="G42" i="1"/>
  <c r="T42" i="1"/>
  <c r="H31" i="1"/>
  <c r="H42" i="1"/>
  <c r="U42" i="1"/>
  <c r="I31" i="1"/>
  <c r="I42" i="1"/>
  <c r="V42" i="1"/>
  <c r="J31" i="1"/>
  <c r="J42" i="1"/>
  <c r="W42" i="1"/>
  <c r="B32" i="1"/>
  <c r="B43" i="1"/>
  <c r="O43" i="1"/>
  <c r="C32" i="1"/>
  <c r="C43" i="1"/>
  <c r="P43" i="1"/>
  <c r="D32" i="1"/>
  <c r="D43" i="1"/>
  <c r="Q43" i="1"/>
  <c r="E32" i="1"/>
  <c r="E43" i="1"/>
  <c r="R43" i="1"/>
  <c r="F32" i="1"/>
  <c r="F43" i="1"/>
  <c r="S43" i="1"/>
  <c r="G32" i="1"/>
  <c r="G43" i="1"/>
  <c r="T43" i="1"/>
  <c r="H32" i="1"/>
  <c r="H43" i="1"/>
  <c r="U43" i="1"/>
  <c r="I32" i="1"/>
  <c r="I43" i="1"/>
  <c r="V43" i="1"/>
  <c r="J32" i="1"/>
  <c r="J43" i="1"/>
  <c r="W43" i="1"/>
  <c r="B33" i="1"/>
  <c r="B44" i="1"/>
  <c r="O44" i="1"/>
  <c r="C33" i="1"/>
  <c r="C44" i="1"/>
  <c r="P44" i="1"/>
  <c r="D33" i="1"/>
  <c r="D44" i="1"/>
  <c r="Q44" i="1"/>
  <c r="E33" i="1"/>
  <c r="E44" i="1"/>
  <c r="R44" i="1"/>
  <c r="F33" i="1"/>
  <c r="F44" i="1"/>
  <c r="S44" i="1"/>
  <c r="G33" i="1"/>
  <c r="G44" i="1"/>
  <c r="T44" i="1"/>
  <c r="H33" i="1"/>
  <c r="H44" i="1"/>
  <c r="U44" i="1"/>
  <c r="I33" i="1"/>
  <c r="I44" i="1"/>
  <c r="V44" i="1"/>
  <c r="J33" i="1"/>
  <c r="J44" i="1"/>
  <c r="W44" i="1"/>
  <c r="C25" i="1"/>
  <c r="C36" i="1"/>
  <c r="P36" i="1"/>
  <c r="D25" i="1"/>
  <c r="D36" i="1"/>
  <c r="Q36" i="1"/>
  <c r="E25" i="1"/>
  <c r="E36" i="1"/>
  <c r="R36" i="1"/>
  <c r="F25" i="1"/>
  <c r="F36" i="1"/>
  <c r="S36" i="1"/>
  <c r="G25" i="1"/>
  <c r="G36" i="1"/>
  <c r="T36" i="1"/>
  <c r="H25" i="1"/>
  <c r="H36" i="1"/>
  <c r="U36" i="1"/>
  <c r="I25" i="1"/>
  <c r="I36" i="1"/>
  <c r="V36" i="1"/>
  <c r="J25" i="1"/>
  <c r="J36" i="1"/>
  <c r="W36" i="1"/>
  <c r="B25" i="1"/>
  <c r="B36" i="1"/>
  <c r="O36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A35" i="1"/>
  <c r="A46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C47" i="1"/>
  <c r="D47" i="1"/>
  <c r="E47" i="1"/>
  <c r="F47" i="1"/>
  <c r="G47" i="1"/>
  <c r="H47" i="1"/>
  <c r="I47" i="1"/>
  <c r="J47" i="1"/>
  <c r="B47" i="1"/>
  <c r="L48" i="1"/>
  <c r="L49" i="1"/>
  <c r="L50" i="1"/>
  <c r="L51" i="1"/>
  <c r="L52" i="1"/>
  <c r="L53" i="1"/>
  <c r="L54" i="1"/>
  <c r="L55" i="1"/>
  <c r="L47" i="1"/>
  <c r="L26" i="1"/>
  <c r="L37" i="1"/>
  <c r="L27" i="1"/>
  <c r="L38" i="1"/>
  <c r="L28" i="1"/>
  <c r="L39" i="1"/>
  <c r="L29" i="1"/>
  <c r="L40" i="1"/>
  <c r="L30" i="1"/>
  <c r="L41" i="1"/>
  <c r="L31" i="1"/>
  <c r="L42" i="1"/>
  <c r="L32" i="1"/>
  <c r="L43" i="1"/>
  <c r="L33" i="1"/>
  <c r="L44" i="1"/>
  <c r="L25" i="1"/>
  <c r="L36" i="1"/>
</calcChain>
</file>

<file path=xl/sharedStrings.xml><?xml version="1.0" encoding="utf-8"?>
<sst xmlns="http://schemas.openxmlformats.org/spreadsheetml/2006/main" count="956" uniqueCount="765">
  <si>
    <t>战</t>
    <rPh sb="0" eb="1">
      <t>zhan</t>
    </rPh>
    <phoneticPr fontId="2" type="noConversion"/>
  </si>
  <si>
    <t>萨</t>
    <rPh sb="0" eb="1">
      <t>sa</t>
    </rPh>
    <phoneticPr fontId="2" type="noConversion"/>
  </si>
  <si>
    <t>骑</t>
    <rPh sb="0" eb="1">
      <t>qi</t>
    </rPh>
    <phoneticPr fontId="2" type="noConversion"/>
  </si>
  <si>
    <t>猎</t>
    <rPh sb="0" eb="1">
      <t>lie</t>
    </rPh>
    <phoneticPr fontId="2" type="noConversion"/>
  </si>
  <si>
    <t>德</t>
    <rPh sb="0" eb="1">
      <t>de</t>
    </rPh>
    <phoneticPr fontId="2" type="noConversion"/>
  </si>
  <si>
    <t>术</t>
    <rPh sb="0" eb="1">
      <t>shu</t>
    </rPh>
    <phoneticPr fontId="2" type="noConversion"/>
  </si>
  <si>
    <t>法</t>
    <rPh sb="0" eb="1">
      <t>fa</t>
    </rPh>
    <phoneticPr fontId="2" type="noConversion"/>
  </si>
  <si>
    <t>牧</t>
    <rPh sb="0" eb="1">
      <t>mu</t>
    </rPh>
    <phoneticPr fontId="2" type="noConversion"/>
  </si>
  <si>
    <t>平均胜率</t>
    <rPh sb="0" eb="1">
      <t>ping'jun</t>
    </rPh>
    <rPh sb="2" eb="3">
      <t>sheng'lv</t>
    </rPh>
    <phoneticPr fontId="2" type="noConversion"/>
  </si>
  <si>
    <t>使用率</t>
    <rPh sb="0" eb="1">
      <t>shi'yong'lv</t>
    </rPh>
    <phoneticPr fontId="2" type="noConversion"/>
  </si>
  <si>
    <t>胜场数</t>
    <rPh sb="0" eb="1">
      <t>sheng'chang'shu</t>
    </rPh>
    <phoneticPr fontId="2" type="noConversion"/>
  </si>
  <si>
    <t>对战局数</t>
    <rPh sb="0" eb="1">
      <t>dui'zhan</t>
    </rPh>
    <rPh sb="2" eb="3">
      <t>ju'shu</t>
    </rPh>
    <phoneticPr fontId="2" type="noConversion"/>
  </si>
  <si>
    <t>对战胜率</t>
    <rPh sb="0" eb="1">
      <t>dui'zhan</t>
    </rPh>
    <rPh sb="2" eb="3">
      <t>sheng'lv</t>
    </rPh>
    <phoneticPr fontId="2" type="noConversion"/>
  </si>
  <si>
    <t>职业</t>
    <rPh sb="0" eb="1">
      <t>zhi'ye</t>
    </rPh>
    <phoneticPr fontId="2" type="noConversion"/>
  </si>
  <si>
    <t>胜率</t>
    <rPh sb="0" eb="1">
      <t>sheng'lv</t>
    </rPh>
    <phoneticPr fontId="2" type="noConversion"/>
  </si>
  <si>
    <t>总对战局数</t>
    <rPh sb="0" eb="1">
      <t>zong'dui'zhan'ju'shu</t>
    </rPh>
    <phoneticPr fontId="2" type="noConversion"/>
  </si>
  <si>
    <t>打脸萨</t>
    <rPh sb="0" eb="1">
      <t>da'lian's</t>
    </rPh>
    <phoneticPr fontId="2" type="noConversion"/>
  </si>
  <si>
    <t>奇迹贼</t>
    <rPh sb="0" eb="1">
      <t>qi'ji'z</t>
    </rPh>
    <phoneticPr fontId="2" type="noConversion"/>
  </si>
  <si>
    <t>海盗战</t>
    <rPh sb="0" eb="1">
      <t>hai'dao'z</t>
    </rPh>
    <phoneticPr fontId="2" type="noConversion"/>
  </si>
  <si>
    <t>青玉德</t>
    <rPh sb="0" eb="1">
      <t>qing'yu'd</t>
    </rPh>
    <phoneticPr fontId="2" type="noConversion"/>
  </si>
  <si>
    <t>MS使用率</t>
    <rPh sb="2" eb="3">
      <t>shi'yong'l</t>
    </rPh>
    <phoneticPr fontId="2" type="noConversion"/>
  </si>
  <si>
    <t>系数调整</t>
    <rPh sb="0" eb="1">
      <t>xi'shu'tiao'z</t>
    </rPh>
    <phoneticPr fontId="2" type="noConversion"/>
  </si>
  <si>
    <t>系数</t>
    <rPh sb="0" eb="1">
      <t>xi'shu</t>
    </rPh>
    <phoneticPr fontId="2" type="noConversion"/>
  </si>
  <si>
    <t>真实比例</t>
    <rPh sb="0" eb="1">
      <t>zhen'shi'bi'li</t>
    </rPh>
    <phoneticPr fontId="2" type="noConversion"/>
  </si>
  <si>
    <t>其他卡组</t>
    <rPh sb="0" eb="1">
      <t>qi'ta</t>
    </rPh>
    <rPh sb="2" eb="3">
      <t>ka'zu</t>
    </rPh>
    <phoneticPr fontId="2" type="noConversion"/>
  </si>
  <si>
    <t>卡组比例</t>
    <rPh sb="0" eb="1">
      <t>ka'zu</t>
    </rPh>
    <rPh sb="2" eb="3">
      <t>bi'li</t>
    </rPh>
    <phoneticPr fontId="2" type="noConversion"/>
  </si>
  <si>
    <t>总胜率（不计其他卡组胜场）</t>
    <rPh sb="0" eb="1">
      <t>zong'sheng'lv</t>
    </rPh>
    <rPh sb="4" eb="5">
      <t>bu'ji'ru</t>
    </rPh>
    <rPh sb="6" eb="7">
      <t>qi'ta</t>
    </rPh>
    <rPh sb="8" eb="9">
      <t>ka'zu</t>
    </rPh>
    <rPh sb="10" eb="11">
      <t>sheng'c</t>
    </rPh>
    <phoneticPr fontId="2" type="noConversion"/>
  </si>
  <si>
    <t>热门卡组</t>
    <rPh sb="0" eb="1">
      <t>re'men</t>
    </rPh>
    <rPh sb="2" eb="3">
      <t>ka'zu</t>
    </rPh>
    <phoneticPr fontId="2" type="noConversion"/>
  </si>
  <si>
    <t>Games</t>
    <phoneticPr fontId="2" type="noConversion"/>
  </si>
  <si>
    <t>Winrate</t>
    <phoneticPr fontId="2" type="noConversion"/>
  </si>
  <si>
    <t>Meta</t>
    <phoneticPr fontId="2" type="noConversion"/>
  </si>
  <si>
    <t>胜场分布</t>
    <rPh sb="0" eb="1">
      <t>sheng'chang</t>
    </rPh>
    <rPh sb="2" eb="3">
      <t>fen'bu</t>
    </rPh>
    <phoneticPr fontId="2" type="noConversion"/>
  </si>
  <si>
    <t>OwnDeck</t>
    <phoneticPr fontId="2" type="noConversion"/>
  </si>
  <si>
    <t>行标签</t>
  </si>
  <si>
    <t>Aggro Shaman</t>
  </si>
  <si>
    <t>Jade Druid</t>
  </si>
  <si>
    <t>Miracle Rogue</t>
  </si>
  <si>
    <t>Pirate Warrior</t>
  </si>
  <si>
    <t>总计</t>
  </si>
  <si>
    <t>列标签</t>
  </si>
  <si>
    <t>OppoDeck</t>
    <phoneticPr fontId="2" type="noConversion"/>
  </si>
  <si>
    <t>WinrateD</t>
    <phoneticPr fontId="2" type="noConversion"/>
  </si>
  <si>
    <t>GamesD</t>
    <phoneticPr fontId="2" type="noConversion"/>
  </si>
  <si>
    <t>求和/WinrateD</t>
  </si>
  <si>
    <t>打脸萨</t>
  </si>
  <si>
    <t>青玉德</t>
  </si>
  <si>
    <t>青玉德</t>
    <rPh sb="0" eb="1">
      <t>qing'yu'de</t>
    </rPh>
    <phoneticPr fontId="2" type="noConversion"/>
  </si>
  <si>
    <t>奇迹贼</t>
  </si>
  <si>
    <t>海盗战</t>
  </si>
  <si>
    <t>累积分布</t>
    <rPh sb="0" eb="1">
      <t>lei'ji</t>
    </rPh>
    <rPh sb="2" eb="3">
      <t>fen'bu</t>
    </rPh>
    <phoneticPr fontId="2" type="noConversion"/>
  </si>
  <si>
    <t>战力</t>
  </si>
  <si>
    <t>战力</t>
    <rPh sb="0" eb="1">
      <t>zhan'li</t>
    </rPh>
    <phoneticPr fontId="2" type="noConversion"/>
  </si>
  <si>
    <t>卡组</t>
    <rPh sb="0" eb="1">
      <t>ka'zu</t>
    </rPh>
    <phoneticPr fontId="2" type="noConversion"/>
  </si>
  <si>
    <t>冰法</t>
    <rPh sb="0" eb="1">
      <t>bing'fa</t>
    </rPh>
    <phoneticPr fontId="2" type="noConversion"/>
  </si>
  <si>
    <t>胜场构成</t>
    <rPh sb="0" eb="1">
      <t>sheng'c</t>
    </rPh>
    <rPh sb="2" eb="3">
      <t>gou'c</t>
    </rPh>
    <phoneticPr fontId="2" type="noConversion"/>
  </si>
  <si>
    <t>贼</t>
    <rPh sb="0" eb="1">
      <t>zei</t>
    </rPh>
    <phoneticPr fontId="2" type="noConversion"/>
  </si>
  <si>
    <t>Aggro Paladin</t>
  </si>
  <si>
    <t>Freeze Mage</t>
  </si>
  <si>
    <t>Midrange Hunter</t>
  </si>
  <si>
    <t>动物园</t>
    <rPh sb="0" eb="1">
      <t>dong'wu'y</t>
    </rPh>
    <phoneticPr fontId="2" type="noConversion"/>
  </si>
  <si>
    <t>Zoo Warlock</t>
  </si>
  <si>
    <t>冰法</t>
  </si>
  <si>
    <t>中速猎</t>
  </si>
  <si>
    <t>动物园</t>
  </si>
  <si>
    <t>本周胜率</t>
    <rPh sb="0" eb="1">
      <t>ben'z</t>
    </rPh>
    <rPh sb="2" eb="3">
      <t>sheng'lv</t>
    </rPh>
    <phoneticPr fontId="2" type="noConversion"/>
  </si>
  <si>
    <t>上周胜率</t>
    <rPh sb="0" eb="1">
      <t>shang'z</t>
    </rPh>
    <rPh sb="2" eb="3">
      <t>sheng'lv</t>
    </rPh>
    <phoneticPr fontId="2" type="noConversion"/>
  </si>
  <si>
    <t>上周热度</t>
    <rPh sb="0" eb="1">
      <t>shang'z</t>
    </rPh>
    <rPh sb="2" eb="3">
      <t>re'du</t>
    </rPh>
    <phoneticPr fontId="2" type="noConversion"/>
  </si>
  <si>
    <t>本周热度</t>
    <rPh sb="0" eb="1">
      <t>ben'zhou</t>
    </rPh>
    <rPh sb="2" eb="3">
      <t>re'du</t>
    </rPh>
    <phoneticPr fontId="2" type="noConversion"/>
  </si>
  <si>
    <t>任务贼</t>
    <rPh sb="0" eb="1">
      <t>ren'wu'z</t>
    </rPh>
    <phoneticPr fontId="2" type="noConversion"/>
  </si>
  <si>
    <t>中速猎</t>
    <rPh sb="0" eb="1">
      <t>zhogn'su'lie</t>
    </rPh>
    <phoneticPr fontId="2" type="noConversion"/>
  </si>
  <si>
    <t>任务战</t>
    <rPh sb="0" eb="1">
      <t>ren'wu'zhan</t>
    </rPh>
    <phoneticPr fontId="2" type="noConversion"/>
  </si>
  <si>
    <t>元素萨</t>
    <rPh sb="0" eb="1">
      <t>yuan'su's</t>
    </rPh>
    <phoneticPr fontId="2" type="noConversion"/>
  </si>
  <si>
    <t>脏牧</t>
    <rPh sb="0" eb="1">
      <t>zang'mu</t>
    </rPh>
    <phoneticPr fontId="2" type="noConversion"/>
  </si>
  <si>
    <t>任务猎</t>
    <rPh sb="0" eb="1">
      <t>ren'wu'lie</t>
    </rPh>
    <phoneticPr fontId="2" type="noConversion"/>
  </si>
  <si>
    <t>奶骑</t>
    <rPh sb="0" eb="1">
      <t>nai'qi</t>
    </rPh>
    <phoneticPr fontId="2" type="noConversion"/>
  </si>
  <si>
    <t>亡语牧</t>
  </si>
  <si>
    <t>亡语牧</t>
    <rPh sb="0" eb="1">
      <t>wang'yu'mu</t>
    </rPh>
    <phoneticPr fontId="2" type="noConversion"/>
  </si>
  <si>
    <t>Aggro Token Druid</t>
  </si>
  <si>
    <t>Control Paladin</t>
  </si>
  <si>
    <t>Control Priest</t>
  </si>
  <si>
    <t>Elemental Mage</t>
  </si>
  <si>
    <t>Elemental Shaman</t>
  </si>
  <si>
    <t>N'Zoth Priest</t>
  </si>
  <si>
    <t>Quest Hunter</t>
  </si>
  <si>
    <t>Quest Rogue</t>
  </si>
  <si>
    <t>Quest Taunt Warrior</t>
  </si>
  <si>
    <t>奶骑</t>
  </si>
  <si>
    <t>脏牧</t>
  </si>
  <si>
    <t>元素法</t>
  </si>
  <si>
    <t>元素萨</t>
  </si>
  <si>
    <t>任务猎</t>
  </si>
  <si>
    <t>任务贼</t>
  </si>
  <si>
    <t>任务战</t>
  </si>
  <si>
    <t>任务战</t>
    <rPh sb="0" eb="1">
      <t>ren'wu'z</t>
    </rPh>
    <phoneticPr fontId="2" type="noConversion"/>
  </si>
  <si>
    <t>冰法</t>
    <rPh sb="0" eb="1">
      <t>bing'f</t>
    </rPh>
    <phoneticPr fontId="2" type="noConversion"/>
  </si>
  <si>
    <t>Midrange Paladin</t>
  </si>
  <si>
    <t>中速骑</t>
  </si>
  <si>
    <t>中速骑</t>
    <rPh sb="0" eb="1">
      <t>zhong'su'qi</t>
    </rPh>
    <phoneticPr fontId="2" type="noConversion"/>
  </si>
  <si>
    <t>Burn Mage</t>
  </si>
  <si>
    <t>Secret Mage</t>
  </si>
  <si>
    <t>中速骑</t>
    <rPh sb="0" eb="1">
      <t>zhong'su'q</t>
    </rPh>
    <phoneticPr fontId="2" type="noConversion"/>
  </si>
  <si>
    <t>奥秘法</t>
  </si>
  <si>
    <t>奥秘法</t>
    <rPh sb="0" eb="1">
      <t>ao'mi'f</t>
    </rPh>
    <phoneticPr fontId="2" type="noConversion"/>
  </si>
  <si>
    <t>龙牧</t>
    <rPh sb="0" eb="1">
      <t>long'm</t>
    </rPh>
    <phoneticPr fontId="2" type="noConversion"/>
  </si>
  <si>
    <t>沉默牧</t>
  </si>
  <si>
    <t>沉默牧</t>
    <phoneticPr fontId="2" type="noConversion"/>
  </si>
  <si>
    <t>快攻骑</t>
  </si>
  <si>
    <t>快攻骑</t>
    <rPh sb="0" eb="1">
      <t>kuai'gong'qi</t>
    </rPh>
    <phoneticPr fontId="2" type="noConversion"/>
  </si>
  <si>
    <t>快攻骑</t>
    <rPh sb="0" eb="1">
      <t>kuai'gong</t>
    </rPh>
    <phoneticPr fontId="2" type="noConversion"/>
  </si>
  <si>
    <t>Evolve Shaman</t>
  </si>
  <si>
    <t>Midrange Shaman</t>
  </si>
  <si>
    <t>快攻德</t>
  </si>
  <si>
    <t>快攻德</t>
    <rPh sb="0" eb="1">
      <t>kuai'gong'de</t>
    </rPh>
    <phoneticPr fontId="2" type="noConversion"/>
  </si>
  <si>
    <t>火法</t>
  </si>
  <si>
    <t>火法</t>
    <rPh sb="0" eb="1">
      <t>huo'fa</t>
    </rPh>
    <phoneticPr fontId="2" type="noConversion"/>
  </si>
  <si>
    <t>进化萨</t>
  </si>
  <si>
    <t>进化萨</t>
    <rPh sb="0" eb="1">
      <t>jin'hua's</t>
    </rPh>
    <phoneticPr fontId="2" type="noConversion"/>
  </si>
  <si>
    <t>中速萨</t>
  </si>
  <si>
    <t>中速萨</t>
    <rPh sb="0" eb="1">
      <t>zhogn'su's</t>
    </rPh>
    <phoneticPr fontId="2" type="noConversion"/>
  </si>
  <si>
    <t>Games: 3454&lt;br&gt;Aggro Token Druid: 56%&lt;br&gt;Jade Druid: 44%</t>
  </si>
  <si>
    <t>Games: 917&lt;br&gt;Aggro Token Druid: 52%&lt;br&gt;Face Hunter: 48%</t>
  </si>
  <si>
    <t>Games: 4683&lt;br&gt;Aggro Token Druid: 48%&lt;br&gt;Midrange Hunter: 52%</t>
  </si>
  <si>
    <t>Games: 155&lt;br&gt;Aggro Token Druid: 78%&lt;br&gt;Quest Hunter: 22%</t>
  </si>
  <si>
    <t>Games: 6603&lt;br&gt;Aggro Token Druid: 46%&lt;br&gt;Burn Mage: 54%</t>
  </si>
  <si>
    <t>Games: 148&lt;br&gt;Aggro Token Druid: 51%&lt;br&gt;Elemental Mage: 49%</t>
  </si>
  <si>
    <t>Games: 560&lt;br&gt;Aggro Token Druid: 34%&lt;br&gt;Freeze Mage: 66%</t>
  </si>
  <si>
    <t>Games: 5923&lt;br&gt;Aggro Token Druid: 51%&lt;br&gt;Secret Mage: 49%</t>
  </si>
  <si>
    <t>Games: 2203&lt;br&gt;Aggro Token Druid: 62%&lt;br&gt;Aggro Paladin: 38%</t>
  </si>
  <si>
    <t>Games: 1963&lt;br&gt;Aggro Token Druid: 40%&lt;br&gt;Control Paladin: 60%</t>
  </si>
  <si>
    <t>Games: 6578&lt;br&gt;Aggro Token Druid: 56%&lt;br&gt;Midrange Paladin: 44%</t>
  </si>
  <si>
    <t>Games: 2458&lt;br&gt;Aggro Token Druid: 42%&lt;br&gt;Control Priest: 58%</t>
  </si>
  <si>
    <t>Games: 3238&lt;br&gt;Aggro Token Druid: 49%&lt;br&gt;Dragon Priest: 51%</t>
  </si>
  <si>
    <t>Games: 336&lt;br&gt;Aggro Token Druid: 68%&lt;br&gt;N'Zoth Priest: 32%</t>
  </si>
  <si>
    <t>Games: 1757&lt;br&gt;Aggro Token Druid: 48%&lt;br&gt;Silence Priest: 52%</t>
  </si>
  <si>
    <t>Games: 3171&lt;br&gt;Aggro Token Druid: 56%&lt;br&gt;Miracle Rogue: 44%</t>
  </si>
  <si>
    <t>Games: 4297&lt;br&gt;Aggro Token Druid: 69%&lt;br&gt;Quest Rogue: 31%</t>
  </si>
  <si>
    <t>Games: 430&lt;br&gt;Aggro Token Druid: 53%&lt;br&gt;Aggro Shaman: 47%</t>
  </si>
  <si>
    <t>Games: 2515&lt;br&gt;Aggro Token Druid: 46%&lt;br&gt;Elemental Shaman: 54%</t>
  </si>
  <si>
    <t>Games: 5469&lt;br&gt;Aggro Token Druid: 45%&lt;br&gt;Evolve Shaman: 55%</t>
  </si>
  <si>
    <t>Games: 90&lt;br&gt;Aggro Token Druid: 38%&lt;br&gt;Midrange Shaman: 62%</t>
  </si>
  <si>
    <t>Games: 1703&lt;br&gt;Aggro Token Druid: 52%&lt;br&gt;Token Shaman: 48%</t>
  </si>
  <si>
    <t>Games: 766&lt;br&gt;Aggro Token Druid: 58%&lt;br&gt;Zoo Warlock: 42%</t>
  </si>
  <si>
    <t>Games: 5763&lt;br&gt;Aggro Token Druid: 61%&lt;br&gt;Pirate Warrior: 39%</t>
  </si>
  <si>
    <t>Games: 3793&lt;br&gt;Aggro Token Druid: 34%&lt;br&gt;Quest Taunt Warrior: 66%</t>
  </si>
  <si>
    <t>Games: 3454&lt;br&gt;Jade Druid: 44%&lt;br&gt;Aggro Token Druid: 56%</t>
  </si>
  <si>
    <t>Games: 455&lt;br&gt;Jade Druid: 53%&lt;br&gt;Face Hunter: 47%</t>
  </si>
  <si>
    <t>Games: 3015&lt;br&gt;Jade Druid: 47%&lt;br&gt;Midrange Hunter: 53%</t>
  </si>
  <si>
    <t>Games: 3838&lt;br&gt;Jade Druid: 63%&lt;br&gt;Burn Mage: 37%</t>
  </si>
  <si>
    <t>Games: 105&lt;br&gt;Jade Druid: 60%&lt;br&gt;Elemental Mage: 40%</t>
  </si>
  <si>
    <t>Games: 345&lt;br&gt;Jade Druid: 70%&lt;br&gt;Freeze Mage: 30%</t>
  </si>
  <si>
    <t>Games: 3342&lt;br&gt;Jade Druid: 40%&lt;br&gt;Secret Mage: 60%</t>
  </si>
  <si>
    <t>Games: 1152&lt;br&gt;Jade Druid: 36%&lt;br&gt;Aggro Paladin: 64%</t>
  </si>
  <si>
    <t>Games: 1054&lt;br&gt;Jade Druid: 56%&lt;br&gt;Control Paladin: 44%</t>
  </si>
  <si>
    <t>Games: 3639&lt;br&gt;Jade Druid: 35%&lt;br&gt;Midrange Paladin: 65%</t>
  </si>
  <si>
    <t>Games: 1489&lt;br&gt;Jade Druid: 55%&lt;br&gt;Control Priest: 45%</t>
  </si>
  <si>
    <t>Games: 1883&lt;br&gt;Jade Druid: 52%&lt;br&gt;Dragon Priest: 48%</t>
  </si>
  <si>
    <t>Games: 195&lt;br&gt;Jade Druid: 69%&lt;br&gt;N'Zoth Priest: 31%</t>
  </si>
  <si>
    <t>Games: 986&lt;br&gt;Jade Druid: 30%&lt;br&gt;Silence Priest: 70%</t>
  </si>
  <si>
    <t>Games: 1710&lt;br&gt;Jade Druid: 40%&lt;br&gt;Miracle Rogue: 60%</t>
  </si>
  <si>
    <t>Games: 2327&lt;br&gt;Jade Druid: 29%&lt;br&gt;Quest Rogue: 71%</t>
  </si>
  <si>
    <t>Games: 261&lt;br&gt;Jade Druid: 40%&lt;br&gt;Aggro Shaman: 60%</t>
  </si>
  <si>
    <t>Games: 1136&lt;br&gt;Jade Druid: 51%&lt;br&gt;Elemental Shaman: 49%</t>
  </si>
  <si>
    <t>Games: 3578&lt;br&gt;Jade Druid: 45%&lt;br&gt;Evolve Shaman: 55%</t>
  </si>
  <si>
    <t>Games: 762&lt;br&gt;Jade Druid: 46%&lt;br&gt;Token Shaman: 54%</t>
  </si>
  <si>
    <t>Games: 484&lt;br&gt;Jade Druid: 49%&lt;br&gt;Zoo Warlock: 51%</t>
  </si>
  <si>
    <t>Games: 3350&lt;br&gt;Jade Druid: 49%&lt;br&gt;Pirate Warrior: 51%</t>
  </si>
  <si>
    <t>Games: 2002&lt;br&gt;Jade Druid: 66%&lt;br&gt;Quest Taunt Warrior: 34%</t>
  </si>
  <si>
    <t>Games: 917&lt;br&gt;Face Hunter: 48%&lt;br&gt;Aggro Token Druid: 52%</t>
  </si>
  <si>
    <t>Games: 455&lt;br&gt;Face Hunter: 47%&lt;br&gt;Jade Druid: 53%</t>
  </si>
  <si>
    <t>Games: 924&lt;br&gt;Face Hunter: 52%&lt;br&gt;Midrange Hunter: 48%</t>
  </si>
  <si>
    <t>Games: 771&lt;br&gt;Face Hunter: 53%&lt;br&gt;Burn Mage: 47%</t>
  </si>
  <si>
    <t>Games: 68&lt;br&gt;Face Hunter: 51%&lt;br&gt;Freeze Mage: 49%</t>
  </si>
  <si>
    <t>Games: 825&lt;br&gt;Face Hunter: 50%&lt;br&gt;Secret Mage: 50%</t>
  </si>
  <si>
    <t>Games: 316&lt;br&gt;Face Hunter: 60%&lt;br&gt;Aggro Paladin: 40%</t>
  </si>
  <si>
    <t>Games: 259&lt;br&gt;Face Hunter: 44%&lt;br&gt;Control Paladin: 56%</t>
  </si>
  <si>
    <t>Games: 976&lt;br&gt;Face Hunter: 55%&lt;br&gt;Midrange Paladin: 45%</t>
  </si>
  <si>
    <t>Games: 396&lt;br&gt;Face Hunter: 49%&lt;br&gt;Control Priest: 51%</t>
  </si>
  <si>
    <t>Games: 484&lt;br&gt;Face Hunter: 52%&lt;br&gt;Dragon Priest: 48%</t>
  </si>
  <si>
    <t>Games: 56&lt;br&gt;Face Hunter: 70%&lt;br&gt;N'Zoth Priest: 30%</t>
  </si>
  <si>
    <t>Games: 327&lt;br&gt;Face Hunter: 49%&lt;br&gt;Silence Priest: 51%</t>
  </si>
  <si>
    <t>Games: 400&lt;br&gt;Face Hunter: 56%&lt;br&gt;Miracle Rogue: 44%</t>
  </si>
  <si>
    <t>Games: 800&lt;br&gt;Face Hunter: 73%&lt;br&gt;Quest Rogue: 27%</t>
  </si>
  <si>
    <t>Games: 88&lt;br&gt;Face Hunter: 68%&lt;br&gt;Aggro Shaman: 32%</t>
  </si>
  <si>
    <t>Games: 346&lt;br&gt;Face Hunter: 44%&lt;br&gt;Elemental Shaman: 56%</t>
  </si>
  <si>
    <t>Games: 838&lt;br&gt;Face Hunter: 40%&lt;br&gt;Evolve Shaman: 60%</t>
  </si>
  <si>
    <t>Games: 246&lt;br&gt;Face Hunter: 48%&lt;br&gt;Token Shaman: 52%</t>
  </si>
  <si>
    <t>Games: 223&lt;br&gt;Face Hunter: 56%&lt;br&gt;Zoo Warlock: 44%</t>
  </si>
  <si>
    <t>Games: 1020&lt;br&gt;Face Hunter: 48%&lt;br&gt;Pirate Warrior: 52%</t>
  </si>
  <si>
    <t>Games: 527&lt;br&gt;Face Hunter: 40%&lt;br&gt;Quest Taunt Warrior: 60%</t>
  </si>
  <si>
    <t>Games: 4683&lt;br&gt;Midrange Hunter: 52%&lt;br&gt;Aggro Token Druid: 48%</t>
  </si>
  <si>
    <t>Games: 3015&lt;br&gt;Midrange Hunter: 53%&lt;br&gt;Jade Druid: 47%</t>
  </si>
  <si>
    <t>Games: 924&lt;br&gt;Midrange Hunter: 48%&lt;br&gt;Face Hunter: 52%</t>
  </si>
  <si>
    <t>Games: 213&lt;br&gt;Midrange Hunter: 74%&lt;br&gt;Quest Hunter: 26%</t>
  </si>
  <si>
    <t>Games: 5936&lt;br&gt;Midrange Hunter: 50%&lt;br&gt;Burn Mage: 50%</t>
  </si>
  <si>
    <t>Games: 246&lt;br&gt;Midrange Hunter: 54%&lt;br&gt;Elemental Mage: 46%</t>
  </si>
  <si>
    <t>Games: 478&lt;br&gt;Midrange Hunter: 55%&lt;br&gt;Freeze Mage: 45%</t>
  </si>
  <si>
    <t>Games: 5234&lt;br&gt;Midrange Hunter: 51%&lt;br&gt;Secret Mage: 49%</t>
  </si>
  <si>
    <t>Games: 1980&lt;br&gt;Midrange Hunter: 50%&lt;br&gt;Aggro Paladin: 50%</t>
  </si>
  <si>
    <t>Games: 1832&lt;br&gt;Midrange Hunter: 38%&lt;br&gt;Control Paladin: 62%</t>
  </si>
  <si>
    <t>Games: 5229&lt;br&gt;Midrange Hunter: 45%&lt;br&gt;Midrange Paladin: 55%</t>
  </si>
  <si>
    <t>Games: 2540&lt;br&gt;Midrange Hunter: 49%&lt;br&gt;Control Priest: 51%</t>
  </si>
  <si>
    <t>Games: 3110&lt;br&gt;Midrange Hunter: 47%&lt;br&gt;Dragon Priest: 53%</t>
  </si>
  <si>
    <t>Games: 441&lt;br&gt;Midrange Hunter: 64%&lt;br&gt;N'Zoth Priest: 36%</t>
  </si>
  <si>
    <t>Games: 1773&lt;br&gt;Midrange Hunter: 48%&lt;br&gt;Silence Priest: 52%</t>
  </si>
  <si>
    <t>Games: 2656&lt;br&gt;Midrange Hunter: 49%&lt;br&gt;Miracle Rogue: 51%</t>
  </si>
  <si>
    <t>Games: 4106&lt;br&gt;Midrange Hunter: 60%&lt;br&gt;Quest Rogue: 40%</t>
  </si>
  <si>
    <t>Games: 516&lt;br&gt;Midrange Hunter: 56%&lt;br&gt;Aggro Shaman: 44%</t>
  </si>
  <si>
    <t>Games: 2330&lt;br&gt;Midrange Hunter: 41%&lt;br&gt;Elemental Shaman: 59%</t>
  </si>
  <si>
    <t>Games: 4526&lt;br&gt;Midrange Hunter: 41%&lt;br&gt;Evolve Shaman: 59%</t>
  </si>
  <si>
    <t>Games: 141&lt;br&gt;Midrange Hunter: 60%&lt;br&gt;Midrange Shaman: 40%</t>
  </si>
  <si>
    <t>Games: 1460&lt;br&gt;Midrange Hunter: 41%&lt;br&gt;Token Shaman: 59%</t>
  </si>
  <si>
    <t>Games: 1058&lt;br&gt;Midrange Hunter: 59%&lt;br&gt;Zoo Warlock: 41%</t>
  </si>
  <si>
    <t>Games: 5122&lt;br&gt;Midrange Hunter: 48%&lt;br&gt;Pirate Warrior: 52%</t>
  </si>
  <si>
    <t>Games: 4004&lt;br&gt;Midrange Hunter: 48%&lt;br&gt;Quest Taunt Warrior: 52%</t>
  </si>
  <si>
    <t>Games: 155&lt;br&gt;Quest Hunter: 22%&lt;br&gt;Aggro Token Druid: 78%</t>
  </si>
  <si>
    <t>Games: 213&lt;br&gt;Quest Hunter: 26%&lt;br&gt;Midrange Hunter: 74%</t>
  </si>
  <si>
    <t>Games: 158&lt;br&gt;Quest Hunter: 42%&lt;br&gt;Burn Mage: 58%</t>
  </si>
  <si>
    <t>Games: 125&lt;br&gt;Quest Hunter: 34%&lt;br&gt;Secret Mage: 66%</t>
  </si>
  <si>
    <t>Games: 72&lt;br&gt;Quest Hunter: 32%&lt;br&gt;Aggro Paladin: 68%</t>
  </si>
  <si>
    <t>Games: 121&lt;br&gt;Quest Hunter: 23%&lt;br&gt;Midrange Paladin: 77%</t>
  </si>
  <si>
    <t>Games: 98&lt;br&gt;Quest Hunter: 32%&lt;br&gt;Control Priest: 68%</t>
  </si>
  <si>
    <t>Games: 82&lt;br&gt;Quest Hunter: 35%&lt;br&gt;Dragon Priest: 65%</t>
  </si>
  <si>
    <t>Games: 74&lt;br&gt;Quest Hunter: 26%&lt;br&gt;Silence Priest: 74%</t>
  </si>
  <si>
    <t>Games: 76&lt;br&gt;Quest Hunter: 32%&lt;br&gt;Miracle Rogue: 68%</t>
  </si>
  <si>
    <t>Games: 123&lt;br&gt;Quest Hunter: 42%&lt;br&gt;Quest Rogue: 58%</t>
  </si>
  <si>
    <t>Games: 62&lt;br&gt;Quest Hunter: 23%&lt;br&gt;Elemental Shaman: 77%</t>
  </si>
  <si>
    <t>Games: 125&lt;br&gt;Quest Hunter: 22%&lt;br&gt;Evolve Shaman: 78%</t>
  </si>
  <si>
    <t>Games: 144&lt;br&gt;Quest Hunter: 33%&lt;br&gt;Pirate Warrior: 67%</t>
  </si>
  <si>
    <t>Games: 144&lt;br&gt;Quest Hunter: 35%&lt;br&gt;Quest Taunt Warrior: 65%</t>
  </si>
  <si>
    <t>Games: 6603&lt;br&gt;Burn Mage: 54%&lt;br&gt;Aggro Token Druid: 46%</t>
  </si>
  <si>
    <t>Games: 3838&lt;br&gt;Burn Mage: 37%&lt;br&gt;Jade Druid: 63%</t>
  </si>
  <si>
    <t>Games: 771&lt;br&gt;Burn Mage: 47%&lt;br&gt;Face Hunter: 53%</t>
  </si>
  <si>
    <t>Games: 5936&lt;br&gt;Burn Mage: 50%&lt;br&gt;Midrange Hunter: 50%</t>
  </si>
  <si>
    <t>Games: 158&lt;br&gt;Burn Mage: 58%&lt;br&gt;Quest Hunter: 42%</t>
  </si>
  <si>
    <t>Games: 190&lt;br&gt;Burn Mage: 63%&lt;br&gt;Elemental Mage: 37%</t>
  </si>
  <si>
    <t>Games: 660&lt;br&gt;Burn Mage: 70%&lt;br&gt;Freeze Mage: 30%</t>
  </si>
  <si>
    <t>Games: 6581&lt;br&gt;Burn Mage: 48%&lt;br&gt;Secret Mage: 52%</t>
  </si>
  <si>
    <t>Games: 2227&lt;br&gt;Burn Mage: 43%&lt;br&gt;Aggro Paladin: 57%</t>
  </si>
  <si>
    <t>Games: 2305&lt;br&gt;Burn Mage: 49%&lt;br&gt;Control Paladin: 51%</t>
  </si>
  <si>
    <t>Games: 7210&lt;br&gt;Burn Mage: 46%&lt;br&gt;Midrange Paladin: 54%</t>
  </si>
  <si>
    <t>Games: 2891&lt;br&gt;Burn Mage: 50%&lt;br&gt;Control Priest: 50%</t>
  </si>
  <si>
    <t>Games: 3807&lt;br&gt;Burn Mage: 43%&lt;br&gt;Dragon Priest: 57%</t>
  </si>
  <si>
    <t>Games: 385&lt;br&gt;Burn Mage: 39%&lt;br&gt;N'Zoth Priest: 61%</t>
  </si>
  <si>
    <t>Games: 1944&lt;br&gt;Burn Mage: 52%&lt;br&gt;Silence Priest: 48%</t>
  </si>
  <si>
    <t>Games: 3562&lt;br&gt;Burn Mage: 62%&lt;br&gt;Miracle Rogue: 38%</t>
  </si>
  <si>
    <t>Games: 4850&lt;br&gt;Burn Mage: 51%&lt;br&gt;Quest Rogue: 49%</t>
  </si>
  <si>
    <t>Games: 508&lt;br&gt;Burn Mage: 56%&lt;br&gt;Aggro Shaman: 44%</t>
  </si>
  <si>
    <t>Games: 2184&lt;br&gt;Burn Mage: 57%&lt;br&gt;Elemental Shaman: 43%</t>
  </si>
  <si>
    <t>Games: 7013&lt;br&gt;Burn Mage: 54%&lt;br&gt;Evolve Shaman: 46%</t>
  </si>
  <si>
    <t>Games: 91&lt;br&gt;Burn Mage: 71%&lt;br&gt;Midrange Shaman: 29%</t>
  </si>
  <si>
    <t>Games: 1542&lt;br&gt;Burn Mage: 57%&lt;br&gt;Token Shaman: 43%</t>
  </si>
  <si>
    <t>Games: 1064&lt;br&gt;Burn Mage: 58%&lt;br&gt;Zoo Warlock: 42%</t>
  </si>
  <si>
    <t>Games: 6453&lt;br&gt;Burn Mage: 49%&lt;br&gt;Pirate Warrior: 51%</t>
  </si>
  <si>
    <t>Games: 4361&lt;br&gt;Burn Mage: 53%&lt;br&gt;Quest Taunt Warrior: 47%</t>
  </si>
  <si>
    <t>Games: 148&lt;br&gt;Elemental Mage: 49%&lt;br&gt;Aggro Token Druid: 51%</t>
  </si>
  <si>
    <t>Games: 105&lt;br&gt;Elemental Mage: 40%&lt;br&gt;Jade Druid: 60%</t>
  </si>
  <si>
    <t>Games: 246&lt;br&gt;Elemental Mage: 46%&lt;br&gt;Midrange Hunter: 54%</t>
  </si>
  <si>
    <t>Games: 190&lt;br&gt;Elemental Mage: 37%&lt;br&gt;Burn Mage: 63%</t>
  </si>
  <si>
    <t>Games: 223&lt;br&gt;Elemental Mage: 34%&lt;br&gt;Secret Mage: 66%</t>
  </si>
  <si>
    <t>Games: 85&lt;br&gt;Elemental Mage: 42%&lt;br&gt;Aggro Paladin: 58%</t>
  </si>
  <si>
    <t>Games: 82&lt;br&gt;Elemental Mage: 52%&lt;br&gt;Control Paladin: 48%</t>
  </si>
  <si>
    <t>Games: 141&lt;br&gt;Elemental Mage: 30%&lt;br&gt;Midrange Paladin: 70%</t>
  </si>
  <si>
    <t>Games: 89&lt;br&gt;Elemental Mage: 38%&lt;br&gt;Control Priest: 62%</t>
  </si>
  <si>
    <t>Games: 98&lt;br&gt;Elemental Mage: 30%&lt;br&gt;Dragon Priest: 70%</t>
  </si>
  <si>
    <t>Games: 89&lt;br&gt;Elemental Mage: 54%&lt;br&gt;Silence Priest: 46%</t>
  </si>
  <si>
    <t>Games: 120&lt;br&gt;Elemental Mage: 42%&lt;br&gt;Miracle Rogue: 58%</t>
  </si>
  <si>
    <t>Games: 102&lt;br&gt;Elemental Mage: 57%&lt;br&gt;Quest Rogue: 43%</t>
  </si>
  <si>
    <t>Games: 85&lt;br&gt;Elemental Mage: 46%&lt;br&gt;Elemental Shaman: 54%</t>
  </si>
  <si>
    <t>Games: 140&lt;br&gt;Elemental Mage: 32%&lt;br&gt;Evolve Shaman: 68%</t>
  </si>
  <si>
    <t>Games: 59&lt;br&gt;Elemental Mage: 61%&lt;br&gt;Zoo Warlock: 39%</t>
  </si>
  <si>
    <t>Games: 221&lt;br&gt;Elemental Mage: 41%&lt;br&gt;Pirate Warrior: 59%</t>
  </si>
  <si>
    <t>Games: 137&lt;br&gt;Elemental Mage: 44%&lt;br&gt;Quest Taunt Warrior: 56%</t>
  </si>
  <si>
    <t>Games: 560&lt;br&gt;Freeze Mage: 66%&lt;br&gt;Aggro Token Druid: 34%</t>
  </si>
  <si>
    <t>Games: 345&lt;br&gt;Freeze Mage: 30%&lt;br&gt;Jade Druid: 70%</t>
  </si>
  <si>
    <t>Games: 68&lt;br&gt;Freeze Mage: 49%&lt;br&gt;Face Hunter: 51%</t>
  </si>
  <si>
    <t>Games: 478&lt;br&gt;Freeze Mage: 45%&lt;br&gt;Midrange Hunter: 55%</t>
  </si>
  <si>
    <t>Games: 660&lt;br&gt;Freeze Mage: 30%&lt;br&gt;Burn Mage: 70%</t>
  </si>
  <si>
    <t>Games: 580&lt;br&gt;Freeze Mage: 42%&lt;br&gt;Secret Mage: 58%</t>
  </si>
  <si>
    <t>Games: 206&lt;br&gt;Freeze Mage: 59%&lt;br&gt;Aggro Paladin: 41%</t>
  </si>
  <si>
    <t>Games: 259&lt;br&gt;Freeze Mage: 37%&lt;br&gt;Control Paladin: 63%</t>
  </si>
  <si>
    <t>Games: 572&lt;br&gt;Freeze Mage: 60%&lt;br&gt;Midrange Paladin: 40%</t>
  </si>
  <si>
    <t>Games: 236&lt;br&gt;Freeze Mage: 41%&lt;br&gt;Control Priest: 59%</t>
  </si>
  <si>
    <t>Games: 322&lt;br&gt;Freeze Mage: 35%&lt;br&gt;Dragon Priest: 65%</t>
  </si>
  <si>
    <t>Games: 55&lt;br&gt;Freeze Mage: 25%&lt;br&gt;N'Zoth Priest: 75%</t>
  </si>
  <si>
    <t>Games: 169&lt;br&gt;Freeze Mage: 27%&lt;br&gt;Silence Priest: 73%</t>
  </si>
  <si>
    <t>Games: 299&lt;br&gt;Freeze Mage: 59%&lt;br&gt;Miracle Rogue: 41%</t>
  </si>
  <si>
    <t>Games: 458&lt;br&gt;Freeze Mage: 57%&lt;br&gt;Quest Rogue: 43%</t>
  </si>
  <si>
    <t>Games: 182&lt;br&gt;Freeze Mage: 64%&lt;br&gt;Elemental Shaman: 36%</t>
  </si>
  <si>
    <t>Games: 530&lt;br&gt;Freeze Mage: 64%&lt;br&gt;Evolve Shaman: 36%</t>
  </si>
  <si>
    <t>Games: 157&lt;br&gt;Freeze Mage: 69%&lt;br&gt;Token Shaman: 31%</t>
  </si>
  <si>
    <t>Games: 80&lt;br&gt;Freeze Mage: 59%&lt;br&gt;Zoo Warlock: 41%</t>
  </si>
  <si>
    <t>Games: 590&lt;br&gt;Freeze Mage: 44%&lt;br&gt;Pirate Warrior: 56%</t>
  </si>
  <si>
    <t>Games: 390&lt;br&gt;Freeze Mage: 44%&lt;br&gt;Quest Taunt Warrior: 56%</t>
  </si>
  <si>
    <t>Games: 5923&lt;br&gt;Secret Mage: 49%&lt;br&gt;Aggro Token Druid: 51%</t>
  </si>
  <si>
    <t>Games: 3342&lt;br&gt;Secret Mage: 60%&lt;br&gt;Jade Druid: 40%</t>
  </si>
  <si>
    <t>Games: 825&lt;br&gt;Secret Mage: 50%&lt;br&gt;Face Hunter: 50%</t>
  </si>
  <si>
    <t>Games: 5234&lt;br&gt;Secret Mage: 49%&lt;br&gt;Midrange Hunter: 51%</t>
  </si>
  <si>
    <t>Games: 125&lt;br&gt;Secret Mage: 66%&lt;br&gt;Quest Hunter: 34%</t>
  </si>
  <si>
    <t>Games: 6581&lt;br&gt;Secret Mage: 52%&lt;br&gt;Burn Mage: 48%</t>
  </si>
  <si>
    <t>Games: 223&lt;br&gt;Secret Mage: 66%&lt;br&gt;Elemental Mage: 34%</t>
  </si>
  <si>
    <t>Games: 580&lt;br&gt;Secret Mage: 58%&lt;br&gt;Freeze Mage: 42%</t>
  </si>
  <si>
    <t>Games: 1791&lt;br&gt;Secret Mage: 44%&lt;br&gt;Aggro Paladin: 56%</t>
  </si>
  <si>
    <t>Games: 1815&lt;br&gt;Secret Mage: 53%&lt;br&gt;Control Paladin: 47%</t>
  </si>
  <si>
    <t>Games: 5868&lt;br&gt;Secret Mage: 44%&lt;br&gt;Midrange Paladin: 56%</t>
  </si>
  <si>
    <t>Games: 2475&lt;br&gt;Secret Mage: 56%&lt;br&gt;Control Priest: 44%</t>
  </si>
  <si>
    <t>Games: 3225&lt;br&gt;Secret Mage: 56%&lt;br&gt;Dragon Priest: 44%</t>
  </si>
  <si>
    <t>Games: 369&lt;br&gt;Secret Mage: 56%&lt;br&gt;N'Zoth Priest: 44%</t>
  </si>
  <si>
    <t>Games: 1865&lt;br&gt;Secret Mage: 55%&lt;br&gt;Silence Priest: 45%</t>
  </si>
  <si>
    <t>Games: 2836&lt;br&gt;Secret Mage: 58%&lt;br&gt;Miracle Rogue: 42%</t>
  </si>
  <si>
    <t>Games: 4472&lt;br&gt;Secret Mage: 60%&lt;br&gt;Quest Rogue: 40%</t>
  </si>
  <si>
    <t>Games: 444&lt;br&gt;Secret Mage: 49%&lt;br&gt;Aggro Shaman: 51%</t>
  </si>
  <si>
    <t>Games: 2121&lt;br&gt;Secret Mage: 52%&lt;br&gt;Elemental Shaman: 48%</t>
  </si>
  <si>
    <t>Games: 5713&lt;br&gt;Secret Mage: 46%&lt;br&gt;Evolve Shaman: 54%</t>
  </si>
  <si>
    <t>Games: 105&lt;br&gt;Secret Mage: 65%&lt;br&gt;Midrange Shaman: 35%</t>
  </si>
  <si>
    <t>Games: 1445&lt;br&gt;Secret Mage: 43%&lt;br&gt;Token Shaman: 57%</t>
  </si>
  <si>
    <t>Games: 856&lt;br&gt;Secret Mage: 57%&lt;br&gt;Zoo Warlock: 43%</t>
  </si>
  <si>
    <t>Games: 5513&lt;br&gt;Secret Mage: 43%&lt;br&gt;Pirate Warrior: 57%</t>
  </si>
  <si>
    <t>Games: 3790&lt;br&gt;Secret Mage: 55%&lt;br&gt;Quest Taunt Warrior: 45%</t>
  </si>
  <si>
    <t>Games: 2203&lt;br&gt;Aggro Paladin: 38%&lt;br&gt;Aggro Token Druid: 62%</t>
  </si>
  <si>
    <t>Games: 1152&lt;br&gt;Aggro Paladin: 64%&lt;br&gt;Jade Druid: 36%</t>
  </si>
  <si>
    <t>Games: 316&lt;br&gt;Aggro Paladin: 40%&lt;br&gt;Face Hunter: 60%</t>
  </si>
  <si>
    <t>Games: 1980&lt;br&gt;Aggro Paladin: 50%&lt;br&gt;Midrange Hunter: 50%</t>
  </si>
  <si>
    <t>Games: 72&lt;br&gt;Aggro Paladin: 68%&lt;br&gt;Quest Hunter: 32%</t>
  </si>
  <si>
    <t>Games: 2227&lt;br&gt;Aggro Paladin: 57%&lt;br&gt;Burn Mage: 43%</t>
  </si>
  <si>
    <t>Games: 85&lt;br&gt;Aggro Paladin: 58%&lt;br&gt;Elemental Mage: 42%</t>
  </si>
  <si>
    <t>Games: 206&lt;br&gt;Aggro Paladin: 41%&lt;br&gt;Freeze Mage: 59%</t>
  </si>
  <si>
    <t>Games: 1791&lt;br&gt;Aggro Paladin: 56%&lt;br&gt;Secret Mage: 44%</t>
  </si>
  <si>
    <t>Games: 662&lt;br&gt;Aggro Paladin: 55%&lt;br&gt;Control Paladin: 45%</t>
  </si>
  <si>
    <t>Games: 2203&lt;br&gt;Aggro Paladin: 51%&lt;br&gt;Midrange Paladin: 49%</t>
  </si>
  <si>
    <t>Games: 939&lt;br&gt;Aggro Paladin: 59%&lt;br&gt;Control Priest: 41%</t>
  </si>
  <si>
    <t>Games: 1096&lt;br&gt;Aggro Paladin: 57%&lt;br&gt;Dragon Priest: 43%</t>
  </si>
  <si>
    <t>Games: 155&lt;br&gt;Aggro Paladin: 59%&lt;br&gt;N'Zoth Priest: 41%</t>
  </si>
  <si>
    <t>Games: 632&lt;br&gt;Aggro Paladin: 63%&lt;br&gt;Silence Priest: 37%</t>
  </si>
  <si>
    <t>Games: 1026&lt;br&gt;Aggro Paladin: 46%&lt;br&gt;Miracle Rogue: 54%</t>
  </si>
  <si>
    <t>Games: 1649&lt;br&gt;Aggro Paladin: 62%&lt;br&gt;Quest Rogue: 38%</t>
  </si>
  <si>
    <t>Games: 193&lt;br&gt;Aggro Paladin: 53%&lt;br&gt;Aggro Shaman: 47%</t>
  </si>
  <si>
    <t>Games: 799&lt;br&gt;Aggro Paladin: 47%&lt;br&gt;Elemental Shaman: 53%</t>
  </si>
  <si>
    <t>Games: 1784&lt;br&gt;Aggro Paladin: 42%&lt;br&gt;Evolve Shaman: 58%</t>
  </si>
  <si>
    <t>Games: 487&lt;br&gt;Aggro Paladin: 40%&lt;br&gt;Token Shaman: 60%</t>
  </si>
  <si>
    <t>Games: 381&lt;br&gt;Aggro Paladin: 62%&lt;br&gt;Zoo Warlock: 38%</t>
  </si>
  <si>
    <t>Games: 1941&lt;br&gt;Aggro Paladin: 42%&lt;br&gt;Pirate Warrior: 58%</t>
  </si>
  <si>
    <t>Games: 1321&lt;br&gt;Aggro Paladin: 51%&lt;br&gt;Quest Taunt Warrior: 49%</t>
  </si>
  <si>
    <t>Games: 1963&lt;br&gt;Control Paladin: 60%&lt;br&gt;Aggro Token Druid: 40%</t>
  </si>
  <si>
    <t>Games: 1054&lt;br&gt;Control Paladin: 44%&lt;br&gt;Jade Druid: 56%</t>
  </si>
  <si>
    <t>Games: 259&lt;br&gt;Control Paladin: 56%&lt;br&gt;Face Hunter: 44%</t>
  </si>
  <si>
    <t>Games: 1832&lt;br&gt;Control Paladin: 62%&lt;br&gt;Midrange Hunter: 38%</t>
  </si>
  <si>
    <t>Games: 2305&lt;br&gt;Control Paladin: 51%&lt;br&gt;Burn Mage: 49%</t>
  </si>
  <si>
    <t>Games: 82&lt;br&gt;Control Paladin: 48%&lt;br&gt;Elemental Mage: 52%</t>
  </si>
  <si>
    <t>Games: 259&lt;br&gt;Control Paladin: 63%&lt;br&gt;Freeze Mage: 37%</t>
  </si>
  <si>
    <t>Games: 1815&lt;br&gt;Control Paladin: 47%&lt;br&gt;Secret Mage: 53%</t>
  </si>
  <si>
    <t>Games: 662&lt;br&gt;Control Paladin: 45%&lt;br&gt;Aggro Paladin: 55%</t>
  </si>
  <si>
    <t>Games: 2170&lt;br&gt;Control Paladin: 46%&lt;br&gt;Midrange Paladin: 54%</t>
  </si>
  <si>
    <t>Games: 880&lt;br&gt;Control Paladin: 51%&lt;br&gt;Control Priest: 49%</t>
  </si>
  <si>
    <t>Games: 1138&lt;br&gt;Control Paladin: 46%&lt;br&gt;Dragon Priest: 54%</t>
  </si>
  <si>
    <t>Games: 119&lt;br&gt;Control Paladin: 45%&lt;br&gt;N'Zoth Priest: 55%</t>
  </si>
  <si>
    <t>Games: 495&lt;br&gt;Control Paladin: 60%&lt;br&gt;Silence Priest: 40%</t>
  </si>
  <si>
    <t>Games: 966&lt;br&gt;Control Paladin: 39%&lt;br&gt;Miracle Rogue: 61%</t>
  </si>
  <si>
    <t>Games: 1400&lt;br&gt;Control Paladin: 33%&lt;br&gt;Quest Rogue: 67%</t>
  </si>
  <si>
    <t>Games: 156&lt;br&gt;Control Paladin: 37%&lt;br&gt;Aggro Shaman: 63%</t>
  </si>
  <si>
    <t>Games: 625&lt;br&gt;Control Paladin: 52%&lt;br&gt;Elemental Shaman: 48%</t>
  </si>
  <si>
    <t>Games: 2134&lt;br&gt;Control Paladin: 52%&lt;br&gt;Evolve Shaman: 48%</t>
  </si>
  <si>
    <t>Games: 489&lt;br&gt;Control Paladin: 47%&lt;br&gt;Token Shaman: 53%</t>
  </si>
  <si>
    <t>Games: 331&lt;br&gt;Control Paladin: 63%&lt;br&gt;Zoo Warlock: 37%</t>
  </si>
  <si>
    <t>Games: 1964&lt;br&gt;Control Paladin: 58%&lt;br&gt;Pirate Warrior: 42%</t>
  </si>
  <si>
    <t>Games: 1241&lt;br&gt;Control Paladin: 49%&lt;br&gt;Quest Taunt Warrior: 51%</t>
  </si>
  <si>
    <t>Games: 6578&lt;br&gt;Midrange Paladin: 44%&lt;br&gt;Aggro Token Druid: 56%</t>
  </si>
  <si>
    <t>Games: 3639&lt;br&gt;Midrange Paladin: 65%&lt;br&gt;Jade Druid: 35%</t>
  </si>
  <si>
    <t>Games: 976&lt;br&gt;Midrange Paladin: 45%&lt;br&gt;Face Hunter: 55%</t>
  </si>
  <si>
    <t>Games: 5229&lt;br&gt;Midrange Paladin: 55%&lt;br&gt;Midrange Hunter: 45%</t>
  </si>
  <si>
    <t>Games: 121&lt;br&gt;Midrange Paladin: 77%&lt;br&gt;Quest Hunter: 23%</t>
  </si>
  <si>
    <t>Games: 7210&lt;br&gt;Midrange Paladin: 54%&lt;br&gt;Burn Mage: 46%</t>
  </si>
  <si>
    <t>Games: 141&lt;br&gt;Midrange Paladin: 70%&lt;br&gt;Elemental Mage: 30%</t>
  </si>
  <si>
    <t>Games: 572&lt;br&gt;Midrange Paladin: 40%&lt;br&gt;Freeze Mage: 60%</t>
  </si>
  <si>
    <t>Games: 5868&lt;br&gt;Midrange Paladin: 56%&lt;br&gt;Secret Mage: 44%</t>
  </si>
  <si>
    <t>Games: 2203&lt;br&gt;Midrange Paladin: 49%&lt;br&gt;Aggro Paladin: 51%</t>
  </si>
  <si>
    <t>Games: 2170&lt;br&gt;Midrange Paladin: 54%&lt;br&gt;Control Paladin: 46%</t>
  </si>
  <si>
    <t>Games: 2425&lt;br&gt;Midrange Paladin: 57%&lt;br&gt;Control Priest: 43%</t>
  </si>
  <si>
    <t>Games: 3637&lt;br&gt;Midrange Paladin: 57%&lt;br&gt;Dragon Priest: 43%</t>
  </si>
  <si>
    <t>Games: 320&lt;br&gt;Midrange Paladin: 68%&lt;br&gt;N'Zoth Priest: 32%</t>
  </si>
  <si>
    <t>Games: 1832&lt;br&gt;Midrange Paladin: 64%&lt;br&gt;Silence Priest: 36%</t>
  </si>
  <si>
    <t>Games: 3177&lt;br&gt;Midrange Paladin: 51%&lt;br&gt;Miracle Rogue: 49%</t>
  </si>
  <si>
    <t>Games: 4642&lt;br&gt;Midrange Paladin: 56%&lt;br&gt;Quest Rogue: 44%</t>
  </si>
  <si>
    <t>Games: 477&lt;br&gt;Midrange Paladin: 49%&lt;br&gt;Aggro Shaman: 51%</t>
  </si>
  <si>
    <t>Games: 2220&lt;br&gt;Midrange Paladin: 53%&lt;br&gt;Elemental Shaman: 47%</t>
  </si>
  <si>
    <t>Games: 6223&lt;br&gt;Midrange Paladin: 48%&lt;br&gt;Evolve Shaman: 52%</t>
  </si>
  <si>
    <t>Games: 100&lt;br&gt;Midrange Paladin: 54%&lt;br&gt;Midrange Shaman: 46%</t>
  </si>
  <si>
    <t>Games: 1443&lt;br&gt;Midrange Paladin: 47%&lt;br&gt;Token Shaman: 53%</t>
  </si>
  <si>
    <t>Games: 758&lt;br&gt;Midrange Paladin: 64%&lt;br&gt;Zoo Warlock: 36%</t>
  </si>
  <si>
    <t>Games: 5931&lt;br&gt;Midrange Paladin: 44%&lt;br&gt;Pirate Warrior: 56%</t>
  </si>
  <si>
    <t>Games: 3781&lt;br&gt;Midrange Paladin: 62%&lt;br&gt;Quest Taunt Warrior: 38%</t>
  </si>
  <si>
    <t>Games: 2458&lt;br&gt;Control Priest: 58%&lt;br&gt;Aggro Token Druid: 42%</t>
  </si>
  <si>
    <t>Games: 1489&lt;br&gt;Control Priest: 45%&lt;br&gt;Jade Druid: 55%</t>
  </si>
  <si>
    <t>Games: 396&lt;br&gt;Control Priest: 51%&lt;br&gt;Face Hunter: 49%</t>
  </si>
  <si>
    <t>Games: 2540&lt;br&gt;Control Priest: 51%&lt;br&gt;Midrange Hunter: 49%</t>
  </si>
  <si>
    <t>Games: 98&lt;br&gt;Control Priest: 68%&lt;br&gt;Quest Hunter: 32%</t>
  </si>
  <si>
    <t>Games: 2891&lt;br&gt;Control Priest: 50%&lt;br&gt;Burn Mage: 50%</t>
  </si>
  <si>
    <t>Games: 89&lt;br&gt;Control Priest: 62%&lt;br&gt;Elemental Mage: 38%</t>
  </si>
  <si>
    <t>Games: 236&lt;br&gt;Control Priest: 59%&lt;br&gt;Freeze Mage: 41%</t>
  </si>
  <si>
    <t>Games: 2475&lt;br&gt;Control Priest: 44%&lt;br&gt;Secret Mage: 56%</t>
  </si>
  <si>
    <t>Games: 939&lt;br&gt;Control Priest: 41%&lt;br&gt;Aggro Paladin: 59%</t>
  </si>
  <si>
    <t>Games: 880&lt;br&gt;Control Priest: 49%&lt;br&gt;Control Paladin: 51%</t>
  </si>
  <si>
    <t>Games: 2425&lt;br&gt;Control Priest: 43%&lt;br&gt;Midrange Paladin: 57%</t>
  </si>
  <si>
    <t>Games: 1456&lt;br&gt;Control Priest: 32%&lt;br&gt;Dragon Priest: 68%</t>
  </si>
  <si>
    <t>Games: 141&lt;br&gt;Control Priest: 50%&lt;br&gt;N'Zoth Priest: 50%</t>
  </si>
  <si>
    <t>Games: 833&lt;br&gt;Control Priest: 54%&lt;br&gt;Silence Priest: 46%</t>
  </si>
  <si>
    <t>Games: 1334&lt;br&gt;Control Priest: 42%&lt;br&gt;Miracle Rogue: 58%</t>
  </si>
  <si>
    <t>Games: 2036&lt;br&gt;Control Priest: 35%&lt;br&gt;Quest Rogue: 65%</t>
  </si>
  <si>
    <t>Games: 326&lt;br&gt;Control Priest: 41%&lt;br&gt;Aggro Shaman: 59%</t>
  </si>
  <si>
    <t>Games: 934&lt;br&gt;Control Priest: 50%&lt;br&gt;Elemental Shaman: 50%</t>
  </si>
  <si>
    <t>Games: 2656&lt;br&gt;Control Priest: 46%&lt;br&gt;Evolve Shaman: 54%</t>
  </si>
  <si>
    <t>Games: 50&lt;br&gt;Control Priest: 22%&lt;br&gt;Midrange Shaman: 78%</t>
  </si>
  <si>
    <t>Games: 544&lt;br&gt;Control Priest: 47%&lt;br&gt;Token Shaman: 53%</t>
  </si>
  <si>
    <t>Games: 454&lt;br&gt;Control Priest: 52%&lt;br&gt;Zoo Warlock: 48%</t>
  </si>
  <si>
    <t>Games: 2447&lt;br&gt;Control Priest: 45%&lt;br&gt;Pirate Warrior: 55%</t>
  </si>
  <si>
    <t>Games: 1624&lt;br&gt;Control Priest: 48%&lt;br&gt;Quest Taunt Warrior: 52%</t>
  </si>
  <si>
    <t>Games: 3238&lt;br&gt;Dragon Priest: 51%&lt;br&gt;Aggro Token Druid: 49%</t>
  </si>
  <si>
    <t>Games: 1883&lt;br&gt;Dragon Priest: 48%&lt;br&gt;Jade Druid: 52%</t>
  </si>
  <si>
    <t>Games: 484&lt;br&gt;Dragon Priest: 48%&lt;br&gt;Face Hunter: 52%</t>
  </si>
  <si>
    <t>Games: 3110&lt;br&gt;Dragon Priest: 53%&lt;br&gt;Midrange Hunter: 47%</t>
  </si>
  <si>
    <t>Games: 82&lt;br&gt;Dragon Priest: 65%&lt;br&gt;Quest Hunter: 35%</t>
  </si>
  <si>
    <t>Games: 3807&lt;br&gt;Dragon Priest: 57%&lt;br&gt;Burn Mage: 43%</t>
  </si>
  <si>
    <t>Games: 98&lt;br&gt;Dragon Priest: 70%&lt;br&gt;Elemental Mage: 30%</t>
  </si>
  <si>
    <t>Games: 322&lt;br&gt;Dragon Priest: 65%&lt;br&gt;Freeze Mage: 35%</t>
  </si>
  <si>
    <t>Games: 3225&lt;br&gt;Dragon Priest: 44%&lt;br&gt;Secret Mage: 56%</t>
  </si>
  <si>
    <t>Games: 1096&lt;br&gt;Dragon Priest: 43%&lt;br&gt;Aggro Paladin: 57%</t>
  </si>
  <si>
    <t>Games: 1138&lt;br&gt;Dragon Priest: 54%&lt;br&gt;Control Paladin: 46%</t>
  </si>
  <si>
    <t>Games: 3637&lt;br&gt;Dragon Priest: 43%&lt;br&gt;Midrange Paladin: 57%</t>
  </si>
  <si>
    <t>Games: 1456&lt;br&gt;Dragon Priest: 68%&lt;br&gt;Control Priest: 32%</t>
  </si>
  <si>
    <t>Games: 199&lt;br&gt;Dragon Priest: 62%&lt;br&gt;N'Zoth Priest: 38%</t>
  </si>
  <si>
    <t>Games: 1000&lt;br&gt;Dragon Priest: 51%&lt;br&gt;Silence Priest: 49%</t>
  </si>
  <si>
    <t>Games: 1804&lt;br&gt;Dragon Priest: 41%&lt;br&gt;Miracle Rogue: 59%</t>
  </si>
  <si>
    <t>Games: 2457&lt;br&gt;Dragon Priest: 32%&lt;br&gt;Quest Rogue: 68%</t>
  </si>
  <si>
    <t>Games: 346&lt;br&gt;Dragon Priest: 48%&lt;br&gt;Aggro Shaman: 52%</t>
  </si>
  <si>
    <t>Games: 1200&lt;br&gt;Dragon Priest: 63%&lt;br&gt;Elemental Shaman: 37%</t>
  </si>
  <si>
    <t>Games: 3342&lt;br&gt;Dragon Priest: 53%&lt;br&gt;Evolve Shaman: 47%</t>
  </si>
  <si>
    <t>Games: 74&lt;br&gt;Dragon Priest: 54%&lt;br&gt;Midrange Shaman: 46%</t>
  </si>
  <si>
    <t>Games: 779&lt;br&gt;Dragon Priest: 54%&lt;br&gt;Token Shaman: 46%</t>
  </si>
  <si>
    <t>Games: 602&lt;br&gt;Dragon Priest: 64%&lt;br&gt;Zoo Warlock: 36%</t>
  </si>
  <si>
    <t>Games: 3262&lt;br&gt;Dragon Priest: 39%&lt;br&gt;Pirate Warrior: 61%</t>
  </si>
  <si>
    <t>Games: 2104&lt;br&gt;Dragon Priest: 47%&lt;br&gt;Quest Taunt Warrior: 53%</t>
  </si>
  <si>
    <t>Games: 336&lt;br&gt;N'Zoth Priest: 32%&lt;br&gt;Aggro Token Druid: 68%</t>
  </si>
  <si>
    <t>Games: 195&lt;br&gt;N'Zoth Priest: 31%&lt;br&gt;Jade Druid: 69%</t>
  </si>
  <si>
    <t>Games: 56&lt;br&gt;N'Zoth Priest: 30%&lt;br&gt;Face Hunter: 70%</t>
  </si>
  <si>
    <t>Games: 441&lt;br&gt;N'Zoth Priest: 36%&lt;br&gt;Midrange Hunter: 64%</t>
  </si>
  <si>
    <t>Games: 385&lt;br&gt;N'Zoth Priest: 61%&lt;br&gt;Burn Mage: 39%</t>
  </si>
  <si>
    <t>Games: 55&lt;br&gt;N'Zoth Priest: 75%&lt;br&gt;Freeze Mage: 25%</t>
  </si>
  <si>
    <t>Games: 369&lt;br&gt;N'Zoth Priest: 44%&lt;br&gt;Secret Mage: 56%</t>
  </si>
  <si>
    <t>Games: 155&lt;br&gt;N'Zoth Priest: 41%&lt;br&gt;Aggro Paladin: 59%</t>
  </si>
  <si>
    <t>Games: 119&lt;br&gt;N'Zoth Priest: 55%&lt;br&gt;Control Paladin: 45%</t>
  </si>
  <si>
    <t>Games: 320&lt;br&gt;N'Zoth Priest: 32%&lt;br&gt;Midrange Paladin: 68%</t>
  </si>
  <si>
    <t>Games: 141&lt;br&gt;N'Zoth Priest: 50%&lt;br&gt;Control Priest: 50%</t>
  </si>
  <si>
    <t>Games: 199&lt;br&gt;N'Zoth Priest: 38%&lt;br&gt;Dragon Priest: 62%</t>
  </si>
  <si>
    <t>Games: 121&lt;br&gt;N'Zoth Priest: 40%&lt;br&gt;Silence Priest: 60%</t>
  </si>
  <si>
    <t>Games: 188&lt;br&gt;N'Zoth Priest: 47%&lt;br&gt;Miracle Rogue: 53%</t>
  </si>
  <si>
    <t>Games: 261&lt;br&gt;N'Zoth Priest: 23%&lt;br&gt;Quest Rogue: 77%</t>
  </si>
  <si>
    <t>Games: 194&lt;br&gt;N'Zoth Priest: 40%&lt;br&gt;Elemental Shaman: 60%</t>
  </si>
  <si>
    <t>Games: 262&lt;br&gt;N'Zoth Priest: 41%&lt;br&gt;Evolve Shaman: 59%</t>
  </si>
  <si>
    <t>Games: 109&lt;br&gt;N'Zoth Priest: 28%&lt;br&gt;Token Shaman: 72%</t>
  </si>
  <si>
    <t>Games: 93&lt;br&gt;N'Zoth Priest: 54%&lt;br&gt;Zoo Warlock: 46%</t>
  </si>
  <si>
    <t>Games: 398&lt;br&gt;N'Zoth Priest: 36%&lt;br&gt;Pirate Warrior: 64%</t>
  </si>
  <si>
    <t>Games: 244&lt;br&gt;N'Zoth Priest: 54%&lt;br&gt;Quest Taunt Warrior: 46%</t>
  </si>
  <si>
    <t>Games: 1757&lt;br&gt;Silence Priest: 52%&lt;br&gt;Aggro Token Druid: 48%</t>
  </si>
  <si>
    <t>Games: 986&lt;br&gt;Silence Priest: 70%&lt;br&gt;Jade Druid: 30%</t>
  </si>
  <si>
    <t>Games: 327&lt;br&gt;Silence Priest: 51%&lt;br&gt;Face Hunter: 49%</t>
  </si>
  <si>
    <t>Games: 1773&lt;br&gt;Silence Priest: 52%&lt;br&gt;Midrange Hunter: 48%</t>
  </si>
  <si>
    <t>Games: 74&lt;br&gt;Silence Priest: 74%&lt;br&gt;Quest Hunter: 26%</t>
  </si>
  <si>
    <t>Games: 1944&lt;br&gt;Silence Priest: 48%&lt;br&gt;Burn Mage: 52%</t>
  </si>
  <si>
    <t>Games: 89&lt;br&gt;Silence Priest: 46%&lt;br&gt;Elemental Mage: 54%</t>
  </si>
  <si>
    <t>Games: 169&lt;br&gt;Silence Priest: 73%&lt;br&gt;Freeze Mage: 27%</t>
  </si>
  <si>
    <t>Games: 1865&lt;br&gt;Silence Priest: 45%&lt;br&gt;Secret Mage: 55%</t>
  </si>
  <si>
    <t>Games: 632&lt;br&gt;Silence Priest: 37%&lt;br&gt;Aggro Paladin: 63%</t>
  </si>
  <si>
    <t>Games: 495&lt;br&gt;Silence Priest: 40%&lt;br&gt;Control Paladin: 60%</t>
  </si>
  <si>
    <t>Games: 1832&lt;br&gt;Silence Priest: 36%&lt;br&gt;Midrange Paladin: 64%</t>
  </si>
  <si>
    <t>Games: 833&lt;br&gt;Silence Priest: 46%&lt;br&gt;Control Priest: 54%</t>
  </si>
  <si>
    <t>Games: 1000&lt;br&gt;Silence Priest: 50%&lt;br&gt;Dragon Priest: 50%</t>
  </si>
  <si>
    <t>Games: 121&lt;br&gt;Silence Priest: 60%&lt;br&gt;N'Zoth Priest: 40%</t>
  </si>
  <si>
    <t>Games: 987&lt;br&gt;Silence Priest: 44%&lt;br&gt;Miracle Rogue: 56%</t>
  </si>
  <si>
    <t>Games: 1303&lt;br&gt;Silence Priest: 47%&lt;br&gt;Quest Rogue: 53%</t>
  </si>
  <si>
    <t>Games: 198&lt;br&gt;Silence Priest: 47%&lt;br&gt;Aggro Shaman: 53%</t>
  </si>
  <si>
    <t>Games: 702&lt;br&gt;Silence Priest: 40%&lt;br&gt;Elemental Shaman: 60%</t>
  </si>
  <si>
    <t>Games: 1587&lt;br&gt;Silence Priest: 34%&lt;br&gt;Evolve Shaman: 66%</t>
  </si>
  <si>
    <t>Games: 492&lt;br&gt;Silence Priest: 41%&lt;br&gt;Token Shaman: 59%</t>
  </si>
  <si>
    <t>Games: 268&lt;br&gt;Silence Priest: 54%&lt;br&gt;Zoo Warlock: 46%</t>
  </si>
  <si>
    <t>Games: 1914&lt;br&gt;Silence Priest: 41%&lt;br&gt;Pirate Warrior: 59%</t>
  </si>
  <si>
    <t>Games: 1187&lt;br&gt;Silence Priest: 50%&lt;br&gt;Quest Taunt Warrior: 50%</t>
  </si>
  <si>
    <t>Games: 3171&lt;br&gt;Miracle Rogue: 44%&lt;br&gt;Aggro Token Druid: 56%</t>
  </si>
  <si>
    <t>Games: 1710&lt;br&gt;Miracle Rogue: 60%&lt;br&gt;Jade Druid: 40%</t>
  </si>
  <si>
    <t>Games: 400&lt;br&gt;Miracle Rogue: 44%&lt;br&gt;Face Hunter: 56%</t>
  </si>
  <si>
    <t>Games: 2656&lt;br&gt;Miracle Rogue: 51%&lt;br&gt;Midrange Hunter: 49%</t>
  </si>
  <si>
    <t>Games: 76&lt;br&gt;Miracle Rogue: 68%&lt;br&gt;Quest Hunter: 32%</t>
  </si>
  <si>
    <t>Games: 3562&lt;br&gt;Miracle Rogue: 38%&lt;br&gt;Burn Mage: 62%</t>
  </si>
  <si>
    <t>Games: 120&lt;br&gt;Miracle Rogue: 58%&lt;br&gt;Elemental Mage: 42%</t>
  </si>
  <si>
    <t>Games: 299&lt;br&gt;Miracle Rogue: 41%&lt;br&gt;Freeze Mage: 59%</t>
  </si>
  <si>
    <t>Games: 2836&lt;br&gt;Miracle Rogue: 42%&lt;br&gt;Secret Mage: 58%</t>
  </si>
  <si>
    <t>Games: 1026&lt;br&gt;Miracle Rogue: 54%&lt;br&gt;Aggro Paladin: 46%</t>
  </si>
  <si>
    <t>Games: 966&lt;br&gt;Miracle Rogue: 61%&lt;br&gt;Control Paladin: 39%</t>
  </si>
  <si>
    <t>Games: 3177&lt;br&gt;Miracle Rogue: 49%&lt;br&gt;Midrange Paladin: 51%</t>
  </si>
  <si>
    <t>Games: 1334&lt;br&gt;Miracle Rogue: 58%&lt;br&gt;Control Priest: 42%</t>
  </si>
  <si>
    <t>Games: 1804&lt;br&gt;Miracle Rogue: 59%&lt;br&gt;Dragon Priest: 41%</t>
  </si>
  <si>
    <t>Games: 188&lt;br&gt;Miracle Rogue: 53%&lt;br&gt;N'Zoth Priest: 47%</t>
  </si>
  <si>
    <t>Games: 987&lt;br&gt;Miracle Rogue: 56%&lt;br&gt;Silence Priest: 44%</t>
  </si>
  <si>
    <t>Games: 2255&lt;br&gt;Miracle Rogue: 43%&lt;br&gt;Quest Rogue: 57%</t>
  </si>
  <si>
    <t>Games: 235&lt;br&gt;Miracle Rogue: 42%&lt;br&gt;Aggro Shaman: 58%</t>
  </si>
  <si>
    <t>Games: 997&lt;br&gt;Miracle Rogue: 46%&lt;br&gt;Elemental Shaman: 54%</t>
  </si>
  <si>
    <t>Games: 2944&lt;br&gt;Miracle Rogue: 43%&lt;br&gt;Evolve Shaman: 57%</t>
  </si>
  <si>
    <t>Games: 68&lt;br&gt;Miracle Rogue: 53%&lt;br&gt;Midrange Shaman: 47%</t>
  </si>
  <si>
    <t>Games: 833&lt;br&gt;Miracle Rogue: 43%&lt;br&gt;Token Shaman: 57%</t>
  </si>
  <si>
    <t>Games: 465&lt;br&gt;Miracle Rogue: 57%&lt;br&gt;Zoo Warlock: 43%</t>
  </si>
  <si>
    <t>Games: 2848&lt;br&gt;Miracle Rogue: 39%&lt;br&gt;Pirate Warrior: 61%</t>
  </si>
  <si>
    <t>Games: 1946&lt;br&gt;Miracle Rogue: 55%&lt;br&gt;Quest Taunt Warrior: 45%</t>
  </si>
  <si>
    <t>Games: 4297&lt;br&gt;Quest Rogue: 31%&lt;br&gt;Aggro Token Druid: 69%</t>
  </si>
  <si>
    <t>Games: 2327&lt;br&gt;Quest Rogue: 71%&lt;br&gt;Jade Druid: 29%</t>
  </si>
  <si>
    <t>Games: 800&lt;br&gt;Quest Rogue: 27%&lt;br&gt;Face Hunter: 73%</t>
  </si>
  <si>
    <t>Games: 4106&lt;br&gt;Quest Rogue: 40%&lt;br&gt;Midrange Hunter: 60%</t>
  </si>
  <si>
    <t>Games: 123&lt;br&gt;Quest Rogue: 58%&lt;br&gt;Quest Hunter: 42%</t>
  </si>
  <si>
    <t>Games: 4850&lt;br&gt;Quest Rogue: 49%&lt;br&gt;Burn Mage: 51%</t>
  </si>
  <si>
    <t>Games: 102&lt;br&gt;Quest Rogue: 43%&lt;br&gt;Elemental Mage: 57%</t>
  </si>
  <si>
    <t>Games: 458&lt;br&gt;Quest Rogue: 43%&lt;br&gt;Freeze Mage: 57%</t>
  </si>
  <si>
    <t>Games: 4472&lt;br&gt;Quest Rogue: 40%&lt;br&gt;Secret Mage: 60%</t>
  </si>
  <si>
    <t>Games: 1649&lt;br&gt;Quest Rogue: 38%&lt;br&gt;Aggro Paladin: 62%</t>
  </si>
  <si>
    <t>Games: 1400&lt;br&gt;Quest Rogue: 67%&lt;br&gt;Control Paladin: 33%</t>
  </si>
  <si>
    <t>Games: 4642&lt;br&gt;Quest Rogue: 44%&lt;br&gt;Midrange Paladin: 56%</t>
  </si>
  <si>
    <t>Games: 2036&lt;br&gt;Quest Rogue: 65%&lt;br&gt;Control Priest: 35%</t>
  </si>
  <si>
    <t>Games: 2457&lt;br&gt;Quest Rogue: 68%&lt;br&gt;Dragon Priest: 32%</t>
  </si>
  <si>
    <t>Games: 261&lt;br&gt;Quest Rogue: 77%&lt;br&gt;N'Zoth Priest: 23%</t>
  </si>
  <si>
    <t>Games: 1303&lt;br&gt;Quest Rogue: 53%&lt;br&gt;Silence Priest: 47%</t>
  </si>
  <si>
    <t>Games: 2255&lt;br&gt;Quest Rogue: 57%&lt;br&gt;Miracle Rogue: 43%</t>
  </si>
  <si>
    <t>Games: 389&lt;br&gt;Quest Rogue: 39%&lt;br&gt;Aggro Shaman: 61%</t>
  </si>
  <si>
    <t>Games: 1486&lt;br&gt;Quest Rogue: 62%&lt;br&gt;Elemental Shaman: 38%</t>
  </si>
  <si>
    <t>Games: 4172&lt;br&gt;Quest Rogue: 51%&lt;br&gt;Evolve Shaman: 49%</t>
  </si>
  <si>
    <t>Games: 76&lt;br&gt;Quest Rogue: 54%&lt;br&gt;Midrange Shaman: 46%</t>
  </si>
  <si>
    <t>Games: 1217&lt;br&gt;Quest Rogue: 43%&lt;br&gt;Token Shaman: 57%</t>
  </si>
  <si>
    <t>Games: 672&lt;br&gt;Quest Rogue: 47%&lt;br&gt;Zoo Warlock: 53%</t>
  </si>
  <si>
    <t>Games: 4311&lt;br&gt;Quest Rogue: 33%&lt;br&gt;Pirate Warrior: 67%</t>
  </si>
  <si>
    <t>Games: 2832&lt;br&gt;Quest Rogue: 63%&lt;br&gt;Quest Taunt Warrior: 37%</t>
  </si>
  <si>
    <t>Games: 430&lt;br&gt;Aggro Shaman: 47%&lt;br&gt;Aggro Token Druid: 53%</t>
  </si>
  <si>
    <t>Games: 261&lt;br&gt;Aggro Shaman: 60%&lt;br&gt;Jade Druid: 40%</t>
  </si>
  <si>
    <t>Games: 88&lt;br&gt;Aggro Shaman: 32%&lt;br&gt;Face Hunter: 68%</t>
  </si>
  <si>
    <t>Games: 516&lt;br&gt;Aggro Shaman: 44%&lt;br&gt;Midrange Hunter: 56%</t>
  </si>
  <si>
    <t>Games: 508&lt;br&gt;Aggro Shaman: 44%&lt;br&gt;Burn Mage: 56%</t>
  </si>
  <si>
    <t>Games: 444&lt;br&gt;Aggro Shaman: 51%&lt;br&gt;Secret Mage: 49%</t>
  </si>
  <si>
    <t>Games: 193&lt;br&gt;Aggro Shaman: 47%&lt;br&gt;Aggro Paladin: 53%</t>
  </si>
  <si>
    <t>Games: 156&lt;br&gt;Aggro Shaman: 63%&lt;br&gt;Control Paladin: 37%</t>
  </si>
  <si>
    <t>Games: 477&lt;br&gt;Aggro Shaman: 51%&lt;br&gt;Midrange Paladin: 49%</t>
  </si>
  <si>
    <t>Games: 326&lt;br&gt;Aggro Shaman: 59%&lt;br&gt;Control Priest: 41%</t>
  </si>
  <si>
    <t>Games: 346&lt;br&gt;Aggro Shaman: 52%&lt;br&gt;Dragon Priest: 48%</t>
  </si>
  <si>
    <t>Games: 198&lt;br&gt;Aggro Shaman: 53%&lt;br&gt;Silence Priest: 47%</t>
  </si>
  <si>
    <t>Games: 235&lt;br&gt;Aggro Shaman: 58%&lt;br&gt;Miracle Rogue: 42%</t>
  </si>
  <si>
    <t>Games: 389&lt;br&gt;Aggro Shaman: 61%&lt;br&gt;Quest Rogue: 39%</t>
  </si>
  <si>
    <t>Games: 192&lt;br&gt;Aggro Shaman: 50%&lt;br&gt;Elemental Shaman: 50%</t>
  </si>
  <si>
    <t>Games: 414&lt;br&gt;Aggro Shaman: 46%&lt;br&gt;Evolve Shaman: 54%</t>
  </si>
  <si>
    <t>Games: 105&lt;br&gt;Aggro Shaman: 33%&lt;br&gt;Token Shaman: 67%</t>
  </si>
  <si>
    <t>Games: 112&lt;br&gt;Aggro Shaman: 63%&lt;br&gt;Zoo Warlock: 37%</t>
  </si>
  <si>
    <t>Games: 716&lt;br&gt;Aggro Shaman: 50%&lt;br&gt;Pirate Warrior: 50%</t>
  </si>
  <si>
    <t>Games: 300&lt;br&gt;Aggro Shaman: 42%&lt;br&gt;Quest Taunt Warrior: 58%</t>
  </si>
  <si>
    <t>Games: 2515&lt;br&gt;Elemental Shaman: 54%&lt;br&gt;Aggro Token Druid: 46%</t>
  </si>
  <si>
    <t>Games: 1136&lt;br&gt;Elemental Shaman: 49%&lt;br&gt;Jade Druid: 51%</t>
  </si>
  <si>
    <t>Games: 346&lt;br&gt;Elemental Shaman: 56%&lt;br&gt;Face Hunter: 44%</t>
  </si>
  <si>
    <t>Games: 2330&lt;br&gt;Elemental Shaman: 59%&lt;br&gt;Midrange Hunter: 41%</t>
  </si>
  <si>
    <t>Games: 62&lt;br&gt;Elemental Shaman: 77%&lt;br&gt;Quest Hunter: 23%</t>
  </si>
  <si>
    <t>Games: 2184&lt;br&gt;Elemental Shaman: 43%&lt;br&gt;Burn Mage: 57%</t>
  </si>
  <si>
    <t>Games: 85&lt;br&gt;Elemental Shaman: 54%&lt;br&gt;Elemental Mage: 46%</t>
  </si>
  <si>
    <t>Games: 182&lt;br&gt;Elemental Shaman: 36%&lt;br&gt;Freeze Mage: 64%</t>
  </si>
  <si>
    <t>Games: 2121&lt;br&gt;Elemental Shaman: 48%&lt;br&gt;Secret Mage: 52%</t>
  </si>
  <si>
    <t>Games: 799&lt;br&gt;Elemental Shaman: 53%&lt;br&gt;Aggro Paladin: 47%</t>
  </si>
  <si>
    <t>Games: 625&lt;br&gt;Elemental Shaman: 48%&lt;br&gt;Control Paladin: 52%</t>
  </si>
  <si>
    <t>Games: 2220&lt;br&gt;Elemental Shaman: 47%&lt;br&gt;Midrange Paladin: 53%</t>
  </si>
  <si>
    <t>Games: 934&lt;br&gt;Elemental Shaman: 50%&lt;br&gt;Control Priest: 50%</t>
  </si>
  <si>
    <t>Games: 1200&lt;br&gt;Elemental Shaman: 38%&lt;br&gt;Dragon Priest: 62%</t>
  </si>
  <si>
    <t>Games: 194&lt;br&gt;Elemental Shaman: 60%&lt;br&gt;N'Zoth Priest: 40%</t>
  </si>
  <si>
    <t>Games: 702&lt;br&gt;Elemental Shaman: 60%&lt;br&gt;Silence Priest: 40%</t>
  </si>
  <si>
    <t>Games: 997&lt;br&gt;Elemental Shaman: 54%&lt;br&gt;Miracle Rogue: 46%</t>
  </si>
  <si>
    <t>Games: 1486&lt;br&gt;Elemental Shaman: 38%&lt;br&gt;Quest Rogue: 62%</t>
  </si>
  <si>
    <t>Games: 192&lt;br&gt;Elemental Shaman: 50%&lt;br&gt;Aggro Shaman: 50%</t>
  </si>
  <si>
    <t>Games: 2041&lt;br&gt;Elemental Shaman: 45%&lt;br&gt;Evolve Shaman: 55%</t>
  </si>
  <si>
    <t>Games: 562&lt;br&gt;Elemental Shaman: 51%&lt;br&gt;Token Shaman: 49%</t>
  </si>
  <si>
    <t>Games: 386&lt;br&gt;Elemental Shaman: 65%&lt;br&gt;Zoo Warlock: 35%</t>
  </si>
  <si>
    <t>Games: 2623&lt;br&gt;Elemental Shaman: 54%&lt;br&gt;Pirate Warrior: 46%</t>
  </si>
  <si>
    <t>Games: 1324&lt;br&gt;Elemental Shaman: 44%&lt;br&gt;Quest Taunt Warrior: 56%</t>
  </si>
  <si>
    <t>Games: 5469&lt;br&gt;Evolve Shaman: 55%&lt;br&gt;Aggro Token Druid: 45%</t>
  </si>
  <si>
    <t>Games: 3578&lt;br&gt;Evolve Shaman: 55%&lt;br&gt;Jade Druid: 45%</t>
  </si>
  <si>
    <t>Games: 838&lt;br&gt;Evolve Shaman: 60%&lt;br&gt;Face Hunter: 40%</t>
  </si>
  <si>
    <t>Games: 4526&lt;br&gt;Evolve Shaman: 59%&lt;br&gt;Midrange Hunter: 41%</t>
  </si>
  <si>
    <t>Games: 125&lt;br&gt;Evolve Shaman: 78%&lt;br&gt;Quest Hunter: 22%</t>
  </si>
  <si>
    <t>Games: 7013&lt;br&gt;Evolve Shaman: 46%&lt;br&gt;Burn Mage: 54%</t>
  </si>
  <si>
    <t>Games: 140&lt;br&gt;Evolve Shaman: 68%&lt;br&gt;Elemental Mage: 32%</t>
  </si>
  <si>
    <t>Games: 530&lt;br&gt;Evolve Shaman: 36%&lt;br&gt;Freeze Mage: 64%</t>
  </si>
  <si>
    <t>Games: 5713&lt;br&gt;Evolve Shaman: 54%&lt;br&gt;Secret Mage: 46%</t>
  </si>
  <si>
    <t>Games: 1784&lt;br&gt;Evolve Shaman: 58%&lt;br&gt;Aggro Paladin: 42%</t>
  </si>
  <si>
    <t>Games: 2134&lt;br&gt;Evolve Shaman: 48%&lt;br&gt;Control Paladin: 52%</t>
  </si>
  <si>
    <t>Games: 6223&lt;br&gt;Evolve Shaman: 52%&lt;br&gt;Midrange Paladin: 48%</t>
  </si>
  <si>
    <t>Games: 2656&lt;br&gt;Evolve Shaman: 54%&lt;br&gt;Control Priest: 46%</t>
  </si>
  <si>
    <t>Games: 3342&lt;br&gt;Evolve Shaman: 47%&lt;br&gt;Dragon Priest: 53%</t>
  </si>
  <si>
    <t>Games: 262&lt;br&gt;Evolve Shaman: 59%&lt;br&gt;N'Zoth Priest: 41%</t>
  </si>
  <si>
    <t>Games: 1587&lt;br&gt;Evolve Shaman: 66%&lt;br&gt;Silence Priest: 34%</t>
  </si>
  <si>
    <t>Games: 2944&lt;br&gt;Evolve Shaman: 57%&lt;br&gt;Miracle Rogue: 43%</t>
  </si>
  <si>
    <t>Games: 4172&lt;br&gt;Evolve Shaman: 49%&lt;br&gt;Quest Rogue: 51%</t>
  </si>
  <si>
    <t>Games: 414&lt;br&gt;Evolve Shaman: 54%&lt;br&gt;Aggro Shaman: 46%</t>
  </si>
  <si>
    <t>Games: 2041&lt;br&gt;Evolve Shaman: 55%&lt;br&gt;Elemental Shaman: 45%</t>
  </si>
  <si>
    <t>Games: 71&lt;br&gt;Evolve Shaman: 49%&lt;br&gt;Midrange Shaman: 51%</t>
  </si>
  <si>
    <t>Games: 1314&lt;br&gt;Evolve Shaman: 51%&lt;br&gt;Token Shaman: 49%</t>
  </si>
  <si>
    <t>Games: 671&lt;br&gt;Evolve Shaman: 62%&lt;br&gt;Zoo Warlock: 38%</t>
  </si>
  <si>
    <t>Games: 5122&lt;br&gt;Evolve Shaman: 58%&lt;br&gt;Pirate Warrior: 42%</t>
  </si>
  <si>
    <t>Games: 3953&lt;br&gt;Evolve Shaman: 42%&lt;br&gt;Quest Taunt Warrior: 58%</t>
  </si>
  <si>
    <t>Games: 90&lt;br&gt;Midrange Shaman: 62%&lt;br&gt;Aggro Token Druid: 38%</t>
  </si>
  <si>
    <t>Games: 141&lt;br&gt;Midrange Shaman: 40%&lt;br&gt;Midrange Hunter: 60%</t>
  </si>
  <si>
    <t>Games: 91&lt;br&gt;Midrange Shaman: 29%&lt;br&gt;Burn Mage: 71%</t>
  </si>
  <si>
    <t>Games: 105&lt;br&gt;Midrange Shaman: 35%&lt;br&gt;Secret Mage: 65%</t>
  </si>
  <si>
    <t>Games: 100&lt;br&gt;Midrange Shaman: 46%&lt;br&gt;Midrange Paladin: 54%</t>
  </si>
  <si>
    <t>Games: 50&lt;br&gt;Midrange Shaman: 78%&lt;br&gt;Control Priest: 22%</t>
  </si>
  <si>
    <t>Games: 74&lt;br&gt;Midrange Shaman: 46%&lt;br&gt;Dragon Priest: 54%</t>
  </si>
  <si>
    <t>Games: 68&lt;br&gt;Midrange Shaman: 47%&lt;br&gt;Miracle Rogue: 53%</t>
  </si>
  <si>
    <t>Games: 76&lt;br&gt;Midrange Shaman: 46%&lt;br&gt;Quest Rogue: 54%</t>
  </si>
  <si>
    <t>Games: 71&lt;br&gt;Midrange Shaman: 51%&lt;br&gt;Evolve Shaman: 49%</t>
  </si>
  <si>
    <t>Games: 105&lt;br&gt;Midrange Shaman: 32%&lt;br&gt;Pirate Warrior: 68%</t>
  </si>
  <si>
    <t>Games: 58&lt;br&gt;Midrange Shaman: 57%&lt;br&gt;Quest Taunt Warrior: 43%</t>
  </si>
  <si>
    <t>Games: 1703&lt;br&gt;Token Shaman: 48%&lt;br&gt;Aggro Token Druid: 52%</t>
  </si>
  <si>
    <t>Games: 762&lt;br&gt;Token Shaman: 54%&lt;br&gt;Jade Druid: 46%</t>
  </si>
  <si>
    <t>Games: 246&lt;br&gt;Token Shaman: 52%&lt;br&gt;Face Hunter: 48%</t>
  </si>
  <si>
    <t>Games: 1460&lt;br&gt;Token Shaman: 59%&lt;br&gt;Midrange Hunter: 41%</t>
  </si>
  <si>
    <t>Games: 1542&lt;br&gt;Token Shaman: 43%&lt;br&gt;Burn Mage: 57%</t>
  </si>
  <si>
    <t>Games: 157&lt;br&gt;Token Shaman: 31%&lt;br&gt;Freeze Mage: 69%</t>
  </si>
  <si>
    <t>Games: 1445&lt;br&gt;Token Shaman: 57%&lt;br&gt;Secret Mage: 43%</t>
  </si>
  <si>
    <t>Games: 487&lt;br&gt;Token Shaman: 60%&lt;br&gt;Aggro Paladin: 40%</t>
  </si>
  <si>
    <t>Games: 489&lt;br&gt;Token Shaman: 53%&lt;br&gt;Control Paladin: 47%</t>
  </si>
  <si>
    <t>Games: 1443&lt;br&gt;Token Shaman: 53%&lt;br&gt;Midrange Paladin: 47%</t>
  </si>
  <si>
    <t>Games: 544&lt;br&gt;Token Shaman: 53%&lt;br&gt;Control Priest: 47%</t>
  </si>
  <si>
    <t>Games: 779&lt;br&gt;Token Shaman: 46%&lt;br&gt;Dragon Priest: 54%</t>
  </si>
  <si>
    <t>Games: 109&lt;br&gt;Token Shaman: 72%&lt;br&gt;N'Zoth Priest: 28%</t>
  </si>
  <si>
    <t>Games: 492&lt;br&gt;Token Shaman: 59%&lt;br&gt;Silence Priest: 41%</t>
  </si>
  <si>
    <t>Games: 833&lt;br&gt;Token Shaman: 57%&lt;br&gt;Miracle Rogue: 43%</t>
  </si>
  <si>
    <t>Games: 1217&lt;br&gt;Token Shaman: 57%&lt;br&gt;Quest Rogue: 43%</t>
  </si>
  <si>
    <t>Games: 105&lt;br&gt;Token Shaman: 67%&lt;br&gt;Aggro Shaman: 33%</t>
  </si>
  <si>
    <t>Games: 562&lt;br&gt;Token Shaman: 49%&lt;br&gt;Elemental Shaman: 51%</t>
  </si>
  <si>
    <t>Games: 1314&lt;br&gt;Token Shaman: 49%&lt;br&gt;Evolve Shaman: 51%</t>
  </si>
  <si>
    <t>Games: 245&lt;br&gt;Token Shaman: 58%&lt;br&gt;Zoo Warlock: 42%</t>
  </si>
  <si>
    <t>Games: 1516&lt;br&gt;Token Shaman: 57%&lt;br&gt;Pirate Warrior: 43%</t>
  </si>
  <si>
    <t>Games: 821&lt;br&gt;Token Shaman: 44%&lt;br&gt;Quest Taunt Warrior: 56%</t>
  </si>
  <si>
    <t>Games: 766&lt;br&gt;Zoo Warlock: 42%&lt;br&gt;Aggro Token Druid: 58%</t>
  </si>
  <si>
    <t>Games: 484&lt;br&gt;Zoo Warlock: 51%&lt;br&gt;Jade Druid: 49%</t>
  </si>
  <si>
    <t>Games: 223&lt;br&gt;Zoo Warlock: 44%&lt;br&gt;Face Hunter: 56%</t>
  </si>
  <si>
    <t>Games: 1058&lt;br&gt;Zoo Warlock: 41%&lt;br&gt;Midrange Hunter: 59%</t>
  </si>
  <si>
    <t>Games: 1064&lt;br&gt;Zoo Warlock: 42%&lt;br&gt;Burn Mage: 58%</t>
  </si>
  <si>
    <t>Games: 59&lt;br&gt;Zoo Warlock: 39%&lt;br&gt;Elemental Mage: 61%</t>
  </si>
  <si>
    <t>Games: 80&lt;br&gt;Zoo Warlock: 41%&lt;br&gt;Freeze Mage: 59%</t>
  </si>
  <si>
    <t>Games: 856&lt;br&gt;Zoo Warlock: 43%&lt;br&gt;Secret Mage: 57%</t>
  </si>
  <si>
    <t>Games: 381&lt;br&gt;Zoo Warlock: 38%&lt;br&gt;Aggro Paladin: 62%</t>
  </si>
  <si>
    <t>Games: 331&lt;br&gt;Zoo Warlock: 37%&lt;br&gt;Control Paladin: 63%</t>
  </si>
  <si>
    <t>Games: 758&lt;br&gt;Zoo Warlock: 36%&lt;br&gt;Midrange Paladin: 64%</t>
  </si>
  <si>
    <t>Games: 454&lt;br&gt;Zoo Warlock: 48%&lt;br&gt;Control Priest: 52%</t>
  </si>
  <si>
    <t>Games: 602&lt;br&gt;Zoo Warlock: 36%&lt;br&gt;Dragon Priest: 64%</t>
  </si>
  <si>
    <t>Games: 93&lt;br&gt;Zoo Warlock: 46%&lt;br&gt;N'Zoth Priest: 54%</t>
  </si>
  <si>
    <t>Games: 268&lt;br&gt;Zoo Warlock: 46%&lt;br&gt;Silence Priest: 54%</t>
  </si>
  <si>
    <t>Games: 465&lt;br&gt;Zoo Warlock: 43%&lt;br&gt;Miracle Rogue: 57%</t>
  </si>
  <si>
    <t>Games: 672&lt;br&gt;Zoo Warlock: 53%&lt;br&gt;Quest Rogue: 47%</t>
  </si>
  <si>
    <t>Games: 112&lt;br&gt;Zoo Warlock: 38%&lt;br&gt;Aggro Shaman: 62%</t>
  </si>
  <si>
    <t>Games: 386&lt;br&gt;Zoo Warlock: 35%&lt;br&gt;Elemental Shaman: 65%</t>
  </si>
  <si>
    <t>Games: 671&lt;br&gt;Zoo Warlock: 38%&lt;br&gt;Evolve Shaman: 62%</t>
  </si>
  <si>
    <t>Games: 245&lt;br&gt;Zoo Warlock: 42%&lt;br&gt;Token Shaman: 58%</t>
  </si>
  <si>
    <t>Games: 852&lt;br&gt;Zoo Warlock: 41%&lt;br&gt;Pirate Warrior: 59%</t>
  </si>
  <si>
    <t>Games: 736&lt;br&gt;Zoo Warlock: 40%&lt;br&gt;Quest Taunt Warrior: 60%</t>
  </si>
  <si>
    <t>Games: 5763&lt;br&gt;Pirate Warrior: 39%&lt;br&gt;Aggro Token Druid: 61%</t>
  </si>
  <si>
    <t>Games: 3350&lt;br&gt;Pirate Warrior: 51%&lt;br&gt;Jade Druid: 49%</t>
  </si>
  <si>
    <t>Games: 1020&lt;br&gt;Pirate Warrior: 52%&lt;br&gt;Face Hunter: 48%</t>
  </si>
  <si>
    <t>Games: 5122&lt;br&gt;Pirate Warrior: 52%&lt;br&gt;Midrange Hunter: 48%</t>
  </si>
  <si>
    <t>Games: 144&lt;br&gt;Pirate Warrior: 67%&lt;br&gt;Quest Hunter: 33%</t>
  </si>
  <si>
    <t>Games: 6453&lt;br&gt;Pirate Warrior: 51%&lt;br&gt;Burn Mage: 49%</t>
  </si>
  <si>
    <t>Games: 221&lt;br&gt;Pirate Warrior: 59%&lt;br&gt;Elemental Mage: 41%</t>
  </si>
  <si>
    <t>Games: 590&lt;br&gt;Pirate Warrior: 56%&lt;br&gt;Freeze Mage: 44%</t>
  </si>
  <si>
    <t>Games: 5513&lt;br&gt;Pirate Warrior: 57%&lt;br&gt;Secret Mage: 43%</t>
  </si>
  <si>
    <t>Games: 1941&lt;br&gt;Pirate Warrior: 58%&lt;br&gt;Aggro Paladin: 42%</t>
  </si>
  <si>
    <t>Games: 1964&lt;br&gt;Pirate Warrior: 42%&lt;br&gt;Control Paladin: 58%</t>
  </si>
  <si>
    <t>Games: 5931&lt;br&gt;Pirate Warrior: 56%&lt;br&gt;Midrange Paladin: 44%</t>
  </si>
  <si>
    <t>Games: 2447&lt;br&gt;Pirate Warrior: 55%&lt;br&gt;Control Priest: 45%</t>
  </si>
  <si>
    <t>Games: 3262&lt;br&gt;Pirate Warrior: 61%&lt;br&gt;Dragon Priest: 39%</t>
  </si>
  <si>
    <t>Games: 398&lt;br&gt;Pirate Warrior: 64%&lt;br&gt;N'Zoth Priest: 36%</t>
  </si>
  <si>
    <t>Games: 1914&lt;br&gt;Pirate Warrior: 59%&lt;br&gt;Silence Priest: 41%</t>
  </si>
  <si>
    <t>Games: 2848&lt;br&gt;Pirate Warrior: 61%&lt;br&gt;Miracle Rogue: 39%</t>
  </si>
  <si>
    <t>Games: 4311&lt;br&gt;Pirate Warrior: 67%&lt;br&gt;Quest Rogue: 33%</t>
  </si>
  <si>
    <t>Games: 716&lt;br&gt;Pirate Warrior: 50%&lt;br&gt;Aggro Shaman: 50%</t>
  </si>
  <si>
    <t>Games: 2623&lt;br&gt;Pirate Warrior: 46%&lt;br&gt;Elemental Shaman: 54%</t>
  </si>
  <si>
    <t>Games: 5122&lt;br&gt;Pirate Warrior: 42%&lt;br&gt;Evolve Shaman: 58%</t>
  </si>
  <si>
    <t>Games: 105&lt;br&gt;Pirate Warrior: 68%&lt;br&gt;Midrange Shaman: 32%</t>
  </si>
  <si>
    <t>Games: 1516&lt;br&gt;Pirate Warrior: 43%&lt;br&gt;Token Shaman: 57%</t>
  </si>
  <si>
    <t>Games: 852&lt;br&gt;Pirate Warrior: 59%&lt;br&gt;Zoo Warlock: 41%</t>
  </si>
  <si>
    <t>Games: 3785&lt;br&gt;Pirate Warrior: 47%&lt;br&gt;Quest Taunt Warrior: 53%</t>
  </si>
  <si>
    <t>Games: 3793&lt;br&gt;Quest Taunt Warrior: 66%&lt;br&gt;Aggro Token Druid: 34%</t>
  </si>
  <si>
    <t>Games: 2002&lt;br&gt;Quest Taunt Warrior: 34%&lt;br&gt;Jade Druid: 66%</t>
  </si>
  <si>
    <t>Games: 527&lt;br&gt;Quest Taunt Warrior: 60%&lt;br&gt;Face Hunter: 40%</t>
  </si>
  <si>
    <t>Games: 4004&lt;br&gt;Quest Taunt Warrior: 52%&lt;br&gt;Midrange Hunter: 48%</t>
  </si>
  <si>
    <t>Games: 144&lt;br&gt;Quest Taunt Warrior: 65%&lt;br&gt;Quest Hunter: 35%</t>
  </si>
  <si>
    <t>Games: 4361&lt;br&gt;Quest Taunt Warrior: 47%&lt;br&gt;Burn Mage: 53%</t>
  </si>
  <si>
    <t>Games: 137&lt;br&gt;Quest Taunt Warrior: 56%&lt;br&gt;Elemental Mage: 44%</t>
  </si>
  <si>
    <t>Games: 390&lt;br&gt;Quest Taunt Warrior: 56%&lt;br&gt;Freeze Mage: 44%</t>
  </si>
  <si>
    <t>Games: 3790&lt;br&gt;Quest Taunt Warrior: 45%&lt;br&gt;Secret Mage: 55%</t>
  </si>
  <si>
    <t>Games: 1321&lt;br&gt;Quest Taunt Warrior: 49%&lt;br&gt;Aggro Paladin: 51%</t>
  </si>
  <si>
    <t>Games: 1241&lt;br&gt;Quest Taunt Warrior: 51%&lt;br&gt;Control Paladin: 49%</t>
  </si>
  <si>
    <t>Games: 3781&lt;br&gt;Quest Taunt Warrior: 38%&lt;br&gt;Midrange Paladin: 62%</t>
  </si>
  <si>
    <t>Games: 1624&lt;br&gt;Quest Taunt Warrior: 52%&lt;br&gt;Control Priest: 48%</t>
  </si>
  <si>
    <t>Games: 2104&lt;br&gt;Quest Taunt Warrior: 53%&lt;br&gt;Dragon Priest: 47%</t>
  </si>
  <si>
    <t>Games: 244&lt;br&gt;Quest Taunt Warrior: 46%&lt;br&gt;N'Zoth Priest: 54%</t>
  </si>
  <si>
    <t>Games: 1187&lt;br&gt;Quest Taunt Warrior: 50%&lt;br&gt;Silence Priest: 50%</t>
  </si>
  <si>
    <t>Games: 1946&lt;br&gt;Quest Taunt Warrior: 45%&lt;br&gt;Miracle Rogue: 55%</t>
  </si>
  <si>
    <t>Games: 2832&lt;br&gt;Quest Taunt Warrior: 37%&lt;br&gt;Quest Rogue: 63%</t>
  </si>
  <si>
    <t>Games: 300&lt;br&gt;Quest Taunt Warrior: 58%&lt;br&gt;Aggro Shaman: 42%</t>
  </si>
  <si>
    <t>Games: 1324&lt;br&gt;Quest Taunt Warrior: 56%&lt;br&gt;Elemental Shaman: 44%</t>
  </si>
  <si>
    <t>Games: 3953&lt;br&gt;Quest Taunt Warrior: 58%&lt;br&gt;Evolve Shaman: 42%</t>
  </si>
  <si>
    <t>Games: 58&lt;br&gt;Quest Taunt Warrior: 43%&lt;br&gt;Midrange Shaman: 57%</t>
  </si>
  <si>
    <t>Games: 821&lt;br&gt;Quest Taunt Warrior: 56%&lt;br&gt;Token Shaman: 44%</t>
  </si>
  <si>
    <t>Games: 736&lt;br&gt;Quest Taunt Warrior: 60%&lt;br&gt;Zoo Warlock: 40%</t>
  </si>
  <si>
    <t>Games: 3785&lt;br&gt;Quest Taunt Warrior: 53%&lt;br&gt;Pirate Warrior: 47%</t>
  </si>
  <si>
    <t>Games: 49&lt;br&gt;Jade Druid: 65%&lt;br&gt;Quest Hunter: 35%</t>
  </si>
  <si>
    <t>Games: 47&lt;br&gt;Jade Druid: 60%&lt;br&gt;Midrange Shaman: 40%</t>
  </si>
  <si>
    <t>Games: 27&lt;br&gt;Face Hunter: 67%&lt;br&gt;Quest Hunter: 33%</t>
  </si>
  <si>
    <t>Games: 35&lt;br&gt;Face Hunter: 34%&lt;br&gt;Elemental Mage: 66%</t>
  </si>
  <si>
    <t>Games: 49&lt;br&gt;Quest Hunter: 35%&lt;br&gt;Jade Druid: 65%</t>
  </si>
  <si>
    <t>Games: 27&lt;br&gt;Quest Hunter: 33%&lt;br&gt;Face Hunter: 67%</t>
  </si>
  <si>
    <t>Games: 32&lt;br&gt;Quest Hunter: 59%&lt;br&gt;Control Paladin: 41%</t>
  </si>
  <si>
    <t>Games: 36&lt;br&gt;Quest Hunter: 36%&lt;br&gt;Token Shaman: 64%</t>
  </si>
  <si>
    <t>Games: 43&lt;br&gt;Quest Hunter: 58%&lt;br&gt;Zoo Warlock: 42%</t>
  </si>
  <si>
    <t>Games: 35&lt;br&gt;Elemental Mage: 66%&lt;br&gt;Face Hunter: 34%</t>
  </si>
  <si>
    <t>Games: 26&lt;br&gt;Elemental Mage: 38%&lt;br&gt;Aggro Shaman: 62%</t>
  </si>
  <si>
    <t>Games: 32&lt;br&gt;Freeze Mage: 69%&lt;br&gt;Aggro Shaman: 31%</t>
  </si>
  <si>
    <t>Games: 36&lt;br&gt;Aggro Paladin: 56%&lt;br&gt;Midrange Shaman: 44%</t>
  </si>
  <si>
    <t>Games: 32&lt;br&gt;Control Paladin: 41%&lt;br&gt;Quest Hunter: 59%</t>
  </si>
  <si>
    <t>Games: 49&lt;br&gt;Control Paladin: 63%&lt;br&gt;Midrange Shaman: 37%</t>
  </si>
  <si>
    <t>Games: 48&lt;br&gt;N'Zoth Priest: 17%&lt;br&gt;Aggro Shaman: 83%</t>
  </si>
  <si>
    <t>Games: 27&lt;br&gt;Silence Priest: 44%&lt;br&gt;Midrange Shaman: 56%</t>
  </si>
  <si>
    <t>Games: 26&lt;br&gt;Aggro Shaman: 62%&lt;br&gt;Elemental Mage: 38%</t>
  </si>
  <si>
    <t>Games: 32&lt;br&gt;Aggro Shaman: 31%&lt;br&gt;Freeze Mage: 69%</t>
  </si>
  <si>
    <t>Games: 48&lt;br&gt;Aggro Shaman: 83%&lt;br&gt;N'Zoth Priest: 17%</t>
  </si>
  <si>
    <t>Games: 40&lt;br&gt;Elemental Shaman: 50%&lt;br&gt;Midrange Shaman: 50%</t>
  </si>
  <si>
    <t>Games: 47&lt;br&gt;Midrange Shaman: 40%&lt;br&gt;Jade Druid: 60%</t>
  </si>
  <si>
    <t>Games: 36&lt;br&gt;Midrange Shaman: 44%&lt;br&gt;Aggro Paladin: 56%</t>
  </si>
  <si>
    <t>Games: 49&lt;br&gt;Midrange Shaman: 37%&lt;br&gt;Control Paladin: 63%</t>
  </si>
  <si>
    <t>Games: 27&lt;br&gt;Midrange Shaman: 56%&lt;br&gt;Silence Priest: 44%</t>
  </si>
  <si>
    <t>Games: 40&lt;br&gt;Midrange Shaman: 50%&lt;br&gt;Elemental Shaman: 50%</t>
  </si>
  <si>
    <t>Games: 36&lt;br&gt;Token Shaman: 64%&lt;br&gt;Quest Hunter: 36%</t>
  </si>
  <si>
    <t>Games: 43&lt;br&gt;Zoo Warlock: 42%&lt;br&gt;Quest Hunter: 58%</t>
  </si>
  <si>
    <t>Dragon Priest</t>
  </si>
  <si>
    <t>Face Hunter</t>
  </si>
  <si>
    <t>Silence Priest</t>
  </si>
  <si>
    <t>Token Shaman</t>
  </si>
  <si>
    <t>MS使用率</t>
    <rPh sb="2" eb="3">
      <t>shi'yong'lv</t>
    </rPh>
    <phoneticPr fontId="2" type="noConversion"/>
  </si>
  <si>
    <t>炉石盒子数据来源，包括胜率、对战局数、使用率</t>
    <rPh sb="0" eb="1">
      <t>lu'shi</t>
    </rPh>
    <rPh sb="2" eb="3">
      <t>he'zi</t>
    </rPh>
    <rPh sb="4" eb="5">
      <t>shu'ju</t>
    </rPh>
    <rPh sb="6" eb="7">
      <t>lai'yuan</t>
    </rPh>
    <rPh sb="9" eb="10">
      <t>bao'kuo</t>
    </rPh>
    <rPh sb="11" eb="12">
      <t>sheng'lv</t>
    </rPh>
    <rPh sb="14" eb="15">
      <t>dui'zhan</t>
    </rPh>
    <rPh sb="16" eb="17">
      <t>ju'shu</t>
    </rPh>
    <rPh sb="19" eb="20">
      <t>shi'yong'lv</t>
    </rPh>
    <phoneticPr fontId="2" type="noConversion"/>
  </si>
  <si>
    <t>对应周期数据的JSON，用于EXCEL处理，通过JSON-CSV转化为表格，数据获取后按1~9升序排序</t>
    <rPh sb="0" eb="1">
      <t>dui'ying</t>
    </rPh>
    <rPh sb="2" eb="3">
      <t>zhou'qi</t>
    </rPh>
    <rPh sb="4" eb="5">
      <t>shu'ju</t>
    </rPh>
    <rPh sb="6" eb="7">
      <t>d</t>
    </rPh>
    <rPh sb="12" eb="13">
      <t>yong'yu</t>
    </rPh>
    <rPh sb="19" eb="20">
      <t>chu'li</t>
    </rPh>
    <rPh sb="22" eb="23">
      <t>tong'guo</t>
    </rPh>
    <rPh sb="32" eb="33">
      <t>zhuan'hua'wei</t>
    </rPh>
    <rPh sb="35" eb="36">
      <t>biao'ge</t>
    </rPh>
    <rPh sb="38" eb="39">
      <t>shu'ju</t>
    </rPh>
    <rPh sb="40" eb="41">
      <t>huo'qu</t>
    </rPh>
    <rPh sb="43" eb="44">
      <t>an</t>
    </rPh>
    <rPh sb="47" eb="48">
      <t>sheng'xu'pai'xu</t>
    </rPh>
    <phoneticPr fontId="2" type="noConversion"/>
  </si>
  <si>
    <t>MS职业使用率，选择CHINA，LASTWEEK</t>
    <rPh sb="2" eb="3">
      <t>zhi'ye</t>
    </rPh>
    <rPh sb="4" eb="5">
      <t>shi'yong'lv</t>
    </rPh>
    <rPh sb="8" eb="9">
      <t>xuan'ze</t>
    </rPh>
    <phoneticPr fontId="2" type="noConversion"/>
  </si>
  <si>
    <t>系数调整为MS使用率拟合炉石盒子的比重，后续用于调整卡组权重</t>
    <rPh sb="0" eb="1">
      <t>xi'shu</t>
    </rPh>
    <rPh sb="2" eb="3">
      <t>tiao'z</t>
    </rPh>
    <rPh sb="4" eb="5">
      <t>wei</t>
    </rPh>
    <rPh sb="7" eb="8">
      <t>shi'yong'lv</t>
    </rPh>
    <rPh sb="10" eb="11">
      <t>ni'he</t>
    </rPh>
    <rPh sb="12" eb="13">
      <t>lu'shi</t>
    </rPh>
    <rPh sb="14" eb="15">
      <t>he'zi</t>
    </rPh>
    <rPh sb="16" eb="17">
      <t>d</t>
    </rPh>
    <rPh sb="17" eb="18">
      <t>bi'zhogn</t>
    </rPh>
    <rPh sb="20" eb="21">
      <t>hou'xu</t>
    </rPh>
    <rPh sb="22" eb="23">
      <t>yong'yu</t>
    </rPh>
    <rPh sb="24" eb="25">
      <t>tiao'z</t>
    </rPh>
    <rPh sb="26" eb="27">
      <t>ka'zu</t>
    </rPh>
    <rPh sb="28" eb="29">
      <t>quan'zhong</t>
    </rPh>
    <phoneticPr fontId="2" type="noConversion"/>
  </si>
  <si>
    <t>打脸猎</t>
  </si>
  <si>
    <t>打脸猎</t>
    <rPh sb="0" eb="1">
      <t>da'lian'lie</t>
    </rPh>
    <phoneticPr fontId="2" type="noConversion"/>
  </si>
  <si>
    <t>打脸萨</t>
    <rPh sb="0" eb="1">
      <t>da'lian'sa</t>
    </rPh>
    <phoneticPr fontId="2" type="noConversion"/>
  </si>
  <si>
    <t>龙牧</t>
  </si>
  <si>
    <t>龙牧</t>
    <rPh sb="0" eb="1">
      <t>long'mu</t>
    </rPh>
    <phoneticPr fontId="2" type="noConversion"/>
  </si>
  <si>
    <t>元素法</t>
    <rPh sb="0" eb="1">
      <t>yuan'su'fa</t>
    </rPh>
    <phoneticPr fontId="2" type="noConversion"/>
  </si>
  <si>
    <t>中速猎</t>
    <rPh sb="0" eb="1">
      <t>zhogn'su'l</t>
    </rPh>
    <phoneticPr fontId="2" type="noConversion"/>
  </si>
  <si>
    <t>任务贼</t>
    <rPh sb="0" eb="1">
      <t>ren'wu'zei</t>
    </rPh>
    <phoneticPr fontId="2" type="noConversion"/>
  </si>
  <si>
    <t>沉默牧</t>
    <rPh sb="0" eb="1">
      <t>chen'mo'm</t>
    </rPh>
    <phoneticPr fontId="2" type="noConversion"/>
  </si>
  <si>
    <t>铺场萨</t>
  </si>
  <si>
    <t>铺场萨</t>
    <rPh sb="0" eb="1">
      <t>pu'chang'sa</t>
    </rPh>
    <phoneticPr fontId="2" type="noConversion"/>
  </si>
  <si>
    <t>脏牧</t>
    <rPh sb="0" eb="1">
      <t>zang'm</t>
    </rPh>
    <phoneticPr fontId="2" type="noConversion"/>
  </si>
  <si>
    <t>中速骑</t>
    <rPh sb="0" eb="1">
      <t>zhogn'su'qi</t>
    </rPh>
    <phoneticPr fontId="2" type="noConversion"/>
  </si>
  <si>
    <t>铺场萨</t>
    <rPh sb="0" eb="1">
      <t>pu'chang's</t>
    </rPh>
    <phoneticPr fontId="2" type="noConversion"/>
  </si>
  <si>
    <t>Metastats对阵胜率表</t>
    <rPh sb="9" eb="10">
      <t>dui'z</t>
    </rPh>
    <rPh sb="11" eb="12">
      <t>sheng'lv'b</t>
    </rPh>
    <phoneticPr fontId="2" type="noConversion"/>
  </si>
  <si>
    <t>python脚本获取对阵胜率数据，粘贴入工作表2首列，筛选WinrateD为0或非百分比的数值如&lt;br&gt;</t>
    <rPh sb="6" eb="7">
      <t>jiao'ben</t>
    </rPh>
    <rPh sb="8" eb="9">
      <t>huo'qu</t>
    </rPh>
    <rPh sb="10" eb="11">
      <t>dui'zhen</t>
    </rPh>
    <rPh sb="12" eb="13">
      <t>sheng'lv</t>
    </rPh>
    <rPh sb="14" eb="15">
      <t>shu'ju</t>
    </rPh>
    <rPh sb="17" eb="18">
      <t>zhan'tie</t>
    </rPh>
    <rPh sb="19" eb="20">
      <t>ru</t>
    </rPh>
    <rPh sb="20" eb="21">
      <t>gong'zuo'biao</t>
    </rPh>
    <rPh sb="24" eb="25">
      <t>shou</t>
    </rPh>
    <rPh sb="25" eb="26">
      <t>lie</t>
    </rPh>
    <rPh sb="27" eb="28">
      <t>shai'xuan</t>
    </rPh>
    <rPh sb="37" eb="38">
      <t>wei</t>
    </rPh>
    <rPh sb="39" eb="40">
      <t>huo</t>
    </rPh>
    <rPh sb="40" eb="41">
      <t>fei</t>
    </rPh>
    <rPh sb="41" eb="42">
      <t>bai'fen'bi</t>
    </rPh>
    <rPh sb="44" eb="45">
      <t>d</t>
    </rPh>
    <rPh sb="45" eb="46">
      <t>shu'zhi</t>
    </rPh>
    <rPh sb="47" eb="48">
      <t>ru</t>
    </rPh>
    <phoneticPr fontId="2" type="noConversion"/>
  </si>
  <si>
    <t>对工作表3进行数据透视，做出右下方胜率表矩阵，将空值补充为50%</t>
    <rPh sb="0" eb="1">
      <t>dui</t>
    </rPh>
    <rPh sb="1" eb="2">
      <t>gong'zuo'biao</t>
    </rPh>
    <rPh sb="5" eb="6">
      <t>jin'xing</t>
    </rPh>
    <rPh sb="7" eb="8">
      <t>shu'ju</t>
    </rPh>
    <rPh sb="9" eb="10">
      <t>tou'shi</t>
    </rPh>
    <rPh sb="12" eb="13">
      <t>zuo'chu</t>
    </rPh>
    <rPh sb="14" eb="15">
      <t>you'xia'f</t>
    </rPh>
    <rPh sb="17" eb="18">
      <t>sheng'lv'biao</t>
    </rPh>
    <rPh sb="20" eb="21">
      <t>ju'z</t>
    </rPh>
    <rPh sb="23" eb="24">
      <t>jiang</t>
    </rPh>
    <rPh sb="24" eb="25">
      <t>kong'zhi</t>
    </rPh>
    <rPh sb="26" eb="27">
      <t>bu'chong'wei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</si>
</sst>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0_);[Red]\(0\)"/>
    <numFmt numFmtId="178" formatCode="0.00_);[Red]\(0.00\)"/>
  </numFmts>
  <fonts count="13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冬青黑体简体中文 W3"/>
      <family val="3"/>
      <charset val="134"/>
    </font>
    <font>
      <sz val="12"/>
      <color rgb="FF333333"/>
      <name val="冬青黑体简体中文 W3"/>
      <family val="3"/>
      <charset val="134"/>
    </font>
    <font>
      <b/>
      <sz val="12"/>
      <color rgb="FF333333"/>
      <name val="冬青黑体简体中文 W3"/>
      <family val="3"/>
      <charset val="134"/>
    </font>
    <font>
      <sz val="12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12"/>
      <color theme="0" tint="-4.9989318521683403E-2"/>
      <name val="冬青黑体简体中文 W3"/>
      <family val="3"/>
      <charset val="134"/>
    </font>
    <font>
      <b/>
      <sz val="12"/>
      <color theme="0" tint="-4.9989318521683403E-2"/>
      <name val="冬青黑体简体中文 W3"/>
      <family val="3"/>
      <charset val="134"/>
    </font>
    <font>
      <sz val="11"/>
      <color theme="1"/>
      <name val="冬青黑体简体中文 W3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-0.249977111117893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5" fillId="2" borderId="0" xfId="0" applyFont="1" applyFill="1"/>
    <xf numFmtId="0" fontId="4" fillId="2" borderId="0" xfId="0" applyFont="1" applyFill="1"/>
    <xf numFmtId="0" fontId="3" fillId="2" borderId="0" xfId="0" applyFont="1" applyFill="1"/>
    <xf numFmtId="177" fontId="3" fillId="2" borderId="0" xfId="0" applyNumberFormat="1" applyFont="1" applyFill="1"/>
    <xf numFmtId="178" fontId="3" fillId="2" borderId="0" xfId="0" applyNumberFormat="1" applyFont="1" applyFill="1"/>
    <xf numFmtId="176" fontId="3" fillId="2" borderId="0" xfId="0" applyNumberFormat="1" applyFont="1" applyFill="1"/>
    <xf numFmtId="176" fontId="4" fillId="2" borderId="0" xfId="0" applyNumberFormat="1" applyFont="1" applyFill="1"/>
    <xf numFmtId="1" fontId="3" fillId="2" borderId="0" xfId="0" applyNumberFormat="1" applyFont="1" applyFill="1"/>
    <xf numFmtId="177" fontId="4" fillId="2" borderId="0" xfId="0" applyNumberFormat="1" applyFont="1" applyFill="1"/>
    <xf numFmtId="10" fontId="3" fillId="2" borderId="0" xfId="0" applyNumberFormat="1" applyFont="1" applyFill="1"/>
    <xf numFmtId="9" fontId="3" fillId="2" borderId="0" xfId="0" applyNumberFormat="1" applyFont="1" applyFill="1"/>
    <xf numFmtId="176" fontId="3" fillId="2" borderId="0" xfId="0" applyNumberFormat="1" applyFont="1" applyFill="1" applyAlignment="1">
      <alignment horizontal="left" indent="4"/>
    </xf>
    <xf numFmtId="17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2" xfId="0" applyNumberFormat="1" applyFont="1" applyBorder="1"/>
    <xf numFmtId="9" fontId="0" fillId="0" borderId="1" xfId="0" applyNumberFormat="1" applyFont="1" applyBorder="1"/>
    <xf numFmtId="0" fontId="6" fillId="3" borderId="0" xfId="0" applyFont="1" applyFill="1" applyBorder="1"/>
    <xf numFmtId="0" fontId="3" fillId="2" borderId="0" xfId="0" applyFont="1" applyFill="1" applyAlignment="1">
      <alignment horizontal="right"/>
    </xf>
    <xf numFmtId="0" fontId="4" fillId="4" borderId="0" xfId="0" applyFont="1" applyFill="1"/>
    <xf numFmtId="176" fontId="4" fillId="4" borderId="0" xfId="1" applyNumberFormat="1" applyFont="1" applyFill="1"/>
    <xf numFmtId="176" fontId="4" fillId="4" borderId="0" xfId="0" applyNumberFormat="1" applyFont="1" applyFill="1"/>
    <xf numFmtId="176" fontId="3" fillId="2" borderId="0" xfId="1" applyNumberFormat="1" applyFont="1" applyFill="1"/>
    <xf numFmtId="9" fontId="0" fillId="0" borderId="0" xfId="0" applyNumberFormat="1" applyFont="1" applyBorder="1"/>
    <xf numFmtId="0" fontId="9" fillId="5" borderId="3" xfId="0" applyFont="1" applyFill="1" applyBorder="1"/>
    <xf numFmtId="0" fontId="9" fillId="5" borderId="4" xfId="0" applyFont="1" applyFill="1" applyBorder="1"/>
    <xf numFmtId="0" fontId="0" fillId="0" borderId="2" xfId="0" applyNumberFormat="1" applyFont="1" applyBorder="1"/>
    <xf numFmtId="0" fontId="7" fillId="2" borderId="0" xfId="8" applyFill="1"/>
    <xf numFmtId="0" fontId="10" fillId="2" borderId="0" xfId="0" applyFont="1" applyFill="1"/>
    <xf numFmtId="176" fontId="10" fillId="2" borderId="0" xfId="0" applyNumberFormat="1" applyFont="1" applyFill="1"/>
    <xf numFmtId="0" fontId="11" fillId="2" borderId="0" xfId="0" applyFont="1" applyFill="1"/>
    <xf numFmtId="10" fontId="3" fillId="6" borderId="0" xfId="1" applyNumberFormat="1" applyFont="1" applyFill="1"/>
    <xf numFmtId="177" fontId="10" fillId="2" borderId="0" xfId="0" applyNumberFormat="1" applyFont="1" applyFill="1"/>
    <xf numFmtId="10" fontId="3" fillId="6" borderId="0" xfId="0" applyNumberFormat="1" applyFont="1" applyFill="1"/>
    <xf numFmtId="176" fontId="3" fillId="4" borderId="0" xfId="0" applyNumberFormat="1" applyFont="1" applyFill="1"/>
    <xf numFmtId="0" fontId="12" fillId="2" borderId="0" xfId="0" applyFont="1" applyFill="1"/>
    <xf numFmtId="10" fontId="12" fillId="2" borderId="0" xfId="0" applyNumberFormat="1" applyFont="1" applyFill="1"/>
    <xf numFmtId="1" fontId="12" fillId="2" borderId="0" xfId="0" applyNumberFormat="1" applyFont="1" applyFill="1"/>
    <xf numFmtId="176" fontId="3" fillId="7" borderId="0" xfId="0" applyNumberFormat="1" applyFont="1" applyFill="1"/>
    <xf numFmtId="0" fontId="3" fillId="7" borderId="0" xfId="0" applyFont="1" applyFill="1"/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right"/>
    </xf>
    <xf numFmtId="9" fontId="0" fillId="0" borderId="2" xfId="1" applyFont="1" applyBorder="1"/>
  </cellXfs>
  <cellStyles count="9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/>
    <cellStyle name="已访问的超链接" xfId="3" builtinId="9" hidden="1"/>
    <cellStyle name="已访问的超链接" xfId="5" builtinId="9" hidden="1"/>
    <cellStyle name="已访问的超链接" xfId="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</a:t>
            </a:r>
            <a:r>
              <a:rPr lang="zh-CN"/>
              <a:t>月第</a:t>
            </a:r>
            <a:r>
              <a:rPr lang="en-US" altLang="zh-CN"/>
              <a:t>3</a:t>
            </a:r>
            <a:r>
              <a:rPr lang="zh-CN"/>
              <a:t>周</a:t>
            </a:r>
            <a:r>
              <a:rPr lang="zh-CN" altLang="en-US"/>
              <a:t>国服标准天梯</a:t>
            </a:r>
            <a:r>
              <a:rPr lang="zh-CN"/>
              <a:t>卡组战力排行榜</a:t>
            </a:r>
            <a:r>
              <a:rPr lang="zh-CN" altLang="en-US"/>
              <a:t>（全梯段）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工作表1!$AC$117</c:f>
              <c:strCache>
                <c:ptCount val="1"/>
                <c:pt idx="0">
                  <c:v>战力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工作表1!$AB$118:$AB$143</c:f>
              <c:strCache>
                <c:ptCount val="26"/>
                <c:pt idx="0">
                  <c:v>中速骑</c:v>
                </c:pt>
                <c:pt idx="1">
                  <c:v>进化萨</c:v>
                </c:pt>
                <c:pt idx="2">
                  <c:v>铺场萨</c:v>
                </c:pt>
                <c:pt idx="3">
                  <c:v>海盗战</c:v>
                </c:pt>
                <c:pt idx="4">
                  <c:v>快攻骑</c:v>
                </c:pt>
                <c:pt idx="5">
                  <c:v>快攻德</c:v>
                </c:pt>
                <c:pt idx="6">
                  <c:v>奥秘法</c:v>
                </c:pt>
                <c:pt idx="7">
                  <c:v>打脸猎</c:v>
                </c:pt>
                <c:pt idx="8">
                  <c:v>打脸萨</c:v>
                </c:pt>
                <c:pt idx="9">
                  <c:v>奶骑</c:v>
                </c:pt>
                <c:pt idx="10">
                  <c:v>火法</c:v>
                </c:pt>
                <c:pt idx="11">
                  <c:v>中速猎</c:v>
                </c:pt>
                <c:pt idx="12">
                  <c:v>元素萨</c:v>
                </c:pt>
                <c:pt idx="13">
                  <c:v>任务贼</c:v>
                </c:pt>
                <c:pt idx="14">
                  <c:v>任务战</c:v>
                </c:pt>
                <c:pt idx="15">
                  <c:v>龙牧</c:v>
                </c:pt>
                <c:pt idx="16">
                  <c:v>奇迹贼</c:v>
                </c:pt>
                <c:pt idx="17">
                  <c:v>冰法</c:v>
                </c:pt>
                <c:pt idx="18">
                  <c:v>沉默牧</c:v>
                </c:pt>
                <c:pt idx="19">
                  <c:v>脏牧</c:v>
                </c:pt>
                <c:pt idx="20">
                  <c:v>青玉德</c:v>
                </c:pt>
                <c:pt idx="21">
                  <c:v>中速萨</c:v>
                </c:pt>
                <c:pt idx="22">
                  <c:v>动物园</c:v>
                </c:pt>
                <c:pt idx="23">
                  <c:v>元素法</c:v>
                </c:pt>
                <c:pt idx="24">
                  <c:v>亡语牧</c:v>
                </c:pt>
                <c:pt idx="25">
                  <c:v>任务猎</c:v>
                </c:pt>
              </c:strCache>
            </c:strRef>
          </c:cat>
          <c:val>
            <c:numRef>
              <c:f>工作表1!$AC$118:$AC$143</c:f>
              <c:numCache>
                <c:formatCode>0</c:formatCode>
                <c:ptCount val="26"/>
                <c:pt idx="0">
                  <c:v>4917.534800117846</c:v>
                </c:pt>
                <c:pt idx="1">
                  <c:v>4880.218512700178</c:v>
                </c:pt>
                <c:pt idx="2">
                  <c:v>4870.997310222787</c:v>
                </c:pt>
                <c:pt idx="3">
                  <c:v>4856.537776465016</c:v>
                </c:pt>
                <c:pt idx="4">
                  <c:v>4785.046759232348</c:v>
                </c:pt>
                <c:pt idx="5">
                  <c:v>4731.854313130985</c:v>
                </c:pt>
                <c:pt idx="6">
                  <c:v>4728.996675347414</c:v>
                </c:pt>
                <c:pt idx="7">
                  <c:v>4724.224161331397</c:v>
                </c:pt>
                <c:pt idx="8">
                  <c:v>4664.408974256354</c:v>
                </c:pt>
                <c:pt idx="9">
                  <c:v>4618.050357622606</c:v>
                </c:pt>
                <c:pt idx="10">
                  <c:v>4572.308227662461</c:v>
                </c:pt>
                <c:pt idx="11">
                  <c:v>4536.269861031757</c:v>
                </c:pt>
                <c:pt idx="12">
                  <c:v>4504.630997223703</c:v>
                </c:pt>
                <c:pt idx="13">
                  <c:v>4486.000532206499</c:v>
                </c:pt>
                <c:pt idx="14">
                  <c:v>4482.974962584303</c:v>
                </c:pt>
                <c:pt idx="15">
                  <c:v>4457.778802837428</c:v>
                </c:pt>
                <c:pt idx="16">
                  <c:v>4429.785986971215</c:v>
                </c:pt>
                <c:pt idx="17">
                  <c:v>4367.285359848206</c:v>
                </c:pt>
                <c:pt idx="18">
                  <c:v>4313.98844490892</c:v>
                </c:pt>
                <c:pt idx="19">
                  <c:v>4239.951836120737</c:v>
                </c:pt>
                <c:pt idx="20">
                  <c:v>4239.470978349714</c:v>
                </c:pt>
                <c:pt idx="21">
                  <c:v>4228.575805286955</c:v>
                </c:pt>
                <c:pt idx="22">
                  <c:v>3930.441597336285</c:v>
                </c:pt>
                <c:pt idx="23">
                  <c:v>3918.55388347591</c:v>
                </c:pt>
                <c:pt idx="24">
                  <c:v>3649.678696385285</c:v>
                </c:pt>
                <c:pt idx="25">
                  <c:v>3013.156681661032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1"/>
        <c:overlap val="-27"/>
        <c:axId val="-2140879696"/>
        <c:axId val="-2140878752"/>
      </c:barChart>
      <c:catAx>
        <c:axId val="-21408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0878752"/>
        <c:crosses val="autoZero"/>
        <c:auto val="1"/>
        <c:lblAlgn val="ctr"/>
        <c:lblOffset val="100"/>
        <c:noMultiLvlLbl val="0"/>
      </c:catAx>
      <c:valAx>
        <c:axId val="-2140878752"/>
        <c:scaling>
          <c:orientation val="minMax"/>
          <c:max val="5000.0"/>
          <c:min val="3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087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</a:t>
            </a:r>
            <a:r>
              <a:rPr lang="zh-CN"/>
              <a:t>月第</a:t>
            </a:r>
            <a:r>
              <a:rPr lang="en-US" altLang="zh-CN"/>
              <a:t>3</a:t>
            </a:r>
            <a:r>
              <a:rPr lang="zh-CN"/>
              <a:t>周</a:t>
            </a:r>
            <a:r>
              <a:rPr lang="zh-CN" altLang="en-US"/>
              <a:t>国服标准天梯</a:t>
            </a:r>
            <a:r>
              <a:rPr lang="zh-CN"/>
              <a:t>卡组</a:t>
            </a:r>
            <a:r>
              <a:rPr lang="zh-CN" altLang="en-US"/>
              <a:t>热度</a:t>
            </a:r>
            <a:r>
              <a:rPr lang="zh-CN"/>
              <a:t>排行榜</a:t>
            </a:r>
            <a:r>
              <a:rPr lang="zh-CN" altLang="en-US"/>
              <a:t>（全梯段）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工作表1!$AB$83</c:f>
              <c:strCache>
                <c:ptCount val="1"/>
                <c:pt idx="0">
                  <c:v>本周热度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iragino Sans GB W3" charset="-122"/>
                    <a:ea typeface="Hiragino Sans GB W3" charset="-122"/>
                    <a:cs typeface="Hiragino Sans GB W3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工作表1!$AA$84:$AA$105</c:f>
              <c:strCache>
                <c:ptCount val="22"/>
                <c:pt idx="0">
                  <c:v>中速猎</c:v>
                </c:pt>
                <c:pt idx="1">
                  <c:v>任务贼</c:v>
                </c:pt>
                <c:pt idx="2">
                  <c:v>海盗战</c:v>
                </c:pt>
                <c:pt idx="3">
                  <c:v>奥秘法</c:v>
                </c:pt>
                <c:pt idx="4">
                  <c:v>脏牧</c:v>
                </c:pt>
                <c:pt idx="5">
                  <c:v>中速骑</c:v>
                </c:pt>
                <c:pt idx="6">
                  <c:v>青玉德</c:v>
                </c:pt>
                <c:pt idx="7">
                  <c:v>快攻德</c:v>
                </c:pt>
                <c:pt idx="8">
                  <c:v>火法</c:v>
                </c:pt>
                <c:pt idx="9">
                  <c:v>进化萨</c:v>
                </c:pt>
                <c:pt idx="10">
                  <c:v>任务战</c:v>
                </c:pt>
                <c:pt idx="11">
                  <c:v>龙牧</c:v>
                </c:pt>
                <c:pt idx="12">
                  <c:v>沉默牧</c:v>
                </c:pt>
                <c:pt idx="13">
                  <c:v>奶骑</c:v>
                </c:pt>
                <c:pt idx="14">
                  <c:v>奇迹贼</c:v>
                </c:pt>
                <c:pt idx="15">
                  <c:v>元素萨</c:v>
                </c:pt>
                <c:pt idx="16">
                  <c:v>快攻骑</c:v>
                </c:pt>
                <c:pt idx="17">
                  <c:v>打脸猎</c:v>
                </c:pt>
                <c:pt idx="18">
                  <c:v>动物园</c:v>
                </c:pt>
                <c:pt idx="19">
                  <c:v>打脸萨</c:v>
                </c:pt>
                <c:pt idx="20">
                  <c:v>亡语牧</c:v>
                </c:pt>
                <c:pt idx="21">
                  <c:v>冰法</c:v>
                </c:pt>
              </c:strCache>
            </c:strRef>
          </c:cat>
          <c:val>
            <c:numRef>
              <c:f>工作表1!$AB$84:$AB$105</c:f>
              <c:numCache>
                <c:formatCode>0.0%</c:formatCode>
                <c:ptCount val="22"/>
                <c:pt idx="0">
                  <c:v>0.0937466162018192</c:v>
                </c:pt>
                <c:pt idx="1">
                  <c:v>0.0895470371737458</c:v>
                </c:pt>
                <c:pt idx="2">
                  <c:v>0.0831817285268976</c:v>
                </c:pt>
                <c:pt idx="3">
                  <c:v>0.0734189012954339</c:v>
                </c:pt>
                <c:pt idx="4">
                  <c:v>0.0615321993213669</c:v>
                </c:pt>
                <c:pt idx="5">
                  <c:v>0.0599445444276855</c:v>
                </c:pt>
                <c:pt idx="6">
                  <c:v>0.0559658770590367</c:v>
                </c:pt>
                <c:pt idx="7">
                  <c:v>0.0523616345292955</c:v>
                </c:pt>
                <c:pt idx="8">
                  <c:v>0.0521812348212312</c:v>
                </c:pt>
                <c:pt idx="9">
                  <c:v>0.0507251585896162</c:v>
                </c:pt>
                <c:pt idx="10">
                  <c:v>0.0455396886139858</c:v>
                </c:pt>
                <c:pt idx="11">
                  <c:v>0.0306061372707666</c:v>
                </c:pt>
                <c:pt idx="12">
                  <c:v>0.0285799469984859</c:v>
                </c:pt>
                <c:pt idx="13">
                  <c:v>0.0251287530240857</c:v>
                </c:pt>
                <c:pt idx="14">
                  <c:v>0.023116152453373</c:v>
                </c:pt>
                <c:pt idx="15">
                  <c:v>0.0227355701399786</c:v>
                </c:pt>
                <c:pt idx="16">
                  <c:v>0.0217718585361354</c:v>
                </c:pt>
                <c:pt idx="17">
                  <c:v>0.0154861666882061</c:v>
                </c:pt>
                <c:pt idx="18">
                  <c:v>0.0136397007446244</c:v>
                </c:pt>
                <c:pt idx="19">
                  <c:v>0.0116543678868798</c:v>
                </c:pt>
                <c:pt idx="20">
                  <c:v>0.00988849370549629</c:v>
                </c:pt>
                <c:pt idx="21">
                  <c:v>0.00960980383448088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-2141411168"/>
        <c:axId val="-2141407680"/>
      </c:barChart>
      <c:catAx>
        <c:axId val="-21414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1407680"/>
        <c:crosses val="autoZero"/>
        <c:auto val="1"/>
        <c:lblAlgn val="ctr"/>
        <c:lblOffset val="100"/>
        <c:noMultiLvlLbl val="0"/>
      </c:catAx>
      <c:valAx>
        <c:axId val="-214140768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charset="-122"/>
                <a:ea typeface="Hiragino Sans GB W3" charset="-122"/>
                <a:cs typeface="Hiragino Sans GB W3" charset="-122"/>
              </a:defRPr>
            </a:pPr>
            <a:endParaRPr lang="zh-CN"/>
          </a:p>
        </c:txPr>
        <c:crossAx val="-21414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r>
              <a:rPr lang="zh-CN" altLang="en-US"/>
              <a:t>月第</a:t>
            </a:r>
            <a:r>
              <a:rPr lang="en-US" altLang="zh-CN"/>
              <a:t>2</a:t>
            </a:r>
            <a:r>
              <a:rPr lang="zh-CN" altLang="en-US"/>
              <a:t>周国服天梯标准环境胜率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工作表1!$R$3</c:f>
              <c:strCache>
                <c:ptCount val="1"/>
                <c:pt idx="0">
                  <c:v>上周胜率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0.00416666666666667"/>
                  <c:y val="0.0027777777777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Hiragino Sans GB W3" charset="-122"/>
                    <a:ea typeface="Hiragino Sans GB W3" charset="-122"/>
                    <a:cs typeface="Hiragino Sans GB W3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工作表1!$Q$4:$Q$12</c:f>
              <c:strCache>
                <c:ptCount val="9"/>
                <c:pt idx="0">
                  <c:v>战</c:v>
                </c:pt>
                <c:pt idx="1">
                  <c:v>萨</c:v>
                </c:pt>
                <c:pt idx="2">
                  <c:v>贼</c:v>
                </c:pt>
                <c:pt idx="3">
                  <c:v>骑</c:v>
                </c:pt>
                <c:pt idx="4">
                  <c:v>猎</c:v>
                </c:pt>
                <c:pt idx="5">
                  <c:v>德</c:v>
                </c:pt>
                <c:pt idx="6">
                  <c:v>术</c:v>
                </c:pt>
                <c:pt idx="7">
                  <c:v>法</c:v>
                </c:pt>
                <c:pt idx="8">
                  <c:v>牧</c:v>
                </c:pt>
              </c:strCache>
            </c:strRef>
          </c:cat>
          <c:val>
            <c:numRef>
              <c:f>工作表1!$R$4:$R$12</c:f>
              <c:numCache>
                <c:formatCode>0.0%</c:formatCode>
                <c:ptCount val="9"/>
                <c:pt idx="0">
                  <c:v>0.512621736384369</c:v>
                </c:pt>
                <c:pt idx="1">
                  <c:v>0.492337673013011</c:v>
                </c:pt>
                <c:pt idx="2">
                  <c:v>0.498898214051939</c:v>
                </c:pt>
                <c:pt idx="3">
                  <c:v>0.520201723497814</c:v>
                </c:pt>
                <c:pt idx="4">
                  <c:v>0.519610828902331</c:v>
                </c:pt>
                <c:pt idx="5">
                  <c:v>0.497204741134722</c:v>
                </c:pt>
                <c:pt idx="6">
                  <c:v>0.445232492369941</c:v>
                </c:pt>
                <c:pt idx="7">
                  <c:v>0.497483701459178</c:v>
                </c:pt>
                <c:pt idx="8">
                  <c:v>0.453710013176257</c:v>
                </c:pt>
              </c:numCache>
            </c:numRef>
          </c:val>
        </c:ser>
        <c:ser>
          <c:idx val="1"/>
          <c:order val="1"/>
          <c:tx>
            <c:strRef>
              <c:f>工作表1!$S$3</c:f>
              <c:strCache>
                <c:ptCount val="1"/>
                <c:pt idx="0">
                  <c:v>本周胜率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.00972222222222222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416666666666656"/>
                  <c:y val="0.0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Hiragino Sans GB W3" charset="-122"/>
                    <a:ea typeface="Hiragino Sans GB W3" charset="-122"/>
                    <a:cs typeface="Hiragino Sans GB W3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工作表1!$Q$4:$Q$12</c:f>
              <c:strCache>
                <c:ptCount val="9"/>
                <c:pt idx="0">
                  <c:v>战</c:v>
                </c:pt>
                <c:pt idx="1">
                  <c:v>萨</c:v>
                </c:pt>
                <c:pt idx="2">
                  <c:v>贼</c:v>
                </c:pt>
                <c:pt idx="3">
                  <c:v>骑</c:v>
                </c:pt>
                <c:pt idx="4">
                  <c:v>猎</c:v>
                </c:pt>
                <c:pt idx="5">
                  <c:v>德</c:v>
                </c:pt>
                <c:pt idx="6">
                  <c:v>术</c:v>
                </c:pt>
                <c:pt idx="7">
                  <c:v>法</c:v>
                </c:pt>
                <c:pt idx="8">
                  <c:v>牧</c:v>
                </c:pt>
              </c:strCache>
            </c:strRef>
          </c:cat>
          <c:val>
            <c:numRef>
              <c:f>工作表1!$S$4:$S$12</c:f>
              <c:numCache>
                <c:formatCode>0.0%</c:formatCode>
                <c:ptCount val="9"/>
                <c:pt idx="0">
                  <c:v>0.509389352788704</c:v>
                </c:pt>
                <c:pt idx="1">
                  <c:v>0.486578168183914</c:v>
                </c:pt>
                <c:pt idx="2">
                  <c:v>0.498445091512756</c:v>
                </c:pt>
                <c:pt idx="3">
                  <c:v>0.523329262547397</c:v>
                </c:pt>
                <c:pt idx="4">
                  <c:v>0.517670861303775</c:v>
                </c:pt>
                <c:pt idx="5">
                  <c:v>0.498614119794195</c:v>
                </c:pt>
                <c:pt idx="6">
                  <c:v>0.444287758262333</c:v>
                </c:pt>
                <c:pt idx="7">
                  <c:v>0.50497729154363</c:v>
                </c:pt>
                <c:pt idx="8">
                  <c:v>0.457564797725631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1380832"/>
        <c:axId val="-2141377232"/>
      </c:barChart>
      <c:catAx>
        <c:axId val="-214138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1377232"/>
        <c:crosses val="autoZero"/>
        <c:auto val="1"/>
        <c:lblAlgn val="ctr"/>
        <c:lblOffset val="100"/>
        <c:noMultiLvlLbl val="0"/>
      </c:catAx>
      <c:valAx>
        <c:axId val="-21413772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charset="-122"/>
                <a:ea typeface="Hiragino Sans GB W3" charset="-122"/>
                <a:cs typeface="Hiragino Sans GB W3" charset="-122"/>
              </a:defRPr>
            </a:pPr>
            <a:endParaRPr lang="zh-CN"/>
          </a:p>
        </c:txPr>
        <c:crossAx val="-21413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5</a:t>
            </a:r>
            <a:r>
              <a:rPr lang="zh-CN" altLang="en-US" sz="1400" b="0" i="0" baseline="0">
                <a:effectLst/>
              </a:rPr>
              <a:t>月第</a:t>
            </a:r>
            <a:r>
              <a:rPr lang="en-US" altLang="zh-CN" sz="1400" b="0" i="0" baseline="0">
                <a:effectLst/>
              </a:rPr>
              <a:t>2</a:t>
            </a:r>
            <a:r>
              <a:rPr lang="zh-CN" altLang="en-US" sz="1400" b="0" i="0" baseline="0">
                <a:effectLst/>
              </a:rPr>
              <a:t>周国服天梯标准环境热度</a:t>
            </a:r>
            <a:endParaRPr lang="en-US" altLang="zh-CN" sz="1400" b="0" i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工作表1!$T$3</c:f>
              <c:strCache>
                <c:ptCount val="1"/>
                <c:pt idx="0">
                  <c:v>上周热度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416666666666667"/>
                  <c:y val="0.0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0277777777777778"/>
                  <c:y val="0.0027777777777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Hiragino Sans GB W3" charset="-122"/>
                    <a:ea typeface="Hiragino Sans GB W3" charset="-122"/>
                    <a:cs typeface="Hiragino Sans GB W3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工作表1!$Q$4:$Q$12</c:f>
              <c:strCache>
                <c:ptCount val="9"/>
                <c:pt idx="0">
                  <c:v>战</c:v>
                </c:pt>
                <c:pt idx="1">
                  <c:v>萨</c:v>
                </c:pt>
                <c:pt idx="2">
                  <c:v>贼</c:v>
                </c:pt>
                <c:pt idx="3">
                  <c:v>骑</c:v>
                </c:pt>
                <c:pt idx="4">
                  <c:v>猎</c:v>
                </c:pt>
                <c:pt idx="5">
                  <c:v>德</c:v>
                </c:pt>
                <c:pt idx="6">
                  <c:v>术</c:v>
                </c:pt>
                <c:pt idx="7">
                  <c:v>法</c:v>
                </c:pt>
                <c:pt idx="8">
                  <c:v>牧</c:v>
                </c:pt>
              </c:strCache>
            </c:strRef>
          </c:cat>
          <c:val>
            <c:numRef>
              <c:f>工作表1!$T$4:$T$12</c:f>
              <c:numCache>
                <c:formatCode>0.0%</c:formatCode>
                <c:ptCount val="9"/>
                <c:pt idx="0">
                  <c:v>0.166858266083941</c:v>
                </c:pt>
                <c:pt idx="1">
                  <c:v>0.0642343270889666</c:v>
                </c:pt>
                <c:pt idx="2">
                  <c:v>0.148541390410785</c:v>
                </c:pt>
                <c:pt idx="3">
                  <c:v>0.107414596956531</c:v>
                </c:pt>
                <c:pt idx="4">
                  <c:v>0.166326352332011</c:v>
                </c:pt>
                <c:pt idx="5">
                  <c:v>0.0987239392954664</c:v>
                </c:pt>
                <c:pt idx="6">
                  <c:v>0.022237137118359</c:v>
                </c:pt>
                <c:pt idx="7">
                  <c:v>0.115545695602471</c:v>
                </c:pt>
                <c:pt idx="8">
                  <c:v>0.110118295111467</c:v>
                </c:pt>
              </c:numCache>
            </c:numRef>
          </c:val>
        </c:ser>
        <c:ser>
          <c:idx val="1"/>
          <c:order val="1"/>
          <c:tx>
            <c:strRef>
              <c:f>工作表1!$U$3</c:f>
              <c:strCache>
                <c:ptCount val="1"/>
                <c:pt idx="0">
                  <c:v>本周热度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Hiragino Sans GB W3" charset="-122"/>
                    <a:ea typeface="Hiragino Sans GB W3" charset="-122"/>
                    <a:cs typeface="Hiragino Sans GB W3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工作表1!$Q$4:$Q$12</c:f>
              <c:strCache>
                <c:ptCount val="9"/>
                <c:pt idx="0">
                  <c:v>战</c:v>
                </c:pt>
                <c:pt idx="1">
                  <c:v>萨</c:v>
                </c:pt>
                <c:pt idx="2">
                  <c:v>贼</c:v>
                </c:pt>
                <c:pt idx="3">
                  <c:v>骑</c:v>
                </c:pt>
                <c:pt idx="4">
                  <c:v>猎</c:v>
                </c:pt>
                <c:pt idx="5">
                  <c:v>德</c:v>
                </c:pt>
                <c:pt idx="6">
                  <c:v>术</c:v>
                </c:pt>
                <c:pt idx="7">
                  <c:v>法</c:v>
                </c:pt>
                <c:pt idx="8">
                  <c:v>牧</c:v>
                </c:pt>
              </c:strCache>
            </c:strRef>
          </c:cat>
          <c:val>
            <c:numRef>
              <c:f>工作表1!$U$4:$U$12</c:f>
              <c:numCache>
                <c:formatCode>0.0%</c:formatCode>
                <c:ptCount val="9"/>
                <c:pt idx="0">
                  <c:v>0.138342322424372</c:v>
                </c:pt>
                <c:pt idx="1">
                  <c:v>0.0623298418589051</c:v>
                </c:pt>
                <c:pt idx="2">
                  <c:v>0.147438278616179</c:v>
                </c:pt>
                <c:pt idx="3">
                  <c:v>0.118199166697548</c:v>
                </c:pt>
                <c:pt idx="4">
                  <c:v>0.141041163120129</c:v>
                </c:pt>
                <c:pt idx="5">
                  <c:v>0.115097505154937</c:v>
                </c:pt>
                <c:pt idx="6">
                  <c:v>0.0166944568489717</c:v>
                </c:pt>
                <c:pt idx="7">
                  <c:v>0.140810951694231</c:v>
                </c:pt>
                <c:pt idx="8">
                  <c:v>0.120046313584725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2827632"/>
        <c:axId val="-2142824128"/>
      </c:barChart>
      <c:catAx>
        <c:axId val="-21428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824128"/>
        <c:crosses val="autoZero"/>
        <c:auto val="1"/>
        <c:lblAlgn val="ctr"/>
        <c:lblOffset val="100"/>
        <c:noMultiLvlLbl val="0"/>
      </c:catAx>
      <c:valAx>
        <c:axId val="-214282412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charset="-122"/>
                <a:ea typeface="Hiragino Sans GB W3" charset="-122"/>
                <a:cs typeface="Hiragino Sans GB W3" charset="-122"/>
              </a:defRPr>
            </a:pPr>
            <a:endParaRPr lang="zh-CN"/>
          </a:p>
        </c:txPr>
        <c:crossAx val="-21428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292100</xdr:colOff>
      <xdr:row>105</xdr:row>
      <xdr:rowOff>222250</xdr:rowOff>
    </xdr:from>
    <xdr:to>
      <xdr:col>40</xdr:col>
      <xdr:colOff>355600</xdr:colOff>
      <xdr:row>125</xdr:row>
      <xdr:rowOff>222250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304800</xdr:colOff>
      <xdr:row>82</xdr:row>
      <xdr:rowOff>12700</xdr:rowOff>
    </xdr:from>
    <xdr:to>
      <xdr:col>40</xdr:col>
      <xdr:colOff>368300</xdr:colOff>
      <xdr:row>102</xdr:row>
      <xdr:rowOff>12700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571500</xdr:colOff>
      <xdr:row>12</xdr:row>
      <xdr:rowOff>133350</xdr:rowOff>
    </xdr:from>
    <xdr:to>
      <xdr:col>39</xdr:col>
      <xdr:colOff>635000</xdr:colOff>
      <xdr:row>32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400050</xdr:colOff>
      <xdr:row>12</xdr:row>
      <xdr:rowOff>120650</xdr:rowOff>
    </xdr:from>
    <xdr:to>
      <xdr:col>28</xdr:col>
      <xdr:colOff>463550</xdr:colOff>
      <xdr:row>32</xdr:row>
      <xdr:rowOff>120650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906.701372800926" createdVersion="4" refreshedVersion="4" minRefreshableVersion="3" recordCount="677">
  <cacheSource type="worksheet">
    <worksheetSource ref="A1:G1048576" sheet="工作表2"/>
  </cacheSource>
  <cacheFields count="7">
    <cacheField name="Meta" numFmtId="0">
      <sharedItems containsBlank="1"/>
    </cacheField>
    <cacheField name="OwnDeck" numFmtId="0">
      <sharedItems containsBlank="1" count="27">
        <s v="Aggro Token Druid"/>
        <s v="Jade Druid"/>
        <s v="Face Hunter"/>
        <s v="Midrange Hunter"/>
        <s v="Quest Hunter"/>
        <s v="Burn Mage"/>
        <s v="Elemental Mage"/>
        <s v="Freeze Mage"/>
        <s v="Secret Mage"/>
        <s v="Aggro Paladin"/>
        <s v="Control Paladin"/>
        <s v="Midrange Paladin"/>
        <s v="Control Priest"/>
        <s v="Dragon Priest"/>
        <s v="N'Zoth Priest"/>
        <s v="Silence Priest"/>
        <s v="Miracle Rogue"/>
        <s v="Quest Rogue"/>
        <s v="Aggro Shaman"/>
        <s v="Elemental Shaman"/>
        <s v="Evolve Shaman"/>
        <s v="Midrange Shaman"/>
        <s v="Token Shaman"/>
        <s v="Zoo Warlock"/>
        <s v="Pirate Warrior"/>
        <s v="Quest Taunt Warrior"/>
        <m/>
      </sharedItems>
    </cacheField>
    <cacheField name="OppoDeck" numFmtId="0">
      <sharedItems containsBlank="1" count="27">
        <s v="Jade Druid"/>
        <s v="Face Hunter"/>
        <s v="Midrange Hunter"/>
        <s v="Quest Hunter"/>
        <s v="Burn Mage"/>
        <s v="Elemental Mage"/>
        <s v="Freeze Mage"/>
        <s v="Secret Mage"/>
        <s v="Aggro Paladin"/>
        <s v="Control Paladin"/>
        <s v="Midrange Paladin"/>
        <s v="Control Priest"/>
        <s v="Dragon Priest"/>
        <s v="N'Zoth Priest"/>
        <s v="Silence Priest"/>
        <s v="Miracle Rogue"/>
        <s v="Quest Rogue"/>
        <s v="Aggro Shaman"/>
        <s v="Elemental Shaman"/>
        <s v="Evolve Shaman"/>
        <s v="Midrange Shaman"/>
        <s v="Token Shaman"/>
        <s v="Zoo Warlock"/>
        <s v="Pirate Warrior"/>
        <s v="Quest Taunt Warrior"/>
        <s v="Aggro Token Druid"/>
        <m/>
      </sharedItems>
    </cacheField>
    <cacheField name="Winrate" numFmtId="0">
      <sharedItems containsBlank="1"/>
    </cacheField>
    <cacheField name="Games" numFmtId="0">
      <sharedItems containsBlank="1"/>
    </cacheField>
    <cacheField name="WinrateD" numFmtId="0">
      <sharedItems containsString="0" containsBlank="1" containsNumber="1" minValue="0.17" maxValue="0.83" count="58">
        <n v="0.56000000000000005"/>
        <n v="0.52"/>
        <n v="0.48"/>
        <n v="0.78"/>
        <n v="0.46"/>
        <n v="0.51"/>
        <n v="0.34"/>
        <n v="0.62"/>
        <n v="0.4"/>
        <n v="0.42"/>
        <n v="0.49"/>
        <n v="0.68"/>
        <n v="0.69"/>
        <n v="0.53"/>
        <n v="0.45"/>
        <n v="0.38"/>
        <n v="0.57999999999999996"/>
        <n v="0.61"/>
        <n v="0.44"/>
        <n v="0.47"/>
        <n v="0.63"/>
        <n v="0.6"/>
        <n v="0.7"/>
        <n v="0.36"/>
        <n v="0.35"/>
        <n v="0.55000000000000004"/>
        <n v="0.3"/>
        <n v="0.28999999999999998"/>
        <n v="0.66"/>
        <n v="0.5"/>
        <n v="0.73"/>
        <n v="0.74"/>
        <n v="0.54"/>
        <n v="0.64"/>
        <n v="0.41"/>
        <n v="0.59"/>
        <n v="0.22"/>
        <n v="0.26"/>
        <n v="0.32"/>
        <n v="0.23"/>
        <n v="0.33"/>
        <n v="0.37"/>
        <n v="0.43"/>
        <n v="0.39"/>
        <n v="0.56999999999999995"/>
        <n v="0.71"/>
        <n v="0.25"/>
        <n v="0.27"/>
        <n v="0.65"/>
        <n v="0.77"/>
        <n v="0.31"/>
        <n v="0.75"/>
        <n v="0.28000000000000003"/>
        <n v="0.67"/>
        <n v="0.72"/>
        <n v="0.17"/>
        <n v="0.83"/>
        <m/>
      </sharedItems>
    </cacheField>
    <cacheField name="GamesD" numFmtId="0">
      <sharedItems containsString="0" containsBlank="1" containsNumber="1" containsInteger="1" minValue="26" maxValue="7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7">
  <r>
    <s v="Games: 3454&lt;br&gt;Aggro Token Druid: 56%&lt;br&gt;Jade Druid: 44%"/>
    <x v="0"/>
    <x v="0"/>
    <s v=" 56%"/>
    <s v=" 3454"/>
    <x v="0"/>
    <n v="3454"/>
  </r>
  <r>
    <s v="Games: 917&lt;br&gt;Aggro Token Druid: 52%&lt;br&gt;Face Hunter: 48%"/>
    <x v="0"/>
    <x v="1"/>
    <s v=" 52%"/>
    <s v=" 917"/>
    <x v="1"/>
    <n v="917"/>
  </r>
  <r>
    <s v="Games: 4683&lt;br&gt;Aggro Token Druid: 48%&lt;br&gt;Midrange Hunter: 52%"/>
    <x v="0"/>
    <x v="2"/>
    <s v=" 48%"/>
    <s v=" 4683"/>
    <x v="2"/>
    <n v="4683"/>
  </r>
  <r>
    <s v="Games: 155&lt;br&gt;Aggro Token Druid: 78%&lt;br&gt;Quest Hunter: 22%"/>
    <x v="0"/>
    <x v="3"/>
    <s v=" 78%"/>
    <s v=" 155"/>
    <x v="3"/>
    <n v="155"/>
  </r>
  <r>
    <s v="Games: 6603&lt;br&gt;Aggro Token Druid: 46%&lt;br&gt;Burn Mage: 54%"/>
    <x v="0"/>
    <x v="4"/>
    <s v=" 46%"/>
    <s v=" 6603"/>
    <x v="4"/>
    <n v="6603"/>
  </r>
  <r>
    <s v="Games: 148&lt;br&gt;Aggro Token Druid: 51%&lt;br&gt;Elemental Mage: 49%"/>
    <x v="0"/>
    <x v="5"/>
    <s v=" 51%"/>
    <s v=" 148"/>
    <x v="5"/>
    <n v="148"/>
  </r>
  <r>
    <s v="Games: 560&lt;br&gt;Aggro Token Druid: 34%&lt;br&gt;Freeze Mage: 66%"/>
    <x v="0"/>
    <x v="6"/>
    <s v=" 34%"/>
    <s v=" 560"/>
    <x v="6"/>
    <n v="560"/>
  </r>
  <r>
    <s v="Games: 5923&lt;br&gt;Aggro Token Druid: 51%&lt;br&gt;Secret Mage: 49%"/>
    <x v="0"/>
    <x v="7"/>
    <s v=" 51%"/>
    <s v=" 5923"/>
    <x v="5"/>
    <n v="5923"/>
  </r>
  <r>
    <s v="Games: 2203&lt;br&gt;Aggro Token Druid: 62%&lt;br&gt;Aggro Paladin: 38%"/>
    <x v="0"/>
    <x v="8"/>
    <s v=" 62%"/>
    <s v=" 2203"/>
    <x v="7"/>
    <n v="2203"/>
  </r>
  <r>
    <s v="Games: 1963&lt;br&gt;Aggro Token Druid: 40%&lt;br&gt;Control Paladin: 60%"/>
    <x v="0"/>
    <x v="9"/>
    <s v=" 40%"/>
    <s v=" 1963"/>
    <x v="8"/>
    <n v="1963"/>
  </r>
  <r>
    <s v="Games: 6578&lt;br&gt;Aggro Token Druid: 56%&lt;br&gt;Midrange Paladin: 44%"/>
    <x v="0"/>
    <x v="10"/>
    <s v=" 56%"/>
    <s v=" 6578"/>
    <x v="0"/>
    <n v="6578"/>
  </r>
  <r>
    <s v="Games: 2458&lt;br&gt;Aggro Token Druid: 42%&lt;br&gt;Control Priest: 58%"/>
    <x v="0"/>
    <x v="11"/>
    <s v=" 42%"/>
    <s v=" 2458"/>
    <x v="9"/>
    <n v="2458"/>
  </r>
  <r>
    <s v="Games: 3238&lt;br&gt;Aggro Token Druid: 49%&lt;br&gt;Dragon Priest: 51%"/>
    <x v="0"/>
    <x v="12"/>
    <s v=" 49%"/>
    <s v=" 3238"/>
    <x v="10"/>
    <n v="3238"/>
  </r>
  <r>
    <s v="Games: 336&lt;br&gt;Aggro Token Druid: 68%&lt;br&gt;N'Zoth Priest: 32%"/>
    <x v="0"/>
    <x v="13"/>
    <s v=" 68%"/>
    <s v=" 336"/>
    <x v="11"/>
    <n v="336"/>
  </r>
  <r>
    <s v="Games: 1757&lt;br&gt;Aggro Token Druid: 48%&lt;br&gt;Silence Priest: 52%"/>
    <x v="0"/>
    <x v="14"/>
    <s v=" 48%"/>
    <s v=" 1757"/>
    <x v="2"/>
    <n v="1757"/>
  </r>
  <r>
    <s v="Games: 3171&lt;br&gt;Aggro Token Druid: 56%&lt;br&gt;Miracle Rogue: 44%"/>
    <x v="0"/>
    <x v="15"/>
    <s v=" 56%"/>
    <s v=" 3171"/>
    <x v="0"/>
    <n v="3171"/>
  </r>
  <r>
    <s v="Games: 4297&lt;br&gt;Aggro Token Druid: 69%&lt;br&gt;Quest Rogue: 31%"/>
    <x v="0"/>
    <x v="16"/>
    <s v=" 69%"/>
    <s v=" 4297"/>
    <x v="12"/>
    <n v="4297"/>
  </r>
  <r>
    <s v="Games: 430&lt;br&gt;Aggro Token Druid: 53%&lt;br&gt;Aggro Shaman: 47%"/>
    <x v="0"/>
    <x v="17"/>
    <s v=" 53%"/>
    <s v=" 430"/>
    <x v="13"/>
    <n v="430"/>
  </r>
  <r>
    <s v="Games: 2515&lt;br&gt;Aggro Token Druid: 46%&lt;br&gt;Elemental Shaman: 54%"/>
    <x v="0"/>
    <x v="18"/>
    <s v=" 46%"/>
    <s v=" 2515"/>
    <x v="4"/>
    <n v="2515"/>
  </r>
  <r>
    <s v="Games: 5469&lt;br&gt;Aggro Token Druid: 45%&lt;br&gt;Evolve Shaman: 55%"/>
    <x v="0"/>
    <x v="19"/>
    <s v=" 45%"/>
    <s v=" 5469"/>
    <x v="14"/>
    <n v="5469"/>
  </r>
  <r>
    <s v="Games: 90&lt;br&gt;Aggro Token Druid: 38%&lt;br&gt;Midrange Shaman: 62%"/>
    <x v="0"/>
    <x v="20"/>
    <s v=" 38%"/>
    <s v=" 90"/>
    <x v="15"/>
    <n v="90"/>
  </r>
  <r>
    <s v="Games: 1703&lt;br&gt;Aggro Token Druid: 52%&lt;br&gt;Token Shaman: 48%"/>
    <x v="0"/>
    <x v="21"/>
    <s v=" 52%"/>
    <s v=" 1703"/>
    <x v="1"/>
    <n v="1703"/>
  </r>
  <r>
    <s v="Games: 766&lt;br&gt;Aggro Token Druid: 58%&lt;br&gt;Zoo Warlock: 42%"/>
    <x v="0"/>
    <x v="22"/>
    <s v=" 58%"/>
    <s v=" 766"/>
    <x v="16"/>
    <n v="766"/>
  </r>
  <r>
    <s v="Games: 5763&lt;br&gt;Aggro Token Druid: 61%&lt;br&gt;Pirate Warrior: 39%"/>
    <x v="0"/>
    <x v="23"/>
    <s v=" 61%"/>
    <s v=" 5763"/>
    <x v="17"/>
    <n v="5763"/>
  </r>
  <r>
    <s v="Games: 3793&lt;br&gt;Aggro Token Druid: 34%&lt;br&gt;Quest Taunt Warrior: 66%"/>
    <x v="0"/>
    <x v="24"/>
    <s v=" 34%"/>
    <s v=" 3793"/>
    <x v="6"/>
    <n v="3793"/>
  </r>
  <r>
    <s v="Games: 3454&lt;br&gt;Jade Druid: 44%&lt;br&gt;Aggro Token Druid: 56%"/>
    <x v="1"/>
    <x v="25"/>
    <s v=" 44%"/>
    <s v=" 3454"/>
    <x v="18"/>
    <n v="3454"/>
  </r>
  <r>
    <s v="Games: 455&lt;br&gt;Jade Druid: 53%&lt;br&gt;Face Hunter: 47%"/>
    <x v="1"/>
    <x v="1"/>
    <s v=" 53%"/>
    <s v=" 455"/>
    <x v="13"/>
    <n v="455"/>
  </r>
  <r>
    <s v="Games: 3015&lt;br&gt;Jade Druid: 47%&lt;br&gt;Midrange Hunter: 53%"/>
    <x v="1"/>
    <x v="2"/>
    <s v=" 47%"/>
    <s v=" 3015"/>
    <x v="19"/>
    <n v="3015"/>
  </r>
  <r>
    <s v="Games: 3838&lt;br&gt;Jade Druid: 63%&lt;br&gt;Burn Mage: 37%"/>
    <x v="1"/>
    <x v="4"/>
    <s v=" 63%"/>
    <s v=" 3838"/>
    <x v="20"/>
    <n v="3838"/>
  </r>
  <r>
    <s v="Games: 105&lt;br&gt;Jade Druid: 60%&lt;br&gt;Elemental Mage: 40%"/>
    <x v="1"/>
    <x v="5"/>
    <s v=" 60%"/>
    <s v=" 105"/>
    <x v="21"/>
    <n v="105"/>
  </r>
  <r>
    <s v="Games: 345&lt;br&gt;Jade Druid: 70%&lt;br&gt;Freeze Mage: 30%"/>
    <x v="1"/>
    <x v="6"/>
    <s v=" 70%"/>
    <s v=" 345"/>
    <x v="22"/>
    <n v="345"/>
  </r>
  <r>
    <s v="Games: 3342&lt;br&gt;Jade Druid: 40%&lt;br&gt;Secret Mage: 60%"/>
    <x v="1"/>
    <x v="7"/>
    <s v=" 40%"/>
    <s v=" 3342"/>
    <x v="8"/>
    <n v="3342"/>
  </r>
  <r>
    <s v="Games: 1152&lt;br&gt;Jade Druid: 36%&lt;br&gt;Aggro Paladin: 64%"/>
    <x v="1"/>
    <x v="8"/>
    <s v=" 36%"/>
    <s v=" 1152"/>
    <x v="23"/>
    <n v="1152"/>
  </r>
  <r>
    <s v="Games: 1054&lt;br&gt;Jade Druid: 56%&lt;br&gt;Control Paladin: 44%"/>
    <x v="1"/>
    <x v="9"/>
    <s v=" 56%"/>
    <s v=" 1054"/>
    <x v="0"/>
    <n v="1054"/>
  </r>
  <r>
    <s v="Games: 3639&lt;br&gt;Jade Druid: 35%&lt;br&gt;Midrange Paladin: 65%"/>
    <x v="1"/>
    <x v="10"/>
    <s v=" 35%"/>
    <s v=" 3639"/>
    <x v="24"/>
    <n v="3639"/>
  </r>
  <r>
    <s v="Games: 1489&lt;br&gt;Jade Druid: 55%&lt;br&gt;Control Priest: 45%"/>
    <x v="1"/>
    <x v="11"/>
    <s v=" 55%"/>
    <s v=" 1489"/>
    <x v="25"/>
    <n v="1489"/>
  </r>
  <r>
    <s v="Games: 1883&lt;br&gt;Jade Druid: 52%&lt;br&gt;Dragon Priest: 48%"/>
    <x v="1"/>
    <x v="12"/>
    <s v=" 52%"/>
    <s v=" 1883"/>
    <x v="1"/>
    <n v="1883"/>
  </r>
  <r>
    <s v="Games: 195&lt;br&gt;Jade Druid: 69%&lt;br&gt;N'Zoth Priest: 31%"/>
    <x v="1"/>
    <x v="13"/>
    <s v=" 69%"/>
    <s v=" 195"/>
    <x v="12"/>
    <n v="195"/>
  </r>
  <r>
    <s v="Games: 986&lt;br&gt;Jade Druid: 30%&lt;br&gt;Silence Priest: 70%"/>
    <x v="1"/>
    <x v="14"/>
    <s v=" 30%"/>
    <s v=" 986"/>
    <x v="26"/>
    <n v="986"/>
  </r>
  <r>
    <s v="Games: 1710&lt;br&gt;Jade Druid: 40%&lt;br&gt;Miracle Rogue: 60%"/>
    <x v="1"/>
    <x v="15"/>
    <s v=" 40%"/>
    <s v=" 1710"/>
    <x v="8"/>
    <n v="1710"/>
  </r>
  <r>
    <s v="Games: 2327&lt;br&gt;Jade Druid: 29%&lt;br&gt;Quest Rogue: 71%"/>
    <x v="1"/>
    <x v="16"/>
    <s v=" 29%"/>
    <s v=" 2327"/>
    <x v="27"/>
    <n v="2327"/>
  </r>
  <r>
    <s v="Games: 261&lt;br&gt;Jade Druid: 40%&lt;br&gt;Aggro Shaman: 60%"/>
    <x v="1"/>
    <x v="17"/>
    <s v=" 40%"/>
    <s v=" 261"/>
    <x v="8"/>
    <n v="261"/>
  </r>
  <r>
    <s v="Games: 1136&lt;br&gt;Jade Druid: 51%&lt;br&gt;Elemental Shaman: 49%"/>
    <x v="1"/>
    <x v="18"/>
    <s v=" 51%"/>
    <s v=" 1136"/>
    <x v="5"/>
    <n v="1136"/>
  </r>
  <r>
    <s v="Games: 3578&lt;br&gt;Jade Druid: 45%&lt;br&gt;Evolve Shaman: 55%"/>
    <x v="1"/>
    <x v="19"/>
    <s v=" 45%"/>
    <s v=" 3578"/>
    <x v="14"/>
    <n v="3578"/>
  </r>
  <r>
    <s v="Games: 762&lt;br&gt;Jade Druid: 46%&lt;br&gt;Token Shaman: 54%"/>
    <x v="1"/>
    <x v="21"/>
    <s v=" 46%"/>
    <s v=" 762"/>
    <x v="4"/>
    <n v="762"/>
  </r>
  <r>
    <s v="Games: 484&lt;br&gt;Jade Druid: 49%&lt;br&gt;Zoo Warlock: 51%"/>
    <x v="1"/>
    <x v="22"/>
    <s v=" 49%"/>
    <s v=" 484"/>
    <x v="10"/>
    <n v="484"/>
  </r>
  <r>
    <s v="Games: 3350&lt;br&gt;Jade Druid: 49%&lt;br&gt;Pirate Warrior: 51%"/>
    <x v="1"/>
    <x v="23"/>
    <s v=" 49%"/>
    <s v=" 3350"/>
    <x v="10"/>
    <n v="3350"/>
  </r>
  <r>
    <s v="Games: 2002&lt;br&gt;Jade Druid: 66%&lt;br&gt;Quest Taunt Warrior: 34%"/>
    <x v="1"/>
    <x v="24"/>
    <s v=" 66%"/>
    <s v=" 2002"/>
    <x v="28"/>
    <n v="2002"/>
  </r>
  <r>
    <s v="Games: 917&lt;br&gt;Face Hunter: 48%&lt;br&gt;Aggro Token Druid: 52%"/>
    <x v="2"/>
    <x v="25"/>
    <s v=" 48%"/>
    <s v=" 917"/>
    <x v="2"/>
    <n v="917"/>
  </r>
  <r>
    <s v="Games: 455&lt;br&gt;Face Hunter: 47%&lt;br&gt;Jade Druid: 53%"/>
    <x v="2"/>
    <x v="0"/>
    <s v=" 47%"/>
    <s v=" 455"/>
    <x v="19"/>
    <n v="455"/>
  </r>
  <r>
    <s v="Games: 924&lt;br&gt;Face Hunter: 52%&lt;br&gt;Midrange Hunter: 48%"/>
    <x v="2"/>
    <x v="2"/>
    <s v=" 52%"/>
    <s v=" 924"/>
    <x v="1"/>
    <n v="924"/>
  </r>
  <r>
    <s v="Games: 771&lt;br&gt;Face Hunter: 53%&lt;br&gt;Burn Mage: 47%"/>
    <x v="2"/>
    <x v="4"/>
    <s v=" 53%"/>
    <s v=" 771"/>
    <x v="13"/>
    <n v="771"/>
  </r>
  <r>
    <s v="Games: 68&lt;br&gt;Face Hunter: 51%&lt;br&gt;Freeze Mage: 49%"/>
    <x v="2"/>
    <x v="6"/>
    <s v=" 51%"/>
    <s v=" 68"/>
    <x v="5"/>
    <n v="68"/>
  </r>
  <r>
    <s v="Games: 825&lt;br&gt;Face Hunter: 50%&lt;br&gt;Secret Mage: 50%"/>
    <x v="2"/>
    <x v="7"/>
    <s v=" 50%"/>
    <s v=" 825"/>
    <x v="29"/>
    <n v="825"/>
  </r>
  <r>
    <s v="Games: 316&lt;br&gt;Face Hunter: 60%&lt;br&gt;Aggro Paladin: 40%"/>
    <x v="2"/>
    <x v="8"/>
    <s v=" 60%"/>
    <s v=" 316"/>
    <x v="21"/>
    <n v="316"/>
  </r>
  <r>
    <s v="Games: 259&lt;br&gt;Face Hunter: 44%&lt;br&gt;Control Paladin: 56%"/>
    <x v="2"/>
    <x v="9"/>
    <s v=" 44%"/>
    <s v=" 259"/>
    <x v="18"/>
    <n v="259"/>
  </r>
  <r>
    <s v="Games: 976&lt;br&gt;Face Hunter: 55%&lt;br&gt;Midrange Paladin: 45%"/>
    <x v="2"/>
    <x v="10"/>
    <s v=" 55%"/>
    <s v=" 976"/>
    <x v="25"/>
    <n v="976"/>
  </r>
  <r>
    <s v="Games: 396&lt;br&gt;Face Hunter: 49%&lt;br&gt;Control Priest: 51%"/>
    <x v="2"/>
    <x v="11"/>
    <s v=" 49%"/>
    <s v=" 396"/>
    <x v="10"/>
    <n v="396"/>
  </r>
  <r>
    <s v="Games: 484&lt;br&gt;Face Hunter: 52%&lt;br&gt;Dragon Priest: 48%"/>
    <x v="2"/>
    <x v="12"/>
    <s v=" 52%"/>
    <s v=" 484"/>
    <x v="1"/>
    <n v="484"/>
  </r>
  <r>
    <s v="Games: 56&lt;br&gt;Face Hunter: 70%&lt;br&gt;N'Zoth Priest: 30%"/>
    <x v="2"/>
    <x v="13"/>
    <s v=" 70%"/>
    <s v=" 56"/>
    <x v="22"/>
    <n v="56"/>
  </r>
  <r>
    <s v="Games: 327&lt;br&gt;Face Hunter: 49%&lt;br&gt;Silence Priest: 51%"/>
    <x v="2"/>
    <x v="14"/>
    <s v=" 49%"/>
    <s v=" 327"/>
    <x v="10"/>
    <n v="327"/>
  </r>
  <r>
    <s v="Games: 400&lt;br&gt;Face Hunter: 56%&lt;br&gt;Miracle Rogue: 44%"/>
    <x v="2"/>
    <x v="15"/>
    <s v=" 56%"/>
    <s v=" 400"/>
    <x v="0"/>
    <n v="400"/>
  </r>
  <r>
    <s v="Games: 800&lt;br&gt;Face Hunter: 73%&lt;br&gt;Quest Rogue: 27%"/>
    <x v="2"/>
    <x v="16"/>
    <s v=" 73%"/>
    <s v=" 800"/>
    <x v="30"/>
    <n v="800"/>
  </r>
  <r>
    <s v="Games: 88&lt;br&gt;Face Hunter: 68%&lt;br&gt;Aggro Shaman: 32%"/>
    <x v="2"/>
    <x v="17"/>
    <s v=" 68%"/>
    <s v=" 88"/>
    <x v="11"/>
    <n v="88"/>
  </r>
  <r>
    <s v="Games: 346&lt;br&gt;Face Hunter: 44%&lt;br&gt;Elemental Shaman: 56%"/>
    <x v="2"/>
    <x v="18"/>
    <s v=" 44%"/>
    <s v=" 346"/>
    <x v="18"/>
    <n v="346"/>
  </r>
  <r>
    <s v="Games: 838&lt;br&gt;Face Hunter: 40%&lt;br&gt;Evolve Shaman: 60%"/>
    <x v="2"/>
    <x v="19"/>
    <s v=" 40%"/>
    <s v=" 838"/>
    <x v="8"/>
    <n v="838"/>
  </r>
  <r>
    <s v="Games: 246&lt;br&gt;Face Hunter: 48%&lt;br&gt;Token Shaman: 52%"/>
    <x v="2"/>
    <x v="21"/>
    <s v=" 48%"/>
    <s v=" 246"/>
    <x v="2"/>
    <n v="246"/>
  </r>
  <r>
    <s v="Games: 223&lt;br&gt;Face Hunter: 56%&lt;br&gt;Zoo Warlock: 44%"/>
    <x v="2"/>
    <x v="22"/>
    <s v=" 56%"/>
    <s v=" 223"/>
    <x v="0"/>
    <n v="223"/>
  </r>
  <r>
    <s v="Games: 1020&lt;br&gt;Face Hunter: 48%&lt;br&gt;Pirate Warrior: 52%"/>
    <x v="2"/>
    <x v="23"/>
    <s v=" 48%"/>
    <s v=" 1020"/>
    <x v="2"/>
    <n v="1020"/>
  </r>
  <r>
    <s v="Games: 527&lt;br&gt;Face Hunter: 40%&lt;br&gt;Quest Taunt Warrior: 60%"/>
    <x v="2"/>
    <x v="24"/>
    <s v=" 40%"/>
    <s v=" 527"/>
    <x v="8"/>
    <n v="527"/>
  </r>
  <r>
    <s v="Games: 4683&lt;br&gt;Midrange Hunter: 52%&lt;br&gt;Aggro Token Druid: 48%"/>
    <x v="3"/>
    <x v="25"/>
    <s v=" 52%"/>
    <s v=" 4683"/>
    <x v="1"/>
    <n v="4683"/>
  </r>
  <r>
    <s v="Games: 3015&lt;br&gt;Midrange Hunter: 53%&lt;br&gt;Jade Druid: 47%"/>
    <x v="3"/>
    <x v="0"/>
    <s v=" 53%"/>
    <s v=" 3015"/>
    <x v="13"/>
    <n v="3015"/>
  </r>
  <r>
    <s v="Games: 924&lt;br&gt;Midrange Hunter: 48%&lt;br&gt;Face Hunter: 52%"/>
    <x v="3"/>
    <x v="1"/>
    <s v=" 48%"/>
    <s v=" 924"/>
    <x v="2"/>
    <n v="924"/>
  </r>
  <r>
    <s v="Games: 213&lt;br&gt;Midrange Hunter: 74%&lt;br&gt;Quest Hunter: 26%"/>
    <x v="3"/>
    <x v="3"/>
    <s v=" 74%"/>
    <s v=" 213"/>
    <x v="31"/>
    <n v="213"/>
  </r>
  <r>
    <s v="Games: 5936&lt;br&gt;Midrange Hunter: 50%&lt;br&gt;Burn Mage: 50%"/>
    <x v="3"/>
    <x v="4"/>
    <s v=" 50%"/>
    <s v=" 5936"/>
    <x v="29"/>
    <n v="5936"/>
  </r>
  <r>
    <s v="Games: 246&lt;br&gt;Midrange Hunter: 54%&lt;br&gt;Elemental Mage: 46%"/>
    <x v="3"/>
    <x v="5"/>
    <s v=" 54%"/>
    <s v=" 246"/>
    <x v="32"/>
    <n v="246"/>
  </r>
  <r>
    <s v="Games: 478&lt;br&gt;Midrange Hunter: 55%&lt;br&gt;Freeze Mage: 45%"/>
    <x v="3"/>
    <x v="6"/>
    <s v=" 55%"/>
    <s v=" 478"/>
    <x v="25"/>
    <n v="478"/>
  </r>
  <r>
    <s v="Games: 5234&lt;br&gt;Midrange Hunter: 51%&lt;br&gt;Secret Mage: 49%"/>
    <x v="3"/>
    <x v="7"/>
    <s v=" 51%"/>
    <s v=" 5234"/>
    <x v="5"/>
    <n v="5234"/>
  </r>
  <r>
    <s v="Games: 1980&lt;br&gt;Midrange Hunter: 50%&lt;br&gt;Aggro Paladin: 50%"/>
    <x v="3"/>
    <x v="8"/>
    <s v=" 50%"/>
    <s v=" 1980"/>
    <x v="29"/>
    <n v="1980"/>
  </r>
  <r>
    <s v="Games: 1832&lt;br&gt;Midrange Hunter: 38%&lt;br&gt;Control Paladin: 62%"/>
    <x v="3"/>
    <x v="9"/>
    <s v=" 38%"/>
    <s v=" 1832"/>
    <x v="15"/>
    <n v="1832"/>
  </r>
  <r>
    <s v="Games: 5229&lt;br&gt;Midrange Hunter: 45%&lt;br&gt;Midrange Paladin: 55%"/>
    <x v="3"/>
    <x v="10"/>
    <s v=" 45%"/>
    <s v=" 5229"/>
    <x v="14"/>
    <n v="5229"/>
  </r>
  <r>
    <s v="Games: 2540&lt;br&gt;Midrange Hunter: 49%&lt;br&gt;Control Priest: 51%"/>
    <x v="3"/>
    <x v="11"/>
    <s v=" 49%"/>
    <s v=" 2540"/>
    <x v="10"/>
    <n v="2540"/>
  </r>
  <r>
    <s v="Games: 3110&lt;br&gt;Midrange Hunter: 47%&lt;br&gt;Dragon Priest: 53%"/>
    <x v="3"/>
    <x v="12"/>
    <s v=" 47%"/>
    <s v=" 3110"/>
    <x v="19"/>
    <n v="3110"/>
  </r>
  <r>
    <s v="Games: 441&lt;br&gt;Midrange Hunter: 64%&lt;br&gt;N'Zoth Priest: 36%"/>
    <x v="3"/>
    <x v="13"/>
    <s v=" 64%"/>
    <s v=" 441"/>
    <x v="33"/>
    <n v="441"/>
  </r>
  <r>
    <s v="Games: 1773&lt;br&gt;Midrange Hunter: 48%&lt;br&gt;Silence Priest: 52%"/>
    <x v="3"/>
    <x v="14"/>
    <s v=" 48%"/>
    <s v=" 1773"/>
    <x v="2"/>
    <n v="1773"/>
  </r>
  <r>
    <s v="Games: 2656&lt;br&gt;Midrange Hunter: 49%&lt;br&gt;Miracle Rogue: 51%"/>
    <x v="3"/>
    <x v="15"/>
    <s v=" 49%"/>
    <s v=" 2656"/>
    <x v="10"/>
    <n v="2656"/>
  </r>
  <r>
    <s v="Games: 4106&lt;br&gt;Midrange Hunter: 60%&lt;br&gt;Quest Rogue: 40%"/>
    <x v="3"/>
    <x v="16"/>
    <s v=" 60%"/>
    <s v=" 4106"/>
    <x v="21"/>
    <n v="4106"/>
  </r>
  <r>
    <s v="Games: 516&lt;br&gt;Midrange Hunter: 56%&lt;br&gt;Aggro Shaman: 44%"/>
    <x v="3"/>
    <x v="17"/>
    <s v=" 56%"/>
    <s v=" 516"/>
    <x v="0"/>
    <n v="516"/>
  </r>
  <r>
    <s v="Games: 2330&lt;br&gt;Midrange Hunter: 41%&lt;br&gt;Elemental Shaman: 59%"/>
    <x v="3"/>
    <x v="18"/>
    <s v=" 41%"/>
    <s v=" 2330"/>
    <x v="34"/>
    <n v="2330"/>
  </r>
  <r>
    <s v="Games: 4526&lt;br&gt;Midrange Hunter: 41%&lt;br&gt;Evolve Shaman: 59%"/>
    <x v="3"/>
    <x v="19"/>
    <s v=" 41%"/>
    <s v=" 4526"/>
    <x v="34"/>
    <n v="4526"/>
  </r>
  <r>
    <s v="Games: 141&lt;br&gt;Midrange Hunter: 60%&lt;br&gt;Midrange Shaman: 40%"/>
    <x v="3"/>
    <x v="20"/>
    <s v=" 60%"/>
    <s v=" 141"/>
    <x v="21"/>
    <n v="141"/>
  </r>
  <r>
    <s v="Games: 1460&lt;br&gt;Midrange Hunter: 41%&lt;br&gt;Token Shaman: 59%"/>
    <x v="3"/>
    <x v="21"/>
    <s v=" 41%"/>
    <s v=" 1460"/>
    <x v="34"/>
    <n v="1460"/>
  </r>
  <r>
    <s v="Games: 1058&lt;br&gt;Midrange Hunter: 59%&lt;br&gt;Zoo Warlock: 41%"/>
    <x v="3"/>
    <x v="22"/>
    <s v=" 59%"/>
    <s v=" 1058"/>
    <x v="35"/>
    <n v="1058"/>
  </r>
  <r>
    <s v="Games: 5122&lt;br&gt;Midrange Hunter: 48%&lt;br&gt;Pirate Warrior: 52%"/>
    <x v="3"/>
    <x v="23"/>
    <s v=" 48%"/>
    <s v=" 5122"/>
    <x v="2"/>
    <n v="5122"/>
  </r>
  <r>
    <s v="Games: 4004&lt;br&gt;Midrange Hunter: 48%&lt;br&gt;Quest Taunt Warrior: 52%"/>
    <x v="3"/>
    <x v="24"/>
    <s v=" 48%"/>
    <s v=" 4004"/>
    <x v="2"/>
    <n v="4004"/>
  </r>
  <r>
    <s v="Games: 155&lt;br&gt;Quest Hunter: 22%&lt;br&gt;Aggro Token Druid: 78%"/>
    <x v="4"/>
    <x v="25"/>
    <s v=" 22%"/>
    <s v=" 155"/>
    <x v="36"/>
    <n v="155"/>
  </r>
  <r>
    <s v="Games: 213&lt;br&gt;Quest Hunter: 26%&lt;br&gt;Midrange Hunter: 74%"/>
    <x v="4"/>
    <x v="2"/>
    <s v=" 26%"/>
    <s v=" 213"/>
    <x v="37"/>
    <n v="213"/>
  </r>
  <r>
    <s v="Games: 158&lt;br&gt;Quest Hunter: 42%&lt;br&gt;Burn Mage: 58%"/>
    <x v="4"/>
    <x v="4"/>
    <s v=" 42%"/>
    <s v=" 158"/>
    <x v="9"/>
    <n v="158"/>
  </r>
  <r>
    <s v="Games: 125&lt;br&gt;Quest Hunter: 34%&lt;br&gt;Secret Mage: 66%"/>
    <x v="4"/>
    <x v="7"/>
    <s v=" 34%"/>
    <s v=" 125"/>
    <x v="6"/>
    <n v="125"/>
  </r>
  <r>
    <s v="Games: 72&lt;br&gt;Quest Hunter: 32%&lt;br&gt;Aggro Paladin: 68%"/>
    <x v="4"/>
    <x v="8"/>
    <s v=" 32%"/>
    <s v=" 72"/>
    <x v="38"/>
    <n v="72"/>
  </r>
  <r>
    <s v="Games: 121&lt;br&gt;Quest Hunter: 23%&lt;br&gt;Midrange Paladin: 77%"/>
    <x v="4"/>
    <x v="10"/>
    <s v=" 23%"/>
    <s v=" 121"/>
    <x v="39"/>
    <n v="121"/>
  </r>
  <r>
    <s v="Games: 98&lt;br&gt;Quest Hunter: 32%&lt;br&gt;Control Priest: 68%"/>
    <x v="4"/>
    <x v="11"/>
    <s v=" 32%"/>
    <s v=" 98"/>
    <x v="38"/>
    <n v="98"/>
  </r>
  <r>
    <s v="Games: 82&lt;br&gt;Quest Hunter: 35%&lt;br&gt;Dragon Priest: 65%"/>
    <x v="4"/>
    <x v="12"/>
    <s v=" 35%"/>
    <s v=" 82"/>
    <x v="24"/>
    <n v="82"/>
  </r>
  <r>
    <s v="Games: 74&lt;br&gt;Quest Hunter: 26%&lt;br&gt;Silence Priest: 74%"/>
    <x v="4"/>
    <x v="14"/>
    <s v=" 26%"/>
    <s v=" 74"/>
    <x v="37"/>
    <n v="74"/>
  </r>
  <r>
    <s v="Games: 76&lt;br&gt;Quest Hunter: 32%&lt;br&gt;Miracle Rogue: 68%"/>
    <x v="4"/>
    <x v="15"/>
    <s v=" 32%"/>
    <s v=" 76"/>
    <x v="38"/>
    <n v="76"/>
  </r>
  <r>
    <s v="Games: 123&lt;br&gt;Quest Hunter: 42%&lt;br&gt;Quest Rogue: 58%"/>
    <x v="4"/>
    <x v="16"/>
    <s v=" 42%"/>
    <s v=" 123"/>
    <x v="9"/>
    <n v="123"/>
  </r>
  <r>
    <s v="Games: 62&lt;br&gt;Quest Hunter: 23%&lt;br&gt;Elemental Shaman: 77%"/>
    <x v="4"/>
    <x v="18"/>
    <s v=" 23%"/>
    <s v=" 62"/>
    <x v="39"/>
    <n v="62"/>
  </r>
  <r>
    <s v="Games: 125&lt;br&gt;Quest Hunter: 22%&lt;br&gt;Evolve Shaman: 78%"/>
    <x v="4"/>
    <x v="19"/>
    <s v=" 22%"/>
    <s v=" 125"/>
    <x v="36"/>
    <n v="125"/>
  </r>
  <r>
    <s v="Games: 144&lt;br&gt;Quest Hunter: 33%&lt;br&gt;Pirate Warrior: 67%"/>
    <x v="4"/>
    <x v="23"/>
    <s v=" 33%"/>
    <s v=" 144"/>
    <x v="40"/>
    <n v="144"/>
  </r>
  <r>
    <s v="Games: 144&lt;br&gt;Quest Hunter: 35%&lt;br&gt;Quest Taunt Warrior: 65%"/>
    <x v="4"/>
    <x v="24"/>
    <s v=" 35%"/>
    <s v=" 144"/>
    <x v="24"/>
    <n v="144"/>
  </r>
  <r>
    <s v="Games: 6603&lt;br&gt;Burn Mage: 54%&lt;br&gt;Aggro Token Druid: 46%"/>
    <x v="5"/>
    <x v="25"/>
    <s v=" 54%"/>
    <s v=" 6603"/>
    <x v="32"/>
    <n v="6603"/>
  </r>
  <r>
    <s v="Games: 3838&lt;br&gt;Burn Mage: 37%&lt;br&gt;Jade Druid: 63%"/>
    <x v="5"/>
    <x v="0"/>
    <s v=" 37%"/>
    <s v=" 3838"/>
    <x v="41"/>
    <n v="3838"/>
  </r>
  <r>
    <s v="Games: 771&lt;br&gt;Burn Mage: 47%&lt;br&gt;Face Hunter: 53%"/>
    <x v="5"/>
    <x v="1"/>
    <s v=" 47%"/>
    <s v=" 771"/>
    <x v="19"/>
    <n v="771"/>
  </r>
  <r>
    <s v="Games: 5936&lt;br&gt;Burn Mage: 50%&lt;br&gt;Midrange Hunter: 50%"/>
    <x v="5"/>
    <x v="2"/>
    <s v=" 50%"/>
    <s v=" 5936"/>
    <x v="29"/>
    <n v="5936"/>
  </r>
  <r>
    <s v="Games: 158&lt;br&gt;Burn Mage: 58%&lt;br&gt;Quest Hunter: 42%"/>
    <x v="5"/>
    <x v="3"/>
    <s v=" 58%"/>
    <s v=" 158"/>
    <x v="16"/>
    <n v="158"/>
  </r>
  <r>
    <s v="Games: 190&lt;br&gt;Burn Mage: 63%&lt;br&gt;Elemental Mage: 37%"/>
    <x v="5"/>
    <x v="5"/>
    <s v=" 63%"/>
    <s v=" 190"/>
    <x v="20"/>
    <n v="190"/>
  </r>
  <r>
    <s v="Games: 660&lt;br&gt;Burn Mage: 70%&lt;br&gt;Freeze Mage: 30%"/>
    <x v="5"/>
    <x v="6"/>
    <s v=" 70%"/>
    <s v=" 660"/>
    <x v="22"/>
    <n v="660"/>
  </r>
  <r>
    <s v="Games: 6581&lt;br&gt;Burn Mage: 48%&lt;br&gt;Secret Mage: 52%"/>
    <x v="5"/>
    <x v="7"/>
    <s v=" 48%"/>
    <s v=" 6581"/>
    <x v="2"/>
    <n v="6581"/>
  </r>
  <r>
    <s v="Games: 2227&lt;br&gt;Burn Mage: 43%&lt;br&gt;Aggro Paladin: 57%"/>
    <x v="5"/>
    <x v="8"/>
    <s v=" 43%"/>
    <s v=" 2227"/>
    <x v="42"/>
    <n v="2227"/>
  </r>
  <r>
    <s v="Games: 2305&lt;br&gt;Burn Mage: 49%&lt;br&gt;Control Paladin: 51%"/>
    <x v="5"/>
    <x v="9"/>
    <s v=" 49%"/>
    <s v=" 2305"/>
    <x v="10"/>
    <n v="2305"/>
  </r>
  <r>
    <s v="Games: 7210&lt;br&gt;Burn Mage: 46%&lt;br&gt;Midrange Paladin: 54%"/>
    <x v="5"/>
    <x v="10"/>
    <s v=" 46%"/>
    <s v=" 7210"/>
    <x v="4"/>
    <n v="7210"/>
  </r>
  <r>
    <s v="Games: 2891&lt;br&gt;Burn Mage: 50%&lt;br&gt;Control Priest: 50%"/>
    <x v="5"/>
    <x v="11"/>
    <s v=" 50%"/>
    <s v=" 2891"/>
    <x v="29"/>
    <n v="2891"/>
  </r>
  <r>
    <s v="Games: 3807&lt;br&gt;Burn Mage: 43%&lt;br&gt;Dragon Priest: 57%"/>
    <x v="5"/>
    <x v="12"/>
    <s v=" 43%"/>
    <s v=" 3807"/>
    <x v="42"/>
    <n v="3807"/>
  </r>
  <r>
    <s v="Games: 385&lt;br&gt;Burn Mage: 39%&lt;br&gt;N'Zoth Priest: 61%"/>
    <x v="5"/>
    <x v="13"/>
    <s v=" 39%"/>
    <s v=" 385"/>
    <x v="43"/>
    <n v="385"/>
  </r>
  <r>
    <s v="Games: 1944&lt;br&gt;Burn Mage: 52%&lt;br&gt;Silence Priest: 48%"/>
    <x v="5"/>
    <x v="14"/>
    <s v=" 52%"/>
    <s v=" 1944"/>
    <x v="1"/>
    <n v="1944"/>
  </r>
  <r>
    <s v="Games: 3562&lt;br&gt;Burn Mage: 62%&lt;br&gt;Miracle Rogue: 38%"/>
    <x v="5"/>
    <x v="15"/>
    <s v=" 62%"/>
    <s v=" 3562"/>
    <x v="7"/>
    <n v="3562"/>
  </r>
  <r>
    <s v="Games: 4850&lt;br&gt;Burn Mage: 51%&lt;br&gt;Quest Rogue: 49%"/>
    <x v="5"/>
    <x v="16"/>
    <s v=" 51%"/>
    <s v=" 4850"/>
    <x v="5"/>
    <n v="4850"/>
  </r>
  <r>
    <s v="Games: 508&lt;br&gt;Burn Mage: 56%&lt;br&gt;Aggro Shaman: 44%"/>
    <x v="5"/>
    <x v="17"/>
    <s v=" 56%"/>
    <s v=" 508"/>
    <x v="0"/>
    <n v="508"/>
  </r>
  <r>
    <s v="Games: 2184&lt;br&gt;Burn Mage: 57%&lt;br&gt;Elemental Shaman: 43%"/>
    <x v="5"/>
    <x v="18"/>
    <s v=" 57%"/>
    <s v=" 2184"/>
    <x v="44"/>
    <n v="2184"/>
  </r>
  <r>
    <s v="Games: 7013&lt;br&gt;Burn Mage: 54%&lt;br&gt;Evolve Shaman: 46%"/>
    <x v="5"/>
    <x v="19"/>
    <s v=" 54%"/>
    <s v=" 7013"/>
    <x v="32"/>
    <n v="7013"/>
  </r>
  <r>
    <s v="Games: 91&lt;br&gt;Burn Mage: 71%&lt;br&gt;Midrange Shaman: 29%"/>
    <x v="5"/>
    <x v="20"/>
    <s v=" 71%"/>
    <s v=" 91"/>
    <x v="45"/>
    <n v="91"/>
  </r>
  <r>
    <s v="Games: 1542&lt;br&gt;Burn Mage: 57%&lt;br&gt;Token Shaman: 43%"/>
    <x v="5"/>
    <x v="21"/>
    <s v=" 57%"/>
    <s v=" 1542"/>
    <x v="44"/>
    <n v="1542"/>
  </r>
  <r>
    <s v="Games: 1064&lt;br&gt;Burn Mage: 58%&lt;br&gt;Zoo Warlock: 42%"/>
    <x v="5"/>
    <x v="22"/>
    <s v=" 58%"/>
    <s v=" 1064"/>
    <x v="16"/>
    <n v="1064"/>
  </r>
  <r>
    <s v="Games: 6453&lt;br&gt;Burn Mage: 49%&lt;br&gt;Pirate Warrior: 51%"/>
    <x v="5"/>
    <x v="23"/>
    <s v=" 49%"/>
    <s v=" 6453"/>
    <x v="10"/>
    <n v="6453"/>
  </r>
  <r>
    <s v="Games: 4361&lt;br&gt;Burn Mage: 53%&lt;br&gt;Quest Taunt Warrior: 47%"/>
    <x v="5"/>
    <x v="24"/>
    <s v=" 53%"/>
    <s v=" 4361"/>
    <x v="13"/>
    <n v="4361"/>
  </r>
  <r>
    <s v="Games: 148&lt;br&gt;Elemental Mage: 49%&lt;br&gt;Aggro Token Druid: 51%"/>
    <x v="6"/>
    <x v="25"/>
    <s v=" 49%"/>
    <s v=" 148"/>
    <x v="10"/>
    <n v="148"/>
  </r>
  <r>
    <s v="Games: 105&lt;br&gt;Elemental Mage: 40%&lt;br&gt;Jade Druid: 60%"/>
    <x v="6"/>
    <x v="0"/>
    <s v=" 40%"/>
    <s v=" 105"/>
    <x v="8"/>
    <n v="105"/>
  </r>
  <r>
    <s v="Games: 246&lt;br&gt;Elemental Mage: 46%&lt;br&gt;Midrange Hunter: 54%"/>
    <x v="6"/>
    <x v="2"/>
    <s v=" 46%"/>
    <s v=" 246"/>
    <x v="4"/>
    <n v="246"/>
  </r>
  <r>
    <s v="Games: 190&lt;br&gt;Elemental Mage: 37%&lt;br&gt;Burn Mage: 63%"/>
    <x v="6"/>
    <x v="4"/>
    <s v=" 37%"/>
    <s v=" 190"/>
    <x v="41"/>
    <n v="190"/>
  </r>
  <r>
    <s v="Games: 223&lt;br&gt;Elemental Mage: 34%&lt;br&gt;Secret Mage: 66%"/>
    <x v="6"/>
    <x v="7"/>
    <s v=" 34%"/>
    <s v=" 223"/>
    <x v="6"/>
    <n v="223"/>
  </r>
  <r>
    <s v="Games: 85&lt;br&gt;Elemental Mage: 42%&lt;br&gt;Aggro Paladin: 58%"/>
    <x v="6"/>
    <x v="8"/>
    <s v=" 42%"/>
    <s v=" 85"/>
    <x v="9"/>
    <n v="85"/>
  </r>
  <r>
    <s v="Games: 82&lt;br&gt;Elemental Mage: 52%&lt;br&gt;Control Paladin: 48%"/>
    <x v="6"/>
    <x v="9"/>
    <s v=" 52%"/>
    <s v=" 82"/>
    <x v="1"/>
    <n v="82"/>
  </r>
  <r>
    <s v="Games: 141&lt;br&gt;Elemental Mage: 30%&lt;br&gt;Midrange Paladin: 70%"/>
    <x v="6"/>
    <x v="10"/>
    <s v=" 30%"/>
    <s v=" 141"/>
    <x v="26"/>
    <n v="141"/>
  </r>
  <r>
    <s v="Games: 89&lt;br&gt;Elemental Mage: 38%&lt;br&gt;Control Priest: 62%"/>
    <x v="6"/>
    <x v="11"/>
    <s v=" 38%"/>
    <s v=" 89"/>
    <x v="15"/>
    <n v="89"/>
  </r>
  <r>
    <s v="Games: 98&lt;br&gt;Elemental Mage: 30%&lt;br&gt;Dragon Priest: 70%"/>
    <x v="6"/>
    <x v="12"/>
    <s v=" 30%"/>
    <s v=" 98"/>
    <x v="26"/>
    <n v="98"/>
  </r>
  <r>
    <s v="Games: 89&lt;br&gt;Elemental Mage: 54%&lt;br&gt;Silence Priest: 46%"/>
    <x v="6"/>
    <x v="14"/>
    <s v=" 54%"/>
    <s v=" 89"/>
    <x v="32"/>
    <n v="89"/>
  </r>
  <r>
    <s v="Games: 120&lt;br&gt;Elemental Mage: 42%&lt;br&gt;Miracle Rogue: 58%"/>
    <x v="6"/>
    <x v="15"/>
    <s v=" 42%"/>
    <s v=" 120"/>
    <x v="9"/>
    <n v="120"/>
  </r>
  <r>
    <s v="Games: 102&lt;br&gt;Elemental Mage: 57%&lt;br&gt;Quest Rogue: 43%"/>
    <x v="6"/>
    <x v="16"/>
    <s v=" 57%"/>
    <s v=" 102"/>
    <x v="44"/>
    <n v="102"/>
  </r>
  <r>
    <s v="Games: 85&lt;br&gt;Elemental Mage: 46%&lt;br&gt;Elemental Shaman: 54%"/>
    <x v="6"/>
    <x v="18"/>
    <s v=" 46%"/>
    <s v=" 85"/>
    <x v="4"/>
    <n v="85"/>
  </r>
  <r>
    <s v="Games: 140&lt;br&gt;Elemental Mage: 32%&lt;br&gt;Evolve Shaman: 68%"/>
    <x v="6"/>
    <x v="19"/>
    <s v=" 32%"/>
    <s v=" 140"/>
    <x v="38"/>
    <n v="140"/>
  </r>
  <r>
    <s v="Games: 59&lt;br&gt;Elemental Mage: 61%&lt;br&gt;Zoo Warlock: 39%"/>
    <x v="6"/>
    <x v="22"/>
    <s v=" 61%"/>
    <s v=" 59"/>
    <x v="17"/>
    <n v="59"/>
  </r>
  <r>
    <s v="Games: 221&lt;br&gt;Elemental Mage: 41%&lt;br&gt;Pirate Warrior: 59%"/>
    <x v="6"/>
    <x v="23"/>
    <s v=" 41%"/>
    <s v=" 221"/>
    <x v="34"/>
    <n v="221"/>
  </r>
  <r>
    <s v="Games: 137&lt;br&gt;Elemental Mage: 44%&lt;br&gt;Quest Taunt Warrior: 56%"/>
    <x v="6"/>
    <x v="24"/>
    <s v=" 44%"/>
    <s v=" 137"/>
    <x v="18"/>
    <n v="137"/>
  </r>
  <r>
    <s v="Games: 560&lt;br&gt;Freeze Mage: 66%&lt;br&gt;Aggro Token Druid: 34%"/>
    <x v="7"/>
    <x v="25"/>
    <s v=" 66%"/>
    <s v=" 560"/>
    <x v="28"/>
    <n v="560"/>
  </r>
  <r>
    <s v="Games: 345&lt;br&gt;Freeze Mage: 30%&lt;br&gt;Jade Druid: 70%"/>
    <x v="7"/>
    <x v="0"/>
    <s v=" 30%"/>
    <s v=" 345"/>
    <x v="26"/>
    <n v="345"/>
  </r>
  <r>
    <s v="Games: 68&lt;br&gt;Freeze Mage: 49%&lt;br&gt;Face Hunter: 51%"/>
    <x v="7"/>
    <x v="1"/>
    <s v=" 49%"/>
    <s v=" 68"/>
    <x v="10"/>
    <n v="68"/>
  </r>
  <r>
    <s v="Games: 478&lt;br&gt;Freeze Mage: 45%&lt;br&gt;Midrange Hunter: 55%"/>
    <x v="7"/>
    <x v="2"/>
    <s v=" 45%"/>
    <s v=" 478"/>
    <x v="14"/>
    <n v="478"/>
  </r>
  <r>
    <s v="Games: 660&lt;br&gt;Freeze Mage: 30%&lt;br&gt;Burn Mage: 70%"/>
    <x v="7"/>
    <x v="4"/>
    <s v=" 30%"/>
    <s v=" 660"/>
    <x v="26"/>
    <n v="660"/>
  </r>
  <r>
    <s v="Games: 580&lt;br&gt;Freeze Mage: 42%&lt;br&gt;Secret Mage: 58%"/>
    <x v="7"/>
    <x v="7"/>
    <s v=" 42%"/>
    <s v=" 580"/>
    <x v="9"/>
    <n v="580"/>
  </r>
  <r>
    <s v="Games: 206&lt;br&gt;Freeze Mage: 59%&lt;br&gt;Aggro Paladin: 41%"/>
    <x v="7"/>
    <x v="8"/>
    <s v=" 59%"/>
    <s v=" 206"/>
    <x v="35"/>
    <n v="206"/>
  </r>
  <r>
    <s v="Games: 259&lt;br&gt;Freeze Mage: 37%&lt;br&gt;Control Paladin: 63%"/>
    <x v="7"/>
    <x v="9"/>
    <s v=" 37%"/>
    <s v=" 259"/>
    <x v="41"/>
    <n v="259"/>
  </r>
  <r>
    <s v="Games: 572&lt;br&gt;Freeze Mage: 60%&lt;br&gt;Midrange Paladin: 40%"/>
    <x v="7"/>
    <x v="10"/>
    <s v=" 60%"/>
    <s v=" 572"/>
    <x v="21"/>
    <n v="572"/>
  </r>
  <r>
    <s v="Games: 236&lt;br&gt;Freeze Mage: 41%&lt;br&gt;Control Priest: 59%"/>
    <x v="7"/>
    <x v="11"/>
    <s v=" 41%"/>
    <s v=" 236"/>
    <x v="34"/>
    <n v="236"/>
  </r>
  <r>
    <s v="Games: 322&lt;br&gt;Freeze Mage: 35%&lt;br&gt;Dragon Priest: 65%"/>
    <x v="7"/>
    <x v="12"/>
    <s v=" 35%"/>
    <s v=" 322"/>
    <x v="24"/>
    <n v="322"/>
  </r>
  <r>
    <s v="Games: 55&lt;br&gt;Freeze Mage: 25%&lt;br&gt;N'Zoth Priest: 75%"/>
    <x v="7"/>
    <x v="13"/>
    <s v=" 25%"/>
    <s v=" 55"/>
    <x v="46"/>
    <n v="55"/>
  </r>
  <r>
    <s v="Games: 169&lt;br&gt;Freeze Mage: 27%&lt;br&gt;Silence Priest: 73%"/>
    <x v="7"/>
    <x v="14"/>
    <s v=" 27%"/>
    <s v=" 169"/>
    <x v="47"/>
    <n v="169"/>
  </r>
  <r>
    <s v="Games: 299&lt;br&gt;Freeze Mage: 59%&lt;br&gt;Miracle Rogue: 41%"/>
    <x v="7"/>
    <x v="15"/>
    <s v=" 59%"/>
    <s v=" 299"/>
    <x v="35"/>
    <n v="299"/>
  </r>
  <r>
    <s v="Games: 458&lt;br&gt;Freeze Mage: 57%&lt;br&gt;Quest Rogue: 43%"/>
    <x v="7"/>
    <x v="16"/>
    <s v=" 57%"/>
    <s v=" 458"/>
    <x v="44"/>
    <n v="458"/>
  </r>
  <r>
    <s v="Games: 182&lt;br&gt;Freeze Mage: 64%&lt;br&gt;Elemental Shaman: 36%"/>
    <x v="7"/>
    <x v="18"/>
    <s v=" 64%"/>
    <s v=" 182"/>
    <x v="33"/>
    <n v="182"/>
  </r>
  <r>
    <s v="Games: 530&lt;br&gt;Freeze Mage: 64%&lt;br&gt;Evolve Shaman: 36%"/>
    <x v="7"/>
    <x v="19"/>
    <s v=" 64%"/>
    <s v=" 530"/>
    <x v="33"/>
    <n v="530"/>
  </r>
  <r>
    <s v="Games: 157&lt;br&gt;Freeze Mage: 69%&lt;br&gt;Token Shaman: 31%"/>
    <x v="7"/>
    <x v="21"/>
    <s v=" 69%"/>
    <s v=" 157"/>
    <x v="12"/>
    <n v="157"/>
  </r>
  <r>
    <s v="Games: 80&lt;br&gt;Freeze Mage: 59%&lt;br&gt;Zoo Warlock: 41%"/>
    <x v="7"/>
    <x v="22"/>
    <s v=" 59%"/>
    <s v=" 80"/>
    <x v="35"/>
    <n v="80"/>
  </r>
  <r>
    <s v="Games: 590&lt;br&gt;Freeze Mage: 44%&lt;br&gt;Pirate Warrior: 56%"/>
    <x v="7"/>
    <x v="23"/>
    <s v=" 44%"/>
    <s v=" 590"/>
    <x v="18"/>
    <n v="590"/>
  </r>
  <r>
    <s v="Games: 390&lt;br&gt;Freeze Mage: 44%&lt;br&gt;Quest Taunt Warrior: 56%"/>
    <x v="7"/>
    <x v="24"/>
    <s v=" 44%"/>
    <s v=" 390"/>
    <x v="18"/>
    <n v="390"/>
  </r>
  <r>
    <s v="Games: 5923&lt;br&gt;Secret Mage: 49%&lt;br&gt;Aggro Token Druid: 51%"/>
    <x v="8"/>
    <x v="25"/>
    <s v=" 49%"/>
    <s v=" 5923"/>
    <x v="10"/>
    <n v="5923"/>
  </r>
  <r>
    <s v="Games: 3342&lt;br&gt;Secret Mage: 60%&lt;br&gt;Jade Druid: 40%"/>
    <x v="8"/>
    <x v="0"/>
    <s v=" 60%"/>
    <s v=" 3342"/>
    <x v="21"/>
    <n v="3342"/>
  </r>
  <r>
    <s v="Games: 825&lt;br&gt;Secret Mage: 50%&lt;br&gt;Face Hunter: 50%"/>
    <x v="8"/>
    <x v="1"/>
    <s v=" 50%"/>
    <s v=" 825"/>
    <x v="29"/>
    <n v="825"/>
  </r>
  <r>
    <s v="Games: 5234&lt;br&gt;Secret Mage: 49%&lt;br&gt;Midrange Hunter: 51%"/>
    <x v="8"/>
    <x v="2"/>
    <s v=" 49%"/>
    <s v=" 5234"/>
    <x v="10"/>
    <n v="5234"/>
  </r>
  <r>
    <s v="Games: 125&lt;br&gt;Secret Mage: 66%&lt;br&gt;Quest Hunter: 34%"/>
    <x v="8"/>
    <x v="3"/>
    <s v=" 66%"/>
    <s v=" 125"/>
    <x v="28"/>
    <n v="125"/>
  </r>
  <r>
    <s v="Games: 6581&lt;br&gt;Secret Mage: 52%&lt;br&gt;Burn Mage: 48%"/>
    <x v="8"/>
    <x v="4"/>
    <s v=" 52%"/>
    <s v=" 6581"/>
    <x v="1"/>
    <n v="6581"/>
  </r>
  <r>
    <s v="Games: 223&lt;br&gt;Secret Mage: 66%&lt;br&gt;Elemental Mage: 34%"/>
    <x v="8"/>
    <x v="5"/>
    <s v=" 66%"/>
    <s v=" 223"/>
    <x v="28"/>
    <n v="223"/>
  </r>
  <r>
    <s v="Games: 580&lt;br&gt;Secret Mage: 58%&lt;br&gt;Freeze Mage: 42%"/>
    <x v="8"/>
    <x v="6"/>
    <s v=" 58%"/>
    <s v=" 580"/>
    <x v="16"/>
    <n v="580"/>
  </r>
  <r>
    <s v="Games: 1791&lt;br&gt;Secret Mage: 44%&lt;br&gt;Aggro Paladin: 56%"/>
    <x v="8"/>
    <x v="8"/>
    <s v=" 44%"/>
    <s v=" 1791"/>
    <x v="18"/>
    <n v="1791"/>
  </r>
  <r>
    <s v="Games: 1815&lt;br&gt;Secret Mage: 53%&lt;br&gt;Control Paladin: 47%"/>
    <x v="8"/>
    <x v="9"/>
    <s v=" 53%"/>
    <s v=" 1815"/>
    <x v="13"/>
    <n v="1815"/>
  </r>
  <r>
    <s v="Games: 5868&lt;br&gt;Secret Mage: 44%&lt;br&gt;Midrange Paladin: 56%"/>
    <x v="8"/>
    <x v="10"/>
    <s v=" 44%"/>
    <s v=" 5868"/>
    <x v="18"/>
    <n v="5868"/>
  </r>
  <r>
    <s v="Games: 2475&lt;br&gt;Secret Mage: 56%&lt;br&gt;Control Priest: 44%"/>
    <x v="8"/>
    <x v="11"/>
    <s v=" 56%"/>
    <s v=" 2475"/>
    <x v="0"/>
    <n v="2475"/>
  </r>
  <r>
    <s v="Games: 3225&lt;br&gt;Secret Mage: 56%&lt;br&gt;Dragon Priest: 44%"/>
    <x v="8"/>
    <x v="12"/>
    <s v=" 56%"/>
    <s v=" 3225"/>
    <x v="0"/>
    <n v="3225"/>
  </r>
  <r>
    <s v="Games: 369&lt;br&gt;Secret Mage: 56%&lt;br&gt;N'Zoth Priest: 44%"/>
    <x v="8"/>
    <x v="13"/>
    <s v=" 56%"/>
    <s v=" 369"/>
    <x v="0"/>
    <n v="369"/>
  </r>
  <r>
    <s v="Games: 1865&lt;br&gt;Secret Mage: 55%&lt;br&gt;Silence Priest: 45%"/>
    <x v="8"/>
    <x v="14"/>
    <s v=" 55%"/>
    <s v=" 1865"/>
    <x v="25"/>
    <n v="1865"/>
  </r>
  <r>
    <s v="Games: 2836&lt;br&gt;Secret Mage: 58%&lt;br&gt;Miracle Rogue: 42%"/>
    <x v="8"/>
    <x v="15"/>
    <s v=" 58%"/>
    <s v=" 2836"/>
    <x v="16"/>
    <n v="2836"/>
  </r>
  <r>
    <s v="Games: 4472&lt;br&gt;Secret Mage: 60%&lt;br&gt;Quest Rogue: 40%"/>
    <x v="8"/>
    <x v="16"/>
    <s v=" 60%"/>
    <s v=" 4472"/>
    <x v="21"/>
    <n v="4472"/>
  </r>
  <r>
    <s v="Games: 444&lt;br&gt;Secret Mage: 49%&lt;br&gt;Aggro Shaman: 51%"/>
    <x v="8"/>
    <x v="17"/>
    <s v=" 49%"/>
    <s v=" 444"/>
    <x v="10"/>
    <n v="444"/>
  </r>
  <r>
    <s v="Games: 2121&lt;br&gt;Secret Mage: 52%&lt;br&gt;Elemental Shaman: 48%"/>
    <x v="8"/>
    <x v="18"/>
    <s v=" 52%"/>
    <s v=" 2121"/>
    <x v="1"/>
    <n v="2121"/>
  </r>
  <r>
    <s v="Games: 5713&lt;br&gt;Secret Mage: 46%&lt;br&gt;Evolve Shaman: 54%"/>
    <x v="8"/>
    <x v="19"/>
    <s v=" 46%"/>
    <s v=" 5713"/>
    <x v="4"/>
    <n v="5713"/>
  </r>
  <r>
    <s v="Games: 105&lt;br&gt;Secret Mage: 65%&lt;br&gt;Midrange Shaman: 35%"/>
    <x v="8"/>
    <x v="20"/>
    <s v=" 65%"/>
    <s v=" 105"/>
    <x v="48"/>
    <n v="105"/>
  </r>
  <r>
    <s v="Games: 1445&lt;br&gt;Secret Mage: 43%&lt;br&gt;Token Shaman: 57%"/>
    <x v="8"/>
    <x v="21"/>
    <s v=" 43%"/>
    <s v=" 1445"/>
    <x v="42"/>
    <n v="1445"/>
  </r>
  <r>
    <s v="Games: 856&lt;br&gt;Secret Mage: 57%&lt;br&gt;Zoo Warlock: 43%"/>
    <x v="8"/>
    <x v="22"/>
    <s v=" 57%"/>
    <s v=" 856"/>
    <x v="44"/>
    <n v="856"/>
  </r>
  <r>
    <s v="Games: 5513&lt;br&gt;Secret Mage: 43%&lt;br&gt;Pirate Warrior: 57%"/>
    <x v="8"/>
    <x v="23"/>
    <s v=" 43%"/>
    <s v=" 5513"/>
    <x v="42"/>
    <n v="5513"/>
  </r>
  <r>
    <s v="Games: 3790&lt;br&gt;Secret Mage: 55%&lt;br&gt;Quest Taunt Warrior: 45%"/>
    <x v="8"/>
    <x v="24"/>
    <s v=" 55%"/>
    <s v=" 3790"/>
    <x v="25"/>
    <n v="3790"/>
  </r>
  <r>
    <s v="Games: 2203&lt;br&gt;Aggro Paladin: 38%&lt;br&gt;Aggro Token Druid: 62%"/>
    <x v="9"/>
    <x v="25"/>
    <s v=" 38%"/>
    <s v=" 2203"/>
    <x v="15"/>
    <n v="2203"/>
  </r>
  <r>
    <s v="Games: 1152&lt;br&gt;Aggro Paladin: 64%&lt;br&gt;Jade Druid: 36%"/>
    <x v="9"/>
    <x v="0"/>
    <s v=" 64%"/>
    <s v=" 1152"/>
    <x v="33"/>
    <n v="1152"/>
  </r>
  <r>
    <s v="Games: 316&lt;br&gt;Aggro Paladin: 40%&lt;br&gt;Face Hunter: 60%"/>
    <x v="9"/>
    <x v="1"/>
    <s v=" 40%"/>
    <s v=" 316"/>
    <x v="8"/>
    <n v="316"/>
  </r>
  <r>
    <s v="Games: 1980&lt;br&gt;Aggro Paladin: 50%&lt;br&gt;Midrange Hunter: 50%"/>
    <x v="9"/>
    <x v="2"/>
    <s v=" 50%"/>
    <s v=" 1980"/>
    <x v="29"/>
    <n v="1980"/>
  </r>
  <r>
    <s v="Games: 72&lt;br&gt;Aggro Paladin: 68%&lt;br&gt;Quest Hunter: 32%"/>
    <x v="9"/>
    <x v="3"/>
    <s v=" 68%"/>
    <s v=" 72"/>
    <x v="11"/>
    <n v="72"/>
  </r>
  <r>
    <s v="Games: 2227&lt;br&gt;Aggro Paladin: 57%&lt;br&gt;Burn Mage: 43%"/>
    <x v="9"/>
    <x v="4"/>
    <s v=" 57%"/>
    <s v=" 2227"/>
    <x v="44"/>
    <n v="2227"/>
  </r>
  <r>
    <s v="Games: 85&lt;br&gt;Aggro Paladin: 58%&lt;br&gt;Elemental Mage: 42%"/>
    <x v="9"/>
    <x v="5"/>
    <s v=" 58%"/>
    <s v=" 85"/>
    <x v="16"/>
    <n v="85"/>
  </r>
  <r>
    <s v="Games: 206&lt;br&gt;Aggro Paladin: 41%&lt;br&gt;Freeze Mage: 59%"/>
    <x v="9"/>
    <x v="6"/>
    <s v=" 41%"/>
    <s v=" 206"/>
    <x v="34"/>
    <n v="206"/>
  </r>
  <r>
    <s v="Games: 1791&lt;br&gt;Aggro Paladin: 56%&lt;br&gt;Secret Mage: 44%"/>
    <x v="9"/>
    <x v="7"/>
    <s v=" 56%"/>
    <s v=" 1791"/>
    <x v="0"/>
    <n v="1791"/>
  </r>
  <r>
    <s v="Games: 662&lt;br&gt;Aggro Paladin: 55%&lt;br&gt;Control Paladin: 45%"/>
    <x v="9"/>
    <x v="9"/>
    <s v=" 55%"/>
    <s v=" 662"/>
    <x v="25"/>
    <n v="662"/>
  </r>
  <r>
    <s v="Games: 2203&lt;br&gt;Aggro Paladin: 51%&lt;br&gt;Midrange Paladin: 49%"/>
    <x v="9"/>
    <x v="10"/>
    <s v=" 51%"/>
    <s v=" 2203"/>
    <x v="5"/>
    <n v="2203"/>
  </r>
  <r>
    <s v="Games: 939&lt;br&gt;Aggro Paladin: 59%&lt;br&gt;Control Priest: 41%"/>
    <x v="9"/>
    <x v="11"/>
    <s v=" 59%"/>
    <s v=" 939"/>
    <x v="35"/>
    <n v="939"/>
  </r>
  <r>
    <s v="Games: 1096&lt;br&gt;Aggro Paladin: 57%&lt;br&gt;Dragon Priest: 43%"/>
    <x v="9"/>
    <x v="12"/>
    <s v=" 57%"/>
    <s v=" 1096"/>
    <x v="44"/>
    <n v="1096"/>
  </r>
  <r>
    <s v="Games: 155&lt;br&gt;Aggro Paladin: 59%&lt;br&gt;N'Zoth Priest: 41%"/>
    <x v="9"/>
    <x v="13"/>
    <s v=" 59%"/>
    <s v=" 155"/>
    <x v="35"/>
    <n v="155"/>
  </r>
  <r>
    <s v="Games: 632&lt;br&gt;Aggro Paladin: 63%&lt;br&gt;Silence Priest: 37%"/>
    <x v="9"/>
    <x v="14"/>
    <s v=" 63%"/>
    <s v=" 632"/>
    <x v="20"/>
    <n v="632"/>
  </r>
  <r>
    <s v="Games: 1026&lt;br&gt;Aggro Paladin: 46%&lt;br&gt;Miracle Rogue: 54%"/>
    <x v="9"/>
    <x v="15"/>
    <s v=" 46%"/>
    <s v=" 1026"/>
    <x v="4"/>
    <n v="1026"/>
  </r>
  <r>
    <s v="Games: 1649&lt;br&gt;Aggro Paladin: 62%&lt;br&gt;Quest Rogue: 38%"/>
    <x v="9"/>
    <x v="16"/>
    <s v=" 62%"/>
    <s v=" 1649"/>
    <x v="7"/>
    <n v="1649"/>
  </r>
  <r>
    <s v="Games: 193&lt;br&gt;Aggro Paladin: 53%&lt;br&gt;Aggro Shaman: 47%"/>
    <x v="9"/>
    <x v="17"/>
    <s v=" 53%"/>
    <s v=" 193"/>
    <x v="13"/>
    <n v="193"/>
  </r>
  <r>
    <s v="Games: 799&lt;br&gt;Aggro Paladin: 47%&lt;br&gt;Elemental Shaman: 53%"/>
    <x v="9"/>
    <x v="18"/>
    <s v=" 47%"/>
    <s v=" 799"/>
    <x v="19"/>
    <n v="799"/>
  </r>
  <r>
    <s v="Games: 1784&lt;br&gt;Aggro Paladin: 42%&lt;br&gt;Evolve Shaman: 58%"/>
    <x v="9"/>
    <x v="19"/>
    <s v=" 42%"/>
    <s v=" 1784"/>
    <x v="9"/>
    <n v="1784"/>
  </r>
  <r>
    <s v="Games: 487&lt;br&gt;Aggro Paladin: 40%&lt;br&gt;Token Shaman: 60%"/>
    <x v="9"/>
    <x v="21"/>
    <s v=" 40%"/>
    <s v=" 487"/>
    <x v="8"/>
    <n v="487"/>
  </r>
  <r>
    <s v="Games: 381&lt;br&gt;Aggro Paladin: 62%&lt;br&gt;Zoo Warlock: 38%"/>
    <x v="9"/>
    <x v="22"/>
    <s v=" 62%"/>
    <s v=" 381"/>
    <x v="7"/>
    <n v="381"/>
  </r>
  <r>
    <s v="Games: 1941&lt;br&gt;Aggro Paladin: 42%&lt;br&gt;Pirate Warrior: 58%"/>
    <x v="9"/>
    <x v="23"/>
    <s v=" 42%"/>
    <s v=" 1941"/>
    <x v="9"/>
    <n v="1941"/>
  </r>
  <r>
    <s v="Games: 1321&lt;br&gt;Aggro Paladin: 51%&lt;br&gt;Quest Taunt Warrior: 49%"/>
    <x v="9"/>
    <x v="24"/>
    <s v=" 51%"/>
    <s v=" 1321"/>
    <x v="5"/>
    <n v="1321"/>
  </r>
  <r>
    <s v="Games: 1963&lt;br&gt;Control Paladin: 60%&lt;br&gt;Aggro Token Druid: 40%"/>
    <x v="10"/>
    <x v="25"/>
    <s v=" 60%"/>
    <s v=" 1963"/>
    <x v="21"/>
    <n v="1963"/>
  </r>
  <r>
    <s v="Games: 1054&lt;br&gt;Control Paladin: 44%&lt;br&gt;Jade Druid: 56%"/>
    <x v="10"/>
    <x v="0"/>
    <s v=" 44%"/>
    <s v=" 1054"/>
    <x v="18"/>
    <n v="1054"/>
  </r>
  <r>
    <s v="Games: 259&lt;br&gt;Control Paladin: 56%&lt;br&gt;Face Hunter: 44%"/>
    <x v="10"/>
    <x v="1"/>
    <s v=" 56%"/>
    <s v=" 259"/>
    <x v="0"/>
    <n v="259"/>
  </r>
  <r>
    <s v="Games: 1832&lt;br&gt;Control Paladin: 62%&lt;br&gt;Midrange Hunter: 38%"/>
    <x v="10"/>
    <x v="2"/>
    <s v=" 62%"/>
    <s v=" 1832"/>
    <x v="7"/>
    <n v="1832"/>
  </r>
  <r>
    <s v="Games: 2305&lt;br&gt;Control Paladin: 51%&lt;br&gt;Burn Mage: 49%"/>
    <x v="10"/>
    <x v="4"/>
    <s v=" 51%"/>
    <s v=" 2305"/>
    <x v="5"/>
    <n v="2305"/>
  </r>
  <r>
    <s v="Games: 82&lt;br&gt;Control Paladin: 48%&lt;br&gt;Elemental Mage: 52%"/>
    <x v="10"/>
    <x v="5"/>
    <s v=" 48%"/>
    <s v=" 82"/>
    <x v="2"/>
    <n v="82"/>
  </r>
  <r>
    <s v="Games: 259&lt;br&gt;Control Paladin: 63%&lt;br&gt;Freeze Mage: 37%"/>
    <x v="10"/>
    <x v="6"/>
    <s v=" 63%"/>
    <s v=" 259"/>
    <x v="20"/>
    <n v="259"/>
  </r>
  <r>
    <s v="Games: 1815&lt;br&gt;Control Paladin: 47%&lt;br&gt;Secret Mage: 53%"/>
    <x v="10"/>
    <x v="7"/>
    <s v=" 47%"/>
    <s v=" 1815"/>
    <x v="19"/>
    <n v="1815"/>
  </r>
  <r>
    <s v="Games: 662&lt;br&gt;Control Paladin: 45%&lt;br&gt;Aggro Paladin: 55%"/>
    <x v="10"/>
    <x v="8"/>
    <s v=" 45%"/>
    <s v=" 662"/>
    <x v="14"/>
    <n v="662"/>
  </r>
  <r>
    <s v="Games: 2170&lt;br&gt;Control Paladin: 46%&lt;br&gt;Midrange Paladin: 54%"/>
    <x v="10"/>
    <x v="10"/>
    <s v=" 46%"/>
    <s v=" 2170"/>
    <x v="4"/>
    <n v="2170"/>
  </r>
  <r>
    <s v="Games: 880&lt;br&gt;Control Paladin: 51%&lt;br&gt;Control Priest: 49%"/>
    <x v="10"/>
    <x v="11"/>
    <s v=" 51%"/>
    <s v=" 880"/>
    <x v="5"/>
    <n v="880"/>
  </r>
  <r>
    <s v="Games: 1138&lt;br&gt;Control Paladin: 46%&lt;br&gt;Dragon Priest: 54%"/>
    <x v="10"/>
    <x v="12"/>
    <s v=" 46%"/>
    <s v=" 1138"/>
    <x v="4"/>
    <n v="1138"/>
  </r>
  <r>
    <s v="Games: 119&lt;br&gt;Control Paladin: 45%&lt;br&gt;N'Zoth Priest: 55%"/>
    <x v="10"/>
    <x v="13"/>
    <s v=" 45%"/>
    <s v=" 119"/>
    <x v="14"/>
    <n v="119"/>
  </r>
  <r>
    <s v="Games: 495&lt;br&gt;Control Paladin: 60%&lt;br&gt;Silence Priest: 40%"/>
    <x v="10"/>
    <x v="14"/>
    <s v=" 60%"/>
    <s v=" 495"/>
    <x v="21"/>
    <n v="495"/>
  </r>
  <r>
    <s v="Games: 966&lt;br&gt;Control Paladin: 39%&lt;br&gt;Miracle Rogue: 61%"/>
    <x v="10"/>
    <x v="15"/>
    <s v=" 39%"/>
    <s v=" 966"/>
    <x v="43"/>
    <n v="966"/>
  </r>
  <r>
    <s v="Games: 1400&lt;br&gt;Control Paladin: 33%&lt;br&gt;Quest Rogue: 67%"/>
    <x v="10"/>
    <x v="16"/>
    <s v=" 33%"/>
    <s v=" 1400"/>
    <x v="40"/>
    <n v="1400"/>
  </r>
  <r>
    <s v="Games: 156&lt;br&gt;Control Paladin: 37%&lt;br&gt;Aggro Shaman: 63%"/>
    <x v="10"/>
    <x v="17"/>
    <s v=" 37%"/>
    <s v=" 156"/>
    <x v="41"/>
    <n v="156"/>
  </r>
  <r>
    <s v="Games: 625&lt;br&gt;Control Paladin: 52%&lt;br&gt;Elemental Shaman: 48%"/>
    <x v="10"/>
    <x v="18"/>
    <s v=" 52%"/>
    <s v=" 625"/>
    <x v="1"/>
    <n v="625"/>
  </r>
  <r>
    <s v="Games: 2134&lt;br&gt;Control Paladin: 52%&lt;br&gt;Evolve Shaman: 48%"/>
    <x v="10"/>
    <x v="19"/>
    <s v=" 52%"/>
    <s v=" 2134"/>
    <x v="1"/>
    <n v="2134"/>
  </r>
  <r>
    <s v="Games: 489&lt;br&gt;Control Paladin: 47%&lt;br&gt;Token Shaman: 53%"/>
    <x v="10"/>
    <x v="21"/>
    <s v=" 47%"/>
    <s v=" 489"/>
    <x v="19"/>
    <n v="489"/>
  </r>
  <r>
    <s v="Games: 331&lt;br&gt;Control Paladin: 63%&lt;br&gt;Zoo Warlock: 37%"/>
    <x v="10"/>
    <x v="22"/>
    <s v=" 63%"/>
    <s v=" 331"/>
    <x v="20"/>
    <n v="331"/>
  </r>
  <r>
    <s v="Games: 1964&lt;br&gt;Control Paladin: 58%&lt;br&gt;Pirate Warrior: 42%"/>
    <x v="10"/>
    <x v="23"/>
    <s v=" 58%"/>
    <s v=" 1964"/>
    <x v="16"/>
    <n v="1964"/>
  </r>
  <r>
    <s v="Games: 1241&lt;br&gt;Control Paladin: 49%&lt;br&gt;Quest Taunt Warrior: 51%"/>
    <x v="10"/>
    <x v="24"/>
    <s v=" 49%"/>
    <s v=" 1241"/>
    <x v="10"/>
    <n v="1241"/>
  </r>
  <r>
    <s v="Games: 6578&lt;br&gt;Midrange Paladin: 44%&lt;br&gt;Aggro Token Druid: 56%"/>
    <x v="11"/>
    <x v="25"/>
    <s v=" 44%"/>
    <s v=" 6578"/>
    <x v="18"/>
    <n v="6578"/>
  </r>
  <r>
    <s v="Games: 3639&lt;br&gt;Midrange Paladin: 65%&lt;br&gt;Jade Druid: 35%"/>
    <x v="11"/>
    <x v="0"/>
    <s v=" 65%"/>
    <s v=" 3639"/>
    <x v="48"/>
    <n v="3639"/>
  </r>
  <r>
    <s v="Games: 976&lt;br&gt;Midrange Paladin: 45%&lt;br&gt;Face Hunter: 55%"/>
    <x v="11"/>
    <x v="1"/>
    <s v=" 45%"/>
    <s v=" 976"/>
    <x v="14"/>
    <n v="976"/>
  </r>
  <r>
    <s v="Games: 5229&lt;br&gt;Midrange Paladin: 55%&lt;br&gt;Midrange Hunter: 45%"/>
    <x v="11"/>
    <x v="2"/>
    <s v=" 55%"/>
    <s v=" 5229"/>
    <x v="25"/>
    <n v="5229"/>
  </r>
  <r>
    <s v="Games: 121&lt;br&gt;Midrange Paladin: 77%&lt;br&gt;Quest Hunter: 23%"/>
    <x v="11"/>
    <x v="3"/>
    <s v=" 77%"/>
    <s v=" 121"/>
    <x v="49"/>
    <n v="121"/>
  </r>
  <r>
    <s v="Games: 7210&lt;br&gt;Midrange Paladin: 54%&lt;br&gt;Burn Mage: 46%"/>
    <x v="11"/>
    <x v="4"/>
    <s v=" 54%"/>
    <s v=" 7210"/>
    <x v="32"/>
    <n v="7210"/>
  </r>
  <r>
    <s v="Games: 141&lt;br&gt;Midrange Paladin: 70%&lt;br&gt;Elemental Mage: 30%"/>
    <x v="11"/>
    <x v="5"/>
    <s v=" 70%"/>
    <s v=" 141"/>
    <x v="22"/>
    <n v="141"/>
  </r>
  <r>
    <s v="Games: 572&lt;br&gt;Midrange Paladin: 40%&lt;br&gt;Freeze Mage: 60%"/>
    <x v="11"/>
    <x v="6"/>
    <s v=" 40%"/>
    <s v=" 572"/>
    <x v="8"/>
    <n v="572"/>
  </r>
  <r>
    <s v="Games: 5868&lt;br&gt;Midrange Paladin: 56%&lt;br&gt;Secret Mage: 44%"/>
    <x v="11"/>
    <x v="7"/>
    <s v=" 56%"/>
    <s v=" 5868"/>
    <x v="0"/>
    <n v="5868"/>
  </r>
  <r>
    <s v="Games: 2203&lt;br&gt;Midrange Paladin: 49%&lt;br&gt;Aggro Paladin: 51%"/>
    <x v="11"/>
    <x v="8"/>
    <s v=" 49%"/>
    <s v=" 2203"/>
    <x v="10"/>
    <n v="2203"/>
  </r>
  <r>
    <s v="Games: 2170&lt;br&gt;Midrange Paladin: 54%&lt;br&gt;Control Paladin: 46%"/>
    <x v="11"/>
    <x v="9"/>
    <s v=" 54%"/>
    <s v=" 2170"/>
    <x v="32"/>
    <n v="2170"/>
  </r>
  <r>
    <s v="Games: 2425&lt;br&gt;Midrange Paladin: 57%&lt;br&gt;Control Priest: 43%"/>
    <x v="11"/>
    <x v="11"/>
    <s v=" 57%"/>
    <s v=" 2425"/>
    <x v="44"/>
    <n v="2425"/>
  </r>
  <r>
    <s v="Games: 3637&lt;br&gt;Midrange Paladin: 57%&lt;br&gt;Dragon Priest: 43%"/>
    <x v="11"/>
    <x v="12"/>
    <s v=" 57%"/>
    <s v=" 3637"/>
    <x v="44"/>
    <n v="3637"/>
  </r>
  <r>
    <s v="Games: 320&lt;br&gt;Midrange Paladin: 68%&lt;br&gt;N'Zoth Priest: 32%"/>
    <x v="11"/>
    <x v="13"/>
    <s v=" 68%"/>
    <s v=" 320"/>
    <x v="11"/>
    <n v="320"/>
  </r>
  <r>
    <s v="Games: 1832&lt;br&gt;Midrange Paladin: 64%&lt;br&gt;Silence Priest: 36%"/>
    <x v="11"/>
    <x v="14"/>
    <s v=" 64%"/>
    <s v=" 1832"/>
    <x v="33"/>
    <n v="1832"/>
  </r>
  <r>
    <s v="Games: 3177&lt;br&gt;Midrange Paladin: 51%&lt;br&gt;Miracle Rogue: 49%"/>
    <x v="11"/>
    <x v="15"/>
    <s v=" 51%"/>
    <s v=" 3177"/>
    <x v="5"/>
    <n v="3177"/>
  </r>
  <r>
    <s v="Games: 4642&lt;br&gt;Midrange Paladin: 56%&lt;br&gt;Quest Rogue: 44%"/>
    <x v="11"/>
    <x v="16"/>
    <s v=" 56%"/>
    <s v=" 4642"/>
    <x v="0"/>
    <n v="4642"/>
  </r>
  <r>
    <s v="Games: 477&lt;br&gt;Midrange Paladin: 49%&lt;br&gt;Aggro Shaman: 51%"/>
    <x v="11"/>
    <x v="17"/>
    <s v=" 49%"/>
    <s v=" 477"/>
    <x v="10"/>
    <n v="477"/>
  </r>
  <r>
    <s v="Games: 2220&lt;br&gt;Midrange Paladin: 53%&lt;br&gt;Elemental Shaman: 47%"/>
    <x v="11"/>
    <x v="18"/>
    <s v=" 53%"/>
    <s v=" 2220"/>
    <x v="13"/>
    <n v="2220"/>
  </r>
  <r>
    <s v="Games: 6223&lt;br&gt;Midrange Paladin: 48%&lt;br&gt;Evolve Shaman: 52%"/>
    <x v="11"/>
    <x v="19"/>
    <s v=" 48%"/>
    <s v=" 6223"/>
    <x v="2"/>
    <n v="6223"/>
  </r>
  <r>
    <s v="Games: 100&lt;br&gt;Midrange Paladin: 54%&lt;br&gt;Midrange Shaman: 46%"/>
    <x v="11"/>
    <x v="20"/>
    <s v=" 54%"/>
    <s v=" 100"/>
    <x v="32"/>
    <n v="100"/>
  </r>
  <r>
    <s v="Games: 1443&lt;br&gt;Midrange Paladin: 47%&lt;br&gt;Token Shaman: 53%"/>
    <x v="11"/>
    <x v="21"/>
    <s v=" 47%"/>
    <s v=" 1443"/>
    <x v="19"/>
    <n v="1443"/>
  </r>
  <r>
    <s v="Games: 758&lt;br&gt;Midrange Paladin: 64%&lt;br&gt;Zoo Warlock: 36%"/>
    <x v="11"/>
    <x v="22"/>
    <s v=" 64%"/>
    <s v=" 758"/>
    <x v="33"/>
    <n v="758"/>
  </r>
  <r>
    <s v="Games: 5931&lt;br&gt;Midrange Paladin: 44%&lt;br&gt;Pirate Warrior: 56%"/>
    <x v="11"/>
    <x v="23"/>
    <s v=" 44%"/>
    <s v=" 5931"/>
    <x v="18"/>
    <n v="5931"/>
  </r>
  <r>
    <s v="Games: 3781&lt;br&gt;Midrange Paladin: 62%&lt;br&gt;Quest Taunt Warrior: 38%"/>
    <x v="11"/>
    <x v="24"/>
    <s v=" 62%"/>
    <s v=" 3781"/>
    <x v="7"/>
    <n v="3781"/>
  </r>
  <r>
    <s v="Games: 2458&lt;br&gt;Control Priest: 58%&lt;br&gt;Aggro Token Druid: 42%"/>
    <x v="12"/>
    <x v="25"/>
    <s v=" 58%"/>
    <s v=" 2458"/>
    <x v="16"/>
    <n v="2458"/>
  </r>
  <r>
    <s v="Games: 1489&lt;br&gt;Control Priest: 45%&lt;br&gt;Jade Druid: 55%"/>
    <x v="12"/>
    <x v="0"/>
    <s v=" 45%"/>
    <s v=" 1489"/>
    <x v="14"/>
    <n v="1489"/>
  </r>
  <r>
    <s v="Games: 396&lt;br&gt;Control Priest: 51%&lt;br&gt;Face Hunter: 49%"/>
    <x v="12"/>
    <x v="1"/>
    <s v=" 51%"/>
    <s v=" 396"/>
    <x v="5"/>
    <n v="396"/>
  </r>
  <r>
    <s v="Games: 2540&lt;br&gt;Control Priest: 51%&lt;br&gt;Midrange Hunter: 49%"/>
    <x v="12"/>
    <x v="2"/>
    <s v=" 51%"/>
    <s v=" 2540"/>
    <x v="5"/>
    <n v="2540"/>
  </r>
  <r>
    <s v="Games: 98&lt;br&gt;Control Priest: 68%&lt;br&gt;Quest Hunter: 32%"/>
    <x v="12"/>
    <x v="3"/>
    <s v=" 68%"/>
    <s v=" 98"/>
    <x v="11"/>
    <n v="98"/>
  </r>
  <r>
    <s v="Games: 2891&lt;br&gt;Control Priest: 50%&lt;br&gt;Burn Mage: 50%"/>
    <x v="12"/>
    <x v="4"/>
    <s v=" 50%"/>
    <s v=" 2891"/>
    <x v="29"/>
    <n v="2891"/>
  </r>
  <r>
    <s v="Games: 89&lt;br&gt;Control Priest: 62%&lt;br&gt;Elemental Mage: 38%"/>
    <x v="12"/>
    <x v="5"/>
    <s v=" 62%"/>
    <s v=" 89"/>
    <x v="7"/>
    <n v="89"/>
  </r>
  <r>
    <s v="Games: 236&lt;br&gt;Control Priest: 59%&lt;br&gt;Freeze Mage: 41%"/>
    <x v="12"/>
    <x v="6"/>
    <s v=" 59%"/>
    <s v=" 236"/>
    <x v="35"/>
    <n v="236"/>
  </r>
  <r>
    <s v="Games: 2475&lt;br&gt;Control Priest: 44%&lt;br&gt;Secret Mage: 56%"/>
    <x v="12"/>
    <x v="7"/>
    <s v=" 44%"/>
    <s v=" 2475"/>
    <x v="18"/>
    <n v="2475"/>
  </r>
  <r>
    <s v="Games: 939&lt;br&gt;Control Priest: 41%&lt;br&gt;Aggro Paladin: 59%"/>
    <x v="12"/>
    <x v="8"/>
    <s v=" 41%"/>
    <s v=" 939"/>
    <x v="34"/>
    <n v="939"/>
  </r>
  <r>
    <s v="Games: 880&lt;br&gt;Control Priest: 49%&lt;br&gt;Control Paladin: 51%"/>
    <x v="12"/>
    <x v="9"/>
    <s v=" 49%"/>
    <s v=" 880"/>
    <x v="10"/>
    <n v="880"/>
  </r>
  <r>
    <s v="Games: 2425&lt;br&gt;Control Priest: 43%&lt;br&gt;Midrange Paladin: 57%"/>
    <x v="12"/>
    <x v="10"/>
    <s v=" 43%"/>
    <s v=" 2425"/>
    <x v="42"/>
    <n v="2425"/>
  </r>
  <r>
    <s v="Games: 1456&lt;br&gt;Control Priest: 32%&lt;br&gt;Dragon Priest: 68%"/>
    <x v="12"/>
    <x v="12"/>
    <s v=" 32%"/>
    <s v=" 1456"/>
    <x v="38"/>
    <n v="1456"/>
  </r>
  <r>
    <s v="Games: 141&lt;br&gt;Control Priest: 50%&lt;br&gt;N'Zoth Priest: 50%"/>
    <x v="12"/>
    <x v="13"/>
    <s v=" 50%"/>
    <s v=" 141"/>
    <x v="29"/>
    <n v="141"/>
  </r>
  <r>
    <s v="Games: 833&lt;br&gt;Control Priest: 54%&lt;br&gt;Silence Priest: 46%"/>
    <x v="12"/>
    <x v="14"/>
    <s v=" 54%"/>
    <s v=" 833"/>
    <x v="32"/>
    <n v="833"/>
  </r>
  <r>
    <s v="Games: 1334&lt;br&gt;Control Priest: 42%&lt;br&gt;Miracle Rogue: 58%"/>
    <x v="12"/>
    <x v="15"/>
    <s v=" 42%"/>
    <s v=" 1334"/>
    <x v="9"/>
    <n v="1334"/>
  </r>
  <r>
    <s v="Games: 2036&lt;br&gt;Control Priest: 35%&lt;br&gt;Quest Rogue: 65%"/>
    <x v="12"/>
    <x v="16"/>
    <s v=" 35%"/>
    <s v=" 2036"/>
    <x v="24"/>
    <n v="2036"/>
  </r>
  <r>
    <s v="Games: 326&lt;br&gt;Control Priest: 41%&lt;br&gt;Aggro Shaman: 59%"/>
    <x v="12"/>
    <x v="17"/>
    <s v=" 41%"/>
    <s v=" 326"/>
    <x v="34"/>
    <n v="326"/>
  </r>
  <r>
    <s v="Games: 934&lt;br&gt;Control Priest: 50%&lt;br&gt;Elemental Shaman: 50%"/>
    <x v="12"/>
    <x v="18"/>
    <s v=" 50%"/>
    <s v=" 934"/>
    <x v="29"/>
    <n v="934"/>
  </r>
  <r>
    <s v="Games: 2656&lt;br&gt;Control Priest: 46%&lt;br&gt;Evolve Shaman: 54%"/>
    <x v="12"/>
    <x v="19"/>
    <s v=" 46%"/>
    <s v=" 2656"/>
    <x v="4"/>
    <n v="2656"/>
  </r>
  <r>
    <s v="Games: 50&lt;br&gt;Control Priest: 22%&lt;br&gt;Midrange Shaman: 78%"/>
    <x v="12"/>
    <x v="20"/>
    <s v=" 22%"/>
    <s v=" 50"/>
    <x v="36"/>
    <n v="50"/>
  </r>
  <r>
    <s v="Games: 544&lt;br&gt;Control Priest: 47%&lt;br&gt;Token Shaman: 53%"/>
    <x v="12"/>
    <x v="21"/>
    <s v=" 47%"/>
    <s v=" 544"/>
    <x v="19"/>
    <n v="544"/>
  </r>
  <r>
    <s v="Games: 454&lt;br&gt;Control Priest: 52%&lt;br&gt;Zoo Warlock: 48%"/>
    <x v="12"/>
    <x v="22"/>
    <s v=" 52%"/>
    <s v=" 454"/>
    <x v="1"/>
    <n v="454"/>
  </r>
  <r>
    <s v="Games: 2447&lt;br&gt;Control Priest: 45%&lt;br&gt;Pirate Warrior: 55%"/>
    <x v="12"/>
    <x v="23"/>
    <s v=" 45%"/>
    <s v=" 2447"/>
    <x v="14"/>
    <n v="2447"/>
  </r>
  <r>
    <s v="Games: 1624&lt;br&gt;Control Priest: 48%&lt;br&gt;Quest Taunt Warrior: 52%"/>
    <x v="12"/>
    <x v="24"/>
    <s v=" 48%"/>
    <s v=" 1624"/>
    <x v="2"/>
    <n v="1624"/>
  </r>
  <r>
    <s v="Games: 3238&lt;br&gt;Dragon Priest: 51%&lt;br&gt;Aggro Token Druid: 49%"/>
    <x v="13"/>
    <x v="25"/>
    <s v=" 51%"/>
    <s v=" 3238"/>
    <x v="5"/>
    <n v="3238"/>
  </r>
  <r>
    <s v="Games: 1883&lt;br&gt;Dragon Priest: 48%&lt;br&gt;Jade Druid: 52%"/>
    <x v="13"/>
    <x v="0"/>
    <s v=" 48%"/>
    <s v=" 1883"/>
    <x v="2"/>
    <n v="1883"/>
  </r>
  <r>
    <s v="Games: 484&lt;br&gt;Dragon Priest: 48%&lt;br&gt;Face Hunter: 52%"/>
    <x v="13"/>
    <x v="1"/>
    <s v=" 48%"/>
    <s v=" 484"/>
    <x v="2"/>
    <n v="484"/>
  </r>
  <r>
    <s v="Games: 3110&lt;br&gt;Dragon Priest: 53%&lt;br&gt;Midrange Hunter: 47%"/>
    <x v="13"/>
    <x v="2"/>
    <s v=" 53%"/>
    <s v=" 3110"/>
    <x v="13"/>
    <n v="3110"/>
  </r>
  <r>
    <s v="Games: 82&lt;br&gt;Dragon Priest: 65%&lt;br&gt;Quest Hunter: 35%"/>
    <x v="13"/>
    <x v="3"/>
    <s v=" 65%"/>
    <s v=" 82"/>
    <x v="48"/>
    <n v="82"/>
  </r>
  <r>
    <s v="Games: 3807&lt;br&gt;Dragon Priest: 57%&lt;br&gt;Burn Mage: 43%"/>
    <x v="13"/>
    <x v="4"/>
    <s v=" 57%"/>
    <s v=" 3807"/>
    <x v="44"/>
    <n v="3807"/>
  </r>
  <r>
    <s v="Games: 98&lt;br&gt;Dragon Priest: 70%&lt;br&gt;Elemental Mage: 30%"/>
    <x v="13"/>
    <x v="5"/>
    <s v=" 70%"/>
    <s v=" 98"/>
    <x v="22"/>
    <n v="98"/>
  </r>
  <r>
    <s v="Games: 322&lt;br&gt;Dragon Priest: 65%&lt;br&gt;Freeze Mage: 35%"/>
    <x v="13"/>
    <x v="6"/>
    <s v=" 65%"/>
    <s v=" 322"/>
    <x v="48"/>
    <n v="322"/>
  </r>
  <r>
    <s v="Games: 3225&lt;br&gt;Dragon Priest: 44%&lt;br&gt;Secret Mage: 56%"/>
    <x v="13"/>
    <x v="7"/>
    <s v=" 44%"/>
    <s v=" 3225"/>
    <x v="18"/>
    <n v="3225"/>
  </r>
  <r>
    <s v="Games: 1096&lt;br&gt;Dragon Priest: 43%&lt;br&gt;Aggro Paladin: 57%"/>
    <x v="13"/>
    <x v="8"/>
    <s v=" 43%"/>
    <s v=" 1096"/>
    <x v="42"/>
    <n v="1096"/>
  </r>
  <r>
    <s v="Games: 1138&lt;br&gt;Dragon Priest: 54%&lt;br&gt;Control Paladin: 46%"/>
    <x v="13"/>
    <x v="9"/>
    <s v=" 54%"/>
    <s v=" 1138"/>
    <x v="32"/>
    <n v="1138"/>
  </r>
  <r>
    <s v="Games: 3637&lt;br&gt;Dragon Priest: 43%&lt;br&gt;Midrange Paladin: 57%"/>
    <x v="13"/>
    <x v="10"/>
    <s v=" 43%"/>
    <s v=" 3637"/>
    <x v="42"/>
    <n v="3637"/>
  </r>
  <r>
    <s v="Games: 1456&lt;br&gt;Dragon Priest: 68%&lt;br&gt;Control Priest: 32%"/>
    <x v="13"/>
    <x v="11"/>
    <s v=" 68%"/>
    <s v=" 1456"/>
    <x v="11"/>
    <n v="1456"/>
  </r>
  <r>
    <s v="Games: 199&lt;br&gt;Dragon Priest: 62%&lt;br&gt;N'Zoth Priest: 38%"/>
    <x v="13"/>
    <x v="13"/>
    <s v=" 62%"/>
    <s v=" 199"/>
    <x v="7"/>
    <n v="199"/>
  </r>
  <r>
    <s v="Games: 1000&lt;br&gt;Dragon Priest: 51%&lt;br&gt;Silence Priest: 49%"/>
    <x v="13"/>
    <x v="14"/>
    <s v=" 51%"/>
    <s v=" 1000"/>
    <x v="5"/>
    <n v="1000"/>
  </r>
  <r>
    <s v="Games: 1804&lt;br&gt;Dragon Priest: 41%&lt;br&gt;Miracle Rogue: 59%"/>
    <x v="13"/>
    <x v="15"/>
    <s v=" 41%"/>
    <s v=" 1804"/>
    <x v="34"/>
    <n v="1804"/>
  </r>
  <r>
    <s v="Games: 2457&lt;br&gt;Dragon Priest: 32%&lt;br&gt;Quest Rogue: 68%"/>
    <x v="13"/>
    <x v="16"/>
    <s v=" 32%"/>
    <s v=" 2457"/>
    <x v="38"/>
    <n v="2457"/>
  </r>
  <r>
    <s v="Games: 346&lt;br&gt;Dragon Priest: 48%&lt;br&gt;Aggro Shaman: 52%"/>
    <x v="13"/>
    <x v="17"/>
    <s v=" 48%"/>
    <s v=" 346"/>
    <x v="2"/>
    <n v="346"/>
  </r>
  <r>
    <s v="Games: 1200&lt;br&gt;Dragon Priest: 63%&lt;br&gt;Elemental Shaman: 37%"/>
    <x v="13"/>
    <x v="18"/>
    <s v=" 63%"/>
    <s v=" 1200"/>
    <x v="20"/>
    <n v="1200"/>
  </r>
  <r>
    <s v="Games: 3342&lt;br&gt;Dragon Priest: 53%&lt;br&gt;Evolve Shaman: 47%"/>
    <x v="13"/>
    <x v="19"/>
    <s v=" 53%"/>
    <s v=" 3342"/>
    <x v="13"/>
    <n v="3342"/>
  </r>
  <r>
    <s v="Games: 74&lt;br&gt;Dragon Priest: 54%&lt;br&gt;Midrange Shaman: 46%"/>
    <x v="13"/>
    <x v="20"/>
    <s v=" 54%"/>
    <s v=" 74"/>
    <x v="32"/>
    <n v="74"/>
  </r>
  <r>
    <s v="Games: 779&lt;br&gt;Dragon Priest: 54%&lt;br&gt;Token Shaman: 46%"/>
    <x v="13"/>
    <x v="21"/>
    <s v=" 54%"/>
    <s v=" 779"/>
    <x v="32"/>
    <n v="779"/>
  </r>
  <r>
    <s v="Games: 602&lt;br&gt;Dragon Priest: 64%&lt;br&gt;Zoo Warlock: 36%"/>
    <x v="13"/>
    <x v="22"/>
    <s v=" 64%"/>
    <s v=" 602"/>
    <x v="33"/>
    <n v="602"/>
  </r>
  <r>
    <s v="Games: 3262&lt;br&gt;Dragon Priest: 39%&lt;br&gt;Pirate Warrior: 61%"/>
    <x v="13"/>
    <x v="23"/>
    <s v=" 39%"/>
    <s v=" 3262"/>
    <x v="43"/>
    <n v="3262"/>
  </r>
  <r>
    <s v="Games: 2104&lt;br&gt;Dragon Priest: 47%&lt;br&gt;Quest Taunt Warrior: 53%"/>
    <x v="13"/>
    <x v="24"/>
    <s v=" 47%"/>
    <s v=" 2104"/>
    <x v="19"/>
    <n v="2104"/>
  </r>
  <r>
    <s v="Games: 336&lt;br&gt;N'Zoth Priest: 32%&lt;br&gt;Aggro Token Druid: 68%"/>
    <x v="14"/>
    <x v="25"/>
    <s v=" 32%"/>
    <s v=" 336"/>
    <x v="38"/>
    <n v="336"/>
  </r>
  <r>
    <s v="Games: 195&lt;br&gt;N'Zoth Priest: 31%&lt;br&gt;Jade Druid: 69%"/>
    <x v="14"/>
    <x v="0"/>
    <s v=" 31%"/>
    <s v=" 195"/>
    <x v="50"/>
    <n v="195"/>
  </r>
  <r>
    <s v="Games: 56&lt;br&gt;N'Zoth Priest: 30%&lt;br&gt;Face Hunter: 70%"/>
    <x v="14"/>
    <x v="1"/>
    <s v=" 30%"/>
    <s v=" 56"/>
    <x v="26"/>
    <n v="56"/>
  </r>
  <r>
    <s v="Games: 441&lt;br&gt;N'Zoth Priest: 36%&lt;br&gt;Midrange Hunter: 64%"/>
    <x v="14"/>
    <x v="2"/>
    <s v=" 36%"/>
    <s v=" 441"/>
    <x v="23"/>
    <n v="441"/>
  </r>
  <r>
    <s v="Games: 385&lt;br&gt;N'Zoth Priest: 61%&lt;br&gt;Burn Mage: 39%"/>
    <x v="14"/>
    <x v="4"/>
    <s v=" 61%"/>
    <s v=" 385"/>
    <x v="17"/>
    <n v="385"/>
  </r>
  <r>
    <s v="Games: 55&lt;br&gt;N'Zoth Priest: 75%&lt;br&gt;Freeze Mage: 25%"/>
    <x v="14"/>
    <x v="6"/>
    <s v=" 75%"/>
    <s v=" 55"/>
    <x v="51"/>
    <n v="55"/>
  </r>
  <r>
    <s v="Games: 369&lt;br&gt;N'Zoth Priest: 44%&lt;br&gt;Secret Mage: 56%"/>
    <x v="14"/>
    <x v="7"/>
    <s v=" 44%"/>
    <s v=" 369"/>
    <x v="18"/>
    <n v="369"/>
  </r>
  <r>
    <s v="Games: 155&lt;br&gt;N'Zoth Priest: 41%&lt;br&gt;Aggro Paladin: 59%"/>
    <x v="14"/>
    <x v="8"/>
    <s v=" 41%"/>
    <s v=" 155"/>
    <x v="34"/>
    <n v="155"/>
  </r>
  <r>
    <s v="Games: 119&lt;br&gt;N'Zoth Priest: 55%&lt;br&gt;Control Paladin: 45%"/>
    <x v="14"/>
    <x v="9"/>
    <s v=" 55%"/>
    <s v=" 119"/>
    <x v="25"/>
    <n v="119"/>
  </r>
  <r>
    <s v="Games: 320&lt;br&gt;N'Zoth Priest: 32%&lt;br&gt;Midrange Paladin: 68%"/>
    <x v="14"/>
    <x v="10"/>
    <s v=" 32%"/>
    <s v=" 320"/>
    <x v="38"/>
    <n v="320"/>
  </r>
  <r>
    <s v="Games: 141&lt;br&gt;N'Zoth Priest: 50%&lt;br&gt;Control Priest: 50%"/>
    <x v="14"/>
    <x v="11"/>
    <s v=" 50%"/>
    <s v=" 141"/>
    <x v="29"/>
    <n v="141"/>
  </r>
  <r>
    <s v="Games: 199&lt;br&gt;N'Zoth Priest: 38%&lt;br&gt;Dragon Priest: 62%"/>
    <x v="14"/>
    <x v="12"/>
    <s v=" 38%"/>
    <s v=" 199"/>
    <x v="15"/>
    <n v="199"/>
  </r>
  <r>
    <s v="Games: 121&lt;br&gt;N'Zoth Priest: 40%&lt;br&gt;Silence Priest: 60%"/>
    <x v="14"/>
    <x v="14"/>
    <s v=" 40%"/>
    <s v=" 121"/>
    <x v="8"/>
    <n v="121"/>
  </r>
  <r>
    <s v="Games: 188&lt;br&gt;N'Zoth Priest: 47%&lt;br&gt;Miracle Rogue: 53%"/>
    <x v="14"/>
    <x v="15"/>
    <s v=" 47%"/>
    <s v=" 188"/>
    <x v="19"/>
    <n v="188"/>
  </r>
  <r>
    <s v="Games: 261&lt;br&gt;N'Zoth Priest: 23%&lt;br&gt;Quest Rogue: 77%"/>
    <x v="14"/>
    <x v="16"/>
    <s v=" 23%"/>
    <s v=" 261"/>
    <x v="39"/>
    <n v="261"/>
  </r>
  <r>
    <s v="Games: 194&lt;br&gt;N'Zoth Priest: 40%&lt;br&gt;Elemental Shaman: 60%"/>
    <x v="14"/>
    <x v="18"/>
    <s v=" 40%"/>
    <s v=" 194"/>
    <x v="8"/>
    <n v="194"/>
  </r>
  <r>
    <s v="Games: 262&lt;br&gt;N'Zoth Priest: 41%&lt;br&gt;Evolve Shaman: 59%"/>
    <x v="14"/>
    <x v="19"/>
    <s v=" 41%"/>
    <s v=" 262"/>
    <x v="34"/>
    <n v="262"/>
  </r>
  <r>
    <s v="Games: 109&lt;br&gt;N'Zoth Priest: 28%&lt;br&gt;Token Shaman: 72%"/>
    <x v="14"/>
    <x v="21"/>
    <s v=" 28%"/>
    <s v=" 109"/>
    <x v="52"/>
    <n v="109"/>
  </r>
  <r>
    <s v="Games: 93&lt;br&gt;N'Zoth Priest: 54%&lt;br&gt;Zoo Warlock: 46%"/>
    <x v="14"/>
    <x v="22"/>
    <s v=" 54%"/>
    <s v=" 93"/>
    <x v="32"/>
    <n v="93"/>
  </r>
  <r>
    <s v="Games: 398&lt;br&gt;N'Zoth Priest: 36%&lt;br&gt;Pirate Warrior: 64%"/>
    <x v="14"/>
    <x v="23"/>
    <s v=" 36%"/>
    <s v=" 398"/>
    <x v="23"/>
    <n v="398"/>
  </r>
  <r>
    <s v="Games: 244&lt;br&gt;N'Zoth Priest: 54%&lt;br&gt;Quest Taunt Warrior: 46%"/>
    <x v="14"/>
    <x v="24"/>
    <s v=" 54%"/>
    <s v=" 244"/>
    <x v="32"/>
    <n v="244"/>
  </r>
  <r>
    <s v="Games: 1757&lt;br&gt;Silence Priest: 52%&lt;br&gt;Aggro Token Druid: 48%"/>
    <x v="15"/>
    <x v="25"/>
    <s v=" 52%"/>
    <s v=" 1757"/>
    <x v="1"/>
    <n v="1757"/>
  </r>
  <r>
    <s v="Games: 986&lt;br&gt;Silence Priest: 70%&lt;br&gt;Jade Druid: 30%"/>
    <x v="15"/>
    <x v="0"/>
    <s v=" 70%"/>
    <s v=" 986"/>
    <x v="22"/>
    <n v="986"/>
  </r>
  <r>
    <s v="Games: 327&lt;br&gt;Silence Priest: 51%&lt;br&gt;Face Hunter: 49%"/>
    <x v="15"/>
    <x v="1"/>
    <s v=" 51%"/>
    <s v=" 327"/>
    <x v="5"/>
    <n v="327"/>
  </r>
  <r>
    <s v="Games: 1773&lt;br&gt;Silence Priest: 52%&lt;br&gt;Midrange Hunter: 48%"/>
    <x v="15"/>
    <x v="2"/>
    <s v=" 52%"/>
    <s v=" 1773"/>
    <x v="1"/>
    <n v="1773"/>
  </r>
  <r>
    <s v="Games: 74&lt;br&gt;Silence Priest: 74%&lt;br&gt;Quest Hunter: 26%"/>
    <x v="15"/>
    <x v="3"/>
    <s v=" 74%"/>
    <s v=" 74"/>
    <x v="31"/>
    <n v="74"/>
  </r>
  <r>
    <s v="Games: 1944&lt;br&gt;Silence Priest: 48%&lt;br&gt;Burn Mage: 52%"/>
    <x v="15"/>
    <x v="4"/>
    <s v=" 48%"/>
    <s v=" 1944"/>
    <x v="2"/>
    <n v="1944"/>
  </r>
  <r>
    <s v="Games: 89&lt;br&gt;Silence Priest: 46%&lt;br&gt;Elemental Mage: 54%"/>
    <x v="15"/>
    <x v="5"/>
    <s v=" 46%"/>
    <s v=" 89"/>
    <x v="4"/>
    <n v="89"/>
  </r>
  <r>
    <s v="Games: 169&lt;br&gt;Silence Priest: 73%&lt;br&gt;Freeze Mage: 27%"/>
    <x v="15"/>
    <x v="6"/>
    <s v=" 73%"/>
    <s v=" 169"/>
    <x v="30"/>
    <n v="169"/>
  </r>
  <r>
    <s v="Games: 1865&lt;br&gt;Silence Priest: 45%&lt;br&gt;Secret Mage: 55%"/>
    <x v="15"/>
    <x v="7"/>
    <s v=" 45%"/>
    <s v=" 1865"/>
    <x v="14"/>
    <n v="1865"/>
  </r>
  <r>
    <s v="Games: 632&lt;br&gt;Silence Priest: 37%&lt;br&gt;Aggro Paladin: 63%"/>
    <x v="15"/>
    <x v="8"/>
    <s v=" 37%"/>
    <s v=" 632"/>
    <x v="41"/>
    <n v="632"/>
  </r>
  <r>
    <s v="Games: 495&lt;br&gt;Silence Priest: 40%&lt;br&gt;Control Paladin: 60%"/>
    <x v="15"/>
    <x v="9"/>
    <s v=" 40%"/>
    <s v=" 495"/>
    <x v="8"/>
    <n v="495"/>
  </r>
  <r>
    <s v="Games: 1832&lt;br&gt;Silence Priest: 36%&lt;br&gt;Midrange Paladin: 64%"/>
    <x v="15"/>
    <x v="10"/>
    <s v=" 36%"/>
    <s v=" 1832"/>
    <x v="23"/>
    <n v="1832"/>
  </r>
  <r>
    <s v="Games: 833&lt;br&gt;Silence Priest: 46%&lt;br&gt;Control Priest: 54%"/>
    <x v="15"/>
    <x v="11"/>
    <s v=" 46%"/>
    <s v=" 833"/>
    <x v="4"/>
    <n v="833"/>
  </r>
  <r>
    <s v="Games: 1000&lt;br&gt;Silence Priest: 50%&lt;br&gt;Dragon Priest: 50%"/>
    <x v="15"/>
    <x v="12"/>
    <s v=" 50%"/>
    <s v=" 1000"/>
    <x v="29"/>
    <n v="1000"/>
  </r>
  <r>
    <s v="Games: 121&lt;br&gt;Silence Priest: 60%&lt;br&gt;N'Zoth Priest: 40%"/>
    <x v="15"/>
    <x v="13"/>
    <s v=" 60%"/>
    <s v=" 121"/>
    <x v="21"/>
    <n v="121"/>
  </r>
  <r>
    <s v="Games: 987&lt;br&gt;Silence Priest: 44%&lt;br&gt;Miracle Rogue: 56%"/>
    <x v="15"/>
    <x v="15"/>
    <s v=" 44%"/>
    <s v=" 987"/>
    <x v="18"/>
    <n v="987"/>
  </r>
  <r>
    <s v="Games: 1303&lt;br&gt;Silence Priest: 47%&lt;br&gt;Quest Rogue: 53%"/>
    <x v="15"/>
    <x v="16"/>
    <s v=" 47%"/>
    <s v=" 1303"/>
    <x v="19"/>
    <n v="1303"/>
  </r>
  <r>
    <s v="Games: 198&lt;br&gt;Silence Priest: 47%&lt;br&gt;Aggro Shaman: 53%"/>
    <x v="15"/>
    <x v="17"/>
    <s v=" 47%"/>
    <s v=" 198"/>
    <x v="19"/>
    <n v="198"/>
  </r>
  <r>
    <s v="Games: 702&lt;br&gt;Silence Priest: 40%&lt;br&gt;Elemental Shaman: 60%"/>
    <x v="15"/>
    <x v="18"/>
    <s v=" 40%"/>
    <s v=" 702"/>
    <x v="8"/>
    <n v="702"/>
  </r>
  <r>
    <s v="Games: 1587&lt;br&gt;Silence Priest: 34%&lt;br&gt;Evolve Shaman: 66%"/>
    <x v="15"/>
    <x v="19"/>
    <s v=" 34%"/>
    <s v=" 1587"/>
    <x v="6"/>
    <n v="1587"/>
  </r>
  <r>
    <s v="Games: 492&lt;br&gt;Silence Priest: 41%&lt;br&gt;Token Shaman: 59%"/>
    <x v="15"/>
    <x v="21"/>
    <s v=" 41%"/>
    <s v=" 492"/>
    <x v="34"/>
    <n v="492"/>
  </r>
  <r>
    <s v="Games: 268&lt;br&gt;Silence Priest: 54%&lt;br&gt;Zoo Warlock: 46%"/>
    <x v="15"/>
    <x v="22"/>
    <s v=" 54%"/>
    <s v=" 268"/>
    <x v="32"/>
    <n v="268"/>
  </r>
  <r>
    <s v="Games: 1914&lt;br&gt;Silence Priest: 41%&lt;br&gt;Pirate Warrior: 59%"/>
    <x v="15"/>
    <x v="23"/>
    <s v=" 41%"/>
    <s v=" 1914"/>
    <x v="34"/>
    <n v="1914"/>
  </r>
  <r>
    <s v="Games: 1187&lt;br&gt;Silence Priest: 50%&lt;br&gt;Quest Taunt Warrior: 50%"/>
    <x v="15"/>
    <x v="24"/>
    <s v=" 50%"/>
    <s v=" 1187"/>
    <x v="29"/>
    <n v="1187"/>
  </r>
  <r>
    <s v="Games: 3171&lt;br&gt;Miracle Rogue: 44%&lt;br&gt;Aggro Token Druid: 56%"/>
    <x v="16"/>
    <x v="25"/>
    <s v=" 44%"/>
    <s v=" 3171"/>
    <x v="18"/>
    <n v="3171"/>
  </r>
  <r>
    <s v="Games: 1710&lt;br&gt;Miracle Rogue: 60%&lt;br&gt;Jade Druid: 40%"/>
    <x v="16"/>
    <x v="0"/>
    <s v=" 60%"/>
    <s v=" 1710"/>
    <x v="21"/>
    <n v="1710"/>
  </r>
  <r>
    <s v="Games: 400&lt;br&gt;Miracle Rogue: 44%&lt;br&gt;Face Hunter: 56%"/>
    <x v="16"/>
    <x v="1"/>
    <s v=" 44%"/>
    <s v=" 400"/>
    <x v="18"/>
    <n v="400"/>
  </r>
  <r>
    <s v="Games: 2656&lt;br&gt;Miracle Rogue: 51%&lt;br&gt;Midrange Hunter: 49%"/>
    <x v="16"/>
    <x v="2"/>
    <s v=" 51%"/>
    <s v=" 2656"/>
    <x v="5"/>
    <n v="2656"/>
  </r>
  <r>
    <s v="Games: 76&lt;br&gt;Miracle Rogue: 68%&lt;br&gt;Quest Hunter: 32%"/>
    <x v="16"/>
    <x v="3"/>
    <s v=" 68%"/>
    <s v=" 76"/>
    <x v="11"/>
    <n v="76"/>
  </r>
  <r>
    <s v="Games: 3562&lt;br&gt;Miracle Rogue: 38%&lt;br&gt;Burn Mage: 62%"/>
    <x v="16"/>
    <x v="4"/>
    <s v=" 38%"/>
    <s v=" 3562"/>
    <x v="15"/>
    <n v="3562"/>
  </r>
  <r>
    <s v="Games: 120&lt;br&gt;Miracle Rogue: 58%&lt;br&gt;Elemental Mage: 42%"/>
    <x v="16"/>
    <x v="5"/>
    <s v=" 58%"/>
    <s v=" 120"/>
    <x v="16"/>
    <n v="120"/>
  </r>
  <r>
    <s v="Games: 299&lt;br&gt;Miracle Rogue: 41%&lt;br&gt;Freeze Mage: 59%"/>
    <x v="16"/>
    <x v="6"/>
    <s v=" 41%"/>
    <s v=" 299"/>
    <x v="34"/>
    <n v="299"/>
  </r>
  <r>
    <s v="Games: 2836&lt;br&gt;Miracle Rogue: 42%&lt;br&gt;Secret Mage: 58%"/>
    <x v="16"/>
    <x v="7"/>
    <s v=" 42%"/>
    <s v=" 2836"/>
    <x v="9"/>
    <n v="2836"/>
  </r>
  <r>
    <s v="Games: 1026&lt;br&gt;Miracle Rogue: 54%&lt;br&gt;Aggro Paladin: 46%"/>
    <x v="16"/>
    <x v="8"/>
    <s v=" 54%"/>
    <s v=" 1026"/>
    <x v="32"/>
    <n v="1026"/>
  </r>
  <r>
    <s v="Games: 966&lt;br&gt;Miracle Rogue: 61%&lt;br&gt;Control Paladin: 39%"/>
    <x v="16"/>
    <x v="9"/>
    <s v=" 61%"/>
    <s v=" 966"/>
    <x v="17"/>
    <n v="966"/>
  </r>
  <r>
    <s v="Games: 3177&lt;br&gt;Miracle Rogue: 49%&lt;br&gt;Midrange Paladin: 51%"/>
    <x v="16"/>
    <x v="10"/>
    <s v=" 49%"/>
    <s v=" 3177"/>
    <x v="10"/>
    <n v="3177"/>
  </r>
  <r>
    <s v="Games: 1334&lt;br&gt;Miracle Rogue: 58%&lt;br&gt;Control Priest: 42%"/>
    <x v="16"/>
    <x v="11"/>
    <s v=" 58%"/>
    <s v=" 1334"/>
    <x v="16"/>
    <n v="1334"/>
  </r>
  <r>
    <s v="Games: 1804&lt;br&gt;Miracle Rogue: 59%&lt;br&gt;Dragon Priest: 41%"/>
    <x v="16"/>
    <x v="12"/>
    <s v=" 59%"/>
    <s v=" 1804"/>
    <x v="35"/>
    <n v="1804"/>
  </r>
  <r>
    <s v="Games: 188&lt;br&gt;Miracle Rogue: 53%&lt;br&gt;N'Zoth Priest: 47%"/>
    <x v="16"/>
    <x v="13"/>
    <s v=" 53%"/>
    <s v=" 188"/>
    <x v="13"/>
    <n v="188"/>
  </r>
  <r>
    <s v="Games: 987&lt;br&gt;Miracle Rogue: 56%&lt;br&gt;Silence Priest: 44%"/>
    <x v="16"/>
    <x v="14"/>
    <s v=" 56%"/>
    <s v=" 987"/>
    <x v="0"/>
    <n v="987"/>
  </r>
  <r>
    <s v="Games: 2255&lt;br&gt;Miracle Rogue: 43%&lt;br&gt;Quest Rogue: 57%"/>
    <x v="16"/>
    <x v="16"/>
    <s v=" 43%"/>
    <s v=" 2255"/>
    <x v="42"/>
    <n v="2255"/>
  </r>
  <r>
    <s v="Games: 235&lt;br&gt;Miracle Rogue: 42%&lt;br&gt;Aggro Shaman: 58%"/>
    <x v="16"/>
    <x v="17"/>
    <s v=" 42%"/>
    <s v=" 235"/>
    <x v="9"/>
    <n v="235"/>
  </r>
  <r>
    <s v="Games: 997&lt;br&gt;Miracle Rogue: 46%&lt;br&gt;Elemental Shaman: 54%"/>
    <x v="16"/>
    <x v="18"/>
    <s v=" 46%"/>
    <s v=" 997"/>
    <x v="4"/>
    <n v="997"/>
  </r>
  <r>
    <s v="Games: 2944&lt;br&gt;Miracle Rogue: 43%&lt;br&gt;Evolve Shaman: 57%"/>
    <x v="16"/>
    <x v="19"/>
    <s v=" 43%"/>
    <s v=" 2944"/>
    <x v="42"/>
    <n v="2944"/>
  </r>
  <r>
    <s v="Games: 68&lt;br&gt;Miracle Rogue: 53%&lt;br&gt;Midrange Shaman: 47%"/>
    <x v="16"/>
    <x v="20"/>
    <s v=" 53%"/>
    <s v=" 68"/>
    <x v="13"/>
    <n v="68"/>
  </r>
  <r>
    <s v="Games: 833&lt;br&gt;Miracle Rogue: 43%&lt;br&gt;Token Shaman: 57%"/>
    <x v="16"/>
    <x v="21"/>
    <s v=" 43%"/>
    <s v=" 833"/>
    <x v="42"/>
    <n v="833"/>
  </r>
  <r>
    <s v="Games: 465&lt;br&gt;Miracle Rogue: 57%&lt;br&gt;Zoo Warlock: 43%"/>
    <x v="16"/>
    <x v="22"/>
    <s v=" 57%"/>
    <s v=" 465"/>
    <x v="44"/>
    <n v="465"/>
  </r>
  <r>
    <s v="Games: 2848&lt;br&gt;Miracle Rogue: 39%&lt;br&gt;Pirate Warrior: 61%"/>
    <x v="16"/>
    <x v="23"/>
    <s v=" 39%"/>
    <s v=" 2848"/>
    <x v="43"/>
    <n v="2848"/>
  </r>
  <r>
    <s v="Games: 1946&lt;br&gt;Miracle Rogue: 55%&lt;br&gt;Quest Taunt Warrior: 45%"/>
    <x v="16"/>
    <x v="24"/>
    <s v=" 55%"/>
    <s v=" 1946"/>
    <x v="25"/>
    <n v="1946"/>
  </r>
  <r>
    <s v="Games: 4297&lt;br&gt;Quest Rogue: 31%&lt;br&gt;Aggro Token Druid: 69%"/>
    <x v="17"/>
    <x v="25"/>
    <s v=" 31%"/>
    <s v=" 4297"/>
    <x v="50"/>
    <n v="4297"/>
  </r>
  <r>
    <s v="Games: 2327&lt;br&gt;Quest Rogue: 71%&lt;br&gt;Jade Druid: 29%"/>
    <x v="17"/>
    <x v="0"/>
    <s v=" 71%"/>
    <s v=" 2327"/>
    <x v="45"/>
    <n v="2327"/>
  </r>
  <r>
    <s v="Games: 800&lt;br&gt;Quest Rogue: 27%&lt;br&gt;Face Hunter: 73%"/>
    <x v="17"/>
    <x v="1"/>
    <s v=" 27%"/>
    <s v=" 800"/>
    <x v="47"/>
    <n v="800"/>
  </r>
  <r>
    <s v="Games: 4106&lt;br&gt;Quest Rogue: 40%&lt;br&gt;Midrange Hunter: 60%"/>
    <x v="17"/>
    <x v="2"/>
    <s v=" 40%"/>
    <s v=" 4106"/>
    <x v="8"/>
    <n v="4106"/>
  </r>
  <r>
    <s v="Games: 123&lt;br&gt;Quest Rogue: 58%&lt;br&gt;Quest Hunter: 42%"/>
    <x v="17"/>
    <x v="3"/>
    <s v=" 58%"/>
    <s v=" 123"/>
    <x v="16"/>
    <n v="123"/>
  </r>
  <r>
    <s v="Games: 4850&lt;br&gt;Quest Rogue: 49%&lt;br&gt;Burn Mage: 51%"/>
    <x v="17"/>
    <x v="4"/>
    <s v=" 49%"/>
    <s v=" 4850"/>
    <x v="10"/>
    <n v="4850"/>
  </r>
  <r>
    <s v="Games: 102&lt;br&gt;Quest Rogue: 43%&lt;br&gt;Elemental Mage: 57%"/>
    <x v="17"/>
    <x v="5"/>
    <s v=" 43%"/>
    <s v=" 102"/>
    <x v="42"/>
    <n v="102"/>
  </r>
  <r>
    <s v="Games: 458&lt;br&gt;Quest Rogue: 43%&lt;br&gt;Freeze Mage: 57%"/>
    <x v="17"/>
    <x v="6"/>
    <s v=" 43%"/>
    <s v=" 458"/>
    <x v="42"/>
    <n v="458"/>
  </r>
  <r>
    <s v="Games: 4472&lt;br&gt;Quest Rogue: 40%&lt;br&gt;Secret Mage: 60%"/>
    <x v="17"/>
    <x v="7"/>
    <s v=" 40%"/>
    <s v=" 4472"/>
    <x v="8"/>
    <n v="4472"/>
  </r>
  <r>
    <s v="Games: 1649&lt;br&gt;Quest Rogue: 38%&lt;br&gt;Aggro Paladin: 62%"/>
    <x v="17"/>
    <x v="8"/>
    <s v=" 38%"/>
    <s v=" 1649"/>
    <x v="15"/>
    <n v="1649"/>
  </r>
  <r>
    <s v="Games: 1400&lt;br&gt;Quest Rogue: 67%&lt;br&gt;Control Paladin: 33%"/>
    <x v="17"/>
    <x v="9"/>
    <s v=" 67%"/>
    <s v=" 1400"/>
    <x v="53"/>
    <n v="1400"/>
  </r>
  <r>
    <s v="Games: 4642&lt;br&gt;Quest Rogue: 44%&lt;br&gt;Midrange Paladin: 56%"/>
    <x v="17"/>
    <x v="10"/>
    <s v=" 44%"/>
    <s v=" 4642"/>
    <x v="18"/>
    <n v="4642"/>
  </r>
  <r>
    <s v="Games: 2036&lt;br&gt;Quest Rogue: 65%&lt;br&gt;Control Priest: 35%"/>
    <x v="17"/>
    <x v="11"/>
    <s v=" 65%"/>
    <s v=" 2036"/>
    <x v="48"/>
    <n v="2036"/>
  </r>
  <r>
    <s v="Games: 2457&lt;br&gt;Quest Rogue: 68%&lt;br&gt;Dragon Priest: 32%"/>
    <x v="17"/>
    <x v="12"/>
    <s v=" 68%"/>
    <s v=" 2457"/>
    <x v="11"/>
    <n v="2457"/>
  </r>
  <r>
    <s v="Games: 261&lt;br&gt;Quest Rogue: 77%&lt;br&gt;N'Zoth Priest: 23%"/>
    <x v="17"/>
    <x v="13"/>
    <s v=" 77%"/>
    <s v=" 261"/>
    <x v="49"/>
    <n v="261"/>
  </r>
  <r>
    <s v="Games: 1303&lt;br&gt;Quest Rogue: 53%&lt;br&gt;Silence Priest: 47%"/>
    <x v="17"/>
    <x v="14"/>
    <s v=" 53%"/>
    <s v=" 1303"/>
    <x v="13"/>
    <n v="1303"/>
  </r>
  <r>
    <s v="Games: 2255&lt;br&gt;Quest Rogue: 57%&lt;br&gt;Miracle Rogue: 43%"/>
    <x v="17"/>
    <x v="15"/>
    <s v=" 57%"/>
    <s v=" 2255"/>
    <x v="44"/>
    <n v="2255"/>
  </r>
  <r>
    <s v="Games: 389&lt;br&gt;Quest Rogue: 39%&lt;br&gt;Aggro Shaman: 61%"/>
    <x v="17"/>
    <x v="17"/>
    <s v=" 39%"/>
    <s v=" 389"/>
    <x v="43"/>
    <n v="389"/>
  </r>
  <r>
    <s v="Games: 1486&lt;br&gt;Quest Rogue: 62%&lt;br&gt;Elemental Shaman: 38%"/>
    <x v="17"/>
    <x v="18"/>
    <s v=" 62%"/>
    <s v=" 1486"/>
    <x v="7"/>
    <n v="1486"/>
  </r>
  <r>
    <s v="Games: 4172&lt;br&gt;Quest Rogue: 51%&lt;br&gt;Evolve Shaman: 49%"/>
    <x v="17"/>
    <x v="19"/>
    <s v=" 51%"/>
    <s v=" 4172"/>
    <x v="5"/>
    <n v="4172"/>
  </r>
  <r>
    <s v="Games: 76&lt;br&gt;Quest Rogue: 54%&lt;br&gt;Midrange Shaman: 46%"/>
    <x v="17"/>
    <x v="20"/>
    <s v=" 54%"/>
    <s v=" 76"/>
    <x v="32"/>
    <n v="76"/>
  </r>
  <r>
    <s v="Games: 1217&lt;br&gt;Quest Rogue: 43%&lt;br&gt;Token Shaman: 57%"/>
    <x v="17"/>
    <x v="21"/>
    <s v=" 43%"/>
    <s v=" 1217"/>
    <x v="42"/>
    <n v="1217"/>
  </r>
  <r>
    <s v="Games: 672&lt;br&gt;Quest Rogue: 47%&lt;br&gt;Zoo Warlock: 53%"/>
    <x v="17"/>
    <x v="22"/>
    <s v=" 47%"/>
    <s v=" 672"/>
    <x v="19"/>
    <n v="672"/>
  </r>
  <r>
    <s v="Games: 4311&lt;br&gt;Quest Rogue: 33%&lt;br&gt;Pirate Warrior: 67%"/>
    <x v="17"/>
    <x v="23"/>
    <s v=" 33%"/>
    <s v=" 4311"/>
    <x v="40"/>
    <n v="4311"/>
  </r>
  <r>
    <s v="Games: 2832&lt;br&gt;Quest Rogue: 63%&lt;br&gt;Quest Taunt Warrior: 37%"/>
    <x v="17"/>
    <x v="24"/>
    <s v=" 63%"/>
    <s v=" 2832"/>
    <x v="20"/>
    <n v="2832"/>
  </r>
  <r>
    <s v="Games: 430&lt;br&gt;Aggro Shaman: 47%&lt;br&gt;Aggro Token Druid: 53%"/>
    <x v="18"/>
    <x v="25"/>
    <s v=" 47%"/>
    <s v=" 430"/>
    <x v="19"/>
    <n v="430"/>
  </r>
  <r>
    <s v="Games: 261&lt;br&gt;Aggro Shaman: 60%&lt;br&gt;Jade Druid: 40%"/>
    <x v="18"/>
    <x v="0"/>
    <s v=" 60%"/>
    <s v=" 261"/>
    <x v="21"/>
    <n v="261"/>
  </r>
  <r>
    <s v="Games: 88&lt;br&gt;Aggro Shaman: 32%&lt;br&gt;Face Hunter: 68%"/>
    <x v="18"/>
    <x v="1"/>
    <s v=" 32%"/>
    <s v=" 88"/>
    <x v="38"/>
    <n v="88"/>
  </r>
  <r>
    <s v="Games: 516&lt;br&gt;Aggro Shaman: 44%&lt;br&gt;Midrange Hunter: 56%"/>
    <x v="18"/>
    <x v="2"/>
    <s v=" 44%"/>
    <s v=" 516"/>
    <x v="18"/>
    <n v="516"/>
  </r>
  <r>
    <s v="Games: 508&lt;br&gt;Aggro Shaman: 44%&lt;br&gt;Burn Mage: 56%"/>
    <x v="18"/>
    <x v="4"/>
    <s v=" 44%"/>
    <s v=" 508"/>
    <x v="18"/>
    <n v="508"/>
  </r>
  <r>
    <s v="Games: 444&lt;br&gt;Aggro Shaman: 51%&lt;br&gt;Secret Mage: 49%"/>
    <x v="18"/>
    <x v="7"/>
    <s v=" 51%"/>
    <s v=" 444"/>
    <x v="5"/>
    <n v="444"/>
  </r>
  <r>
    <s v="Games: 193&lt;br&gt;Aggro Shaman: 47%&lt;br&gt;Aggro Paladin: 53%"/>
    <x v="18"/>
    <x v="8"/>
    <s v=" 47%"/>
    <s v=" 193"/>
    <x v="19"/>
    <n v="193"/>
  </r>
  <r>
    <s v="Games: 156&lt;br&gt;Aggro Shaman: 63%&lt;br&gt;Control Paladin: 37%"/>
    <x v="18"/>
    <x v="9"/>
    <s v=" 63%"/>
    <s v=" 156"/>
    <x v="20"/>
    <n v="156"/>
  </r>
  <r>
    <s v="Games: 477&lt;br&gt;Aggro Shaman: 51%&lt;br&gt;Midrange Paladin: 49%"/>
    <x v="18"/>
    <x v="10"/>
    <s v=" 51%"/>
    <s v=" 477"/>
    <x v="5"/>
    <n v="477"/>
  </r>
  <r>
    <s v="Games: 326&lt;br&gt;Aggro Shaman: 59%&lt;br&gt;Control Priest: 41%"/>
    <x v="18"/>
    <x v="11"/>
    <s v=" 59%"/>
    <s v=" 326"/>
    <x v="35"/>
    <n v="326"/>
  </r>
  <r>
    <s v="Games: 346&lt;br&gt;Aggro Shaman: 52%&lt;br&gt;Dragon Priest: 48%"/>
    <x v="18"/>
    <x v="12"/>
    <s v=" 52%"/>
    <s v=" 346"/>
    <x v="1"/>
    <n v="346"/>
  </r>
  <r>
    <s v="Games: 198&lt;br&gt;Aggro Shaman: 53%&lt;br&gt;Silence Priest: 47%"/>
    <x v="18"/>
    <x v="14"/>
    <s v=" 53%"/>
    <s v=" 198"/>
    <x v="13"/>
    <n v="198"/>
  </r>
  <r>
    <s v="Games: 235&lt;br&gt;Aggro Shaman: 58%&lt;br&gt;Miracle Rogue: 42%"/>
    <x v="18"/>
    <x v="15"/>
    <s v=" 58%"/>
    <s v=" 235"/>
    <x v="16"/>
    <n v="235"/>
  </r>
  <r>
    <s v="Games: 389&lt;br&gt;Aggro Shaman: 61%&lt;br&gt;Quest Rogue: 39%"/>
    <x v="18"/>
    <x v="16"/>
    <s v=" 61%"/>
    <s v=" 389"/>
    <x v="17"/>
    <n v="389"/>
  </r>
  <r>
    <s v="Games: 192&lt;br&gt;Aggro Shaman: 50%&lt;br&gt;Elemental Shaman: 50%"/>
    <x v="18"/>
    <x v="18"/>
    <s v=" 50%"/>
    <s v=" 192"/>
    <x v="29"/>
    <n v="192"/>
  </r>
  <r>
    <s v="Games: 414&lt;br&gt;Aggro Shaman: 46%&lt;br&gt;Evolve Shaman: 54%"/>
    <x v="18"/>
    <x v="19"/>
    <s v=" 46%"/>
    <s v=" 414"/>
    <x v="4"/>
    <n v="414"/>
  </r>
  <r>
    <s v="Games: 105&lt;br&gt;Aggro Shaman: 33%&lt;br&gt;Token Shaman: 67%"/>
    <x v="18"/>
    <x v="21"/>
    <s v=" 33%"/>
    <s v=" 105"/>
    <x v="40"/>
    <n v="105"/>
  </r>
  <r>
    <s v="Games: 112&lt;br&gt;Aggro Shaman: 63%&lt;br&gt;Zoo Warlock: 37%"/>
    <x v="18"/>
    <x v="22"/>
    <s v=" 63%"/>
    <s v=" 112"/>
    <x v="20"/>
    <n v="112"/>
  </r>
  <r>
    <s v="Games: 716&lt;br&gt;Aggro Shaman: 50%&lt;br&gt;Pirate Warrior: 50%"/>
    <x v="18"/>
    <x v="23"/>
    <s v=" 50%"/>
    <s v=" 716"/>
    <x v="29"/>
    <n v="716"/>
  </r>
  <r>
    <s v="Games: 300&lt;br&gt;Aggro Shaman: 42%&lt;br&gt;Quest Taunt Warrior: 58%"/>
    <x v="18"/>
    <x v="24"/>
    <s v=" 42%"/>
    <s v=" 300"/>
    <x v="9"/>
    <n v="300"/>
  </r>
  <r>
    <s v="Games: 2515&lt;br&gt;Elemental Shaman: 54%&lt;br&gt;Aggro Token Druid: 46%"/>
    <x v="19"/>
    <x v="25"/>
    <s v=" 54%"/>
    <s v=" 2515"/>
    <x v="32"/>
    <n v="2515"/>
  </r>
  <r>
    <s v="Games: 1136&lt;br&gt;Elemental Shaman: 49%&lt;br&gt;Jade Druid: 51%"/>
    <x v="19"/>
    <x v="0"/>
    <s v=" 49%"/>
    <s v=" 1136"/>
    <x v="10"/>
    <n v="1136"/>
  </r>
  <r>
    <s v="Games: 346&lt;br&gt;Elemental Shaman: 56%&lt;br&gt;Face Hunter: 44%"/>
    <x v="19"/>
    <x v="1"/>
    <s v=" 56%"/>
    <s v=" 346"/>
    <x v="0"/>
    <n v="346"/>
  </r>
  <r>
    <s v="Games: 2330&lt;br&gt;Elemental Shaman: 59%&lt;br&gt;Midrange Hunter: 41%"/>
    <x v="19"/>
    <x v="2"/>
    <s v=" 59%"/>
    <s v=" 2330"/>
    <x v="35"/>
    <n v="2330"/>
  </r>
  <r>
    <s v="Games: 62&lt;br&gt;Elemental Shaman: 77%&lt;br&gt;Quest Hunter: 23%"/>
    <x v="19"/>
    <x v="3"/>
    <s v=" 77%"/>
    <s v=" 62"/>
    <x v="49"/>
    <n v="62"/>
  </r>
  <r>
    <s v="Games: 2184&lt;br&gt;Elemental Shaman: 43%&lt;br&gt;Burn Mage: 57%"/>
    <x v="19"/>
    <x v="4"/>
    <s v=" 43%"/>
    <s v=" 2184"/>
    <x v="42"/>
    <n v="2184"/>
  </r>
  <r>
    <s v="Games: 85&lt;br&gt;Elemental Shaman: 54%&lt;br&gt;Elemental Mage: 46%"/>
    <x v="19"/>
    <x v="5"/>
    <s v=" 54%"/>
    <s v=" 85"/>
    <x v="32"/>
    <n v="85"/>
  </r>
  <r>
    <s v="Games: 182&lt;br&gt;Elemental Shaman: 36%&lt;br&gt;Freeze Mage: 64%"/>
    <x v="19"/>
    <x v="6"/>
    <s v=" 36%"/>
    <s v=" 182"/>
    <x v="23"/>
    <n v="182"/>
  </r>
  <r>
    <s v="Games: 2121&lt;br&gt;Elemental Shaman: 48%&lt;br&gt;Secret Mage: 52%"/>
    <x v="19"/>
    <x v="7"/>
    <s v=" 48%"/>
    <s v=" 2121"/>
    <x v="2"/>
    <n v="2121"/>
  </r>
  <r>
    <s v="Games: 799&lt;br&gt;Elemental Shaman: 53%&lt;br&gt;Aggro Paladin: 47%"/>
    <x v="19"/>
    <x v="8"/>
    <s v=" 53%"/>
    <s v=" 799"/>
    <x v="13"/>
    <n v="799"/>
  </r>
  <r>
    <s v="Games: 625&lt;br&gt;Elemental Shaman: 48%&lt;br&gt;Control Paladin: 52%"/>
    <x v="19"/>
    <x v="9"/>
    <s v=" 48%"/>
    <s v=" 625"/>
    <x v="2"/>
    <n v="625"/>
  </r>
  <r>
    <s v="Games: 2220&lt;br&gt;Elemental Shaman: 47%&lt;br&gt;Midrange Paladin: 53%"/>
    <x v="19"/>
    <x v="10"/>
    <s v=" 47%"/>
    <s v=" 2220"/>
    <x v="19"/>
    <n v="2220"/>
  </r>
  <r>
    <s v="Games: 934&lt;br&gt;Elemental Shaman: 50%&lt;br&gt;Control Priest: 50%"/>
    <x v="19"/>
    <x v="11"/>
    <s v=" 50%"/>
    <s v=" 934"/>
    <x v="29"/>
    <n v="934"/>
  </r>
  <r>
    <s v="Games: 1200&lt;br&gt;Elemental Shaman: 38%&lt;br&gt;Dragon Priest: 62%"/>
    <x v="19"/>
    <x v="12"/>
    <s v=" 38%"/>
    <s v=" 1200"/>
    <x v="15"/>
    <n v="1200"/>
  </r>
  <r>
    <s v="Games: 194&lt;br&gt;Elemental Shaman: 60%&lt;br&gt;N'Zoth Priest: 40%"/>
    <x v="19"/>
    <x v="13"/>
    <s v=" 60%"/>
    <s v=" 194"/>
    <x v="21"/>
    <n v="194"/>
  </r>
  <r>
    <s v="Games: 702&lt;br&gt;Elemental Shaman: 60%&lt;br&gt;Silence Priest: 40%"/>
    <x v="19"/>
    <x v="14"/>
    <s v=" 60%"/>
    <s v=" 702"/>
    <x v="21"/>
    <n v="702"/>
  </r>
  <r>
    <s v="Games: 997&lt;br&gt;Elemental Shaman: 54%&lt;br&gt;Miracle Rogue: 46%"/>
    <x v="19"/>
    <x v="15"/>
    <s v=" 54%"/>
    <s v=" 997"/>
    <x v="32"/>
    <n v="997"/>
  </r>
  <r>
    <s v="Games: 1486&lt;br&gt;Elemental Shaman: 38%&lt;br&gt;Quest Rogue: 62%"/>
    <x v="19"/>
    <x v="16"/>
    <s v=" 38%"/>
    <s v=" 1486"/>
    <x v="15"/>
    <n v="1486"/>
  </r>
  <r>
    <s v="Games: 192&lt;br&gt;Elemental Shaman: 50%&lt;br&gt;Aggro Shaman: 50%"/>
    <x v="19"/>
    <x v="17"/>
    <s v=" 50%"/>
    <s v=" 192"/>
    <x v="29"/>
    <n v="192"/>
  </r>
  <r>
    <s v="Games: 2041&lt;br&gt;Elemental Shaman: 45%&lt;br&gt;Evolve Shaman: 55%"/>
    <x v="19"/>
    <x v="19"/>
    <s v=" 45%"/>
    <s v=" 2041"/>
    <x v="14"/>
    <n v="2041"/>
  </r>
  <r>
    <s v="Games: 562&lt;br&gt;Elemental Shaman: 51%&lt;br&gt;Token Shaman: 49%"/>
    <x v="19"/>
    <x v="21"/>
    <s v=" 51%"/>
    <s v=" 562"/>
    <x v="5"/>
    <n v="562"/>
  </r>
  <r>
    <s v="Games: 386&lt;br&gt;Elemental Shaman: 65%&lt;br&gt;Zoo Warlock: 35%"/>
    <x v="19"/>
    <x v="22"/>
    <s v=" 65%"/>
    <s v=" 386"/>
    <x v="48"/>
    <n v="386"/>
  </r>
  <r>
    <s v="Games: 2623&lt;br&gt;Elemental Shaman: 54%&lt;br&gt;Pirate Warrior: 46%"/>
    <x v="19"/>
    <x v="23"/>
    <s v=" 54%"/>
    <s v=" 2623"/>
    <x v="32"/>
    <n v="2623"/>
  </r>
  <r>
    <s v="Games: 1324&lt;br&gt;Elemental Shaman: 44%&lt;br&gt;Quest Taunt Warrior: 56%"/>
    <x v="19"/>
    <x v="24"/>
    <s v=" 44%"/>
    <s v=" 1324"/>
    <x v="18"/>
    <n v="1324"/>
  </r>
  <r>
    <s v="Games: 5469&lt;br&gt;Evolve Shaman: 55%&lt;br&gt;Aggro Token Druid: 45%"/>
    <x v="20"/>
    <x v="25"/>
    <s v=" 55%"/>
    <s v=" 5469"/>
    <x v="25"/>
    <n v="5469"/>
  </r>
  <r>
    <s v="Games: 3578&lt;br&gt;Evolve Shaman: 55%&lt;br&gt;Jade Druid: 45%"/>
    <x v="20"/>
    <x v="0"/>
    <s v=" 55%"/>
    <s v=" 3578"/>
    <x v="25"/>
    <n v="3578"/>
  </r>
  <r>
    <s v="Games: 838&lt;br&gt;Evolve Shaman: 60%&lt;br&gt;Face Hunter: 40%"/>
    <x v="20"/>
    <x v="1"/>
    <s v=" 60%"/>
    <s v=" 838"/>
    <x v="21"/>
    <n v="838"/>
  </r>
  <r>
    <s v="Games: 4526&lt;br&gt;Evolve Shaman: 59%&lt;br&gt;Midrange Hunter: 41%"/>
    <x v="20"/>
    <x v="2"/>
    <s v=" 59%"/>
    <s v=" 4526"/>
    <x v="35"/>
    <n v="4526"/>
  </r>
  <r>
    <s v="Games: 125&lt;br&gt;Evolve Shaman: 78%&lt;br&gt;Quest Hunter: 22%"/>
    <x v="20"/>
    <x v="3"/>
    <s v=" 78%"/>
    <s v=" 125"/>
    <x v="3"/>
    <n v="125"/>
  </r>
  <r>
    <s v="Games: 7013&lt;br&gt;Evolve Shaman: 46%&lt;br&gt;Burn Mage: 54%"/>
    <x v="20"/>
    <x v="4"/>
    <s v=" 46%"/>
    <s v=" 7013"/>
    <x v="4"/>
    <n v="7013"/>
  </r>
  <r>
    <s v="Games: 140&lt;br&gt;Evolve Shaman: 68%&lt;br&gt;Elemental Mage: 32%"/>
    <x v="20"/>
    <x v="5"/>
    <s v=" 68%"/>
    <s v=" 140"/>
    <x v="11"/>
    <n v="140"/>
  </r>
  <r>
    <s v="Games: 530&lt;br&gt;Evolve Shaman: 36%&lt;br&gt;Freeze Mage: 64%"/>
    <x v="20"/>
    <x v="6"/>
    <s v=" 36%"/>
    <s v=" 530"/>
    <x v="23"/>
    <n v="530"/>
  </r>
  <r>
    <s v="Games: 5713&lt;br&gt;Evolve Shaman: 54%&lt;br&gt;Secret Mage: 46%"/>
    <x v="20"/>
    <x v="7"/>
    <s v=" 54%"/>
    <s v=" 5713"/>
    <x v="32"/>
    <n v="5713"/>
  </r>
  <r>
    <s v="Games: 1784&lt;br&gt;Evolve Shaman: 58%&lt;br&gt;Aggro Paladin: 42%"/>
    <x v="20"/>
    <x v="8"/>
    <s v=" 58%"/>
    <s v=" 1784"/>
    <x v="16"/>
    <n v="1784"/>
  </r>
  <r>
    <s v="Games: 2134&lt;br&gt;Evolve Shaman: 48%&lt;br&gt;Control Paladin: 52%"/>
    <x v="20"/>
    <x v="9"/>
    <s v=" 48%"/>
    <s v=" 2134"/>
    <x v="2"/>
    <n v="2134"/>
  </r>
  <r>
    <s v="Games: 6223&lt;br&gt;Evolve Shaman: 52%&lt;br&gt;Midrange Paladin: 48%"/>
    <x v="20"/>
    <x v="10"/>
    <s v=" 52%"/>
    <s v=" 6223"/>
    <x v="1"/>
    <n v="6223"/>
  </r>
  <r>
    <s v="Games: 2656&lt;br&gt;Evolve Shaman: 54%&lt;br&gt;Control Priest: 46%"/>
    <x v="20"/>
    <x v="11"/>
    <s v=" 54%"/>
    <s v=" 2656"/>
    <x v="32"/>
    <n v="2656"/>
  </r>
  <r>
    <s v="Games: 3342&lt;br&gt;Evolve Shaman: 47%&lt;br&gt;Dragon Priest: 53%"/>
    <x v="20"/>
    <x v="12"/>
    <s v=" 47%"/>
    <s v=" 3342"/>
    <x v="19"/>
    <n v="3342"/>
  </r>
  <r>
    <s v="Games: 262&lt;br&gt;Evolve Shaman: 59%&lt;br&gt;N'Zoth Priest: 41%"/>
    <x v="20"/>
    <x v="13"/>
    <s v=" 59%"/>
    <s v=" 262"/>
    <x v="35"/>
    <n v="262"/>
  </r>
  <r>
    <s v="Games: 1587&lt;br&gt;Evolve Shaman: 66%&lt;br&gt;Silence Priest: 34%"/>
    <x v="20"/>
    <x v="14"/>
    <s v=" 66%"/>
    <s v=" 1587"/>
    <x v="28"/>
    <n v="1587"/>
  </r>
  <r>
    <s v="Games: 2944&lt;br&gt;Evolve Shaman: 57%&lt;br&gt;Miracle Rogue: 43%"/>
    <x v="20"/>
    <x v="15"/>
    <s v=" 57%"/>
    <s v=" 2944"/>
    <x v="44"/>
    <n v="2944"/>
  </r>
  <r>
    <s v="Games: 4172&lt;br&gt;Evolve Shaman: 49%&lt;br&gt;Quest Rogue: 51%"/>
    <x v="20"/>
    <x v="16"/>
    <s v=" 49%"/>
    <s v=" 4172"/>
    <x v="10"/>
    <n v="4172"/>
  </r>
  <r>
    <s v="Games: 414&lt;br&gt;Evolve Shaman: 54%&lt;br&gt;Aggro Shaman: 46%"/>
    <x v="20"/>
    <x v="17"/>
    <s v=" 54%"/>
    <s v=" 414"/>
    <x v="32"/>
    <n v="414"/>
  </r>
  <r>
    <s v="Games: 2041&lt;br&gt;Evolve Shaman: 55%&lt;br&gt;Elemental Shaman: 45%"/>
    <x v="20"/>
    <x v="18"/>
    <s v=" 55%"/>
    <s v=" 2041"/>
    <x v="25"/>
    <n v="2041"/>
  </r>
  <r>
    <s v="Games: 71&lt;br&gt;Evolve Shaman: 49%&lt;br&gt;Midrange Shaman: 51%"/>
    <x v="20"/>
    <x v="20"/>
    <s v=" 49%"/>
    <s v=" 71"/>
    <x v="10"/>
    <n v="71"/>
  </r>
  <r>
    <s v="Games: 1314&lt;br&gt;Evolve Shaman: 51%&lt;br&gt;Token Shaman: 49%"/>
    <x v="20"/>
    <x v="21"/>
    <s v=" 51%"/>
    <s v=" 1314"/>
    <x v="5"/>
    <n v="1314"/>
  </r>
  <r>
    <s v="Games: 671&lt;br&gt;Evolve Shaman: 62%&lt;br&gt;Zoo Warlock: 38%"/>
    <x v="20"/>
    <x v="22"/>
    <s v=" 62%"/>
    <s v=" 671"/>
    <x v="7"/>
    <n v="671"/>
  </r>
  <r>
    <s v="Games: 5122&lt;br&gt;Evolve Shaman: 58%&lt;br&gt;Pirate Warrior: 42%"/>
    <x v="20"/>
    <x v="23"/>
    <s v=" 58%"/>
    <s v=" 5122"/>
    <x v="16"/>
    <n v="5122"/>
  </r>
  <r>
    <s v="Games: 3953&lt;br&gt;Evolve Shaman: 42%&lt;br&gt;Quest Taunt Warrior: 58%"/>
    <x v="20"/>
    <x v="24"/>
    <s v=" 42%"/>
    <s v=" 3953"/>
    <x v="9"/>
    <n v="3953"/>
  </r>
  <r>
    <s v="Games: 90&lt;br&gt;Midrange Shaman: 62%&lt;br&gt;Aggro Token Druid: 38%"/>
    <x v="21"/>
    <x v="25"/>
    <s v=" 62%"/>
    <s v=" 90"/>
    <x v="7"/>
    <n v="90"/>
  </r>
  <r>
    <s v="Games: 141&lt;br&gt;Midrange Shaman: 40%&lt;br&gt;Midrange Hunter: 60%"/>
    <x v="21"/>
    <x v="2"/>
    <s v=" 40%"/>
    <s v=" 141"/>
    <x v="8"/>
    <n v="141"/>
  </r>
  <r>
    <s v="Games: 91&lt;br&gt;Midrange Shaman: 29%&lt;br&gt;Burn Mage: 71%"/>
    <x v="21"/>
    <x v="4"/>
    <s v=" 29%"/>
    <s v=" 91"/>
    <x v="27"/>
    <n v="91"/>
  </r>
  <r>
    <s v="Games: 105&lt;br&gt;Midrange Shaman: 35%&lt;br&gt;Secret Mage: 65%"/>
    <x v="21"/>
    <x v="7"/>
    <s v=" 35%"/>
    <s v=" 105"/>
    <x v="24"/>
    <n v="105"/>
  </r>
  <r>
    <s v="Games: 100&lt;br&gt;Midrange Shaman: 46%&lt;br&gt;Midrange Paladin: 54%"/>
    <x v="21"/>
    <x v="10"/>
    <s v=" 46%"/>
    <s v=" 100"/>
    <x v="4"/>
    <n v="100"/>
  </r>
  <r>
    <s v="Games: 50&lt;br&gt;Midrange Shaman: 78%&lt;br&gt;Control Priest: 22%"/>
    <x v="21"/>
    <x v="11"/>
    <s v=" 78%"/>
    <s v=" 50"/>
    <x v="3"/>
    <n v="50"/>
  </r>
  <r>
    <s v="Games: 74&lt;br&gt;Midrange Shaman: 46%&lt;br&gt;Dragon Priest: 54%"/>
    <x v="21"/>
    <x v="12"/>
    <s v=" 46%"/>
    <s v=" 74"/>
    <x v="4"/>
    <n v="74"/>
  </r>
  <r>
    <s v="Games: 68&lt;br&gt;Midrange Shaman: 47%&lt;br&gt;Miracle Rogue: 53%"/>
    <x v="21"/>
    <x v="15"/>
    <s v=" 47%"/>
    <s v=" 68"/>
    <x v="19"/>
    <n v="68"/>
  </r>
  <r>
    <s v="Games: 76&lt;br&gt;Midrange Shaman: 46%&lt;br&gt;Quest Rogue: 54%"/>
    <x v="21"/>
    <x v="16"/>
    <s v=" 46%"/>
    <s v=" 76"/>
    <x v="4"/>
    <n v="76"/>
  </r>
  <r>
    <s v="Games: 71&lt;br&gt;Midrange Shaman: 51%&lt;br&gt;Evolve Shaman: 49%"/>
    <x v="21"/>
    <x v="19"/>
    <s v=" 51%"/>
    <s v=" 71"/>
    <x v="5"/>
    <n v="71"/>
  </r>
  <r>
    <s v="Games: 105&lt;br&gt;Midrange Shaman: 32%&lt;br&gt;Pirate Warrior: 68%"/>
    <x v="21"/>
    <x v="23"/>
    <s v=" 32%"/>
    <s v=" 105"/>
    <x v="38"/>
    <n v="105"/>
  </r>
  <r>
    <s v="Games: 58&lt;br&gt;Midrange Shaman: 57%&lt;br&gt;Quest Taunt Warrior: 43%"/>
    <x v="21"/>
    <x v="24"/>
    <s v=" 57%"/>
    <s v=" 58"/>
    <x v="44"/>
    <n v="58"/>
  </r>
  <r>
    <s v="Games: 1703&lt;br&gt;Token Shaman: 48%&lt;br&gt;Aggro Token Druid: 52%"/>
    <x v="22"/>
    <x v="25"/>
    <s v=" 48%"/>
    <s v=" 1703"/>
    <x v="2"/>
    <n v="1703"/>
  </r>
  <r>
    <s v="Games: 762&lt;br&gt;Token Shaman: 54%&lt;br&gt;Jade Druid: 46%"/>
    <x v="22"/>
    <x v="0"/>
    <s v=" 54%"/>
    <s v=" 762"/>
    <x v="32"/>
    <n v="762"/>
  </r>
  <r>
    <s v="Games: 246&lt;br&gt;Token Shaman: 52%&lt;br&gt;Face Hunter: 48%"/>
    <x v="22"/>
    <x v="1"/>
    <s v=" 52%"/>
    <s v=" 246"/>
    <x v="1"/>
    <n v="246"/>
  </r>
  <r>
    <s v="Games: 1460&lt;br&gt;Token Shaman: 59%&lt;br&gt;Midrange Hunter: 41%"/>
    <x v="22"/>
    <x v="2"/>
    <s v=" 59%"/>
    <s v=" 1460"/>
    <x v="35"/>
    <n v="1460"/>
  </r>
  <r>
    <s v="Games: 1542&lt;br&gt;Token Shaman: 43%&lt;br&gt;Burn Mage: 57%"/>
    <x v="22"/>
    <x v="4"/>
    <s v=" 43%"/>
    <s v=" 1542"/>
    <x v="42"/>
    <n v="1542"/>
  </r>
  <r>
    <s v="Games: 157&lt;br&gt;Token Shaman: 31%&lt;br&gt;Freeze Mage: 69%"/>
    <x v="22"/>
    <x v="6"/>
    <s v=" 31%"/>
    <s v=" 157"/>
    <x v="50"/>
    <n v="157"/>
  </r>
  <r>
    <s v="Games: 1445&lt;br&gt;Token Shaman: 57%&lt;br&gt;Secret Mage: 43%"/>
    <x v="22"/>
    <x v="7"/>
    <s v=" 57%"/>
    <s v=" 1445"/>
    <x v="44"/>
    <n v="1445"/>
  </r>
  <r>
    <s v="Games: 487&lt;br&gt;Token Shaman: 60%&lt;br&gt;Aggro Paladin: 40%"/>
    <x v="22"/>
    <x v="8"/>
    <s v=" 60%"/>
    <s v=" 487"/>
    <x v="21"/>
    <n v="487"/>
  </r>
  <r>
    <s v="Games: 489&lt;br&gt;Token Shaman: 53%&lt;br&gt;Control Paladin: 47%"/>
    <x v="22"/>
    <x v="9"/>
    <s v=" 53%"/>
    <s v=" 489"/>
    <x v="13"/>
    <n v="489"/>
  </r>
  <r>
    <s v="Games: 1443&lt;br&gt;Token Shaman: 53%&lt;br&gt;Midrange Paladin: 47%"/>
    <x v="22"/>
    <x v="10"/>
    <s v=" 53%"/>
    <s v=" 1443"/>
    <x v="13"/>
    <n v="1443"/>
  </r>
  <r>
    <s v="Games: 544&lt;br&gt;Token Shaman: 53%&lt;br&gt;Control Priest: 47%"/>
    <x v="22"/>
    <x v="11"/>
    <s v=" 53%"/>
    <s v=" 544"/>
    <x v="13"/>
    <n v="544"/>
  </r>
  <r>
    <s v="Games: 779&lt;br&gt;Token Shaman: 46%&lt;br&gt;Dragon Priest: 54%"/>
    <x v="22"/>
    <x v="12"/>
    <s v=" 46%"/>
    <s v=" 779"/>
    <x v="4"/>
    <n v="779"/>
  </r>
  <r>
    <s v="Games: 109&lt;br&gt;Token Shaman: 72%&lt;br&gt;N'Zoth Priest: 28%"/>
    <x v="22"/>
    <x v="13"/>
    <s v=" 72%"/>
    <s v=" 109"/>
    <x v="54"/>
    <n v="109"/>
  </r>
  <r>
    <s v="Games: 492&lt;br&gt;Token Shaman: 59%&lt;br&gt;Silence Priest: 41%"/>
    <x v="22"/>
    <x v="14"/>
    <s v=" 59%"/>
    <s v=" 492"/>
    <x v="35"/>
    <n v="492"/>
  </r>
  <r>
    <s v="Games: 833&lt;br&gt;Token Shaman: 57%&lt;br&gt;Miracle Rogue: 43%"/>
    <x v="22"/>
    <x v="15"/>
    <s v=" 57%"/>
    <s v=" 833"/>
    <x v="44"/>
    <n v="833"/>
  </r>
  <r>
    <s v="Games: 1217&lt;br&gt;Token Shaman: 57%&lt;br&gt;Quest Rogue: 43%"/>
    <x v="22"/>
    <x v="16"/>
    <s v=" 57%"/>
    <s v=" 1217"/>
    <x v="44"/>
    <n v="1217"/>
  </r>
  <r>
    <s v="Games: 105&lt;br&gt;Token Shaman: 67%&lt;br&gt;Aggro Shaman: 33%"/>
    <x v="22"/>
    <x v="17"/>
    <s v=" 67%"/>
    <s v=" 105"/>
    <x v="53"/>
    <n v="105"/>
  </r>
  <r>
    <s v="Games: 562&lt;br&gt;Token Shaman: 49%&lt;br&gt;Elemental Shaman: 51%"/>
    <x v="22"/>
    <x v="18"/>
    <s v=" 49%"/>
    <s v=" 562"/>
    <x v="10"/>
    <n v="562"/>
  </r>
  <r>
    <s v="Games: 1314&lt;br&gt;Token Shaman: 49%&lt;br&gt;Evolve Shaman: 51%"/>
    <x v="22"/>
    <x v="19"/>
    <s v=" 49%"/>
    <s v=" 1314"/>
    <x v="10"/>
    <n v="1314"/>
  </r>
  <r>
    <s v="Games: 245&lt;br&gt;Token Shaman: 58%&lt;br&gt;Zoo Warlock: 42%"/>
    <x v="22"/>
    <x v="22"/>
    <s v=" 58%"/>
    <s v=" 245"/>
    <x v="16"/>
    <n v="245"/>
  </r>
  <r>
    <s v="Games: 1516&lt;br&gt;Token Shaman: 57%&lt;br&gt;Pirate Warrior: 43%"/>
    <x v="22"/>
    <x v="23"/>
    <s v=" 57%"/>
    <s v=" 1516"/>
    <x v="44"/>
    <n v="1516"/>
  </r>
  <r>
    <s v="Games: 821&lt;br&gt;Token Shaman: 44%&lt;br&gt;Quest Taunt Warrior: 56%"/>
    <x v="22"/>
    <x v="24"/>
    <s v=" 44%"/>
    <s v=" 821"/>
    <x v="18"/>
    <n v="821"/>
  </r>
  <r>
    <s v="Games: 766&lt;br&gt;Zoo Warlock: 42%&lt;br&gt;Aggro Token Druid: 58%"/>
    <x v="23"/>
    <x v="25"/>
    <s v=" 42%"/>
    <s v=" 766"/>
    <x v="9"/>
    <n v="766"/>
  </r>
  <r>
    <s v="Games: 484&lt;br&gt;Zoo Warlock: 51%&lt;br&gt;Jade Druid: 49%"/>
    <x v="23"/>
    <x v="0"/>
    <s v=" 51%"/>
    <s v=" 484"/>
    <x v="5"/>
    <n v="484"/>
  </r>
  <r>
    <s v="Games: 223&lt;br&gt;Zoo Warlock: 44%&lt;br&gt;Face Hunter: 56%"/>
    <x v="23"/>
    <x v="1"/>
    <s v=" 44%"/>
    <s v=" 223"/>
    <x v="18"/>
    <n v="223"/>
  </r>
  <r>
    <s v="Games: 1058&lt;br&gt;Zoo Warlock: 41%&lt;br&gt;Midrange Hunter: 59%"/>
    <x v="23"/>
    <x v="2"/>
    <s v=" 41%"/>
    <s v=" 1058"/>
    <x v="34"/>
    <n v="1058"/>
  </r>
  <r>
    <s v="Games: 1064&lt;br&gt;Zoo Warlock: 42%&lt;br&gt;Burn Mage: 58%"/>
    <x v="23"/>
    <x v="4"/>
    <s v=" 42%"/>
    <s v=" 1064"/>
    <x v="9"/>
    <n v="1064"/>
  </r>
  <r>
    <s v="Games: 59&lt;br&gt;Zoo Warlock: 39%&lt;br&gt;Elemental Mage: 61%"/>
    <x v="23"/>
    <x v="5"/>
    <s v=" 39%"/>
    <s v=" 59"/>
    <x v="43"/>
    <n v="59"/>
  </r>
  <r>
    <s v="Games: 80&lt;br&gt;Zoo Warlock: 41%&lt;br&gt;Freeze Mage: 59%"/>
    <x v="23"/>
    <x v="6"/>
    <s v=" 41%"/>
    <s v=" 80"/>
    <x v="34"/>
    <n v="80"/>
  </r>
  <r>
    <s v="Games: 856&lt;br&gt;Zoo Warlock: 43%&lt;br&gt;Secret Mage: 57%"/>
    <x v="23"/>
    <x v="7"/>
    <s v=" 43%"/>
    <s v=" 856"/>
    <x v="42"/>
    <n v="856"/>
  </r>
  <r>
    <s v="Games: 381&lt;br&gt;Zoo Warlock: 38%&lt;br&gt;Aggro Paladin: 62%"/>
    <x v="23"/>
    <x v="8"/>
    <s v=" 38%"/>
    <s v=" 381"/>
    <x v="15"/>
    <n v="381"/>
  </r>
  <r>
    <s v="Games: 331&lt;br&gt;Zoo Warlock: 37%&lt;br&gt;Control Paladin: 63%"/>
    <x v="23"/>
    <x v="9"/>
    <s v=" 37%"/>
    <s v=" 331"/>
    <x v="41"/>
    <n v="331"/>
  </r>
  <r>
    <s v="Games: 758&lt;br&gt;Zoo Warlock: 36%&lt;br&gt;Midrange Paladin: 64%"/>
    <x v="23"/>
    <x v="10"/>
    <s v=" 36%"/>
    <s v=" 758"/>
    <x v="23"/>
    <n v="758"/>
  </r>
  <r>
    <s v="Games: 454&lt;br&gt;Zoo Warlock: 48%&lt;br&gt;Control Priest: 52%"/>
    <x v="23"/>
    <x v="11"/>
    <s v=" 48%"/>
    <s v=" 454"/>
    <x v="2"/>
    <n v="454"/>
  </r>
  <r>
    <s v="Games: 602&lt;br&gt;Zoo Warlock: 36%&lt;br&gt;Dragon Priest: 64%"/>
    <x v="23"/>
    <x v="12"/>
    <s v=" 36%"/>
    <s v=" 602"/>
    <x v="23"/>
    <n v="602"/>
  </r>
  <r>
    <s v="Games: 93&lt;br&gt;Zoo Warlock: 46%&lt;br&gt;N'Zoth Priest: 54%"/>
    <x v="23"/>
    <x v="13"/>
    <s v=" 46%"/>
    <s v=" 93"/>
    <x v="4"/>
    <n v="93"/>
  </r>
  <r>
    <s v="Games: 268&lt;br&gt;Zoo Warlock: 46%&lt;br&gt;Silence Priest: 54%"/>
    <x v="23"/>
    <x v="14"/>
    <s v=" 46%"/>
    <s v=" 268"/>
    <x v="4"/>
    <n v="268"/>
  </r>
  <r>
    <s v="Games: 465&lt;br&gt;Zoo Warlock: 43%&lt;br&gt;Miracle Rogue: 57%"/>
    <x v="23"/>
    <x v="15"/>
    <s v=" 43%"/>
    <s v=" 465"/>
    <x v="42"/>
    <n v="465"/>
  </r>
  <r>
    <s v="Games: 672&lt;br&gt;Zoo Warlock: 53%&lt;br&gt;Quest Rogue: 47%"/>
    <x v="23"/>
    <x v="16"/>
    <s v=" 53%"/>
    <s v=" 672"/>
    <x v="13"/>
    <n v="672"/>
  </r>
  <r>
    <s v="Games: 112&lt;br&gt;Zoo Warlock: 38%&lt;br&gt;Aggro Shaman: 62%"/>
    <x v="23"/>
    <x v="17"/>
    <s v=" 38%"/>
    <s v=" 112"/>
    <x v="15"/>
    <n v="112"/>
  </r>
  <r>
    <s v="Games: 386&lt;br&gt;Zoo Warlock: 35%&lt;br&gt;Elemental Shaman: 65%"/>
    <x v="23"/>
    <x v="18"/>
    <s v=" 35%"/>
    <s v=" 386"/>
    <x v="24"/>
    <n v="386"/>
  </r>
  <r>
    <s v="Games: 671&lt;br&gt;Zoo Warlock: 38%&lt;br&gt;Evolve Shaman: 62%"/>
    <x v="23"/>
    <x v="19"/>
    <s v=" 38%"/>
    <s v=" 671"/>
    <x v="15"/>
    <n v="671"/>
  </r>
  <r>
    <s v="Games: 245&lt;br&gt;Zoo Warlock: 42%&lt;br&gt;Token Shaman: 58%"/>
    <x v="23"/>
    <x v="21"/>
    <s v=" 42%"/>
    <s v=" 245"/>
    <x v="9"/>
    <n v="245"/>
  </r>
  <r>
    <s v="Games: 852&lt;br&gt;Zoo Warlock: 41%&lt;br&gt;Pirate Warrior: 59%"/>
    <x v="23"/>
    <x v="23"/>
    <s v=" 41%"/>
    <s v=" 852"/>
    <x v="34"/>
    <n v="852"/>
  </r>
  <r>
    <s v="Games: 736&lt;br&gt;Zoo Warlock: 40%&lt;br&gt;Quest Taunt Warrior: 60%"/>
    <x v="23"/>
    <x v="24"/>
    <s v=" 40%"/>
    <s v=" 736"/>
    <x v="8"/>
    <n v="736"/>
  </r>
  <r>
    <s v="Games: 5763&lt;br&gt;Pirate Warrior: 39%&lt;br&gt;Aggro Token Druid: 61%"/>
    <x v="24"/>
    <x v="25"/>
    <s v=" 39%"/>
    <s v=" 5763"/>
    <x v="43"/>
    <n v="5763"/>
  </r>
  <r>
    <s v="Games: 3350&lt;br&gt;Pirate Warrior: 51%&lt;br&gt;Jade Druid: 49%"/>
    <x v="24"/>
    <x v="0"/>
    <s v=" 51%"/>
    <s v=" 3350"/>
    <x v="5"/>
    <n v="3350"/>
  </r>
  <r>
    <s v="Games: 1020&lt;br&gt;Pirate Warrior: 52%&lt;br&gt;Face Hunter: 48%"/>
    <x v="24"/>
    <x v="1"/>
    <s v=" 52%"/>
    <s v=" 1020"/>
    <x v="1"/>
    <n v="1020"/>
  </r>
  <r>
    <s v="Games: 5122&lt;br&gt;Pirate Warrior: 52%&lt;br&gt;Midrange Hunter: 48%"/>
    <x v="24"/>
    <x v="2"/>
    <s v=" 52%"/>
    <s v=" 5122"/>
    <x v="1"/>
    <n v="5122"/>
  </r>
  <r>
    <s v="Games: 144&lt;br&gt;Pirate Warrior: 67%&lt;br&gt;Quest Hunter: 33%"/>
    <x v="24"/>
    <x v="3"/>
    <s v=" 67%"/>
    <s v=" 144"/>
    <x v="53"/>
    <n v="144"/>
  </r>
  <r>
    <s v="Games: 6453&lt;br&gt;Pirate Warrior: 51%&lt;br&gt;Burn Mage: 49%"/>
    <x v="24"/>
    <x v="4"/>
    <s v=" 51%"/>
    <s v=" 6453"/>
    <x v="5"/>
    <n v="6453"/>
  </r>
  <r>
    <s v="Games: 221&lt;br&gt;Pirate Warrior: 59%&lt;br&gt;Elemental Mage: 41%"/>
    <x v="24"/>
    <x v="5"/>
    <s v=" 59%"/>
    <s v=" 221"/>
    <x v="35"/>
    <n v="221"/>
  </r>
  <r>
    <s v="Games: 590&lt;br&gt;Pirate Warrior: 56%&lt;br&gt;Freeze Mage: 44%"/>
    <x v="24"/>
    <x v="6"/>
    <s v=" 56%"/>
    <s v=" 590"/>
    <x v="0"/>
    <n v="590"/>
  </r>
  <r>
    <s v="Games: 5513&lt;br&gt;Pirate Warrior: 57%&lt;br&gt;Secret Mage: 43%"/>
    <x v="24"/>
    <x v="7"/>
    <s v=" 57%"/>
    <s v=" 5513"/>
    <x v="44"/>
    <n v="5513"/>
  </r>
  <r>
    <s v="Games: 1941&lt;br&gt;Pirate Warrior: 58%&lt;br&gt;Aggro Paladin: 42%"/>
    <x v="24"/>
    <x v="8"/>
    <s v=" 58%"/>
    <s v=" 1941"/>
    <x v="16"/>
    <n v="1941"/>
  </r>
  <r>
    <s v="Games: 1964&lt;br&gt;Pirate Warrior: 42%&lt;br&gt;Control Paladin: 58%"/>
    <x v="24"/>
    <x v="9"/>
    <s v=" 42%"/>
    <s v=" 1964"/>
    <x v="9"/>
    <n v="1964"/>
  </r>
  <r>
    <s v="Games: 5931&lt;br&gt;Pirate Warrior: 56%&lt;br&gt;Midrange Paladin: 44%"/>
    <x v="24"/>
    <x v="10"/>
    <s v=" 56%"/>
    <s v=" 5931"/>
    <x v="0"/>
    <n v="5931"/>
  </r>
  <r>
    <s v="Games: 2447&lt;br&gt;Pirate Warrior: 55%&lt;br&gt;Control Priest: 45%"/>
    <x v="24"/>
    <x v="11"/>
    <s v=" 55%"/>
    <s v=" 2447"/>
    <x v="25"/>
    <n v="2447"/>
  </r>
  <r>
    <s v="Games: 3262&lt;br&gt;Pirate Warrior: 61%&lt;br&gt;Dragon Priest: 39%"/>
    <x v="24"/>
    <x v="12"/>
    <s v=" 61%"/>
    <s v=" 3262"/>
    <x v="17"/>
    <n v="3262"/>
  </r>
  <r>
    <s v="Games: 398&lt;br&gt;Pirate Warrior: 64%&lt;br&gt;N'Zoth Priest: 36%"/>
    <x v="24"/>
    <x v="13"/>
    <s v=" 64%"/>
    <s v=" 398"/>
    <x v="33"/>
    <n v="398"/>
  </r>
  <r>
    <s v="Games: 1914&lt;br&gt;Pirate Warrior: 59%&lt;br&gt;Silence Priest: 41%"/>
    <x v="24"/>
    <x v="14"/>
    <s v=" 59%"/>
    <s v=" 1914"/>
    <x v="35"/>
    <n v="1914"/>
  </r>
  <r>
    <s v="Games: 2848&lt;br&gt;Pirate Warrior: 61%&lt;br&gt;Miracle Rogue: 39%"/>
    <x v="24"/>
    <x v="15"/>
    <s v=" 61%"/>
    <s v=" 2848"/>
    <x v="17"/>
    <n v="2848"/>
  </r>
  <r>
    <s v="Games: 4311&lt;br&gt;Pirate Warrior: 67%&lt;br&gt;Quest Rogue: 33%"/>
    <x v="24"/>
    <x v="16"/>
    <s v=" 67%"/>
    <s v=" 4311"/>
    <x v="53"/>
    <n v="4311"/>
  </r>
  <r>
    <s v="Games: 716&lt;br&gt;Pirate Warrior: 50%&lt;br&gt;Aggro Shaman: 50%"/>
    <x v="24"/>
    <x v="17"/>
    <s v=" 50%"/>
    <s v=" 716"/>
    <x v="29"/>
    <n v="716"/>
  </r>
  <r>
    <s v="Games: 2623&lt;br&gt;Pirate Warrior: 46%&lt;br&gt;Elemental Shaman: 54%"/>
    <x v="24"/>
    <x v="18"/>
    <s v=" 46%"/>
    <s v=" 2623"/>
    <x v="4"/>
    <n v="2623"/>
  </r>
  <r>
    <s v="Games: 5122&lt;br&gt;Pirate Warrior: 42%&lt;br&gt;Evolve Shaman: 58%"/>
    <x v="24"/>
    <x v="19"/>
    <s v=" 42%"/>
    <s v=" 5122"/>
    <x v="9"/>
    <n v="5122"/>
  </r>
  <r>
    <s v="Games: 105&lt;br&gt;Pirate Warrior: 68%&lt;br&gt;Midrange Shaman: 32%"/>
    <x v="24"/>
    <x v="20"/>
    <s v=" 68%"/>
    <s v=" 105"/>
    <x v="11"/>
    <n v="105"/>
  </r>
  <r>
    <s v="Games: 1516&lt;br&gt;Pirate Warrior: 43%&lt;br&gt;Token Shaman: 57%"/>
    <x v="24"/>
    <x v="21"/>
    <s v=" 43%"/>
    <s v=" 1516"/>
    <x v="42"/>
    <n v="1516"/>
  </r>
  <r>
    <s v="Games: 852&lt;br&gt;Pirate Warrior: 59%&lt;br&gt;Zoo Warlock: 41%"/>
    <x v="24"/>
    <x v="22"/>
    <s v=" 59%"/>
    <s v=" 852"/>
    <x v="35"/>
    <n v="852"/>
  </r>
  <r>
    <s v="Games: 3785&lt;br&gt;Pirate Warrior: 47%&lt;br&gt;Quest Taunt Warrior: 53%"/>
    <x v="24"/>
    <x v="24"/>
    <s v=" 47%"/>
    <s v=" 3785"/>
    <x v="19"/>
    <n v="3785"/>
  </r>
  <r>
    <s v="Games: 3793&lt;br&gt;Quest Taunt Warrior: 66%&lt;br&gt;Aggro Token Druid: 34%"/>
    <x v="25"/>
    <x v="25"/>
    <s v=" 66%"/>
    <s v=" 3793"/>
    <x v="28"/>
    <n v="3793"/>
  </r>
  <r>
    <s v="Games: 2002&lt;br&gt;Quest Taunt Warrior: 34%&lt;br&gt;Jade Druid: 66%"/>
    <x v="25"/>
    <x v="0"/>
    <s v=" 34%"/>
    <s v=" 2002"/>
    <x v="6"/>
    <n v="2002"/>
  </r>
  <r>
    <s v="Games: 527&lt;br&gt;Quest Taunt Warrior: 60%&lt;br&gt;Face Hunter: 40%"/>
    <x v="25"/>
    <x v="1"/>
    <s v=" 60%"/>
    <s v=" 527"/>
    <x v="21"/>
    <n v="527"/>
  </r>
  <r>
    <s v="Games: 4004&lt;br&gt;Quest Taunt Warrior: 52%&lt;br&gt;Midrange Hunter: 48%"/>
    <x v="25"/>
    <x v="2"/>
    <s v=" 52%"/>
    <s v=" 4004"/>
    <x v="1"/>
    <n v="4004"/>
  </r>
  <r>
    <s v="Games: 144&lt;br&gt;Quest Taunt Warrior: 65%&lt;br&gt;Quest Hunter: 35%"/>
    <x v="25"/>
    <x v="3"/>
    <s v=" 65%"/>
    <s v=" 144"/>
    <x v="48"/>
    <n v="144"/>
  </r>
  <r>
    <s v="Games: 4361&lt;br&gt;Quest Taunt Warrior: 47%&lt;br&gt;Burn Mage: 53%"/>
    <x v="25"/>
    <x v="4"/>
    <s v=" 47%"/>
    <s v=" 4361"/>
    <x v="19"/>
    <n v="4361"/>
  </r>
  <r>
    <s v="Games: 137&lt;br&gt;Quest Taunt Warrior: 56%&lt;br&gt;Elemental Mage: 44%"/>
    <x v="25"/>
    <x v="5"/>
    <s v=" 56%"/>
    <s v=" 137"/>
    <x v="0"/>
    <n v="137"/>
  </r>
  <r>
    <s v="Games: 390&lt;br&gt;Quest Taunt Warrior: 56%&lt;br&gt;Freeze Mage: 44%"/>
    <x v="25"/>
    <x v="6"/>
    <s v=" 56%"/>
    <s v=" 390"/>
    <x v="0"/>
    <n v="390"/>
  </r>
  <r>
    <s v="Games: 3790&lt;br&gt;Quest Taunt Warrior: 45%&lt;br&gt;Secret Mage: 55%"/>
    <x v="25"/>
    <x v="7"/>
    <s v=" 45%"/>
    <s v=" 3790"/>
    <x v="14"/>
    <n v="3790"/>
  </r>
  <r>
    <s v="Games: 1321&lt;br&gt;Quest Taunt Warrior: 49%&lt;br&gt;Aggro Paladin: 51%"/>
    <x v="25"/>
    <x v="8"/>
    <s v=" 49%"/>
    <s v=" 1321"/>
    <x v="10"/>
    <n v="1321"/>
  </r>
  <r>
    <s v="Games: 1241&lt;br&gt;Quest Taunt Warrior: 51%&lt;br&gt;Control Paladin: 49%"/>
    <x v="25"/>
    <x v="9"/>
    <s v=" 51%"/>
    <s v=" 1241"/>
    <x v="5"/>
    <n v="1241"/>
  </r>
  <r>
    <s v="Games: 3781&lt;br&gt;Quest Taunt Warrior: 38%&lt;br&gt;Midrange Paladin: 62%"/>
    <x v="25"/>
    <x v="10"/>
    <s v=" 38%"/>
    <s v=" 3781"/>
    <x v="15"/>
    <n v="3781"/>
  </r>
  <r>
    <s v="Games: 1624&lt;br&gt;Quest Taunt Warrior: 52%&lt;br&gt;Control Priest: 48%"/>
    <x v="25"/>
    <x v="11"/>
    <s v=" 52%"/>
    <s v=" 1624"/>
    <x v="1"/>
    <n v="1624"/>
  </r>
  <r>
    <s v="Games: 2104&lt;br&gt;Quest Taunt Warrior: 53%&lt;br&gt;Dragon Priest: 47%"/>
    <x v="25"/>
    <x v="12"/>
    <s v=" 53%"/>
    <s v=" 2104"/>
    <x v="13"/>
    <n v="2104"/>
  </r>
  <r>
    <s v="Games: 244&lt;br&gt;Quest Taunt Warrior: 46%&lt;br&gt;N'Zoth Priest: 54%"/>
    <x v="25"/>
    <x v="13"/>
    <s v=" 46%"/>
    <s v=" 244"/>
    <x v="4"/>
    <n v="244"/>
  </r>
  <r>
    <s v="Games: 1187&lt;br&gt;Quest Taunt Warrior: 50%&lt;br&gt;Silence Priest: 50%"/>
    <x v="25"/>
    <x v="14"/>
    <s v=" 50%"/>
    <s v=" 1187"/>
    <x v="29"/>
    <n v="1187"/>
  </r>
  <r>
    <s v="Games: 1946&lt;br&gt;Quest Taunt Warrior: 45%&lt;br&gt;Miracle Rogue: 55%"/>
    <x v="25"/>
    <x v="15"/>
    <s v=" 45%"/>
    <s v=" 1946"/>
    <x v="14"/>
    <n v="1946"/>
  </r>
  <r>
    <s v="Games: 2832&lt;br&gt;Quest Taunt Warrior: 37%&lt;br&gt;Quest Rogue: 63%"/>
    <x v="25"/>
    <x v="16"/>
    <s v=" 37%"/>
    <s v=" 2832"/>
    <x v="41"/>
    <n v="2832"/>
  </r>
  <r>
    <s v="Games: 300&lt;br&gt;Quest Taunt Warrior: 58%&lt;br&gt;Aggro Shaman: 42%"/>
    <x v="25"/>
    <x v="17"/>
    <s v=" 58%"/>
    <s v=" 300"/>
    <x v="16"/>
    <n v="300"/>
  </r>
  <r>
    <s v="Games: 1324&lt;br&gt;Quest Taunt Warrior: 56%&lt;br&gt;Elemental Shaman: 44%"/>
    <x v="25"/>
    <x v="18"/>
    <s v=" 56%"/>
    <s v=" 1324"/>
    <x v="0"/>
    <n v="1324"/>
  </r>
  <r>
    <s v="Games: 3953&lt;br&gt;Quest Taunt Warrior: 58%&lt;br&gt;Evolve Shaman: 42%"/>
    <x v="25"/>
    <x v="19"/>
    <s v=" 58%"/>
    <s v=" 3953"/>
    <x v="16"/>
    <n v="3953"/>
  </r>
  <r>
    <s v="Games: 58&lt;br&gt;Quest Taunt Warrior: 43%&lt;br&gt;Midrange Shaman: 57%"/>
    <x v="25"/>
    <x v="20"/>
    <s v=" 43%"/>
    <s v=" 58"/>
    <x v="42"/>
    <n v="58"/>
  </r>
  <r>
    <s v="Games: 821&lt;br&gt;Quest Taunt Warrior: 56%&lt;br&gt;Token Shaman: 44%"/>
    <x v="25"/>
    <x v="21"/>
    <s v=" 56%"/>
    <s v=" 821"/>
    <x v="0"/>
    <n v="821"/>
  </r>
  <r>
    <s v="Games: 736&lt;br&gt;Quest Taunt Warrior: 60%&lt;br&gt;Zoo Warlock: 40%"/>
    <x v="25"/>
    <x v="22"/>
    <s v=" 60%"/>
    <s v=" 736"/>
    <x v="21"/>
    <n v="736"/>
  </r>
  <r>
    <s v="Games: 3785&lt;br&gt;Quest Taunt Warrior: 53%&lt;br&gt;Pirate Warrior: 47%"/>
    <x v="25"/>
    <x v="23"/>
    <s v=" 53%"/>
    <s v=" 3785"/>
    <x v="13"/>
    <n v="3785"/>
  </r>
  <r>
    <s v="Games: 49&lt;br&gt;Jade Druid: 65%&lt;br&gt;Quest Hunter: 35%"/>
    <x v="1"/>
    <x v="3"/>
    <s v=" 65%"/>
    <s v=" 49"/>
    <x v="48"/>
    <n v="49"/>
  </r>
  <r>
    <s v="Games: 47&lt;br&gt;Jade Druid: 60%&lt;br&gt;Midrange Shaman: 40%"/>
    <x v="1"/>
    <x v="20"/>
    <s v=" 60%"/>
    <s v=" 47"/>
    <x v="21"/>
    <n v="47"/>
  </r>
  <r>
    <s v="Games: 27&lt;br&gt;Face Hunter: 67%&lt;br&gt;Quest Hunter: 33%"/>
    <x v="2"/>
    <x v="3"/>
    <s v=" 67%"/>
    <s v=" 27"/>
    <x v="53"/>
    <n v="27"/>
  </r>
  <r>
    <s v="Games: 35&lt;br&gt;Face Hunter: 34%&lt;br&gt;Elemental Mage: 66%"/>
    <x v="2"/>
    <x v="5"/>
    <s v=" 34%"/>
    <s v=" 35"/>
    <x v="6"/>
    <n v="35"/>
  </r>
  <r>
    <s v="Games: 49&lt;br&gt;Quest Hunter: 35%&lt;br&gt;Jade Druid: 65%"/>
    <x v="4"/>
    <x v="0"/>
    <s v=" 35%"/>
    <s v=" 49"/>
    <x v="24"/>
    <n v="49"/>
  </r>
  <r>
    <s v="Games: 27&lt;br&gt;Quest Hunter: 33%&lt;br&gt;Face Hunter: 67%"/>
    <x v="4"/>
    <x v="1"/>
    <s v=" 33%"/>
    <s v=" 27"/>
    <x v="40"/>
    <n v="27"/>
  </r>
  <r>
    <s v="Games: 32&lt;br&gt;Quest Hunter: 59%&lt;br&gt;Control Paladin: 41%"/>
    <x v="4"/>
    <x v="9"/>
    <s v=" 59%"/>
    <s v=" 32"/>
    <x v="35"/>
    <n v="32"/>
  </r>
  <r>
    <s v="Games: 36&lt;br&gt;Quest Hunter: 36%&lt;br&gt;Token Shaman: 64%"/>
    <x v="4"/>
    <x v="21"/>
    <s v=" 36%"/>
    <s v=" 36"/>
    <x v="23"/>
    <n v="36"/>
  </r>
  <r>
    <s v="Games: 43&lt;br&gt;Quest Hunter: 58%&lt;br&gt;Zoo Warlock: 42%"/>
    <x v="4"/>
    <x v="22"/>
    <s v=" 58%"/>
    <s v=" 43"/>
    <x v="16"/>
    <n v="43"/>
  </r>
  <r>
    <s v="Games: 35&lt;br&gt;Elemental Mage: 66%&lt;br&gt;Face Hunter: 34%"/>
    <x v="6"/>
    <x v="1"/>
    <s v=" 66%"/>
    <s v=" 35"/>
    <x v="28"/>
    <n v="35"/>
  </r>
  <r>
    <s v="Games: 26&lt;br&gt;Elemental Mage: 38%&lt;br&gt;Aggro Shaman: 62%"/>
    <x v="6"/>
    <x v="17"/>
    <s v=" 38%"/>
    <s v=" 26"/>
    <x v="15"/>
    <n v="26"/>
  </r>
  <r>
    <s v="Games: 32&lt;br&gt;Freeze Mage: 69%&lt;br&gt;Aggro Shaman: 31%"/>
    <x v="7"/>
    <x v="17"/>
    <s v=" 69%"/>
    <s v=" 32"/>
    <x v="12"/>
    <n v="32"/>
  </r>
  <r>
    <s v="Games: 36&lt;br&gt;Aggro Paladin: 56%&lt;br&gt;Midrange Shaman: 44%"/>
    <x v="9"/>
    <x v="20"/>
    <s v=" 56%"/>
    <s v=" 36"/>
    <x v="0"/>
    <n v="36"/>
  </r>
  <r>
    <s v="Games: 32&lt;br&gt;Control Paladin: 41%&lt;br&gt;Quest Hunter: 59%"/>
    <x v="10"/>
    <x v="3"/>
    <s v=" 41%"/>
    <s v=" 32"/>
    <x v="34"/>
    <n v="32"/>
  </r>
  <r>
    <s v="Games: 49&lt;br&gt;Control Paladin: 63%&lt;br&gt;Midrange Shaman: 37%"/>
    <x v="10"/>
    <x v="20"/>
    <s v=" 63%"/>
    <s v=" 49"/>
    <x v="20"/>
    <n v="49"/>
  </r>
  <r>
    <s v="Games: 48&lt;br&gt;N'Zoth Priest: 17%&lt;br&gt;Aggro Shaman: 83%"/>
    <x v="14"/>
    <x v="17"/>
    <s v=" 17%"/>
    <s v=" 48"/>
    <x v="55"/>
    <n v="48"/>
  </r>
  <r>
    <s v="Games: 27&lt;br&gt;Silence Priest: 44%&lt;br&gt;Midrange Shaman: 56%"/>
    <x v="15"/>
    <x v="20"/>
    <s v=" 44%"/>
    <s v=" 27"/>
    <x v="18"/>
    <n v="27"/>
  </r>
  <r>
    <s v="Games: 26&lt;br&gt;Aggro Shaman: 62%&lt;br&gt;Elemental Mage: 38%"/>
    <x v="18"/>
    <x v="5"/>
    <s v=" 62%"/>
    <s v=" 26"/>
    <x v="7"/>
    <n v="26"/>
  </r>
  <r>
    <s v="Games: 32&lt;br&gt;Aggro Shaman: 31%&lt;br&gt;Freeze Mage: 69%"/>
    <x v="18"/>
    <x v="6"/>
    <s v=" 31%"/>
    <s v=" 32"/>
    <x v="50"/>
    <n v="32"/>
  </r>
  <r>
    <s v="Games: 48&lt;br&gt;Aggro Shaman: 83%&lt;br&gt;N'Zoth Priest: 17%"/>
    <x v="18"/>
    <x v="13"/>
    <s v=" 83%"/>
    <s v=" 48"/>
    <x v="56"/>
    <n v="48"/>
  </r>
  <r>
    <s v="Games: 40&lt;br&gt;Elemental Shaman: 50%&lt;br&gt;Midrange Shaman: 50%"/>
    <x v="19"/>
    <x v="20"/>
    <s v=" 50%"/>
    <s v=" 40"/>
    <x v="29"/>
    <n v="40"/>
  </r>
  <r>
    <s v="Games: 47&lt;br&gt;Midrange Shaman: 40%&lt;br&gt;Jade Druid: 60%"/>
    <x v="21"/>
    <x v="0"/>
    <s v=" 40%"/>
    <s v=" 47"/>
    <x v="8"/>
    <n v="47"/>
  </r>
  <r>
    <s v="Games: 36&lt;br&gt;Midrange Shaman: 44%&lt;br&gt;Aggro Paladin: 56%"/>
    <x v="21"/>
    <x v="8"/>
    <s v=" 44%"/>
    <s v=" 36"/>
    <x v="18"/>
    <n v="36"/>
  </r>
  <r>
    <s v="Games: 49&lt;br&gt;Midrange Shaman: 37%&lt;br&gt;Control Paladin: 63%"/>
    <x v="21"/>
    <x v="9"/>
    <s v=" 37%"/>
    <s v=" 49"/>
    <x v="41"/>
    <n v="49"/>
  </r>
  <r>
    <s v="Games: 27&lt;br&gt;Midrange Shaman: 56%&lt;br&gt;Silence Priest: 44%"/>
    <x v="21"/>
    <x v="14"/>
    <s v=" 56%"/>
    <s v=" 27"/>
    <x v="0"/>
    <n v="27"/>
  </r>
  <r>
    <s v="Games: 40&lt;br&gt;Midrange Shaman: 50%&lt;br&gt;Elemental Shaman: 50%"/>
    <x v="21"/>
    <x v="18"/>
    <s v=" 50%"/>
    <s v=" 40"/>
    <x v="29"/>
    <n v="40"/>
  </r>
  <r>
    <s v="Games: 36&lt;br&gt;Token Shaman: 64%&lt;br&gt;Quest Hunter: 36%"/>
    <x v="22"/>
    <x v="3"/>
    <s v=" 64%"/>
    <s v=" 36"/>
    <x v="33"/>
    <n v="36"/>
  </r>
  <r>
    <s v="Games: 43&lt;br&gt;Zoo Warlock: 42%&lt;br&gt;Quest Hunter: 58%"/>
    <x v="23"/>
    <x v="3"/>
    <s v=" 42%"/>
    <s v=" 43"/>
    <x v="9"/>
    <n v="43"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  <r>
    <m/>
    <x v="26"/>
    <x v="26"/>
    <m/>
    <m/>
    <x v="5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W31" firstHeaderRow="1" firstDataRow="2" firstDataCol="1"/>
  <pivotFields count="7">
    <pivotField showAll="0"/>
    <pivotField axis="axisRow" showAll="0">
      <items count="28">
        <item x="9"/>
        <item x="18"/>
        <item x="0"/>
        <item x="5"/>
        <item x="10"/>
        <item x="12"/>
        <item x="13"/>
        <item x="6"/>
        <item x="19"/>
        <item x="20"/>
        <item x="2"/>
        <item x="7"/>
        <item x="1"/>
        <item x="3"/>
        <item x="11"/>
        <item x="21"/>
        <item x="16"/>
        <item x="14"/>
        <item x="24"/>
        <item x="4"/>
        <item x="17"/>
        <item x="25"/>
        <item x="8"/>
        <item x="15"/>
        <item x="22"/>
        <item x="23"/>
        <item h="1" x="26"/>
        <item t="default"/>
      </items>
    </pivotField>
    <pivotField axis="axisCol" showAll="0">
      <items count="28">
        <item x="8"/>
        <item h="1" x="17"/>
        <item x="25"/>
        <item x="4"/>
        <item x="9"/>
        <item x="11"/>
        <item x="12"/>
        <item h="1" x="5"/>
        <item x="18"/>
        <item x="19"/>
        <item x="1"/>
        <item x="6"/>
        <item x="0"/>
        <item x="2"/>
        <item x="10"/>
        <item h="1" x="20"/>
        <item x="15"/>
        <item h="1" x="13"/>
        <item x="23"/>
        <item h="1" x="3"/>
        <item x="16"/>
        <item x="24"/>
        <item x="7"/>
        <item x="14"/>
        <item x="21"/>
        <item x="22"/>
        <item h="1" x="26"/>
        <item t="default"/>
      </items>
    </pivotField>
    <pivotField showAll="0"/>
    <pivotField showAll="0"/>
    <pivotField dataField="1" showAll="0">
      <items count="59">
        <item x="55"/>
        <item x="36"/>
        <item x="39"/>
        <item x="46"/>
        <item x="37"/>
        <item x="47"/>
        <item x="52"/>
        <item x="27"/>
        <item x="26"/>
        <item x="50"/>
        <item x="38"/>
        <item x="40"/>
        <item x="6"/>
        <item x="24"/>
        <item x="23"/>
        <item x="41"/>
        <item x="15"/>
        <item x="43"/>
        <item x="8"/>
        <item x="34"/>
        <item x="9"/>
        <item x="42"/>
        <item x="18"/>
        <item x="14"/>
        <item x="4"/>
        <item x="19"/>
        <item x="2"/>
        <item x="10"/>
        <item x="29"/>
        <item x="5"/>
        <item x="1"/>
        <item x="13"/>
        <item x="32"/>
        <item x="25"/>
        <item x="0"/>
        <item x="44"/>
        <item x="16"/>
        <item x="35"/>
        <item x="21"/>
        <item x="17"/>
        <item x="7"/>
        <item x="20"/>
        <item x="33"/>
        <item x="48"/>
        <item x="28"/>
        <item x="53"/>
        <item x="11"/>
        <item x="12"/>
        <item x="22"/>
        <item x="45"/>
        <item x="54"/>
        <item x="30"/>
        <item x="31"/>
        <item x="51"/>
        <item x="49"/>
        <item x="3"/>
        <item x="56"/>
        <item x="57"/>
        <item t="default"/>
      </items>
    </pivotField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2"/>
  </colFields>
  <colItems count="22">
    <i>
      <x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8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求和/WinrateD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etastats.net/classes/" TargetMode="External"/><Relationship Id="rId4" Type="http://schemas.openxmlformats.org/officeDocument/2006/relationships/hyperlink" Target="http://metastats.net/archetype/matchup/" TargetMode="External"/><Relationship Id="rId5" Type="http://schemas.openxmlformats.org/officeDocument/2006/relationships/drawing" Target="../drawings/drawing1.xml"/><Relationship Id="rId1" Type="http://schemas.openxmlformats.org/officeDocument/2006/relationships/hyperlink" Target="http://lushi.163.com/bigdata/" TargetMode="External"/><Relationship Id="rId2" Type="http://schemas.openxmlformats.org/officeDocument/2006/relationships/hyperlink" Target="http://lushi.163.com/data/data/app/tianti_20170612-20170618.j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6"/>
  <sheetViews>
    <sheetView tabSelected="1" workbookViewId="0">
      <selection activeCell="O80" sqref="O80"/>
    </sheetView>
  </sheetViews>
  <sheetFormatPr baseColWidth="10" defaultRowHeight="18" x14ac:dyDescent="0.2"/>
  <cols>
    <col min="1" max="1" width="8.33203125" style="3" customWidth="1"/>
    <col min="2" max="22" width="9.5" style="3" customWidth="1"/>
    <col min="23" max="27" width="10.83203125" style="3"/>
    <col min="28" max="28" width="18.1640625" style="3" customWidth="1"/>
    <col min="29" max="16384" width="10.83203125" style="3"/>
  </cols>
  <sheetData>
    <row r="1" spans="1:21" x14ac:dyDescent="0.2">
      <c r="A1" s="1" t="s">
        <v>13</v>
      </c>
      <c r="B1" s="1" t="s">
        <v>14</v>
      </c>
      <c r="C1" s="1" t="s">
        <v>11</v>
      </c>
      <c r="D1" s="1" t="s">
        <v>9</v>
      </c>
      <c r="E1" s="3" t="s">
        <v>15</v>
      </c>
      <c r="F1" s="3" t="s">
        <v>20</v>
      </c>
      <c r="G1" s="3" t="s">
        <v>21</v>
      </c>
      <c r="I1" s="32" t="s">
        <v>744</v>
      </c>
    </row>
    <row r="2" spans="1:21" x14ac:dyDescent="0.2">
      <c r="A2" s="2" t="s">
        <v>0</v>
      </c>
      <c r="B2" s="26">
        <v>0.51229918487289805</v>
      </c>
      <c r="C2" s="24">
        <v>1853944</v>
      </c>
      <c r="D2" s="25">
        <v>0.138978103765655</v>
      </c>
      <c r="E2" s="4">
        <f>C2/D2</f>
        <v>13339828.000000071</v>
      </c>
      <c r="F2" s="36">
        <v>0.13550000000000001</v>
      </c>
      <c r="G2" s="5">
        <f>D2/F2</f>
        <v>1.0256686624771587</v>
      </c>
      <c r="I2" s="32" t="s">
        <v>745</v>
      </c>
      <c r="Q2" s="33"/>
      <c r="R2" s="33"/>
      <c r="S2" s="33"/>
      <c r="T2" s="33"/>
      <c r="U2" s="33"/>
    </row>
    <row r="3" spans="1:21" x14ac:dyDescent="0.2">
      <c r="A3" s="2" t="s">
        <v>1</v>
      </c>
      <c r="B3" s="26">
        <v>0.51413723863951599</v>
      </c>
      <c r="C3" s="24">
        <v>1366073</v>
      </c>
      <c r="D3" s="25">
        <v>0.102405593235534</v>
      </c>
      <c r="E3" s="6"/>
      <c r="F3" s="36">
        <v>0.1072</v>
      </c>
      <c r="G3" s="5">
        <f t="shared" ref="G3:G10" si="0">D3/F3</f>
        <v>0.95527605630162304</v>
      </c>
      <c r="I3" s="32" t="s">
        <v>746</v>
      </c>
      <c r="Q3" s="33" t="s">
        <v>13</v>
      </c>
      <c r="R3" s="33" t="s">
        <v>65</v>
      </c>
      <c r="S3" s="33" t="s">
        <v>64</v>
      </c>
      <c r="T3" s="33" t="s">
        <v>66</v>
      </c>
      <c r="U3" s="33" t="s">
        <v>67</v>
      </c>
    </row>
    <row r="4" spans="1:21" x14ac:dyDescent="0.2">
      <c r="A4" s="2" t="s">
        <v>55</v>
      </c>
      <c r="B4" s="26">
        <v>0.495362815213718</v>
      </c>
      <c r="C4" s="24">
        <v>1663078</v>
      </c>
      <c r="D4" s="25">
        <v>0.124670123182997</v>
      </c>
      <c r="E4" s="6"/>
      <c r="F4" s="36">
        <v>0.1111</v>
      </c>
      <c r="G4" s="5">
        <f t="shared" si="0"/>
        <v>1.122143322979271</v>
      </c>
      <c r="N4" s="2"/>
      <c r="Q4" s="33" t="s">
        <v>0</v>
      </c>
      <c r="R4" s="34">
        <v>0.51262173638436903</v>
      </c>
      <c r="S4" s="34">
        <v>0.50938935278870401</v>
      </c>
      <c r="T4" s="34">
        <v>0.166858266083941</v>
      </c>
      <c r="U4" s="34">
        <v>0.138342322424372</v>
      </c>
    </row>
    <row r="5" spans="1:21" x14ac:dyDescent="0.2">
      <c r="A5" s="2" t="s">
        <v>2</v>
      </c>
      <c r="B5" s="26">
        <v>0.52045245875540902</v>
      </c>
      <c r="C5" s="24">
        <v>1457282</v>
      </c>
      <c r="D5" s="25">
        <v>0.10924293776501399</v>
      </c>
      <c r="E5" s="6"/>
      <c r="F5" s="36">
        <v>0.1139</v>
      </c>
      <c r="G5" s="5">
        <f t="shared" si="0"/>
        <v>0.95911271084296745</v>
      </c>
      <c r="I5" s="3" t="s">
        <v>747</v>
      </c>
      <c r="N5" s="2"/>
      <c r="Q5" s="33" t="s">
        <v>1</v>
      </c>
      <c r="R5" s="34">
        <v>0.49233767301301101</v>
      </c>
      <c r="S5" s="34">
        <v>0.48657816818391397</v>
      </c>
      <c r="T5" s="34">
        <v>6.4234327088966606E-2</v>
      </c>
      <c r="U5" s="34">
        <v>6.2329841858905097E-2</v>
      </c>
    </row>
    <row r="6" spans="1:21" x14ac:dyDescent="0.2">
      <c r="A6" s="2" t="s">
        <v>3</v>
      </c>
      <c r="B6" s="26">
        <v>0.51585256210423402</v>
      </c>
      <c r="C6" s="24">
        <v>1549371</v>
      </c>
      <c r="D6" s="25">
        <v>0.11614625016154601</v>
      </c>
      <c r="E6" s="6"/>
      <c r="F6" s="36">
        <v>0.126</v>
      </c>
      <c r="G6" s="5">
        <f t="shared" si="0"/>
        <v>0.92179563620274607</v>
      </c>
      <c r="N6" s="2"/>
      <c r="Q6" s="33" t="s">
        <v>55</v>
      </c>
      <c r="R6" s="34">
        <v>0.49889821405193902</v>
      </c>
      <c r="S6" s="34">
        <v>0.49844509151275601</v>
      </c>
      <c r="T6" s="34">
        <v>0.14854139041078501</v>
      </c>
      <c r="U6" s="34">
        <v>0.147438278616179</v>
      </c>
    </row>
    <row r="7" spans="1:21" x14ac:dyDescent="0.2">
      <c r="A7" s="2" t="s">
        <v>4</v>
      </c>
      <c r="B7" s="26">
        <v>0.498972190978551</v>
      </c>
      <c r="C7" s="24">
        <v>1521197</v>
      </c>
      <c r="D7" s="25">
        <v>0.114034228927089</v>
      </c>
      <c r="E7" s="6"/>
      <c r="F7" s="36">
        <v>0.1139</v>
      </c>
      <c r="G7" s="5">
        <f t="shared" si="0"/>
        <v>1.0011784804836612</v>
      </c>
      <c r="I7" s="32" t="s">
        <v>762</v>
      </c>
      <c r="N7" s="2"/>
      <c r="Q7" s="33" t="s">
        <v>2</v>
      </c>
      <c r="R7" s="34">
        <v>0.52020172349781402</v>
      </c>
      <c r="S7" s="34">
        <v>0.52332926254739698</v>
      </c>
      <c r="T7" s="34">
        <v>0.10741459695653099</v>
      </c>
      <c r="U7" s="34">
        <v>0.118199166697548</v>
      </c>
    </row>
    <row r="8" spans="1:21" x14ac:dyDescent="0.2">
      <c r="A8" s="2" t="s">
        <v>5</v>
      </c>
      <c r="B8" s="26">
        <v>0.43155296820066802</v>
      </c>
      <c r="C8" s="24">
        <v>228118</v>
      </c>
      <c r="D8" s="25">
        <v>1.7100520336543999E-2</v>
      </c>
      <c r="E8" s="6"/>
      <c r="F8" s="36">
        <v>1.6799999999999999E-2</v>
      </c>
      <c r="G8" s="5">
        <f t="shared" si="0"/>
        <v>1.0178881152704762</v>
      </c>
      <c r="I8" s="3" t="s">
        <v>763</v>
      </c>
      <c r="N8" s="2"/>
      <c r="Q8" s="33" t="s">
        <v>3</v>
      </c>
      <c r="R8" s="34">
        <v>0.51961082890233101</v>
      </c>
      <c r="S8" s="34">
        <v>0.51767086130377504</v>
      </c>
      <c r="T8" s="34">
        <v>0.16632635233201101</v>
      </c>
      <c r="U8" s="34">
        <v>0.14104116312012899</v>
      </c>
    </row>
    <row r="9" spans="1:21" x14ac:dyDescent="0.2">
      <c r="A9" s="2" t="s">
        <v>6</v>
      </c>
      <c r="B9" s="26">
        <v>0.50068957846735596</v>
      </c>
      <c r="C9" s="24">
        <v>1978020</v>
      </c>
      <c r="D9" s="25">
        <v>0.14827927316604</v>
      </c>
      <c r="E9" s="6"/>
      <c r="F9" s="36">
        <v>0.15429999999999999</v>
      </c>
      <c r="G9" s="5">
        <f t="shared" si="0"/>
        <v>0.96098038344808823</v>
      </c>
      <c r="I9" s="3" t="s">
        <v>764</v>
      </c>
      <c r="N9" s="2"/>
      <c r="Q9" s="33" t="s">
        <v>4</v>
      </c>
      <c r="R9" s="34">
        <v>0.49720474113472202</v>
      </c>
      <c r="S9" s="34">
        <v>0.49861411979419501</v>
      </c>
      <c r="T9" s="34">
        <v>9.8723939295466398E-2</v>
      </c>
      <c r="U9" s="34">
        <v>0.115097505154937</v>
      </c>
    </row>
    <row r="10" spans="1:21" x14ac:dyDescent="0.2">
      <c r="A10" s="2" t="s">
        <v>7</v>
      </c>
      <c r="B10" s="26">
        <v>0.457651596724994</v>
      </c>
      <c r="C10" s="24">
        <v>1722745</v>
      </c>
      <c r="D10" s="25">
        <v>0.12914296945957601</v>
      </c>
      <c r="E10" s="6"/>
      <c r="F10" s="36">
        <v>0.1211</v>
      </c>
      <c r="G10" s="5">
        <f t="shared" si="0"/>
        <v>1.066415932779323</v>
      </c>
      <c r="N10" s="2"/>
      <c r="Q10" s="33" t="s">
        <v>5</v>
      </c>
      <c r="R10" s="34">
        <v>0.445232492369941</v>
      </c>
      <c r="S10" s="34">
        <v>0.44428775826233302</v>
      </c>
      <c r="T10" s="34">
        <v>2.2237137118359E-2</v>
      </c>
      <c r="U10" s="34">
        <v>1.6694456848971698E-2</v>
      </c>
    </row>
    <row r="11" spans="1:21" x14ac:dyDescent="0.2">
      <c r="N11" s="2"/>
      <c r="Q11" s="33" t="s">
        <v>6</v>
      </c>
      <c r="R11" s="34">
        <v>0.49748370145917797</v>
      </c>
      <c r="S11" s="34">
        <v>0.50497729154363002</v>
      </c>
      <c r="T11" s="34">
        <v>0.11554569560247099</v>
      </c>
      <c r="U11" s="34">
        <v>0.140810951694231</v>
      </c>
    </row>
    <row r="12" spans="1:21" x14ac:dyDescent="0.2">
      <c r="N12" s="2"/>
      <c r="Q12" s="33" t="s">
        <v>7</v>
      </c>
      <c r="R12" s="34">
        <v>0.45371001317625698</v>
      </c>
      <c r="S12" s="34">
        <v>0.45756479772563102</v>
      </c>
      <c r="T12" s="34">
        <v>0.11011829511146699</v>
      </c>
      <c r="U12" s="34">
        <v>0.12004631358472501</v>
      </c>
    </row>
    <row r="13" spans="1:21" hidden="1" x14ac:dyDescent="0.2">
      <c r="A13" s="1" t="s">
        <v>12</v>
      </c>
      <c r="B13" s="1" t="s">
        <v>0</v>
      </c>
      <c r="C13" s="1" t="s">
        <v>1</v>
      </c>
      <c r="D13" s="1" t="s">
        <v>55</v>
      </c>
      <c r="E13" s="1" t="s">
        <v>2</v>
      </c>
      <c r="F13" s="1" t="s">
        <v>3</v>
      </c>
      <c r="G13" s="1" t="s">
        <v>4</v>
      </c>
      <c r="H13" s="1" t="s">
        <v>5</v>
      </c>
      <c r="I13" s="1" t="s">
        <v>6</v>
      </c>
      <c r="J13" s="1" t="s">
        <v>7</v>
      </c>
      <c r="L13" s="1" t="s">
        <v>9</v>
      </c>
      <c r="Q13" s="33"/>
      <c r="R13" s="33"/>
      <c r="S13" s="33"/>
      <c r="T13" s="33"/>
      <c r="U13" s="33"/>
    </row>
    <row r="14" spans="1:21" hidden="1" x14ac:dyDescent="0.2">
      <c r="A14" s="2" t="s">
        <v>0</v>
      </c>
      <c r="B14" s="7">
        <v>0.5</v>
      </c>
      <c r="C14" s="7">
        <v>0.51907194455071204</v>
      </c>
      <c r="D14" s="7">
        <v>0.54494623134464004</v>
      </c>
      <c r="E14" s="7">
        <v>0.47974633883198098</v>
      </c>
      <c r="F14" s="7">
        <v>0.50486399650942504</v>
      </c>
      <c r="G14" s="7">
        <v>0.45347446590026702</v>
      </c>
      <c r="H14" s="7">
        <v>0.60132252995081303</v>
      </c>
      <c r="I14" s="7">
        <v>0.49448029956419998</v>
      </c>
      <c r="J14" s="7">
        <v>0.56226307614156501</v>
      </c>
      <c r="L14" s="7">
        <f t="shared" ref="L14:L22" si="1">D2</f>
        <v>0.138978103765655</v>
      </c>
      <c r="M14" s="8"/>
      <c r="Q14" s="33"/>
      <c r="R14" s="33"/>
      <c r="S14" s="33"/>
      <c r="T14" s="33"/>
      <c r="U14" s="33"/>
    </row>
    <row r="15" spans="1:21" hidden="1" x14ac:dyDescent="0.2">
      <c r="A15" s="2" t="s">
        <v>1</v>
      </c>
      <c r="B15" s="7">
        <v>0.48092805544928702</v>
      </c>
      <c r="C15" s="7">
        <v>0.5</v>
      </c>
      <c r="D15" s="7">
        <v>0.40550056182781302</v>
      </c>
      <c r="E15" s="7">
        <v>0.53103919686811696</v>
      </c>
      <c r="F15" s="7">
        <v>0.53725214641751295</v>
      </c>
      <c r="G15" s="7">
        <v>0.50231291370971698</v>
      </c>
      <c r="H15" s="7">
        <v>0.575186819909976</v>
      </c>
      <c r="I15" s="7">
        <v>0.42112152738081599</v>
      </c>
      <c r="J15" s="7">
        <v>0.52879075008322796</v>
      </c>
      <c r="L15" s="7">
        <f t="shared" si="1"/>
        <v>0.102405593235534</v>
      </c>
      <c r="M15" s="8"/>
      <c r="Q15" s="33"/>
      <c r="R15" s="33"/>
      <c r="S15" s="33"/>
      <c r="T15" s="33"/>
      <c r="U15" s="33"/>
    </row>
    <row r="16" spans="1:21" hidden="1" x14ac:dyDescent="0.2">
      <c r="A16" s="2" t="s">
        <v>55</v>
      </c>
      <c r="B16" s="7">
        <v>0.45505376865535901</v>
      </c>
      <c r="C16" s="7">
        <v>0.59449943817218598</v>
      </c>
      <c r="D16" s="7">
        <v>0.5</v>
      </c>
      <c r="E16" s="7">
        <v>0.49397536381634</v>
      </c>
      <c r="F16" s="7">
        <v>0.42428312754076403</v>
      </c>
      <c r="G16" s="7">
        <v>0.52844575457398402</v>
      </c>
      <c r="H16" s="7">
        <v>0.50008230113986996</v>
      </c>
      <c r="I16" s="7">
        <v>0.43468921302706698</v>
      </c>
      <c r="J16" s="7">
        <v>0.63339350632372604</v>
      </c>
      <c r="L16" s="7">
        <f t="shared" si="1"/>
        <v>0.124670123182997</v>
      </c>
      <c r="M16" s="8"/>
      <c r="Q16" s="33"/>
      <c r="R16" s="33"/>
      <c r="S16" s="33"/>
      <c r="T16" s="33"/>
      <c r="U16" s="33"/>
    </row>
    <row r="17" spans="1:21" hidden="1" x14ac:dyDescent="0.2">
      <c r="A17" s="2" t="s">
        <v>2</v>
      </c>
      <c r="B17" s="7">
        <v>0.52025366116801797</v>
      </c>
      <c r="C17" s="7">
        <v>0.46896080313188199</v>
      </c>
      <c r="D17" s="7">
        <v>0.506024636183659</v>
      </c>
      <c r="E17" s="7">
        <v>0.5</v>
      </c>
      <c r="F17" s="7">
        <v>0.52539763669331696</v>
      </c>
      <c r="G17" s="7">
        <v>0.53539686661473196</v>
      </c>
      <c r="H17" s="7">
        <v>0.60094856973469601</v>
      </c>
      <c r="I17" s="7">
        <v>0.544323981430754</v>
      </c>
      <c r="J17" s="7">
        <v>0.55307655402510103</v>
      </c>
      <c r="L17" s="7">
        <f t="shared" si="1"/>
        <v>0.10924293776501399</v>
      </c>
      <c r="M17" s="8"/>
      <c r="Q17" s="33"/>
      <c r="R17" s="33"/>
      <c r="S17" s="33"/>
      <c r="T17" s="33"/>
      <c r="U17" s="33"/>
    </row>
    <row r="18" spans="1:21" hidden="1" x14ac:dyDescent="0.2">
      <c r="A18" s="2" t="s">
        <v>3</v>
      </c>
      <c r="B18" s="7">
        <v>0.49513600349057402</v>
      </c>
      <c r="C18" s="7">
        <v>0.46274785358248599</v>
      </c>
      <c r="D18" s="7">
        <v>0.57571687245923497</v>
      </c>
      <c r="E18" s="7">
        <v>0.47460236330668198</v>
      </c>
      <c r="F18" s="7">
        <v>0.5</v>
      </c>
      <c r="G18" s="7">
        <v>0.53672168777001195</v>
      </c>
      <c r="H18" s="7">
        <v>0.58854443460289296</v>
      </c>
      <c r="I18" s="7">
        <v>0.53488027076434097</v>
      </c>
      <c r="J18" s="7">
        <v>0.51633365863680702</v>
      </c>
      <c r="L18" s="7">
        <f t="shared" si="1"/>
        <v>0.11614625016154601</v>
      </c>
      <c r="M18" s="8"/>
      <c r="Q18" s="33"/>
      <c r="R18" s="33"/>
      <c r="S18" s="33"/>
      <c r="T18" s="33"/>
      <c r="U18" s="33"/>
    </row>
    <row r="19" spans="1:21" hidden="1" x14ac:dyDescent="0.2">
      <c r="A19" s="2" t="s">
        <v>4</v>
      </c>
      <c r="B19" s="7">
        <v>0.54652553409973204</v>
      </c>
      <c r="C19" s="7">
        <v>0.49768708629028202</v>
      </c>
      <c r="D19" s="7">
        <v>0.47155424542601498</v>
      </c>
      <c r="E19" s="7">
        <v>0.46460313338526699</v>
      </c>
      <c r="F19" s="7">
        <v>0.463278312229987</v>
      </c>
      <c r="G19" s="7">
        <v>0.5</v>
      </c>
      <c r="H19" s="7">
        <v>0.51210317460317401</v>
      </c>
      <c r="I19" s="7">
        <v>0.52230432157439399</v>
      </c>
      <c r="J19" s="7">
        <v>0.52275314312903698</v>
      </c>
      <c r="L19" s="7">
        <f t="shared" si="1"/>
        <v>0.114034228927089</v>
      </c>
      <c r="M19" s="8"/>
      <c r="Q19" s="33"/>
      <c r="R19" s="33"/>
      <c r="S19" s="33"/>
      <c r="T19" s="33"/>
      <c r="U19" s="33"/>
    </row>
    <row r="20" spans="1:21" hidden="1" x14ac:dyDescent="0.2">
      <c r="A20" s="2" t="s">
        <v>5</v>
      </c>
      <c r="B20" s="7">
        <v>0.39867747004918602</v>
      </c>
      <c r="C20" s="7">
        <v>0.424813180090023</v>
      </c>
      <c r="D20" s="7">
        <v>0.49991769886012899</v>
      </c>
      <c r="E20" s="7">
        <v>0.39905143026530299</v>
      </c>
      <c r="F20" s="7">
        <v>0.41145556539710598</v>
      </c>
      <c r="G20" s="7">
        <v>0.487896825396825</v>
      </c>
      <c r="H20" s="7">
        <v>0.5</v>
      </c>
      <c r="I20" s="7">
        <v>0.42491175882966598</v>
      </c>
      <c r="J20" s="7">
        <v>0.48852812424382402</v>
      </c>
      <c r="L20" s="7">
        <f t="shared" si="1"/>
        <v>1.7100520336543999E-2</v>
      </c>
      <c r="M20" s="8"/>
      <c r="Q20" s="33"/>
      <c r="R20" s="33"/>
      <c r="S20" s="33"/>
      <c r="T20" s="33"/>
      <c r="U20" s="33"/>
    </row>
    <row r="21" spans="1:21" hidden="1" x14ac:dyDescent="0.2">
      <c r="A21" s="2" t="s">
        <v>6</v>
      </c>
      <c r="B21" s="7">
        <v>0.50551970043579897</v>
      </c>
      <c r="C21" s="7">
        <v>0.57887847261918302</v>
      </c>
      <c r="D21" s="7">
        <v>0.56531078697293302</v>
      </c>
      <c r="E21" s="7">
        <v>0.455676018569245</v>
      </c>
      <c r="F21" s="7">
        <v>0.46511972923565897</v>
      </c>
      <c r="G21" s="7">
        <v>0.47769567842560501</v>
      </c>
      <c r="H21" s="7">
        <v>0.57508824117033297</v>
      </c>
      <c r="I21" s="7">
        <v>0.5</v>
      </c>
      <c r="J21" s="7">
        <v>0.51208705883050198</v>
      </c>
      <c r="L21" s="7">
        <f t="shared" si="1"/>
        <v>0.14827927316604</v>
      </c>
      <c r="M21" s="8"/>
      <c r="Q21" s="33"/>
      <c r="R21" s="33"/>
      <c r="S21" s="33"/>
      <c r="T21" s="33"/>
      <c r="U21" s="33"/>
    </row>
    <row r="22" spans="1:21" hidden="1" x14ac:dyDescent="0.2">
      <c r="A22" s="2" t="s">
        <v>7</v>
      </c>
      <c r="B22" s="7">
        <v>0.43773692385843399</v>
      </c>
      <c r="C22" s="7">
        <v>0.47120924991677099</v>
      </c>
      <c r="D22" s="7">
        <v>0.36660649367627302</v>
      </c>
      <c r="E22" s="7">
        <v>0.44692344597489803</v>
      </c>
      <c r="F22" s="7">
        <v>0.48366634136319198</v>
      </c>
      <c r="G22" s="7">
        <v>0.47724685687096202</v>
      </c>
      <c r="H22" s="7">
        <v>0.51147187575617503</v>
      </c>
      <c r="I22" s="7">
        <v>0.48791294116949702</v>
      </c>
      <c r="J22" s="7">
        <v>0.5</v>
      </c>
      <c r="L22" s="7">
        <f t="shared" si="1"/>
        <v>0.12914296945957601</v>
      </c>
      <c r="M22" s="8"/>
      <c r="Q22" s="33"/>
      <c r="R22" s="33"/>
      <c r="S22" s="33"/>
      <c r="T22" s="33"/>
      <c r="U22" s="33"/>
    </row>
    <row r="23" spans="1:21" hidden="1" x14ac:dyDescent="0.2">
      <c r="Q23" s="33"/>
      <c r="R23" s="33"/>
      <c r="S23" s="33"/>
      <c r="T23" s="33"/>
      <c r="U23" s="33"/>
    </row>
    <row r="24" spans="1:21" hidden="1" x14ac:dyDescent="0.2">
      <c r="A24" s="1" t="s">
        <v>54</v>
      </c>
      <c r="B24" s="1" t="str">
        <f>B13</f>
        <v>战</v>
      </c>
      <c r="C24" s="1" t="str">
        <f t="shared" ref="C24:J24" si="2">C13</f>
        <v>萨</v>
      </c>
      <c r="D24" s="1" t="str">
        <f t="shared" si="2"/>
        <v>贼</v>
      </c>
      <c r="E24" s="1" t="str">
        <f t="shared" si="2"/>
        <v>骑</v>
      </c>
      <c r="F24" s="1" t="str">
        <f t="shared" si="2"/>
        <v>猎</v>
      </c>
      <c r="G24" s="1" t="str">
        <f t="shared" si="2"/>
        <v>德</v>
      </c>
      <c r="H24" s="1" t="str">
        <f t="shared" si="2"/>
        <v>术</v>
      </c>
      <c r="I24" s="1" t="str">
        <f t="shared" si="2"/>
        <v>法</v>
      </c>
      <c r="J24" s="1" t="str">
        <f t="shared" si="2"/>
        <v>牧</v>
      </c>
      <c r="L24" s="1" t="s">
        <v>8</v>
      </c>
      <c r="Q24" s="33"/>
      <c r="R24" s="33"/>
      <c r="S24" s="33"/>
      <c r="T24" s="33"/>
      <c r="U24" s="33"/>
    </row>
    <row r="25" spans="1:21" hidden="1" x14ac:dyDescent="0.2">
      <c r="A25" s="2" t="str">
        <f>A14</f>
        <v>战</v>
      </c>
      <c r="B25" s="7">
        <f t="shared" ref="B25:B33" si="3">B14*$L$14</f>
        <v>6.9489051882827502E-2</v>
      </c>
      <c r="C25" s="7">
        <f t="shared" ref="C25:C33" si="4">C14*$L$15</f>
        <v>5.3155870413637875E-2</v>
      </c>
      <c r="D25" s="7">
        <f t="shared" ref="D25:D33" si="5">D14*$L$16</f>
        <v>6.793851378984625E-2</v>
      </c>
      <c r="E25" s="7">
        <f t="shared" ref="E25:E33" si="6">E14*$L$17</f>
        <v>5.2408899436015413E-2</v>
      </c>
      <c r="F25" s="7">
        <f t="shared" ref="F25:F33" si="7">F14*$L$18</f>
        <v>5.8638060036141568E-2</v>
      </c>
      <c r="G25" s="7">
        <f t="shared" ref="G25:G33" si="8">G14*$L$19</f>
        <v>5.1711611057060465E-2</v>
      </c>
      <c r="H25" s="7">
        <f t="shared" ref="H25:H33" si="9">H14*$L$20</f>
        <v>1.0282928152245966E-2</v>
      </c>
      <c r="I25" s="7">
        <f t="shared" ref="I25:I33" si="10">I14*$L$21</f>
        <v>7.3321179414305299E-2</v>
      </c>
      <c r="J25" s="7">
        <f t="shared" ref="J25:J33" si="11">J14*$L$22</f>
        <v>7.2612323270397391E-2</v>
      </c>
      <c r="L25" s="12">
        <f t="shared" ref="L25:L33" si="12">SUM(B25:J25)</f>
        <v>0.50955843745247764</v>
      </c>
      <c r="Q25" s="33"/>
      <c r="R25" s="33"/>
      <c r="S25" s="33"/>
      <c r="T25" s="33"/>
      <c r="U25" s="33"/>
    </row>
    <row r="26" spans="1:21" hidden="1" x14ac:dyDescent="0.2">
      <c r="A26" s="2" t="str">
        <f t="shared" ref="A26:A33" si="13">A15</f>
        <v>萨</v>
      </c>
      <c r="B26" s="7">
        <f t="shared" si="3"/>
        <v>6.6838469194045694E-2</v>
      </c>
      <c r="C26" s="7">
        <f t="shared" si="4"/>
        <v>5.1202796617766999E-2</v>
      </c>
      <c r="D26" s="7">
        <f t="shared" si="5"/>
        <v>5.0553804993847942E-2</v>
      </c>
      <c r="E26" s="7">
        <f t="shared" si="6"/>
        <v>5.8012281934246714E-2</v>
      </c>
      <c r="F26" s="7">
        <f t="shared" si="7"/>
        <v>6.2399822197636005E-2</v>
      </c>
      <c r="G26" s="7">
        <f t="shared" si="8"/>
        <v>5.728086579500697E-2</v>
      </c>
      <c r="H26" s="7">
        <f t="shared" si="9"/>
        <v>9.8359939111826149E-3</v>
      </c>
      <c r="I26" s="7">
        <f t="shared" si="10"/>
        <v>6.2443593994600012E-2</v>
      </c>
      <c r="J26" s="7">
        <f t="shared" si="11"/>
        <v>6.8289607688504603E-2</v>
      </c>
      <c r="L26" s="12">
        <f t="shared" si="12"/>
        <v>0.48685723632683758</v>
      </c>
      <c r="Q26" s="33"/>
      <c r="R26" s="33"/>
      <c r="S26" s="33"/>
      <c r="T26" s="33"/>
      <c r="U26" s="33"/>
    </row>
    <row r="27" spans="1:21" hidden="1" x14ac:dyDescent="0.2">
      <c r="A27" s="2" t="str">
        <f t="shared" si="13"/>
        <v>贼</v>
      </c>
      <c r="B27" s="7">
        <f t="shared" si="3"/>
        <v>6.3242509879136849E-2</v>
      </c>
      <c r="C27" s="7">
        <f t="shared" si="4"/>
        <v>6.0880067644214372E-2</v>
      </c>
      <c r="D27" s="7">
        <f t="shared" si="5"/>
        <v>6.23350615914985E-2</v>
      </c>
      <c r="E27" s="7">
        <f t="shared" si="6"/>
        <v>5.3963319926838574E-2</v>
      </c>
      <c r="F27" s="7">
        <f t="shared" si="7"/>
        <v>4.927889427067271E-2</v>
      </c>
      <c r="G27" s="7">
        <f t="shared" si="8"/>
        <v>6.0260904152637983E-2</v>
      </c>
      <c r="H27" s="7">
        <f t="shared" si="9"/>
        <v>8.5516675605880662E-3</v>
      </c>
      <c r="I27" s="7">
        <f t="shared" si="10"/>
        <v>6.4455400560771425E-2</v>
      </c>
      <c r="J27" s="7">
        <f t="shared" si="11"/>
        <v>8.1798318243058721E-2</v>
      </c>
      <c r="L27" s="12">
        <f t="shared" si="12"/>
        <v>0.5047661438294172</v>
      </c>
      <c r="Q27" s="33"/>
      <c r="R27" s="33"/>
      <c r="S27" s="33"/>
      <c r="T27" s="33"/>
      <c r="U27" s="33"/>
    </row>
    <row r="28" spans="1:21" hidden="1" x14ac:dyDescent="0.2">
      <c r="A28" s="2" t="str">
        <f t="shared" si="13"/>
        <v>骑</v>
      </c>
      <c r="B28" s="7">
        <f t="shared" si="3"/>
        <v>7.2303867306270725E-2</v>
      </c>
      <c r="C28" s="7">
        <f t="shared" si="4"/>
        <v>4.8024209248932845E-2</v>
      </c>
      <c r="D28" s="7">
        <f t="shared" si="5"/>
        <v>6.3086153726648012E-2</v>
      </c>
      <c r="E28" s="7">
        <f t="shared" si="6"/>
        <v>5.4621468882506997E-2</v>
      </c>
      <c r="F28" s="7">
        <f t="shared" si="7"/>
        <v>6.1022965345667056E-2</v>
      </c>
      <c r="G28" s="7">
        <f t="shared" si="8"/>
        <v>6.1053568854390478E-2</v>
      </c>
      <c r="H28" s="7">
        <f t="shared" si="9"/>
        <v>1.0276533237965199E-2</v>
      </c>
      <c r="I28" s="7">
        <f t="shared" si="10"/>
        <v>8.0711964333397265E-2</v>
      </c>
      <c r="J28" s="7">
        <f t="shared" si="11"/>
        <v>7.1425948525271163E-2</v>
      </c>
      <c r="L28" s="12">
        <f t="shared" si="12"/>
        <v>0.52252667946104969</v>
      </c>
      <c r="Q28" s="33"/>
      <c r="R28" s="33"/>
      <c r="S28" s="33"/>
      <c r="T28" s="33"/>
      <c r="U28" s="33"/>
    </row>
    <row r="29" spans="1:21" hidden="1" x14ac:dyDescent="0.2">
      <c r="A29" s="2" t="str">
        <f t="shared" si="13"/>
        <v>猎</v>
      </c>
      <c r="B29" s="7">
        <f t="shared" si="3"/>
        <v>6.8813062871224712E-2</v>
      </c>
      <c r="C29" s="7">
        <f t="shared" si="4"/>
        <v>4.7387968464584505E-2</v>
      </c>
      <c r="D29" s="7">
        <f t="shared" si="5"/>
        <v>7.1774693408022602E-2</v>
      </c>
      <c r="E29" s="7">
        <f t="shared" si="6"/>
        <v>5.1846956437840423E-2</v>
      </c>
      <c r="F29" s="7">
        <f t="shared" si="7"/>
        <v>5.8073125080773003E-2</v>
      </c>
      <c r="G29" s="7">
        <f t="shared" si="8"/>
        <v>6.1204643813299126E-2</v>
      </c>
      <c r="H29" s="7">
        <f t="shared" si="9"/>
        <v>1.0064416072886561E-2</v>
      </c>
      <c r="I29" s="7">
        <f t="shared" si="10"/>
        <v>7.9311657779791156E-2</v>
      </c>
      <c r="J29" s="7">
        <f t="shared" si="11"/>
        <v>6.6680861908284317E-2</v>
      </c>
      <c r="L29" s="12">
        <f t="shared" si="12"/>
        <v>0.51515738583670645</v>
      </c>
      <c r="Q29" s="33"/>
      <c r="R29" s="33"/>
      <c r="S29" s="33"/>
      <c r="T29" s="33"/>
      <c r="U29" s="33"/>
    </row>
    <row r="30" spans="1:21" hidden="1" x14ac:dyDescent="0.2">
      <c r="A30" s="2" t="str">
        <f t="shared" si="13"/>
        <v>德</v>
      </c>
      <c r="B30" s="7">
        <f t="shared" si="3"/>
        <v>7.5955082388692585E-2</v>
      </c>
      <c r="C30" s="7">
        <f t="shared" si="4"/>
        <v>5.096594131722073E-2</v>
      </c>
      <c r="D30" s="7">
        <f t="shared" si="5"/>
        <v>5.8788725864726485E-2</v>
      </c>
      <c r="E30" s="7">
        <f t="shared" si="6"/>
        <v>5.0754611185837219E-2</v>
      </c>
      <c r="F30" s="7">
        <f t="shared" si="7"/>
        <v>5.3808038746682892E-2</v>
      </c>
      <c r="G30" s="7">
        <f t="shared" si="8"/>
        <v>5.7017114463544502E-2</v>
      </c>
      <c r="H30" s="7">
        <f t="shared" si="9"/>
        <v>8.7572307517103185E-3</v>
      </c>
      <c r="I30" s="7">
        <f t="shared" si="10"/>
        <v>7.7446905174532774E-2</v>
      </c>
      <c r="J30" s="7">
        <f t="shared" si="11"/>
        <v>6.7509893198010595E-2</v>
      </c>
      <c r="L30" s="12">
        <f t="shared" si="12"/>
        <v>0.50100354309095807</v>
      </c>
      <c r="Q30" s="33"/>
      <c r="R30" s="33"/>
      <c r="S30" s="33"/>
      <c r="T30" s="33"/>
      <c r="U30" s="33"/>
    </row>
    <row r="31" spans="1:21" hidden="1" x14ac:dyDescent="0.2">
      <c r="A31" s="2" t="str">
        <f t="shared" si="13"/>
        <v>术</v>
      </c>
      <c r="B31" s="7">
        <f t="shared" si="3"/>
        <v>5.5407438801524593E-2</v>
      </c>
      <c r="C31" s="7">
        <f t="shared" si="4"/>
        <v>4.3503245721392546E-2</v>
      </c>
      <c r="D31" s="7">
        <f t="shared" si="5"/>
        <v>6.2324801098252683E-2</v>
      </c>
      <c r="E31" s="7">
        <f t="shared" si="6"/>
        <v>4.3593550561512318E-2</v>
      </c>
      <c r="F31" s="7">
        <f t="shared" si="7"/>
        <v>4.7789021028972624E-2</v>
      </c>
      <c r="G31" s="7">
        <f t="shared" si="8"/>
        <v>5.5636938280101515E-2</v>
      </c>
      <c r="H31" s="7">
        <f t="shared" si="9"/>
        <v>8.5502601682719993E-3</v>
      </c>
      <c r="I31" s="7">
        <f t="shared" si="10"/>
        <v>6.3005606758966548E-2</v>
      </c>
      <c r="J31" s="7">
        <f t="shared" si="11"/>
        <v>6.3089972629364124E-2</v>
      </c>
      <c r="L31" s="12">
        <f t="shared" si="12"/>
        <v>0.44290083504835892</v>
      </c>
      <c r="Q31" s="33"/>
      <c r="R31" s="33"/>
      <c r="S31" s="33"/>
      <c r="T31" s="33"/>
      <c r="U31" s="33"/>
    </row>
    <row r="32" spans="1:21" hidden="1" x14ac:dyDescent="0.2">
      <c r="A32" s="2" t="str">
        <f t="shared" si="13"/>
        <v>法</v>
      </c>
      <c r="B32" s="7">
        <f t="shared" si="3"/>
        <v>7.0256169382749298E-2</v>
      </c>
      <c r="C32" s="7">
        <f t="shared" si="4"/>
        <v>5.928039339984726E-2</v>
      </c>
      <c r="D32" s="7">
        <f t="shared" si="5"/>
        <v>7.0477365448592538E-2</v>
      </c>
      <c r="E32" s="7">
        <f t="shared" si="6"/>
        <v>4.9779386937569392E-2</v>
      </c>
      <c r="F32" s="7">
        <f t="shared" si="7"/>
        <v>5.4021912426875388E-2</v>
      </c>
      <c r="G32" s="7">
        <f t="shared" si="8"/>
        <v>5.4473658351066531E-2</v>
      </c>
      <c r="H32" s="7">
        <f t="shared" si="9"/>
        <v>9.8343081634405978E-3</v>
      </c>
      <c r="I32" s="7">
        <f t="shared" si="10"/>
        <v>7.4139636583020002E-2</v>
      </c>
      <c r="J32" s="7">
        <f t="shared" si="11"/>
        <v>6.6132443399191623E-2</v>
      </c>
      <c r="L32" s="12">
        <f t="shared" si="12"/>
        <v>0.50839527409235274</v>
      </c>
      <c r="Q32" s="33"/>
      <c r="R32" s="33"/>
      <c r="S32" s="33"/>
      <c r="T32" s="33"/>
      <c r="U32" s="33"/>
    </row>
    <row r="33" spans="1:40" hidden="1" x14ac:dyDescent="0.2">
      <c r="A33" s="2" t="str">
        <f t="shared" si="13"/>
        <v>牧</v>
      </c>
      <c r="B33" s="7">
        <f t="shared" si="3"/>
        <v>6.083584762605606E-2</v>
      </c>
      <c r="C33" s="7">
        <f t="shared" si="4"/>
        <v>4.8254462775797931E-2</v>
      </c>
      <c r="D33" s="7">
        <f t="shared" si="5"/>
        <v>4.5704876726307568E-2</v>
      </c>
      <c r="E33" s="7">
        <f t="shared" si="6"/>
        <v>4.8823230194361376E-2</v>
      </c>
      <c r="F33" s="7">
        <f t="shared" si="7"/>
        <v>5.6176031878689005E-2</v>
      </c>
      <c r="G33" s="7">
        <f t="shared" si="8"/>
        <v>5.442247733115696E-2</v>
      </c>
      <c r="H33" s="7">
        <f t="shared" si="9"/>
        <v>8.7464352129387763E-3</v>
      </c>
      <c r="I33" s="7">
        <f t="shared" si="10"/>
        <v>7.2347376284917858E-2</v>
      </c>
      <c r="J33" s="7">
        <f t="shared" si="11"/>
        <v>6.4571484729788006E-2</v>
      </c>
      <c r="L33" s="12">
        <f t="shared" si="12"/>
        <v>0.45988222276001356</v>
      </c>
      <c r="Q33" s="33"/>
      <c r="R33" s="33"/>
      <c r="S33" s="33"/>
      <c r="T33" s="33"/>
      <c r="U33" s="33"/>
    </row>
    <row r="34" spans="1:40" hidden="1" x14ac:dyDescent="0.2">
      <c r="Q34" s="33"/>
      <c r="R34" s="33"/>
      <c r="S34" s="33"/>
      <c r="T34" s="33"/>
      <c r="U34" s="33"/>
    </row>
    <row r="35" spans="1:40" hidden="1" x14ac:dyDescent="0.2">
      <c r="A35" s="1" t="str">
        <f>L35</f>
        <v>胜场数</v>
      </c>
      <c r="B35" s="1" t="str">
        <f>B13</f>
        <v>战</v>
      </c>
      <c r="C35" s="1" t="str">
        <f t="shared" ref="C35:J35" si="14">C13</f>
        <v>萨</v>
      </c>
      <c r="D35" s="1" t="str">
        <f t="shared" si="14"/>
        <v>贼</v>
      </c>
      <c r="E35" s="1" t="str">
        <f t="shared" si="14"/>
        <v>骑</v>
      </c>
      <c r="F35" s="1" t="str">
        <f t="shared" si="14"/>
        <v>猎</v>
      </c>
      <c r="G35" s="1" t="str">
        <f t="shared" si="14"/>
        <v>德</v>
      </c>
      <c r="H35" s="1" t="str">
        <f t="shared" si="14"/>
        <v>术</v>
      </c>
      <c r="I35" s="1" t="str">
        <f t="shared" si="14"/>
        <v>法</v>
      </c>
      <c r="J35" s="1" t="str">
        <f t="shared" si="14"/>
        <v>牧</v>
      </c>
      <c r="L35" s="1" t="s">
        <v>10</v>
      </c>
      <c r="N35" s="1" t="s">
        <v>31</v>
      </c>
      <c r="O35" s="1" t="s">
        <v>0</v>
      </c>
      <c r="P35" s="1" t="s">
        <v>1</v>
      </c>
      <c r="Q35" s="35" t="s">
        <v>55</v>
      </c>
      <c r="R35" s="35" t="s">
        <v>2</v>
      </c>
      <c r="S35" s="35" t="s">
        <v>3</v>
      </c>
      <c r="T35" s="35" t="s">
        <v>4</v>
      </c>
      <c r="U35" s="35" t="s">
        <v>5</v>
      </c>
      <c r="V35" s="1" t="s">
        <v>6</v>
      </c>
      <c r="W35" s="1" t="s">
        <v>7</v>
      </c>
    </row>
    <row r="36" spans="1:40" hidden="1" x14ac:dyDescent="0.2">
      <c r="A36" s="2" t="str">
        <f>A14</f>
        <v>战</v>
      </c>
      <c r="B36" s="9">
        <f>$C2*B25</f>
        <v>128828.81080385674</v>
      </c>
      <c r="C36" s="9">
        <f t="shared" ref="C36:H36" si="15">$C2*C25</f>
        <v>98548.007018141463</v>
      </c>
      <c r="D36" s="9">
        <f t="shared" si="15"/>
        <v>125954.20000960272</v>
      </c>
      <c r="E36" s="9">
        <f t="shared" si="15"/>
        <v>97163.164656004155</v>
      </c>
      <c r="F36" s="9">
        <f t="shared" si="15"/>
        <v>108711.67957564445</v>
      </c>
      <c r="G36" s="9">
        <f t="shared" si="15"/>
        <v>95870.431049570907</v>
      </c>
      <c r="H36" s="9">
        <f t="shared" si="15"/>
        <v>19063.972950287494</v>
      </c>
      <c r="I36" s="9">
        <f t="shared" ref="I36:J44" si="16">$C2*I25</f>
        <v>135933.36064807483</v>
      </c>
      <c r="J36" s="9">
        <f t="shared" si="16"/>
        <v>134619.18105321363</v>
      </c>
      <c r="L36" s="8">
        <f t="shared" ref="L36:L44" si="17">C2*L25</f>
        <v>944692.80776439619</v>
      </c>
      <c r="N36" s="2" t="s">
        <v>0</v>
      </c>
      <c r="O36" s="7">
        <f>B36/$E$2*2</f>
        <v>1.9314913326297169E-2</v>
      </c>
      <c r="P36" s="7">
        <f t="shared" ref="P36" si="18">C36/$E$2*2</f>
        <v>1.4775004148200552E-2</v>
      </c>
      <c r="Q36" s="34">
        <f t="shared" ref="Q36:W36" si="19">D36/$E$2*2</f>
        <v>1.8883931638339273E-2</v>
      </c>
      <c r="R36" s="34">
        <f t="shared" si="19"/>
        <v>1.4567378928124656E-2</v>
      </c>
      <c r="S36" s="34">
        <f t="shared" si="19"/>
        <v>1.6298812784639183E-2</v>
      </c>
      <c r="T36" s="34">
        <f t="shared" si="19"/>
        <v>1.4373563294754685E-2</v>
      </c>
      <c r="U36" s="34">
        <f t="shared" si="19"/>
        <v>2.8582037115152301E-3</v>
      </c>
      <c r="V36" s="7">
        <f t="shared" si="19"/>
        <v>2.0380076961723059E-2</v>
      </c>
      <c r="W36" s="7">
        <f t="shared" si="19"/>
        <v>2.0183045996277151E-2</v>
      </c>
    </row>
    <row r="37" spans="1:40" hidden="1" x14ac:dyDescent="0.2">
      <c r="A37" s="2" t="str">
        <f t="shared" ref="A37:A44" si="20">A15</f>
        <v>萨</v>
      </c>
      <c r="B37" s="9">
        <f t="shared" ref="B37:H37" si="21">$C3*B26</f>
        <v>91306.228127317576</v>
      </c>
      <c r="C37" s="9">
        <f t="shared" si="21"/>
        <v>69946.757984022814</v>
      </c>
      <c r="D37" s="9">
        <f t="shared" si="21"/>
        <v>69060.188049360833</v>
      </c>
      <c r="E37" s="9">
        <f t="shared" si="21"/>
        <v>79249.012018762209</v>
      </c>
      <c r="F37" s="9">
        <f t="shared" si="21"/>
        <v>85242.712308991206</v>
      </c>
      <c r="G37" s="9">
        <f t="shared" si="21"/>
        <v>78249.844179182561</v>
      </c>
      <c r="H37" s="9">
        <f t="shared" si="21"/>
        <v>13436.685710230968</v>
      </c>
      <c r="I37" s="9">
        <f t="shared" si="16"/>
        <v>85302.507778985222</v>
      </c>
      <c r="J37" s="9">
        <f t="shared" si="16"/>
        <v>93288.589243858543</v>
      </c>
      <c r="L37" s="8">
        <f t="shared" si="17"/>
        <v>665082.52540071204</v>
      </c>
      <c r="N37" s="2" t="s">
        <v>1</v>
      </c>
      <c r="O37" s="7">
        <f t="shared" ref="O37:O44" si="22">B37/$E$2*2</f>
        <v>1.3689266177542483E-2</v>
      </c>
      <c r="P37" s="7">
        <f t="shared" ref="P37:P44" si="23">C37/$E$2*2</f>
        <v>1.0486905525921689E-2</v>
      </c>
      <c r="Q37" s="34">
        <f t="shared" ref="Q37:U44" si="24">D37/$E$2*2</f>
        <v>1.0353984781417042E-2</v>
      </c>
      <c r="R37" s="34">
        <f t="shared" si="24"/>
        <v>1.1881564292847223E-2</v>
      </c>
      <c r="S37" s="34">
        <f t="shared" si="24"/>
        <v>1.278018161988157E-2</v>
      </c>
      <c r="T37" s="34">
        <f t="shared" si="24"/>
        <v>1.1731762085565443E-2</v>
      </c>
      <c r="U37" s="34">
        <f t="shared" si="24"/>
        <v>2.0145215830715203E-3</v>
      </c>
      <c r="V37" s="7">
        <f t="shared" ref="V37:W44" si="25">I37/$E$2*2</f>
        <v>1.2789146573551739E-2</v>
      </c>
      <c r="W37" s="7">
        <f t="shared" si="25"/>
        <v>1.3986475574326453E-2</v>
      </c>
    </row>
    <row r="38" spans="1:40" hidden="1" x14ac:dyDescent="0.2">
      <c r="A38" s="2" t="str">
        <f t="shared" si="20"/>
        <v>贼</v>
      </c>
      <c r="B38" s="9">
        <f t="shared" ref="B38:H38" si="26">$C4*B27</f>
        <v>105177.22684477516</v>
      </c>
      <c r="C38" s="9">
        <f t="shared" si="26"/>
        <v>101248.30113760475</v>
      </c>
      <c r="D38" s="9">
        <f t="shared" si="26"/>
        <v>103668.06956146614</v>
      </c>
      <c r="E38" s="9">
        <f t="shared" si="26"/>
        <v>89745.210177286848</v>
      </c>
      <c r="F38" s="9">
        <f t="shared" si="26"/>
        <v>81954.644925881832</v>
      </c>
      <c r="G38" s="9">
        <f t="shared" si="26"/>
        <v>100218.58395636088</v>
      </c>
      <c r="H38" s="9">
        <f t="shared" si="26"/>
        <v>14222.09018332768</v>
      </c>
      <c r="I38" s="9">
        <f t="shared" si="16"/>
        <v>107194.35865380662</v>
      </c>
      <c r="J38" s="9">
        <f t="shared" si="16"/>
        <v>136036.98350702962</v>
      </c>
      <c r="L38" s="8">
        <f t="shared" si="17"/>
        <v>839465.46894753946</v>
      </c>
      <c r="N38" s="2" t="s">
        <v>55</v>
      </c>
      <c r="O38" s="7">
        <f t="shared" si="22"/>
        <v>1.5768902994067781E-2</v>
      </c>
      <c r="P38" s="7">
        <f t="shared" si="23"/>
        <v>1.5179851065186779E-2</v>
      </c>
      <c r="Q38" s="34">
        <f t="shared" si="24"/>
        <v>1.5542639614463633E-2</v>
      </c>
      <c r="R38" s="34">
        <f t="shared" si="24"/>
        <v>1.3455227485284873E-2</v>
      </c>
      <c r="S38" s="34">
        <f t="shared" si="24"/>
        <v>1.2287211638093294E-2</v>
      </c>
      <c r="T38" s="34">
        <f t="shared" si="24"/>
        <v>1.5025468687656295E-2</v>
      </c>
      <c r="U38" s="34">
        <f t="shared" si="24"/>
        <v>2.1322748963971058E-3</v>
      </c>
      <c r="V38" s="7">
        <f t="shared" si="25"/>
        <v>1.607132545544156E-2</v>
      </c>
      <c r="W38" s="7">
        <f t="shared" si="25"/>
        <v>2.0395612823048227E-2</v>
      </c>
    </row>
    <row r="39" spans="1:40" hidden="1" x14ac:dyDescent="0.2">
      <c r="A39" s="2" t="str">
        <f t="shared" si="20"/>
        <v>骑</v>
      </c>
      <c r="B39" s="9">
        <f t="shared" ref="B39:H39" si="27">$C5*B28</f>
        <v>105367.12435581682</v>
      </c>
      <c r="C39" s="9">
        <f t="shared" si="27"/>
        <v>69984.815702703359</v>
      </c>
      <c r="D39" s="9">
        <f t="shared" si="27"/>
        <v>91934.316275077072</v>
      </c>
      <c r="E39" s="9">
        <f t="shared" si="27"/>
        <v>79598.883416037555</v>
      </c>
      <c r="F39" s="9">
        <f t="shared" si="27"/>
        <v>88927.668984864373</v>
      </c>
      <c r="G39" s="9">
        <f t="shared" si="27"/>
        <v>88972.26692726386</v>
      </c>
      <c r="H39" s="9">
        <f t="shared" si="27"/>
        <v>14975.8069100884</v>
      </c>
      <c r="I39" s="9">
        <f t="shared" si="16"/>
        <v>117620.09280770183</v>
      </c>
      <c r="J39" s="9">
        <f t="shared" si="16"/>
        <v>104087.7491188042</v>
      </c>
      <c r="L39" s="8">
        <f t="shared" si="17"/>
        <v>761468.72449835739</v>
      </c>
      <c r="N39" s="2" t="s">
        <v>2</v>
      </c>
      <c r="O39" s="7">
        <f t="shared" si="22"/>
        <v>1.5797373752617538E-2</v>
      </c>
      <c r="P39" s="7">
        <f t="shared" si="23"/>
        <v>1.0492611404390369E-2</v>
      </c>
      <c r="Q39" s="34">
        <f t="shared" si="24"/>
        <v>1.378343353078864E-2</v>
      </c>
      <c r="R39" s="34">
        <f t="shared" si="24"/>
        <v>1.193401945153073E-2</v>
      </c>
      <c r="S39" s="34">
        <f t="shared" si="24"/>
        <v>1.3332656010986633E-2</v>
      </c>
      <c r="T39" s="34">
        <f t="shared" si="24"/>
        <v>1.3339342445384362E-2</v>
      </c>
      <c r="U39" s="34">
        <f t="shared" si="24"/>
        <v>2.2452773619102617E-3</v>
      </c>
      <c r="V39" s="7">
        <f t="shared" si="25"/>
        <v>1.7634424193130709E-2</v>
      </c>
      <c r="W39" s="7">
        <f t="shared" si="25"/>
        <v>1.5605560899106592E-2</v>
      </c>
    </row>
    <row r="40" spans="1:40" hidden="1" x14ac:dyDescent="0.2">
      <c r="A40" s="2" t="str">
        <f t="shared" si="20"/>
        <v>猎</v>
      </c>
      <c r="B40" s="9">
        <f t="shared" ref="B40:H40" si="28">$C6*B29</f>
        <v>106616.9640338523</v>
      </c>
      <c r="C40" s="9">
        <f t="shared" si="28"/>
        <v>73421.544087941758</v>
      </c>
      <c r="D40" s="9">
        <f t="shared" si="28"/>
        <v>111205.62850028138</v>
      </c>
      <c r="E40" s="9">
        <f t="shared" si="28"/>
        <v>80330.170743053255</v>
      </c>
      <c r="F40" s="9">
        <f t="shared" si="28"/>
        <v>89976.815879522343</v>
      </c>
      <c r="G40" s="9">
        <f t="shared" si="28"/>
        <v>94828.700189655079</v>
      </c>
      <c r="H40" s="9">
        <f t="shared" si="28"/>
        <v>15593.514395264325</v>
      </c>
      <c r="I40" s="9">
        <f t="shared" si="16"/>
        <v>122883.1825259328</v>
      </c>
      <c r="J40" s="9">
        <f t="shared" si="16"/>
        <v>103313.39369570038</v>
      </c>
      <c r="L40" s="8">
        <f t="shared" si="17"/>
        <v>798169.91405120376</v>
      </c>
      <c r="N40" s="2" t="s">
        <v>3</v>
      </c>
      <c r="O40" s="7">
        <f t="shared" si="22"/>
        <v>1.5984758429246876E-2</v>
      </c>
      <c r="P40" s="7">
        <f t="shared" si="23"/>
        <v>1.1007869679870141E-2</v>
      </c>
      <c r="Q40" s="34">
        <f t="shared" si="24"/>
        <v>1.6672722991672873E-2</v>
      </c>
      <c r="R40" s="34">
        <f t="shared" si="24"/>
        <v>1.2043659145088351E-2</v>
      </c>
      <c r="S40" s="34">
        <f t="shared" si="24"/>
        <v>1.3489951426588388E-2</v>
      </c>
      <c r="T40" s="34">
        <f t="shared" si="24"/>
        <v>1.421737974277548E-2</v>
      </c>
      <c r="U40" s="34">
        <f t="shared" si="24"/>
        <v>2.3378883738627279E-3</v>
      </c>
      <c r="V40" s="7">
        <f t="shared" si="25"/>
        <v>1.842350329043705E-2</v>
      </c>
      <c r="W40" s="7">
        <f t="shared" si="25"/>
        <v>1.5489464136374146E-2</v>
      </c>
    </row>
    <row r="41" spans="1:40" hidden="1" x14ac:dyDescent="0.2">
      <c r="A41" s="2" t="str">
        <f t="shared" si="20"/>
        <v>德</v>
      </c>
      <c r="B41" s="9">
        <f t="shared" ref="B41:H41" si="29">$C7*B30</f>
        <v>115542.643464432</v>
      </c>
      <c r="C41" s="9">
        <f t="shared" si="29"/>
        <v>77529.237033932222</v>
      </c>
      <c r="D41" s="9">
        <f t="shared" si="29"/>
        <v>89429.233419244338</v>
      </c>
      <c r="E41" s="9">
        <f t="shared" si="29"/>
        <v>77207.762272062013</v>
      </c>
      <c r="F41" s="9">
        <f t="shared" si="29"/>
        <v>81852.627117337775</v>
      </c>
      <c r="G41" s="9">
        <f t="shared" si="29"/>
        <v>86734.263470600505</v>
      </c>
      <c r="H41" s="9">
        <f t="shared" si="29"/>
        <v>13321.473147809482</v>
      </c>
      <c r="I41" s="9">
        <f t="shared" si="16"/>
        <v>117811.99981078373</v>
      </c>
      <c r="J41" s="9">
        <f t="shared" si="16"/>
        <v>102695.84700313413</v>
      </c>
      <c r="L41" s="8">
        <f t="shared" si="17"/>
        <v>762125.08673933614</v>
      </c>
      <c r="N41" s="2" t="s">
        <v>4</v>
      </c>
      <c r="O41" s="7">
        <f t="shared" si="22"/>
        <v>1.7322958506576155E-2</v>
      </c>
      <c r="P41" s="7">
        <f t="shared" si="23"/>
        <v>1.1623723639305066E-2</v>
      </c>
      <c r="Q41" s="34">
        <f t="shared" si="24"/>
        <v>1.3407854047180198E-2</v>
      </c>
      <c r="R41" s="34">
        <f t="shared" si="24"/>
        <v>1.1575525902142307E-2</v>
      </c>
      <c r="S41" s="34">
        <f t="shared" si="24"/>
        <v>1.2271916417113825E-2</v>
      </c>
      <c r="T41" s="34">
        <f t="shared" si="24"/>
        <v>1.3003805366995743E-2</v>
      </c>
      <c r="U41" s="34">
        <f t="shared" si="24"/>
        <v>1.9972481126157566E-3</v>
      </c>
      <c r="V41" s="7">
        <f t="shared" si="25"/>
        <v>1.7663196228734451E-2</v>
      </c>
      <c r="W41" s="7">
        <f t="shared" si="25"/>
        <v>1.5396877231570539E-2</v>
      </c>
    </row>
    <row r="42" spans="1:40" hidden="1" x14ac:dyDescent="0.2">
      <c r="A42" s="2" t="str">
        <f t="shared" si="20"/>
        <v>术</v>
      </c>
      <c r="B42" s="9">
        <f t="shared" ref="B42:H42" si="30">$C8*B31</f>
        <v>12639.434124526188</v>
      </c>
      <c r="C42" s="9">
        <f t="shared" si="30"/>
        <v>9923.8734074726253</v>
      </c>
      <c r="D42" s="9">
        <f t="shared" si="30"/>
        <v>14217.408976931205</v>
      </c>
      <c r="E42" s="9">
        <f t="shared" si="30"/>
        <v>9944.473566991066</v>
      </c>
      <c r="F42" s="9">
        <f t="shared" si="30"/>
        <v>10901.535899087177</v>
      </c>
      <c r="G42" s="9">
        <f t="shared" si="30"/>
        <v>12691.787086580198</v>
      </c>
      <c r="H42" s="9">
        <f t="shared" si="30"/>
        <v>1950.468249065872</v>
      </c>
      <c r="I42" s="9">
        <f t="shared" si="16"/>
        <v>14372.713002641931</v>
      </c>
      <c r="J42" s="9">
        <f t="shared" si="16"/>
        <v>14391.958376265286</v>
      </c>
      <c r="L42" s="8">
        <f t="shared" si="17"/>
        <v>101033.65268956154</v>
      </c>
      <c r="N42" s="2" t="s">
        <v>5</v>
      </c>
      <c r="O42" s="7">
        <f t="shared" si="22"/>
        <v>1.8949920680425745E-3</v>
      </c>
      <c r="P42" s="7">
        <f t="shared" si="23"/>
        <v>1.4878562763286861E-3</v>
      </c>
      <c r="Q42" s="34">
        <f t="shared" si="24"/>
        <v>2.131573057303457E-3</v>
      </c>
      <c r="R42" s="34">
        <f t="shared" si="24"/>
        <v>1.4909447958385989E-3</v>
      </c>
      <c r="S42" s="34">
        <f t="shared" si="24"/>
        <v>1.6344342519389484E-3</v>
      </c>
      <c r="T42" s="34">
        <f t="shared" si="24"/>
        <v>1.9028411890438363E-3</v>
      </c>
      <c r="U42" s="34">
        <f t="shared" si="24"/>
        <v>2.9242779578055451E-4</v>
      </c>
      <c r="V42" s="7">
        <f t="shared" si="25"/>
        <v>2.1548573193960006E-3</v>
      </c>
      <c r="W42" s="7">
        <f t="shared" si="25"/>
        <v>2.1577427199608885E-3</v>
      </c>
    </row>
    <row r="43" spans="1:40" hidden="1" x14ac:dyDescent="0.2">
      <c r="A43" s="2" t="str">
        <f t="shared" si="20"/>
        <v>法</v>
      </c>
      <c r="B43" s="9">
        <f t="shared" ref="B43:H43" si="31">$C9*B32</f>
        <v>138968.10816246577</v>
      </c>
      <c r="C43" s="9">
        <f t="shared" si="31"/>
        <v>117257.80375276587</v>
      </c>
      <c r="D43" s="9">
        <f t="shared" si="31"/>
        <v>139405.638404625</v>
      </c>
      <c r="E43" s="9">
        <f t="shared" si="31"/>
        <v>98464.62295025101</v>
      </c>
      <c r="F43" s="9">
        <f t="shared" si="31"/>
        <v>106856.42321860805</v>
      </c>
      <c r="G43" s="9">
        <f t="shared" si="31"/>
        <v>107749.98569157661</v>
      </c>
      <c r="H43" s="9">
        <f t="shared" si="31"/>
        <v>19452.458233448771</v>
      </c>
      <c r="I43" s="9">
        <f t="shared" si="16"/>
        <v>146649.68395394523</v>
      </c>
      <c r="J43" s="9">
        <f t="shared" si="16"/>
        <v>130811.29569246901</v>
      </c>
      <c r="L43" s="8">
        <f t="shared" si="17"/>
        <v>1005616.0200601555</v>
      </c>
      <c r="N43" s="2" t="s">
        <v>6</v>
      </c>
      <c r="O43" s="7">
        <f t="shared" si="22"/>
        <v>2.0835067463008523E-2</v>
      </c>
      <c r="P43" s="7">
        <f t="shared" si="23"/>
        <v>1.7580107292652535E-2</v>
      </c>
      <c r="Q43" s="34">
        <f t="shared" si="24"/>
        <v>2.0900665046749367E-2</v>
      </c>
      <c r="R43" s="34">
        <f t="shared" si="24"/>
        <v>1.4762502627507714E-2</v>
      </c>
      <c r="S43" s="34">
        <f t="shared" si="24"/>
        <v>1.6020659819393095E-2</v>
      </c>
      <c r="T43" s="34">
        <f t="shared" si="24"/>
        <v>1.6154628933982663E-2</v>
      </c>
      <c r="U43" s="34">
        <f t="shared" si="24"/>
        <v>2.9164481331316518E-3</v>
      </c>
      <c r="V43" s="7">
        <f t="shared" si="25"/>
        <v>2.1986742850649117E-2</v>
      </c>
      <c r="W43" s="7">
        <f t="shared" si="25"/>
        <v>1.9612141279852831E-2</v>
      </c>
    </row>
    <row r="44" spans="1:40" hidden="1" x14ac:dyDescent="0.2">
      <c r="A44" s="2" t="str">
        <f t="shared" si="20"/>
        <v>牧</v>
      </c>
      <c r="B44" s="9">
        <f t="shared" ref="B44:H44" si="32">$C10*B33</f>
        <v>104804.65231854995</v>
      </c>
      <c r="C44" s="9">
        <f t="shared" si="32"/>
        <v>83130.134474692008</v>
      </c>
      <c r="D44" s="9">
        <f t="shared" si="32"/>
        <v>78737.847855862725</v>
      </c>
      <c r="E44" s="9">
        <f t="shared" si="32"/>
        <v>84109.975701185089</v>
      </c>
      <c r="F44" s="9">
        <f t="shared" si="32"/>
        <v>96776.978038852089</v>
      </c>
      <c r="G44" s="9">
        <f t="shared" si="32"/>
        <v>93756.050709863994</v>
      </c>
      <c r="H44" s="9">
        <f t="shared" si="32"/>
        <v>15067.877530914213</v>
      </c>
      <c r="I44" s="9">
        <f t="shared" si="16"/>
        <v>124636.08075796082</v>
      </c>
      <c r="J44" s="9">
        <f t="shared" si="16"/>
        <v>111240.20246081863</v>
      </c>
      <c r="L44" s="8">
        <f t="shared" si="17"/>
        <v>792259.79984869959</v>
      </c>
      <c r="N44" s="2" t="s">
        <v>7</v>
      </c>
      <c r="O44" s="7">
        <f t="shared" si="22"/>
        <v>1.5713044024038302E-2</v>
      </c>
      <c r="P44" s="7">
        <f t="shared" si="23"/>
        <v>1.2463449225086196E-2</v>
      </c>
      <c r="Q44" s="34">
        <f t="shared" si="24"/>
        <v>1.1804926998438407E-2</v>
      </c>
      <c r="R44" s="34">
        <f t="shared" si="24"/>
        <v>1.2610353851816476E-2</v>
      </c>
      <c r="S44" s="34">
        <f t="shared" si="24"/>
        <v>1.4509479138539354E-2</v>
      </c>
      <c r="T44" s="34">
        <f t="shared" si="24"/>
        <v>1.4056560655784091E-2</v>
      </c>
      <c r="U44" s="34">
        <f t="shared" si="24"/>
        <v>2.2590812311694174E-3</v>
      </c>
      <c r="V44" s="7">
        <f t="shared" si="25"/>
        <v>1.8686310012087138E-2</v>
      </c>
      <c r="W44" s="7">
        <f t="shared" si="25"/>
        <v>1.6677906560836921E-2</v>
      </c>
    </row>
    <row r="45" spans="1:40" x14ac:dyDescent="0.2">
      <c r="Q45" s="33"/>
      <c r="R45" s="33"/>
      <c r="S45" s="33"/>
      <c r="T45" s="33"/>
      <c r="U45" s="33"/>
    </row>
    <row r="46" spans="1:40" x14ac:dyDescent="0.2">
      <c r="A46" s="35" t="str">
        <f>L46</f>
        <v>对战局数</v>
      </c>
      <c r="B46" s="35" t="s">
        <v>0</v>
      </c>
      <c r="C46" s="35" t="s">
        <v>1</v>
      </c>
      <c r="D46" s="35" t="s">
        <v>55</v>
      </c>
      <c r="E46" s="35" t="s">
        <v>2</v>
      </c>
      <c r="F46" s="35" t="s">
        <v>3</v>
      </c>
      <c r="G46" s="35" t="s">
        <v>4</v>
      </c>
      <c r="H46" s="35" t="s">
        <v>5</v>
      </c>
      <c r="I46" s="35" t="s">
        <v>6</v>
      </c>
      <c r="J46" s="35" t="s">
        <v>7</v>
      </c>
      <c r="K46" s="33"/>
      <c r="L46" s="33" t="s">
        <v>11</v>
      </c>
      <c r="AH46" s="22"/>
      <c r="AI46" s="22"/>
      <c r="AJ46" s="22"/>
      <c r="AK46" s="22"/>
      <c r="AL46" s="22"/>
      <c r="AM46" s="22"/>
      <c r="AN46" s="22"/>
    </row>
    <row r="47" spans="1:40" x14ac:dyDescent="0.2">
      <c r="A47" s="33" t="s">
        <v>0</v>
      </c>
      <c r="B47" s="37">
        <f>B36/B14</f>
        <v>257657.62160771349</v>
      </c>
      <c r="C47" s="37">
        <f t="shared" ref="C47:J47" si="33">C36/C14</f>
        <v>189854.23514545886</v>
      </c>
      <c r="D47" s="37">
        <f t="shared" si="33"/>
        <v>231131.42685437817</v>
      </c>
      <c r="E47" s="37">
        <f t="shared" si="33"/>
        <v>202530.28901182109</v>
      </c>
      <c r="F47" s="37">
        <f t="shared" si="33"/>
        <v>215328.64360949726</v>
      </c>
      <c r="G47" s="37">
        <f t="shared" si="33"/>
        <v>211413.07451400309</v>
      </c>
      <c r="H47" s="37">
        <f t="shared" si="33"/>
        <v>31703.407074813724</v>
      </c>
      <c r="I47" s="37">
        <f t="shared" si="33"/>
        <v>274901.46881054086</v>
      </c>
      <c r="J47" s="37">
        <f t="shared" si="33"/>
        <v>239423.83337176419</v>
      </c>
      <c r="K47" s="33"/>
      <c r="L47" s="33">
        <f t="shared" ref="L47:L55" si="34">C2</f>
        <v>1853944</v>
      </c>
      <c r="AH47" s="21"/>
      <c r="AI47" s="21"/>
      <c r="AJ47" s="21"/>
      <c r="AK47" s="21"/>
      <c r="AL47" s="21"/>
      <c r="AM47" s="21"/>
      <c r="AN47" s="21"/>
    </row>
    <row r="48" spans="1:40" x14ac:dyDescent="0.2">
      <c r="A48" s="33" t="s">
        <v>1</v>
      </c>
      <c r="B48" s="37">
        <f t="shared" ref="B48:J48" si="35">B37/B15</f>
        <v>189854.23514545962</v>
      </c>
      <c r="C48" s="37">
        <f t="shared" si="35"/>
        <v>139893.51596804563</v>
      </c>
      <c r="D48" s="37">
        <f t="shared" si="35"/>
        <v>170308.48918696624</v>
      </c>
      <c r="E48" s="37">
        <f t="shared" si="35"/>
        <v>149233.82772146596</v>
      </c>
      <c r="F48" s="37">
        <f t="shared" si="35"/>
        <v>158664.25639693363</v>
      </c>
      <c r="G48" s="37">
        <f t="shared" si="35"/>
        <v>155779.08121311528</v>
      </c>
      <c r="H48" s="37">
        <f t="shared" si="35"/>
        <v>23360.559117703669</v>
      </c>
      <c r="I48" s="37">
        <f t="shared" si="35"/>
        <v>202560.31153175177</v>
      </c>
      <c r="J48" s="37">
        <f t="shared" si="35"/>
        <v>176418.72371855139</v>
      </c>
      <c r="K48" s="33"/>
      <c r="L48" s="33">
        <f t="shared" si="34"/>
        <v>1366073</v>
      </c>
      <c r="AH48" s="20"/>
      <c r="AI48" s="20"/>
      <c r="AJ48" s="20"/>
      <c r="AK48" s="20"/>
      <c r="AL48" s="20"/>
      <c r="AM48" s="20"/>
      <c r="AN48" s="20"/>
    </row>
    <row r="49" spans="1:40" x14ac:dyDescent="0.2">
      <c r="A49" s="33" t="s">
        <v>55</v>
      </c>
      <c r="B49" s="37">
        <f t="shared" ref="B49:J49" si="36">B38/B16</f>
        <v>231131.42685437799</v>
      </c>
      <c r="C49" s="37">
        <f t="shared" si="36"/>
        <v>170308.48918696542</v>
      </c>
      <c r="D49" s="37">
        <f t="shared" si="36"/>
        <v>207336.13912293228</v>
      </c>
      <c r="E49" s="37">
        <f t="shared" si="36"/>
        <v>181679.52645236396</v>
      </c>
      <c r="F49" s="37">
        <f t="shared" si="36"/>
        <v>193160.27342616362</v>
      </c>
      <c r="G49" s="37">
        <f t="shared" si="36"/>
        <v>189647.81737560531</v>
      </c>
      <c r="H49" s="37">
        <f t="shared" si="36"/>
        <v>28439.499160258922</v>
      </c>
      <c r="I49" s="37">
        <f t="shared" si="36"/>
        <v>246599.9970584315</v>
      </c>
      <c r="J49" s="37">
        <f t="shared" si="36"/>
        <v>214774.83136289279</v>
      </c>
      <c r="K49" s="33"/>
      <c r="L49" s="33">
        <f t="shared" si="34"/>
        <v>1663078</v>
      </c>
      <c r="AH49" s="20"/>
      <c r="AI49" s="20"/>
      <c r="AJ49" s="20"/>
      <c r="AK49" s="20"/>
      <c r="AL49" s="20"/>
      <c r="AM49" s="20"/>
      <c r="AN49" s="20"/>
    </row>
    <row r="50" spans="1:40" x14ac:dyDescent="0.2">
      <c r="A50" s="33" t="s">
        <v>2</v>
      </c>
      <c r="B50" s="37">
        <f t="shared" ref="B50:J50" si="37">B39/B17</f>
        <v>202530.28901182127</v>
      </c>
      <c r="C50" s="37">
        <f t="shared" si="37"/>
        <v>149233.82772146547</v>
      </c>
      <c r="D50" s="37">
        <f t="shared" si="37"/>
        <v>181679.52645236425</v>
      </c>
      <c r="E50" s="37">
        <f t="shared" si="37"/>
        <v>159197.76683207511</v>
      </c>
      <c r="F50" s="37">
        <f t="shared" si="37"/>
        <v>169257.83972791806</v>
      </c>
      <c r="G50" s="37">
        <f t="shared" si="37"/>
        <v>166180.02919932609</v>
      </c>
      <c r="H50" s="37">
        <f t="shared" si="37"/>
        <v>24920.280477079512</v>
      </c>
      <c r="I50" s="37">
        <f t="shared" si="37"/>
        <v>216084.71575795312</v>
      </c>
      <c r="J50" s="37">
        <f t="shared" si="37"/>
        <v>188197.72481998985</v>
      </c>
      <c r="K50" s="33"/>
      <c r="L50" s="33">
        <f t="shared" si="34"/>
        <v>1457282</v>
      </c>
      <c r="AH50" s="20"/>
      <c r="AI50" s="20"/>
      <c r="AJ50" s="20"/>
      <c r="AK50" s="20"/>
      <c r="AL50" s="20"/>
      <c r="AM50" s="20"/>
      <c r="AN50" s="20"/>
    </row>
    <row r="51" spans="1:40" x14ac:dyDescent="0.2">
      <c r="A51" s="33" t="s">
        <v>3</v>
      </c>
      <c r="B51" s="37">
        <f t="shared" ref="B51:J51" si="38">B40/B18</f>
        <v>215328.64360949665</v>
      </c>
      <c r="C51" s="37">
        <f t="shared" si="38"/>
        <v>158664.25639693256</v>
      </c>
      <c r="D51" s="37">
        <f t="shared" si="38"/>
        <v>193160.27342616324</v>
      </c>
      <c r="E51" s="37">
        <f t="shared" si="38"/>
        <v>169257.83972791751</v>
      </c>
      <c r="F51" s="37">
        <f t="shared" si="38"/>
        <v>179953.63175904469</v>
      </c>
      <c r="G51" s="37">
        <f t="shared" si="38"/>
        <v>176681.32730699281</v>
      </c>
      <c r="H51" s="37">
        <f t="shared" si="38"/>
        <v>26495.050294351513</v>
      </c>
      <c r="I51" s="37">
        <f t="shared" si="38"/>
        <v>229739.60574454057</v>
      </c>
      <c r="J51" s="37">
        <f t="shared" si="38"/>
        <v>200090.37173455273</v>
      </c>
      <c r="K51" s="33"/>
      <c r="L51" s="33">
        <f t="shared" si="34"/>
        <v>1549371</v>
      </c>
      <c r="AH51" s="20"/>
      <c r="AI51" s="20"/>
      <c r="AJ51" s="20"/>
      <c r="AK51" s="20"/>
      <c r="AL51" s="20"/>
      <c r="AM51" s="20"/>
      <c r="AN51" s="20"/>
    </row>
    <row r="52" spans="1:40" x14ac:dyDescent="0.2">
      <c r="A52" s="33" t="s">
        <v>4</v>
      </c>
      <c r="B52" s="37">
        <f t="shared" ref="B52:J52" si="39">B41/B19</f>
        <v>211413.07451400312</v>
      </c>
      <c r="C52" s="37">
        <f t="shared" si="39"/>
        <v>155779.08121311461</v>
      </c>
      <c r="D52" s="37">
        <f t="shared" si="39"/>
        <v>189647.81737560549</v>
      </c>
      <c r="E52" s="37">
        <f t="shared" si="39"/>
        <v>166180.02919932597</v>
      </c>
      <c r="F52" s="37">
        <f t="shared" si="39"/>
        <v>176681.32730699331</v>
      </c>
      <c r="G52" s="37">
        <f t="shared" si="39"/>
        <v>173468.52694120101</v>
      </c>
      <c r="H52" s="37">
        <f t="shared" si="39"/>
        <v>26013.26023438972</v>
      </c>
      <c r="I52" s="37">
        <f t="shared" si="39"/>
        <v>225561.98550236056</v>
      </c>
      <c r="J52" s="37">
        <f t="shared" si="39"/>
        <v>196451.89771299867</v>
      </c>
      <c r="K52" s="33"/>
      <c r="L52" s="33">
        <f t="shared" si="34"/>
        <v>1521197</v>
      </c>
      <c r="O52" s="30" t="s">
        <v>33</v>
      </c>
      <c r="P52" s="29" t="s">
        <v>56</v>
      </c>
      <c r="Q52" s="29" t="s">
        <v>77</v>
      </c>
      <c r="R52" s="29" t="s">
        <v>98</v>
      </c>
      <c r="S52" s="29" t="s">
        <v>78</v>
      </c>
      <c r="T52" s="29" t="s">
        <v>79</v>
      </c>
      <c r="U52" s="29" t="s">
        <v>739</v>
      </c>
      <c r="V52" s="29" t="s">
        <v>81</v>
      </c>
      <c r="W52" s="29" t="s">
        <v>109</v>
      </c>
      <c r="X52" s="29" t="s">
        <v>740</v>
      </c>
      <c r="Y52" s="29" t="s">
        <v>57</v>
      </c>
      <c r="Z52" s="29" t="s">
        <v>35</v>
      </c>
      <c r="AA52" s="29" t="s">
        <v>58</v>
      </c>
      <c r="AB52" s="29" t="s">
        <v>95</v>
      </c>
      <c r="AC52" s="29" t="s">
        <v>36</v>
      </c>
      <c r="AD52" s="29" t="s">
        <v>37</v>
      </c>
      <c r="AE52" s="29" t="s">
        <v>84</v>
      </c>
      <c r="AF52" s="29" t="s">
        <v>85</v>
      </c>
      <c r="AG52" s="29" t="s">
        <v>99</v>
      </c>
      <c r="AH52" s="29" t="s">
        <v>741</v>
      </c>
      <c r="AI52" s="29" t="s">
        <v>742</v>
      </c>
      <c r="AJ52" s="29" t="s">
        <v>60</v>
      </c>
      <c r="AK52" s="20"/>
      <c r="AL52" s="20"/>
      <c r="AM52" s="20"/>
      <c r="AN52" s="20"/>
    </row>
    <row r="53" spans="1:40" x14ac:dyDescent="0.2">
      <c r="A53" s="33" t="s">
        <v>5</v>
      </c>
      <c r="B53" s="37">
        <f t="shared" ref="B53:J53" si="40">B42/B20</f>
        <v>31703.407074813691</v>
      </c>
      <c r="C53" s="37">
        <f t="shared" si="40"/>
        <v>23360.559117703546</v>
      </c>
      <c r="D53" s="37">
        <f t="shared" si="40"/>
        <v>28439.499160258911</v>
      </c>
      <c r="E53" s="37">
        <f t="shared" si="40"/>
        <v>24920.280477079461</v>
      </c>
      <c r="F53" s="37">
        <f t="shared" si="40"/>
        <v>26495.050294351553</v>
      </c>
      <c r="G53" s="37">
        <f t="shared" si="40"/>
        <v>26013.260234389691</v>
      </c>
      <c r="H53" s="37">
        <f t="shared" si="40"/>
        <v>3900.936498131744</v>
      </c>
      <c r="I53" s="37">
        <f t="shared" si="40"/>
        <v>33825.171236090711</v>
      </c>
      <c r="J53" s="37">
        <f t="shared" si="40"/>
        <v>29459.835907179564</v>
      </c>
      <c r="K53" s="33"/>
      <c r="L53" s="33">
        <f t="shared" si="34"/>
        <v>228118</v>
      </c>
      <c r="O53" s="16" t="s">
        <v>56</v>
      </c>
      <c r="P53" s="31">
        <v>0.5</v>
      </c>
      <c r="Q53" s="31">
        <v>0.38</v>
      </c>
      <c r="R53" s="31">
        <v>0.56999999999999995</v>
      </c>
      <c r="S53" s="31">
        <v>0.55000000000000004</v>
      </c>
      <c r="T53" s="31">
        <v>0.59</v>
      </c>
      <c r="U53" s="31">
        <v>0.56999999999999995</v>
      </c>
      <c r="V53" s="31">
        <v>0.47</v>
      </c>
      <c r="W53" s="31">
        <v>0.42</v>
      </c>
      <c r="X53" s="31">
        <v>0.4</v>
      </c>
      <c r="Y53" s="31">
        <v>0.41</v>
      </c>
      <c r="Z53" s="31">
        <v>0.64</v>
      </c>
      <c r="AA53" s="31">
        <v>0.5</v>
      </c>
      <c r="AB53" s="31">
        <v>0.51</v>
      </c>
      <c r="AC53" s="31">
        <v>0.46</v>
      </c>
      <c r="AD53" s="31">
        <v>0.42</v>
      </c>
      <c r="AE53" s="31">
        <v>0.62</v>
      </c>
      <c r="AF53" s="31">
        <v>0.51</v>
      </c>
      <c r="AG53" s="31">
        <v>0.56000000000000005</v>
      </c>
      <c r="AH53" s="31">
        <v>0.63</v>
      </c>
      <c r="AI53" s="31">
        <v>0.4</v>
      </c>
      <c r="AJ53" s="31">
        <v>0.62</v>
      </c>
      <c r="AK53" s="20"/>
      <c r="AL53" s="20"/>
      <c r="AM53" s="20"/>
      <c r="AN53" s="20"/>
    </row>
    <row r="54" spans="1:40" x14ac:dyDescent="0.2">
      <c r="A54" s="33" t="s">
        <v>6</v>
      </c>
      <c r="B54" s="37">
        <f t="shared" ref="B54:J54" si="41">B43/B21</f>
        <v>274901.46881054092</v>
      </c>
      <c r="C54" s="37">
        <f t="shared" si="41"/>
        <v>202560.31153175095</v>
      </c>
      <c r="D54" s="37">
        <f t="shared" si="41"/>
        <v>246599.99705843171</v>
      </c>
      <c r="E54" s="37">
        <f t="shared" si="41"/>
        <v>216084.71575795297</v>
      </c>
      <c r="F54" s="37">
        <f t="shared" si="41"/>
        <v>229739.60574454122</v>
      </c>
      <c r="G54" s="37">
        <f t="shared" si="41"/>
        <v>225561.98550236056</v>
      </c>
      <c r="H54" s="37">
        <f t="shared" si="41"/>
        <v>33825.171236090755</v>
      </c>
      <c r="I54" s="37">
        <f t="shared" si="41"/>
        <v>293299.36790789047</v>
      </c>
      <c r="J54" s="37">
        <f t="shared" si="41"/>
        <v>255447.37645043054</v>
      </c>
      <c r="K54" s="33"/>
      <c r="L54" s="33">
        <f t="shared" si="34"/>
        <v>1978020</v>
      </c>
      <c r="O54" s="16" t="s">
        <v>34</v>
      </c>
      <c r="P54" s="31">
        <v>0.47</v>
      </c>
      <c r="Q54" s="31">
        <v>0.47</v>
      </c>
      <c r="R54" s="31">
        <v>0.44</v>
      </c>
      <c r="S54" s="31">
        <v>0.63</v>
      </c>
      <c r="T54" s="31">
        <v>0.59</v>
      </c>
      <c r="U54" s="31">
        <v>0.52</v>
      </c>
      <c r="V54" s="31">
        <v>0.5</v>
      </c>
      <c r="W54" s="31">
        <v>0.46</v>
      </c>
      <c r="X54" s="31">
        <v>0.32</v>
      </c>
      <c r="Y54" s="31">
        <v>0.31</v>
      </c>
      <c r="Z54" s="31">
        <v>0.6</v>
      </c>
      <c r="AA54" s="31">
        <v>0.44</v>
      </c>
      <c r="AB54" s="31">
        <v>0.51</v>
      </c>
      <c r="AC54" s="31">
        <v>0.57999999999999996</v>
      </c>
      <c r="AD54" s="31">
        <v>0.5</v>
      </c>
      <c r="AE54" s="31">
        <v>0.61</v>
      </c>
      <c r="AF54" s="31">
        <v>0.42</v>
      </c>
      <c r="AG54" s="31">
        <v>0.51</v>
      </c>
      <c r="AH54" s="31">
        <v>0.53</v>
      </c>
      <c r="AI54" s="31">
        <v>0.33</v>
      </c>
      <c r="AJ54" s="31">
        <v>0.63</v>
      </c>
      <c r="AK54" s="20"/>
      <c r="AL54" s="20"/>
      <c r="AM54" s="20"/>
      <c r="AN54" s="20"/>
    </row>
    <row r="55" spans="1:40" x14ac:dyDescent="0.2">
      <c r="A55" s="33" t="s">
        <v>7</v>
      </c>
      <c r="B55" s="37">
        <f t="shared" ref="B55:J55" si="42">B44/B22</f>
        <v>239423.83337176332</v>
      </c>
      <c r="C55" s="37">
        <f t="shared" si="42"/>
        <v>176418.72371855003</v>
      </c>
      <c r="D55" s="37">
        <f t="shared" si="42"/>
        <v>214774.83136289215</v>
      </c>
      <c r="E55" s="37">
        <f t="shared" si="42"/>
        <v>188197.72481998903</v>
      </c>
      <c r="F55" s="37">
        <f t="shared" si="42"/>
        <v>200090.37173455258</v>
      </c>
      <c r="G55" s="37">
        <f t="shared" si="42"/>
        <v>196451.89771299792</v>
      </c>
      <c r="H55" s="37">
        <f t="shared" si="42"/>
        <v>29459.835907179491</v>
      </c>
      <c r="I55" s="37">
        <f t="shared" si="42"/>
        <v>255447.37645042961</v>
      </c>
      <c r="J55" s="37">
        <f t="shared" si="42"/>
        <v>222480.40492163727</v>
      </c>
      <c r="K55" s="33"/>
      <c r="L55" s="33">
        <f t="shared" si="34"/>
        <v>1722745</v>
      </c>
      <c r="O55" s="16" t="s">
        <v>77</v>
      </c>
      <c r="P55" s="31">
        <v>0.62</v>
      </c>
      <c r="Q55" s="31">
        <v>0.5</v>
      </c>
      <c r="R55" s="31">
        <v>0.46</v>
      </c>
      <c r="S55" s="31">
        <v>0.4</v>
      </c>
      <c r="T55" s="31">
        <v>0.42</v>
      </c>
      <c r="U55" s="31">
        <v>0.49</v>
      </c>
      <c r="V55" s="31">
        <v>0.46</v>
      </c>
      <c r="W55" s="31">
        <v>0.45</v>
      </c>
      <c r="X55" s="31">
        <v>0.52</v>
      </c>
      <c r="Y55" s="31">
        <v>0.34</v>
      </c>
      <c r="Z55" s="31">
        <v>0.56000000000000005</v>
      </c>
      <c r="AA55" s="31">
        <v>0.48</v>
      </c>
      <c r="AB55" s="31">
        <v>0.56000000000000005</v>
      </c>
      <c r="AC55" s="31">
        <v>0.56000000000000005</v>
      </c>
      <c r="AD55" s="31">
        <v>0.61</v>
      </c>
      <c r="AE55" s="31">
        <v>0.69</v>
      </c>
      <c r="AF55" s="31">
        <v>0.34</v>
      </c>
      <c r="AG55" s="31">
        <v>0.51</v>
      </c>
      <c r="AH55" s="31">
        <v>0.48</v>
      </c>
      <c r="AI55" s="31">
        <v>0.52</v>
      </c>
      <c r="AJ55" s="31">
        <v>0.57999999999999996</v>
      </c>
      <c r="AK55" s="20"/>
      <c r="AL55" s="20"/>
      <c r="AM55" s="20"/>
      <c r="AN55" s="20"/>
    </row>
    <row r="56" spans="1:40" x14ac:dyDescent="0.2">
      <c r="O56" s="16" t="s">
        <v>98</v>
      </c>
      <c r="P56" s="31">
        <v>0.43</v>
      </c>
      <c r="Q56" s="31">
        <v>0.54</v>
      </c>
      <c r="R56" s="31">
        <v>0.5</v>
      </c>
      <c r="S56" s="31">
        <v>0.49</v>
      </c>
      <c r="T56" s="31">
        <v>0.5</v>
      </c>
      <c r="U56" s="31">
        <v>0.43</v>
      </c>
      <c r="V56" s="31">
        <v>0.56999999999999995</v>
      </c>
      <c r="W56" s="31">
        <v>0.54</v>
      </c>
      <c r="X56" s="31">
        <v>0.47</v>
      </c>
      <c r="Y56" s="31">
        <v>0.7</v>
      </c>
      <c r="Z56" s="31">
        <v>0.37</v>
      </c>
      <c r="AA56" s="31">
        <v>0.5</v>
      </c>
      <c r="AB56" s="31">
        <v>0.46</v>
      </c>
      <c r="AC56" s="31">
        <v>0.62</v>
      </c>
      <c r="AD56" s="31">
        <v>0.49</v>
      </c>
      <c r="AE56" s="31">
        <v>0.51</v>
      </c>
      <c r="AF56" s="31">
        <v>0.53</v>
      </c>
      <c r="AG56" s="31">
        <v>0.48</v>
      </c>
      <c r="AH56" s="31">
        <v>0.52</v>
      </c>
      <c r="AI56" s="31">
        <v>0.56999999999999995</v>
      </c>
      <c r="AJ56" s="31">
        <v>0.57999999999999996</v>
      </c>
      <c r="AK56" s="20"/>
      <c r="AL56" s="20"/>
      <c r="AM56" s="20"/>
      <c r="AN56" s="20"/>
    </row>
    <row r="57" spans="1:40" x14ac:dyDescent="0.2">
      <c r="A57" s="3" t="s">
        <v>27</v>
      </c>
      <c r="B57" s="3" t="s">
        <v>11</v>
      </c>
      <c r="C57" s="3" t="s">
        <v>743</v>
      </c>
      <c r="D57" s="3" t="s">
        <v>22</v>
      </c>
      <c r="E57" s="3" t="s">
        <v>23</v>
      </c>
      <c r="O57" s="16" t="s">
        <v>78</v>
      </c>
      <c r="P57" s="31">
        <v>0.45</v>
      </c>
      <c r="Q57" s="31">
        <v>0.6</v>
      </c>
      <c r="R57" s="31">
        <v>0.51</v>
      </c>
      <c r="S57" s="31">
        <v>0.5</v>
      </c>
      <c r="T57" s="31">
        <v>0.51</v>
      </c>
      <c r="U57" s="31">
        <v>0.46</v>
      </c>
      <c r="V57" s="31">
        <v>0.52</v>
      </c>
      <c r="W57" s="31">
        <v>0.52</v>
      </c>
      <c r="X57" s="31">
        <v>0.56000000000000005</v>
      </c>
      <c r="Y57" s="31">
        <v>0.63</v>
      </c>
      <c r="Z57" s="31">
        <v>0.44</v>
      </c>
      <c r="AA57" s="31">
        <v>0.62</v>
      </c>
      <c r="AB57" s="31">
        <v>0.46</v>
      </c>
      <c r="AC57" s="31">
        <v>0.39</v>
      </c>
      <c r="AD57" s="31">
        <v>0.57999999999999996</v>
      </c>
      <c r="AE57" s="31">
        <v>0.33</v>
      </c>
      <c r="AF57" s="31">
        <v>0.49</v>
      </c>
      <c r="AG57" s="31">
        <v>0.47</v>
      </c>
      <c r="AH57" s="31">
        <v>0.6</v>
      </c>
      <c r="AI57" s="31">
        <v>0.47</v>
      </c>
      <c r="AJ57" s="31">
        <v>0.63</v>
      </c>
      <c r="AK57" s="20"/>
      <c r="AL57" s="20"/>
      <c r="AM57" s="20"/>
      <c r="AN57" s="20"/>
    </row>
    <row r="58" spans="1:40" x14ac:dyDescent="0.2">
      <c r="A58" s="3" t="s">
        <v>68</v>
      </c>
      <c r="B58" s="8">
        <f t="shared" ref="B58:B70" si="43">D58*C58*$E$2</f>
        <v>1194542.0738073818</v>
      </c>
      <c r="C58" s="38">
        <v>7.9799999999999996E-2</v>
      </c>
      <c r="D58" s="5">
        <f>G4</f>
        <v>1.122143322979271</v>
      </c>
      <c r="E58" s="39">
        <f t="shared" ref="E58:E70" si="44">C58*D58</f>
        <v>8.9547037173745819E-2</v>
      </c>
      <c r="O58" s="16" t="s">
        <v>79</v>
      </c>
      <c r="P58" s="31">
        <v>0.41</v>
      </c>
      <c r="Q58" s="31">
        <v>0.57999999999999996</v>
      </c>
      <c r="R58" s="31">
        <v>0.5</v>
      </c>
      <c r="S58" s="31">
        <v>0.49</v>
      </c>
      <c r="T58" s="31">
        <v>0.5</v>
      </c>
      <c r="U58" s="31">
        <v>0.32</v>
      </c>
      <c r="V58" s="31">
        <v>0.5</v>
      </c>
      <c r="W58" s="31">
        <v>0.46</v>
      </c>
      <c r="X58" s="31">
        <v>0.51</v>
      </c>
      <c r="Y58" s="31">
        <v>0.59</v>
      </c>
      <c r="Z58" s="31">
        <v>0.45</v>
      </c>
      <c r="AA58" s="31">
        <v>0.51</v>
      </c>
      <c r="AB58" s="31">
        <v>0.43</v>
      </c>
      <c r="AC58" s="31">
        <v>0.42</v>
      </c>
      <c r="AD58" s="31">
        <v>0.45</v>
      </c>
      <c r="AE58" s="31">
        <v>0.35</v>
      </c>
      <c r="AF58" s="31">
        <v>0.48</v>
      </c>
      <c r="AG58" s="31">
        <v>0.44</v>
      </c>
      <c r="AH58" s="31">
        <v>0.54</v>
      </c>
      <c r="AI58" s="31">
        <v>0.47</v>
      </c>
      <c r="AJ58" s="31">
        <v>0.52</v>
      </c>
      <c r="AK58" s="20"/>
      <c r="AL58" s="20"/>
      <c r="AM58" s="20"/>
      <c r="AN58" s="20"/>
    </row>
    <row r="59" spans="1:40" x14ac:dyDescent="0.2">
      <c r="A59" s="3" t="s">
        <v>69</v>
      </c>
      <c r="B59" s="8">
        <f t="shared" si="43"/>
        <v>1250563.7357142891</v>
      </c>
      <c r="C59" s="38">
        <v>0.1017</v>
      </c>
      <c r="D59" s="5">
        <f>G6</f>
        <v>0.92179563620274607</v>
      </c>
      <c r="E59" s="39">
        <f t="shared" si="44"/>
        <v>9.3746616201819274E-2</v>
      </c>
      <c r="O59" s="16" t="s">
        <v>739</v>
      </c>
      <c r="P59" s="31">
        <v>0.43</v>
      </c>
      <c r="Q59" s="31">
        <v>0.51</v>
      </c>
      <c r="R59" s="31">
        <v>0.56999999999999995</v>
      </c>
      <c r="S59" s="31">
        <v>0.54</v>
      </c>
      <c r="T59" s="31">
        <v>0.68</v>
      </c>
      <c r="U59" s="31">
        <v>0.5</v>
      </c>
      <c r="V59" s="31">
        <v>0.63</v>
      </c>
      <c r="W59" s="31">
        <v>0.53</v>
      </c>
      <c r="X59" s="31">
        <v>0.48</v>
      </c>
      <c r="Y59" s="31">
        <v>0.65</v>
      </c>
      <c r="Z59" s="31">
        <v>0.48</v>
      </c>
      <c r="AA59" s="31">
        <v>0.53</v>
      </c>
      <c r="AB59" s="31">
        <v>0.43</v>
      </c>
      <c r="AC59" s="31">
        <v>0.41</v>
      </c>
      <c r="AD59" s="31">
        <v>0.39</v>
      </c>
      <c r="AE59" s="31">
        <v>0.32</v>
      </c>
      <c r="AF59" s="31">
        <v>0.47</v>
      </c>
      <c r="AG59" s="31">
        <v>0.44</v>
      </c>
      <c r="AH59" s="31">
        <v>0.51</v>
      </c>
      <c r="AI59" s="31">
        <v>0.54</v>
      </c>
      <c r="AJ59" s="31">
        <v>0.64</v>
      </c>
      <c r="AK59" s="20"/>
      <c r="AL59" s="20"/>
      <c r="AM59" s="20"/>
      <c r="AN59" s="20"/>
    </row>
    <row r="60" spans="1:40" x14ac:dyDescent="0.2">
      <c r="A60" s="3" t="s">
        <v>18</v>
      </c>
      <c r="B60" s="8">
        <f t="shared" si="43"/>
        <v>1109629.9512915129</v>
      </c>
      <c r="C60" s="38">
        <v>8.1100000000000005E-2</v>
      </c>
      <c r="D60" s="5">
        <f>G2</f>
        <v>1.0256686624771587</v>
      </c>
      <c r="E60" s="39">
        <f t="shared" si="44"/>
        <v>8.3181728526897578E-2</v>
      </c>
      <c r="O60" s="16" t="s">
        <v>80</v>
      </c>
      <c r="P60" s="31">
        <v>0.42</v>
      </c>
      <c r="Q60" s="31">
        <v>0.49</v>
      </c>
      <c r="R60" s="31">
        <v>0.37</v>
      </c>
      <c r="S60" s="31">
        <v>0.52</v>
      </c>
      <c r="T60" s="31">
        <v>0.38</v>
      </c>
      <c r="U60" s="31">
        <v>0.3</v>
      </c>
      <c r="V60" s="31">
        <v>0.46</v>
      </c>
      <c r="W60" s="31">
        <v>0.32</v>
      </c>
      <c r="X60" s="31">
        <v>0.66</v>
      </c>
      <c r="Y60" s="31">
        <v>0.5</v>
      </c>
      <c r="Z60" s="31">
        <v>0.4</v>
      </c>
      <c r="AA60" s="31">
        <v>0.46</v>
      </c>
      <c r="AB60" s="31">
        <v>0.3</v>
      </c>
      <c r="AC60" s="31">
        <v>0.42</v>
      </c>
      <c r="AD60" s="31">
        <v>0.41</v>
      </c>
      <c r="AE60" s="31">
        <v>0.56999999999999995</v>
      </c>
      <c r="AF60" s="31">
        <v>0.44</v>
      </c>
      <c r="AG60" s="31">
        <v>0.34</v>
      </c>
      <c r="AH60" s="31">
        <v>0.54</v>
      </c>
      <c r="AI60" s="31">
        <v>0.5</v>
      </c>
      <c r="AJ60" s="31">
        <v>0.61</v>
      </c>
      <c r="AK60" s="20"/>
      <c r="AL60" s="20"/>
      <c r="AM60" s="20"/>
      <c r="AN60" s="20"/>
    </row>
    <row r="61" spans="1:40" x14ac:dyDescent="0.2">
      <c r="A61" s="3" t="s">
        <v>70</v>
      </c>
      <c r="B61" s="8">
        <f t="shared" si="43"/>
        <v>607491.61328413291</v>
      </c>
      <c r="C61" s="38">
        <v>4.4400000000000002E-2</v>
      </c>
      <c r="D61" s="5">
        <f>G2</f>
        <v>1.0256686624771587</v>
      </c>
      <c r="E61" s="39">
        <f t="shared" si="44"/>
        <v>4.553968861398585E-2</v>
      </c>
      <c r="O61" s="16" t="s">
        <v>81</v>
      </c>
      <c r="P61" s="31">
        <v>0.53</v>
      </c>
      <c r="Q61" s="31">
        <v>0.54</v>
      </c>
      <c r="R61" s="31">
        <v>0.43</v>
      </c>
      <c r="S61" s="31">
        <v>0.48</v>
      </c>
      <c r="T61" s="31">
        <v>0.5</v>
      </c>
      <c r="U61" s="31">
        <v>0.38</v>
      </c>
      <c r="V61" s="31">
        <v>0.5</v>
      </c>
      <c r="W61" s="31">
        <v>0.45</v>
      </c>
      <c r="X61" s="31">
        <v>0.56000000000000005</v>
      </c>
      <c r="Y61" s="31">
        <v>0.36</v>
      </c>
      <c r="Z61" s="31">
        <v>0.49</v>
      </c>
      <c r="AA61" s="31">
        <v>0.59</v>
      </c>
      <c r="AB61" s="31">
        <v>0.47</v>
      </c>
      <c r="AC61" s="31">
        <v>0.54</v>
      </c>
      <c r="AD61" s="31">
        <v>0.54</v>
      </c>
      <c r="AE61" s="31">
        <v>0.38</v>
      </c>
      <c r="AF61" s="31">
        <v>0.44</v>
      </c>
      <c r="AG61" s="31">
        <v>0.48</v>
      </c>
      <c r="AH61" s="31">
        <v>0.6</v>
      </c>
      <c r="AI61" s="31">
        <v>0.51</v>
      </c>
      <c r="AJ61" s="31">
        <v>0.65</v>
      </c>
      <c r="AK61" s="20"/>
      <c r="AL61" s="20"/>
      <c r="AM61" s="20"/>
      <c r="AN61" s="20"/>
    </row>
    <row r="62" spans="1:40" x14ac:dyDescent="0.2">
      <c r="A62" s="3" t="s">
        <v>59</v>
      </c>
      <c r="B62" s="8">
        <f t="shared" si="43"/>
        <v>181951.26190476213</v>
      </c>
      <c r="C62" s="38">
        <v>1.34E-2</v>
      </c>
      <c r="D62" s="5">
        <f>G8</f>
        <v>1.0178881152704762</v>
      </c>
      <c r="E62" s="39">
        <f t="shared" si="44"/>
        <v>1.3639700744624381E-2</v>
      </c>
      <c r="O62" s="16" t="s">
        <v>109</v>
      </c>
      <c r="P62" s="31">
        <v>0.57999999999999996</v>
      </c>
      <c r="Q62" s="31">
        <v>0.55000000000000004</v>
      </c>
      <c r="R62" s="31">
        <v>0.46</v>
      </c>
      <c r="S62" s="31">
        <v>0.48</v>
      </c>
      <c r="T62" s="31">
        <v>0.54</v>
      </c>
      <c r="U62" s="31">
        <v>0.47</v>
      </c>
      <c r="V62" s="31">
        <v>0.55000000000000004</v>
      </c>
      <c r="W62" s="31">
        <v>0.5</v>
      </c>
      <c r="X62" s="31">
        <v>0.6</v>
      </c>
      <c r="Y62" s="31">
        <v>0.36</v>
      </c>
      <c r="Z62" s="31">
        <v>0.55000000000000004</v>
      </c>
      <c r="AA62" s="31">
        <v>0.59</v>
      </c>
      <c r="AB62" s="31">
        <v>0.52</v>
      </c>
      <c r="AC62" s="31">
        <v>0.56999999999999995</v>
      </c>
      <c r="AD62" s="31">
        <v>0.57999999999999996</v>
      </c>
      <c r="AE62" s="31">
        <v>0.49</v>
      </c>
      <c r="AF62" s="31">
        <v>0.42</v>
      </c>
      <c r="AG62" s="31">
        <v>0.54</v>
      </c>
      <c r="AH62" s="31">
        <v>0.66</v>
      </c>
      <c r="AI62" s="31">
        <v>0.51</v>
      </c>
      <c r="AJ62" s="31">
        <v>0.62</v>
      </c>
      <c r="AK62" s="20"/>
      <c r="AL62" s="20"/>
      <c r="AM62" s="20"/>
      <c r="AN62" s="20"/>
    </row>
    <row r="63" spans="1:40" x14ac:dyDescent="0.2">
      <c r="A63" s="3" t="s">
        <v>71</v>
      </c>
      <c r="B63" s="8">
        <f t="shared" si="43"/>
        <v>303288.59514925245</v>
      </c>
      <c r="C63" s="38">
        <v>2.3800000000000002E-2</v>
      </c>
      <c r="D63" s="5">
        <f>G3</f>
        <v>0.95527605630162304</v>
      </c>
      <c r="E63" s="39">
        <f t="shared" si="44"/>
        <v>2.2735570139978629E-2</v>
      </c>
      <c r="O63" s="16" t="s">
        <v>740</v>
      </c>
      <c r="P63" s="31">
        <v>0.6</v>
      </c>
      <c r="Q63" s="31">
        <v>0.48</v>
      </c>
      <c r="R63" s="31">
        <v>0.53</v>
      </c>
      <c r="S63" s="31">
        <v>0.44</v>
      </c>
      <c r="T63" s="31">
        <v>0.49</v>
      </c>
      <c r="U63" s="31">
        <v>0.52</v>
      </c>
      <c r="V63" s="31">
        <v>0.44</v>
      </c>
      <c r="W63" s="31">
        <v>0.4</v>
      </c>
      <c r="X63" s="31">
        <v>0.5</v>
      </c>
      <c r="Y63" s="31">
        <v>0.51</v>
      </c>
      <c r="Z63" s="31">
        <v>0.47</v>
      </c>
      <c r="AA63" s="31">
        <v>0.52</v>
      </c>
      <c r="AB63" s="31">
        <v>0.55000000000000004</v>
      </c>
      <c r="AC63" s="31">
        <v>0.56000000000000005</v>
      </c>
      <c r="AD63" s="31">
        <v>0.48</v>
      </c>
      <c r="AE63" s="31">
        <v>0.73</v>
      </c>
      <c r="AF63" s="31">
        <v>0.4</v>
      </c>
      <c r="AG63" s="31">
        <v>0.5</v>
      </c>
      <c r="AH63" s="31">
        <v>0.49</v>
      </c>
      <c r="AI63" s="31">
        <v>0.48</v>
      </c>
      <c r="AJ63" s="31">
        <v>0.56000000000000005</v>
      </c>
      <c r="AK63" s="20"/>
      <c r="AL63" s="20"/>
      <c r="AM63" s="20"/>
      <c r="AN63" s="20"/>
    </row>
    <row r="64" spans="1:40" x14ac:dyDescent="0.2">
      <c r="A64" s="3" t="s">
        <v>112</v>
      </c>
      <c r="B64" s="8">
        <f t="shared" si="43"/>
        <v>698495.19841966638</v>
      </c>
      <c r="C64" s="38">
        <v>5.2299999999999999E-2</v>
      </c>
      <c r="D64" s="5">
        <f>G7</f>
        <v>1.0011784804836612</v>
      </c>
      <c r="E64" s="39">
        <f t="shared" si="44"/>
        <v>5.236163452929548E-2</v>
      </c>
      <c r="O64" s="16" t="s">
        <v>57</v>
      </c>
      <c r="P64" s="31">
        <v>0.59</v>
      </c>
      <c r="Q64" s="31">
        <v>0.66</v>
      </c>
      <c r="R64" s="31">
        <v>0.3</v>
      </c>
      <c r="S64" s="31">
        <v>0.37</v>
      </c>
      <c r="T64" s="31">
        <v>0.41</v>
      </c>
      <c r="U64" s="31">
        <v>0.35</v>
      </c>
      <c r="V64" s="31">
        <v>0.64</v>
      </c>
      <c r="W64" s="31">
        <v>0.64</v>
      </c>
      <c r="X64" s="31">
        <v>0.49</v>
      </c>
      <c r="Y64" s="31">
        <v>0.5</v>
      </c>
      <c r="Z64" s="31">
        <v>0.3</v>
      </c>
      <c r="AA64" s="31">
        <v>0.45</v>
      </c>
      <c r="AB64" s="31">
        <v>0.6</v>
      </c>
      <c r="AC64" s="31">
        <v>0.59</v>
      </c>
      <c r="AD64" s="31">
        <v>0.44</v>
      </c>
      <c r="AE64" s="31">
        <v>0.56999999999999995</v>
      </c>
      <c r="AF64" s="31">
        <v>0.44</v>
      </c>
      <c r="AG64" s="31">
        <v>0.42</v>
      </c>
      <c r="AH64" s="31">
        <v>0.27</v>
      </c>
      <c r="AI64" s="31">
        <v>0.69</v>
      </c>
      <c r="AJ64" s="31">
        <v>0.59</v>
      </c>
      <c r="AK64" s="20"/>
      <c r="AL64" s="20"/>
      <c r="AM64" s="20"/>
      <c r="AN64" s="20"/>
    </row>
    <row r="65" spans="1:40" x14ac:dyDescent="0.2">
      <c r="A65" s="3" t="s">
        <v>72</v>
      </c>
      <c r="B65" s="8">
        <f t="shared" si="43"/>
        <v>820828.95540875604</v>
      </c>
      <c r="C65" s="38">
        <v>5.7700000000000001E-2</v>
      </c>
      <c r="D65" s="5">
        <f>G10</f>
        <v>1.066415932779323</v>
      </c>
      <c r="E65" s="39">
        <f t="shared" si="44"/>
        <v>6.1532199321366936E-2</v>
      </c>
      <c r="O65" s="16" t="s">
        <v>35</v>
      </c>
      <c r="P65" s="31">
        <v>0.36</v>
      </c>
      <c r="Q65" s="31">
        <v>0.44</v>
      </c>
      <c r="R65" s="31">
        <v>0.63</v>
      </c>
      <c r="S65" s="31">
        <v>0.56000000000000005</v>
      </c>
      <c r="T65" s="31">
        <v>0.55000000000000004</v>
      </c>
      <c r="U65" s="31">
        <v>0.52</v>
      </c>
      <c r="V65" s="31">
        <v>0.51</v>
      </c>
      <c r="W65" s="31">
        <v>0.45</v>
      </c>
      <c r="X65" s="31">
        <v>0.53</v>
      </c>
      <c r="Y65" s="31">
        <v>0.7</v>
      </c>
      <c r="Z65" s="31">
        <v>0.5</v>
      </c>
      <c r="AA65" s="31">
        <v>0.47</v>
      </c>
      <c r="AB65" s="31">
        <v>0.35</v>
      </c>
      <c r="AC65" s="31">
        <v>0.4</v>
      </c>
      <c r="AD65" s="31">
        <v>0.49</v>
      </c>
      <c r="AE65" s="31">
        <v>0.28999999999999998</v>
      </c>
      <c r="AF65" s="31">
        <v>0.66</v>
      </c>
      <c r="AG65" s="31">
        <v>0.4</v>
      </c>
      <c r="AH65" s="31">
        <v>0.3</v>
      </c>
      <c r="AI65" s="31">
        <v>0.46</v>
      </c>
      <c r="AJ65" s="31">
        <v>0.49</v>
      </c>
      <c r="AK65" s="20"/>
      <c r="AL65" s="20"/>
      <c r="AM65" s="20"/>
      <c r="AN65" s="20"/>
    </row>
    <row r="66" spans="1:40" x14ac:dyDescent="0.2">
      <c r="A66" s="3" t="s">
        <v>114</v>
      </c>
      <c r="B66" s="8">
        <f t="shared" si="43"/>
        <v>696088.69734283863</v>
      </c>
      <c r="C66" s="38">
        <v>5.4300000000000001E-2</v>
      </c>
      <c r="D66" s="5">
        <f>G9</f>
        <v>0.96098038344808823</v>
      </c>
      <c r="E66" s="39">
        <f t="shared" si="44"/>
        <v>5.2181234821231194E-2</v>
      </c>
      <c r="O66" s="16" t="s">
        <v>58</v>
      </c>
      <c r="P66" s="31">
        <v>0.5</v>
      </c>
      <c r="Q66" s="31">
        <v>0.52</v>
      </c>
      <c r="R66" s="31">
        <v>0.5</v>
      </c>
      <c r="S66" s="31">
        <v>0.38</v>
      </c>
      <c r="T66" s="31">
        <v>0.49</v>
      </c>
      <c r="U66" s="31">
        <v>0.47</v>
      </c>
      <c r="V66" s="31">
        <v>0.41</v>
      </c>
      <c r="W66" s="31">
        <v>0.41</v>
      </c>
      <c r="X66" s="31">
        <v>0.48</v>
      </c>
      <c r="Y66" s="31">
        <v>0.55000000000000004</v>
      </c>
      <c r="Z66" s="31">
        <v>0.53</v>
      </c>
      <c r="AA66" s="31">
        <v>0.5</v>
      </c>
      <c r="AB66" s="31">
        <v>0.45</v>
      </c>
      <c r="AC66" s="31">
        <v>0.49</v>
      </c>
      <c r="AD66" s="31">
        <v>0.48</v>
      </c>
      <c r="AE66" s="31">
        <v>0.6</v>
      </c>
      <c r="AF66" s="31">
        <v>0.48</v>
      </c>
      <c r="AG66" s="31">
        <v>0.51</v>
      </c>
      <c r="AH66" s="31">
        <v>0.48</v>
      </c>
      <c r="AI66" s="31">
        <v>0.41</v>
      </c>
      <c r="AJ66" s="31">
        <v>0.59</v>
      </c>
      <c r="AK66" s="20"/>
      <c r="AL66" s="20"/>
      <c r="AM66" s="20"/>
      <c r="AN66" s="20"/>
    </row>
    <row r="67" spans="1:40" x14ac:dyDescent="0.2">
      <c r="A67" s="3" t="s">
        <v>17</v>
      </c>
      <c r="B67" s="8">
        <f t="shared" si="43"/>
        <v>308365.49774977524</v>
      </c>
      <c r="C67" s="38">
        <v>2.06E-2</v>
      </c>
      <c r="D67" s="5">
        <f>G4</f>
        <v>1.122143322979271</v>
      </c>
      <c r="E67" s="39">
        <f t="shared" si="44"/>
        <v>2.3116152453372982E-2</v>
      </c>
      <c r="O67" s="16" t="s">
        <v>95</v>
      </c>
      <c r="P67" s="31">
        <v>0.49</v>
      </c>
      <c r="Q67" s="31">
        <v>0.44</v>
      </c>
      <c r="R67" s="31">
        <v>0.54</v>
      </c>
      <c r="S67" s="31">
        <v>0.54</v>
      </c>
      <c r="T67" s="31">
        <v>0.56999999999999995</v>
      </c>
      <c r="U67" s="31">
        <v>0.56999999999999995</v>
      </c>
      <c r="V67" s="31">
        <v>0.53</v>
      </c>
      <c r="W67" s="31">
        <v>0.48</v>
      </c>
      <c r="X67" s="31">
        <v>0.45</v>
      </c>
      <c r="Y67" s="31">
        <v>0.4</v>
      </c>
      <c r="Z67" s="31">
        <v>0.65</v>
      </c>
      <c r="AA67" s="31">
        <v>0.55000000000000004</v>
      </c>
      <c r="AB67" s="31">
        <v>0.5</v>
      </c>
      <c r="AC67" s="31">
        <v>0.51</v>
      </c>
      <c r="AD67" s="31">
        <v>0.44</v>
      </c>
      <c r="AE67" s="31">
        <v>0.56000000000000005</v>
      </c>
      <c r="AF67" s="31">
        <v>0.62</v>
      </c>
      <c r="AG67" s="31">
        <v>0.56000000000000005</v>
      </c>
      <c r="AH67" s="31">
        <v>0.64</v>
      </c>
      <c r="AI67" s="31">
        <v>0.47</v>
      </c>
      <c r="AJ67" s="31">
        <v>0.64</v>
      </c>
      <c r="AK67" s="20"/>
      <c r="AL67" s="20"/>
      <c r="AM67" s="20"/>
      <c r="AN67" s="20"/>
    </row>
    <row r="68" spans="1:40" x14ac:dyDescent="0.2">
      <c r="A68" s="3" t="s">
        <v>46</v>
      </c>
      <c r="B68" s="8">
        <f t="shared" si="43"/>
        <v>746575.17383669887</v>
      </c>
      <c r="C68" s="38">
        <v>5.5899999999999998E-2</v>
      </c>
      <c r="D68" s="5">
        <f>G7</f>
        <v>1.0011784804836612</v>
      </c>
      <c r="E68" s="39">
        <f t="shared" si="44"/>
        <v>5.5965877059036662E-2</v>
      </c>
      <c r="O68" s="16" t="s">
        <v>110</v>
      </c>
      <c r="P68" s="31">
        <v>0.44</v>
      </c>
      <c r="Q68" s="31">
        <v>0.62</v>
      </c>
      <c r="R68" s="31">
        <v>0.28999999999999998</v>
      </c>
      <c r="S68" s="31">
        <v>0.37</v>
      </c>
      <c r="T68" s="31">
        <v>0.78</v>
      </c>
      <c r="U68" s="31">
        <v>0.46</v>
      </c>
      <c r="V68" s="31">
        <v>0.5</v>
      </c>
      <c r="W68" s="31">
        <v>0.51</v>
      </c>
      <c r="X68" s="31">
        <v>0.5</v>
      </c>
      <c r="Y68" s="31">
        <v>0.5</v>
      </c>
      <c r="Z68" s="31">
        <v>0.4</v>
      </c>
      <c r="AA68" s="31">
        <v>0.4</v>
      </c>
      <c r="AB68" s="31">
        <v>0.46</v>
      </c>
      <c r="AC68" s="31">
        <v>0.47</v>
      </c>
      <c r="AD68" s="31">
        <v>0.32</v>
      </c>
      <c r="AE68" s="31">
        <v>0.46</v>
      </c>
      <c r="AF68" s="31">
        <v>0.56999999999999995</v>
      </c>
      <c r="AG68" s="31">
        <v>0.35</v>
      </c>
      <c r="AH68" s="31">
        <v>0.56000000000000005</v>
      </c>
      <c r="AI68" s="31">
        <v>0.5</v>
      </c>
      <c r="AJ68" s="31">
        <v>0.5</v>
      </c>
      <c r="AK68" s="20"/>
      <c r="AL68" s="20"/>
      <c r="AM68" s="20"/>
      <c r="AN68" s="20"/>
    </row>
    <row r="69" spans="1:40" x14ac:dyDescent="0.2">
      <c r="A69" s="3" t="s">
        <v>74</v>
      </c>
      <c r="B69" s="8">
        <f t="shared" si="43"/>
        <v>335213.2431957855</v>
      </c>
      <c r="C69" s="38">
        <v>2.6200000000000001E-2</v>
      </c>
      <c r="D69" s="5">
        <f>G5</f>
        <v>0.95911271084296745</v>
      </c>
      <c r="E69" s="39">
        <f t="shared" si="44"/>
        <v>2.5128753024085747E-2</v>
      </c>
      <c r="O69" s="16" t="s">
        <v>36</v>
      </c>
      <c r="P69" s="31">
        <v>0.54</v>
      </c>
      <c r="Q69" s="31">
        <v>0.44</v>
      </c>
      <c r="R69" s="31">
        <v>0.38</v>
      </c>
      <c r="S69" s="31">
        <v>0.61</v>
      </c>
      <c r="T69" s="31">
        <v>0.57999999999999996</v>
      </c>
      <c r="U69" s="31">
        <v>0.59</v>
      </c>
      <c r="V69" s="31">
        <v>0.46</v>
      </c>
      <c r="W69" s="31">
        <v>0.43</v>
      </c>
      <c r="X69" s="31">
        <v>0.44</v>
      </c>
      <c r="Y69" s="31">
        <v>0.41</v>
      </c>
      <c r="Z69" s="31">
        <v>0.6</v>
      </c>
      <c r="AA69" s="31">
        <v>0.51</v>
      </c>
      <c r="AB69" s="31">
        <v>0.49</v>
      </c>
      <c r="AC69" s="31">
        <v>0.5</v>
      </c>
      <c r="AD69" s="31">
        <v>0.39</v>
      </c>
      <c r="AE69" s="31">
        <v>0.43</v>
      </c>
      <c r="AF69" s="31">
        <v>0.55000000000000004</v>
      </c>
      <c r="AG69" s="31">
        <v>0.42</v>
      </c>
      <c r="AH69" s="31">
        <v>0.56000000000000005</v>
      </c>
      <c r="AI69" s="31">
        <v>0.43</v>
      </c>
      <c r="AJ69" s="31">
        <v>0.56999999999999995</v>
      </c>
      <c r="AK69" s="20"/>
      <c r="AL69" s="20"/>
      <c r="AM69" s="20"/>
      <c r="AN69" s="20"/>
    </row>
    <row r="70" spans="1:40" x14ac:dyDescent="0.2">
      <c r="A70" s="3" t="s">
        <v>100</v>
      </c>
      <c r="B70" s="8">
        <f t="shared" si="43"/>
        <v>799649.91220368678</v>
      </c>
      <c r="C70" s="38">
        <v>6.25E-2</v>
      </c>
      <c r="D70" s="5">
        <f>G5</f>
        <v>0.95911271084296745</v>
      </c>
      <c r="E70" s="39">
        <f t="shared" si="44"/>
        <v>5.9944544427685466E-2</v>
      </c>
      <c r="O70" s="16" t="s">
        <v>82</v>
      </c>
      <c r="P70" s="31">
        <v>0.41</v>
      </c>
      <c r="Q70" s="31">
        <v>0.32</v>
      </c>
      <c r="R70" s="31">
        <v>0.61</v>
      </c>
      <c r="S70" s="31">
        <v>0.55000000000000004</v>
      </c>
      <c r="T70" s="31">
        <v>0.5</v>
      </c>
      <c r="U70" s="31">
        <v>0.38</v>
      </c>
      <c r="V70" s="31">
        <v>0.4</v>
      </c>
      <c r="W70" s="31">
        <v>0.41</v>
      </c>
      <c r="X70" s="31">
        <v>0.3</v>
      </c>
      <c r="Y70" s="31">
        <v>0.75</v>
      </c>
      <c r="Z70" s="31">
        <v>0.31</v>
      </c>
      <c r="AA70" s="31">
        <v>0.36</v>
      </c>
      <c r="AB70" s="31">
        <v>0.32</v>
      </c>
      <c r="AC70" s="31">
        <v>0.47</v>
      </c>
      <c r="AD70" s="31">
        <v>0.36</v>
      </c>
      <c r="AE70" s="31">
        <v>0.23</v>
      </c>
      <c r="AF70" s="31">
        <v>0.54</v>
      </c>
      <c r="AG70" s="31">
        <v>0.44</v>
      </c>
      <c r="AH70" s="31">
        <v>0.4</v>
      </c>
      <c r="AI70" s="31">
        <v>0.28000000000000003</v>
      </c>
      <c r="AJ70" s="31">
        <v>0.54</v>
      </c>
      <c r="AK70" s="20"/>
      <c r="AL70" s="20"/>
      <c r="AM70" s="20"/>
      <c r="AN70" s="20"/>
    </row>
    <row r="71" spans="1:40" x14ac:dyDescent="0.2">
      <c r="A71" s="3" t="s">
        <v>108</v>
      </c>
      <c r="B71" s="8">
        <f t="shared" ref="B71:B78" si="45">D71*C71*$E$2</f>
        <v>290432.84811237908</v>
      </c>
      <c r="C71" s="38">
        <v>2.2700000000000001E-2</v>
      </c>
      <c r="D71" s="5">
        <f>G5</f>
        <v>0.95911271084296745</v>
      </c>
      <c r="E71" s="39">
        <f t="shared" ref="E71:E78" si="46">C71*D71</f>
        <v>2.1771858536135363E-2</v>
      </c>
      <c r="O71" s="16" t="s">
        <v>37</v>
      </c>
      <c r="P71" s="31">
        <v>0.57999999999999996</v>
      </c>
      <c r="Q71" s="31">
        <v>0.39</v>
      </c>
      <c r="R71" s="31">
        <v>0.51</v>
      </c>
      <c r="S71" s="31">
        <v>0.42</v>
      </c>
      <c r="T71" s="31">
        <v>0.55000000000000004</v>
      </c>
      <c r="U71" s="31">
        <v>0.61</v>
      </c>
      <c r="V71" s="31">
        <v>0.46</v>
      </c>
      <c r="W71" s="31">
        <v>0.42</v>
      </c>
      <c r="X71" s="31">
        <v>0.52</v>
      </c>
      <c r="Y71" s="31">
        <v>0.56000000000000005</v>
      </c>
      <c r="Z71" s="31">
        <v>0.51</v>
      </c>
      <c r="AA71" s="31">
        <v>0.52</v>
      </c>
      <c r="AB71" s="31">
        <v>0.56000000000000005</v>
      </c>
      <c r="AC71" s="31">
        <v>0.61</v>
      </c>
      <c r="AD71" s="31">
        <v>0.5</v>
      </c>
      <c r="AE71" s="31">
        <v>0.67</v>
      </c>
      <c r="AF71" s="31">
        <v>0.47</v>
      </c>
      <c r="AG71" s="31">
        <v>0.56999999999999995</v>
      </c>
      <c r="AH71" s="31">
        <v>0.59</v>
      </c>
      <c r="AI71" s="31">
        <v>0.43</v>
      </c>
      <c r="AJ71" s="31">
        <v>0.59</v>
      </c>
      <c r="AK71" s="20"/>
      <c r="AL71" s="20"/>
      <c r="AM71" s="20"/>
      <c r="AN71" s="20"/>
    </row>
    <row r="72" spans="1:40" x14ac:dyDescent="0.2">
      <c r="A72" s="3" t="s">
        <v>102</v>
      </c>
      <c r="B72" s="8">
        <f t="shared" si="45"/>
        <v>979395.51523007103</v>
      </c>
      <c r="C72" s="38">
        <v>7.6399999999999996E-2</v>
      </c>
      <c r="D72" s="5">
        <f>G9</f>
        <v>0.96098038344808823</v>
      </c>
      <c r="E72" s="39">
        <f t="shared" si="46"/>
        <v>7.3418901295433936E-2</v>
      </c>
      <c r="O72" s="16" t="s">
        <v>83</v>
      </c>
      <c r="P72" s="31">
        <v>0.32</v>
      </c>
      <c r="Q72" s="31">
        <v>0.22</v>
      </c>
      <c r="R72" s="31">
        <v>0.42</v>
      </c>
      <c r="S72" s="31">
        <v>0.59</v>
      </c>
      <c r="T72" s="31">
        <v>0.32</v>
      </c>
      <c r="U72" s="31">
        <v>0.35</v>
      </c>
      <c r="V72" s="31">
        <v>0.23</v>
      </c>
      <c r="W72" s="31">
        <v>0.22</v>
      </c>
      <c r="X72" s="31">
        <v>0.33</v>
      </c>
      <c r="Y72" s="31">
        <v>0.5</v>
      </c>
      <c r="Z72" s="31">
        <v>0.35</v>
      </c>
      <c r="AA72" s="31">
        <v>0.26</v>
      </c>
      <c r="AB72" s="31">
        <v>0.23</v>
      </c>
      <c r="AC72" s="31">
        <v>0.32</v>
      </c>
      <c r="AD72" s="31">
        <v>0.33</v>
      </c>
      <c r="AE72" s="31">
        <v>0.42</v>
      </c>
      <c r="AF72" s="31">
        <v>0.35</v>
      </c>
      <c r="AG72" s="31">
        <v>0.34</v>
      </c>
      <c r="AH72" s="31">
        <v>0.26</v>
      </c>
      <c r="AI72" s="31">
        <v>0.36</v>
      </c>
      <c r="AJ72" s="31">
        <v>0.57999999999999996</v>
      </c>
      <c r="AK72" s="28"/>
      <c r="AL72" s="28"/>
      <c r="AM72" s="28"/>
      <c r="AN72" s="28"/>
    </row>
    <row r="73" spans="1:40" x14ac:dyDescent="0.2">
      <c r="A73" s="3" t="s">
        <v>116</v>
      </c>
      <c r="B73" s="8">
        <f t="shared" si="45"/>
        <v>676664.89085820608</v>
      </c>
      <c r="C73" s="38">
        <v>5.3100000000000001E-2</v>
      </c>
      <c r="D73" s="5">
        <f>G3</f>
        <v>0.95527605630162304</v>
      </c>
      <c r="E73" s="39">
        <f t="shared" si="46"/>
        <v>5.0725158589616182E-2</v>
      </c>
      <c r="O73" s="16" t="s">
        <v>84</v>
      </c>
      <c r="P73" s="31">
        <v>0.38</v>
      </c>
      <c r="Q73" s="31">
        <v>0.31</v>
      </c>
      <c r="R73" s="31">
        <v>0.49</v>
      </c>
      <c r="S73" s="31">
        <v>0.67</v>
      </c>
      <c r="T73" s="31">
        <v>0.65</v>
      </c>
      <c r="U73" s="31">
        <v>0.68</v>
      </c>
      <c r="V73" s="31">
        <v>0.62</v>
      </c>
      <c r="W73" s="31">
        <v>0.51</v>
      </c>
      <c r="X73" s="31">
        <v>0.27</v>
      </c>
      <c r="Y73" s="31">
        <v>0.43</v>
      </c>
      <c r="Z73" s="31">
        <v>0.71</v>
      </c>
      <c r="AA73" s="31">
        <v>0.4</v>
      </c>
      <c r="AB73" s="31">
        <v>0.44</v>
      </c>
      <c r="AC73" s="31">
        <v>0.56999999999999995</v>
      </c>
      <c r="AD73" s="31">
        <v>0.33</v>
      </c>
      <c r="AE73" s="31">
        <v>0.5</v>
      </c>
      <c r="AF73" s="31">
        <v>0.63</v>
      </c>
      <c r="AG73" s="31">
        <v>0.4</v>
      </c>
      <c r="AH73" s="31">
        <v>0.53</v>
      </c>
      <c r="AI73" s="31">
        <v>0.43</v>
      </c>
      <c r="AJ73" s="31">
        <v>0.47</v>
      </c>
    </row>
    <row r="74" spans="1:40" x14ac:dyDescent="0.2">
      <c r="A74" s="3" t="s">
        <v>103</v>
      </c>
      <c r="B74" s="8">
        <f t="shared" si="45"/>
        <v>408280.60693641764</v>
      </c>
      <c r="C74" s="38">
        <v>2.87E-2</v>
      </c>
      <c r="D74" s="5">
        <f>G10</f>
        <v>1.066415932779323</v>
      </c>
      <c r="E74" s="39">
        <f t="shared" si="46"/>
        <v>3.0606137270766571E-2</v>
      </c>
      <c r="O74" s="16" t="s">
        <v>85</v>
      </c>
      <c r="P74" s="31">
        <v>0.49</v>
      </c>
      <c r="Q74" s="31">
        <v>0.66</v>
      </c>
      <c r="R74" s="31">
        <v>0.47</v>
      </c>
      <c r="S74" s="31">
        <v>0.51</v>
      </c>
      <c r="T74" s="31">
        <v>0.52</v>
      </c>
      <c r="U74" s="31">
        <v>0.53</v>
      </c>
      <c r="V74" s="31">
        <v>0.56000000000000005</v>
      </c>
      <c r="W74" s="31">
        <v>0.57999999999999996</v>
      </c>
      <c r="X74" s="31">
        <v>0.6</v>
      </c>
      <c r="Y74" s="31">
        <v>0.56000000000000005</v>
      </c>
      <c r="Z74" s="31">
        <v>0.34</v>
      </c>
      <c r="AA74" s="31">
        <v>0.52</v>
      </c>
      <c r="AB74" s="31">
        <v>0.38</v>
      </c>
      <c r="AC74" s="31">
        <v>0.45</v>
      </c>
      <c r="AD74" s="31">
        <v>0.53</v>
      </c>
      <c r="AE74" s="31">
        <v>0.37</v>
      </c>
      <c r="AF74" s="31">
        <v>0.5</v>
      </c>
      <c r="AG74" s="31">
        <v>0.45</v>
      </c>
      <c r="AH74" s="31">
        <v>0.5</v>
      </c>
      <c r="AI74" s="31">
        <v>0.56000000000000005</v>
      </c>
      <c r="AJ74" s="31">
        <v>0.6</v>
      </c>
    </row>
    <row r="75" spans="1:40" x14ac:dyDescent="0.2">
      <c r="A75" s="3" t="s">
        <v>53</v>
      </c>
      <c r="B75" s="8">
        <f t="shared" si="45"/>
        <v>128193.13026571611</v>
      </c>
      <c r="C75" s="38">
        <v>0.01</v>
      </c>
      <c r="D75" s="5">
        <f>G9</f>
        <v>0.96098038344808823</v>
      </c>
      <c r="E75" s="39">
        <f t="shared" si="46"/>
        <v>9.6098038344808821E-3</v>
      </c>
      <c r="O75" s="16" t="s">
        <v>99</v>
      </c>
      <c r="P75" s="31">
        <v>0.44</v>
      </c>
      <c r="Q75" s="31">
        <v>0.49</v>
      </c>
      <c r="R75" s="31">
        <v>0.52</v>
      </c>
      <c r="S75" s="31">
        <v>0.53</v>
      </c>
      <c r="T75" s="31">
        <v>0.56000000000000005</v>
      </c>
      <c r="U75" s="31">
        <v>0.56000000000000005</v>
      </c>
      <c r="V75" s="31">
        <v>0.52</v>
      </c>
      <c r="W75" s="31">
        <v>0.46</v>
      </c>
      <c r="X75" s="31">
        <v>0.5</v>
      </c>
      <c r="Y75" s="31">
        <v>0.57999999999999996</v>
      </c>
      <c r="Z75" s="31">
        <v>0.6</v>
      </c>
      <c r="AA75" s="31">
        <v>0.49</v>
      </c>
      <c r="AB75" s="31">
        <v>0.44</v>
      </c>
      <c r="AC75" s="31">
        <v>0.57999999999999996</v>
      </c>
      <c r="AD75" s="31">
        <v>0.43</v>
      </c>
      <c r="AE75" s="31">
        <v>0.6</v>
      </c>
      <c r="AF75" s="31">
        <v>0.55000000000000004</v>
      </c>
      <c r="AG75" s="31">
        <v>0.5</v>
      </c>
      <c r="AH75" s="31">
        <v>0.55000000000000004</v>
      </c>
      <c r="AI75" s="31">
        <v>0.43</v>
      </c>
      <c r="AJ75" s="31">
        <v>0.56999999999999995</v>
      </c>
    </row>
    <row r="76" spans="1:40" x14ac:dyDescent="0.2">
      <c r="A76" s="3" t="s">
        <v>16</v>
      </c>
      <c r="B76" s="8">
        <f t="shared" si="45"/>
        <v>155467.26305970084</v>
      </c>
      <c r="C76" s="38">
        <v>1.2200000000000001E-2</v>
      </c>
      <c r="D76" s="5">
        <f>G3</f>
        <v>0.95527605630162304</v>
      </c>
      <c r="E76" s="39">
        <f t="shared" si="46"/>
        <v>1.1654367886879801E-2</v>
      </c>
      <c r="O76" s="16" t="s">
        <v>741</v>
      </c>
      <c r="P76" s="31">
        <v>0.37</v>
      </c>
      <c r="Q76" s="31">
        <v>0.52</v>
      </c>
      <c r="R76" s="31">
        <v>0.48</v>
      </c>
      <c r="S76" s="31">
        <v>0.4</v>
      </c>
      <c r="T76" s="31">
        <v>0.46</v>
      </c>
      <c r="U76" s="31">
        <v>0.5</v>
      </c>
      <c r="V76" s="31">
        <v>0.4</v>
      </c>
      <c r="W76" s="31">
        <v>0.34</v>
      </c>
      <c r="X76" s="31">
        <v>0.51</v>
      </c>
      <c r="Y76" s="31">
        <v>0.73</v>
      </c>
      <c r="Z76" s="31">
        <v>0.7</v>
      </c>
      <c r="AA76" s="31">
        <v>0.52</v>
      </c>
      <c r="AB76" s="31">
        <v>0.36</v>
      </c>
      <c r="AC76" s="31">
        <v>0.44</v>
      </c>
      <c r="AD76" s="31">
        <v>0.41</v>
      </c>
      <c r="AE76" s="31">
        <v>0.47</v>
      </c>
      <c r="AF76" s="31">
        <v>0.5</v>
      </c>
      <c r="AG76" s="31">
        <v>0.45</v>
      </c>
      <c r="AH76" s="31">
        <v>0.5</v>
      </c>
      <c r="AI76" s="31">
        <v>0.41</v>
      </c>
      <c r="AJ76" s="31">
        <v>0.54</v>
      </c>
    </row>
    <row r="77" spans="1:40" x14ac:dyDescent="0.2">
      <c r="A77" s="3" t="s">
        <v>105</v>
      </c>
      <c r="B77" s="8">
        <f t="shared" si="45"/>
        <v>381251.57720891963</v>
      </c>
      <c r="C77" s="38">
        <v>2.6800000000000001E-2</v>
      </c>
      <c r="D77" s="5">
        <f>G10</f>
        <v>1.066415932779323</v>
      </c>
      <c r="E77" s="39">
        <f t="shared" si="46"/>
        <v>2.8579946998485858E-2</v>
      </c>
      <c r="O77" s="16" t="s">
        <v>742</v>
      </c>
      <c r="P77" s="31">
        <v>0.6</v>
      </c>
      <c r="Q77" s="31">
        <v>0.48</v>
      </c>
      <c r="R77" s="31">
        <v>0.43</v>
      </c>
      <c r="S77" s="31">
        <v>0.53</v>
      </c>
      <c r="T77" s="31">
        <v>0.53</v>
      </c>
      <c r="U77" s="31">
        <v>0.46</v>
      </c>
      <c r="V77" s="31">
        <v>0.49</v>
      </c>
      <c r="W77" s="31">
        <v>0.49</v>
      </c>
      <c r="X77" s="31">
        <v>0.52</v>
      </c>
      <c r="Y77" s="31">
        <v>0.31</v>
      </c>
      <c r="Z77" s="31">
        <v>0.54</v>
      </c>
      <c r="AA77" s="31">
        <v>0.59</v>
      </c>
      <c r="AB77" s="31">
        <v>0.53</v>
      </c>
      <c r="AC77" s="31">
        <v>0.56999999999999995</v>
      </c>
      <c r="AD77" s="31">
        <v>0.56999999999999995</v>
      </c>
      <c r="AE77" s="31">
        <v>0.56999999999999995</v>
      </c>
      <c r="AF77" s="31">
        <v>0.44</v>
      </c>
      <c r="AG77" s="31">
        <v>0.56999999999999995</v>
      </c>
      <c r="AH77" s="31">
        <v>0.59</v>
      </c>
      <c r="AI77" s="31">
        <v>0.5</v>
      </c>
      <c r="AJ77" s="31">
        <v>0.57999999999999996</v>
      </c>
    </row>
    <row r="78" spans="1:40" x14ac:dyDescent="0.2">
      <c r="A78" s="3" t="s">
        <v>749</v>
      </c>
      <c r="B78" s="8">
        <f t="shared" si="45"/>
        <v>206582.80000000054</v>
      </c>
      <c r="C78" s="38">
        <v>1.6799999999999999E-2</v>
      </c>
      <c r="D78" s="5">
        <f>G6</f>
        <v>0.92179563620274607</v>
      </c>
      <c r="E78" s="39">
        <f t="shared" si="46"/>
        <v>1.5486166688206134E-2</v>
      </c>
      <c r="O78" s="16" t="s">
        <v>60</v>
      </c>
      <c r="P78" s="31">
        <v>0.38</v>
      </c>
      <c r="Q78" s="31">
        <v>0.42</v>
      </c>
      <c r="R78" s="31">
        <v>0.42</v>
      </c>
      <c r="S78" s="31">
        <v>0.37</v>
      </c>
      <c r="T78" s="31">
        <v>0.48</v>
      </c>
      <c r="U78" s="31">
        <v>0.36</v>
      </c>
      <c r="V78" s="31">
        <v>0.35</v>
      </c>
      <c r="W78" s="31">
        <v>0.38</v>
      </c>
      <c r="X78" s="31">
        <v>0.44</v>
      </c>
      <c r="Y78" s="31">
        <v>0.41</v>
      </c>
      <c r="Z78" s="31">
        <v>0.51</v>
      </c>
      <c r="AA78" s="31">
        <v>0.41</v>
      </c>
      <c r="AB78" s="31">
        <v>0.36</v>
      </c>
      <c r="AC78" s="31">
        <v>0.43</v>
      </c>
      <c r="AD78" s="31">
        <v>0.41</v>
      </c>
      <c r="AE78" s="31">
        <v>0.53</v>
      </c>
      <c r="AF78" s="31">
        <v>0.4</v>
      </c>
      <c r="AG78" s="31">
        <v>0.43</v>
      </c>
      <c r="AH78" s="31">
        <v>0.46</v>
      </c>
      <c r="AI78" s="31">
        <v>0.42</v>
      </c>
      <c r="AJ78" s="31">
        <v>0.5</v>
      </c>
    </row>
    <row r="79" spans="1:40" x14ac:dyDescent="0.2">
      <c r="A79" s="3" t="s">
        <v>24</v>
      </c>
      <c r="B79" s="8">
        <f>E2-SUM(B58:B77)</f>
        <v>1267458.2590201218</v>
      </c>
      <c r="C79" s="10">
        <f>1-SUM(C58:C78)</f>
        <v>7.9599999999999893E-2</v>
      </c>
      <c r="D79" s="5">
        <f>E79/C79</f>
        <v>0.99908193295062009</v>
      </c>
      <c r="E79" s="6">
        <f>1-SUM(E58:E78)</f>
        <v>7.9526921862869249E-2</v>
      </c>
    </row>
    <row r="80" spans="1:40" x14ac:dyDescent="0.2">
      <c r="B80" s="8"/>
      <c r="C80" s="10"/>
      <c r="D80" s="5"/>
      <c r="E80" s="6"/>
    </row>
    <row r="81" spans="1:29" x14ac:dyDescent="0.2">
      <c r="B81" s="8"/>
      <c r="C81" s="10"/>
      <c r="D81" s="5"/>
      <c r="E81" s="6"/>
    </row>
    <row r="82" spans="1:29" x14ac:dyDescent="0.2">
      <c r="B82" s="8"/>
      <c r="C82" s="10"/>
      <c r="D82" s="5"/>
      <c r="E82" s="6"/>
    </row>
    <row r="83" spans="1:29" x14ac:dyDescent="0.2">
      <c r="A83" s="30" t="s">
        <v>33</v>
      </c>
      <c r="B83" s="29" t="s">
        <v>107</v>
      </c>
      <c r="C83" s="29" t="s">
        <v>112</v>
      </c>
      <c r="D83" s="29" t="s">
        <v>114</v>
      </c>
      <c r="E83" s="29" t="s">
        <v>74</v>
      </c>
      <c r="F83" s="29" t="s">
        <v>759</v>
      </c>
      <c r="G83" s="29" t="s">
        <v>103</v>
      </c>
      <c r="H83" s="29" t="s">
        <v>71</v>
      </c>
      <c r="I83" s="29" t="s">
        <v>116</v>
      </c>
      <c r="J83" s="29" t="s">
        <v>749</v>
      </c>
      <c r="K83" s="29" t="s">
        <v>94</v>
      </c>
      <c r="L83" s="29" t="s">
        <v>19</v>
      </c>
      <c r="M83" s="29" t="s">
        <v>69</v>
      </c>
      <c r="N83" s="29" t="s">
        <v>760</v>
      </c>
      <c r="O83" s="29" t="s">
        <v>17</v>
      </c>
      <c r="P83" s="29" t="s">
        <v>18</v>
      </c>
      <c r="Q83" s="29" t="s">
        <v>68</v>
      </c>
      <c r="R83" s="29" t="s">
        <v>93</v>
      </c>
      <c r="S83" s="29" t="s">
        <v>102</v>
      </c>
      <c r="T83" s="29" t="s">
        <v>756</v>
      </c>
      <c r="U83" s="29" t="s">
        <v>761</v>
      </c>
      <c r="V83" s="29" t="s">
        <v>59</v>
      </c>
      <c r="W83" s="3" t="s">
        <v>25</v>
      </c>
      <c r="AA83" s="45" t="s">
        <v>27</v>
      </c>
      <c r="AB83" s="46" t="s">
        <v>67</v>
      </c>
    </row>
    <row r="84" spans="1:29" x14ac:dyDescent="0.2">
      <c r="A84" s="16" t="s">
        <v>107</v>
      </c>
      <c r="B84" s="47">
        <v>0.5</v>
      </c>
      <c r="C84" s="47">
        <v>0.38</v>
      </c>
      <c r="D84" s="47">
        <v>0.56999999999999995</v>
      </c>
      <c r="E84" s="47">
        <v>0.55000000000000004</v>
      </c>
      <c r="F84" s="47">
        <v>0.59</v>
      </c>
      <c r="G84" s="47">
        <v>0.56999999999999995</v>
      </c>
      <c r="H84" s="47">
        <v>0.47</v>
      </c>
      <c r="I84" s="47">
        <v>0.42</v>
      </c>
      <c r="J84" s="47">
        <v>0.4</v>
      </c>
      <c r="K84" s="47">
        <v>0.41</v>
      </c>
      <c r="L84" s="47">
        <v>0.64</v>
      </c>
      <c r="M84" s="47">
        <v>0.5</v>
      </c>
      <c r="N84" s="47">
        <v>0.51</v>
      </c>
      <c r="O84" s="47">
        <v>0.46</v>
      </c>
      <c r="P84" s="47">
        <v>0.42</v>
      </c>
      <c r="Q84" s="47">
        <v>0.62</v>
      </c>
      <c r="R84" s="47">
        <v>0.51</v>
      </c>
      <c r="S84" s="47">
        <v>0.56000000000000005</v>
      </c>
      <c r="T84" s="47">
        <v>0.63</v>
      </c>
      <c r="U84" s="47">
        <v>0.4</v>
      </c>
      <c r="V84" s="47">
        <v>0.62</v>
      </c>
      <c r="W84" s="10">
        <f>E71</f>
        <v>2.1771858536135363E-2</v>
      </c>
      <c r="AA84" s="3" t="s">
        <v>69</v>
      </c>
      <c r="AB84" s="6">
        <v>9.3746616201819274E-2</v>
      </c>
      <c r="AC84" s="27"/>
    </row>
    <row r="85" spans="1:29" x14ac:dyDescent="0.2">
      <c r="A85" s="16" t="s">
        <v>750</v>
      </c>
      <c r="B85" s="47">
        <v>0.47</v>
      </c>
      <c r="C85" s="47">
        <v>0.47</v>
      </c>
      <c r="D85" s="47">
        <v>0.44</v>
      </c>
      <c r="E85" s="47">
        <v>0.63</v>
      </c>
      <c r="F85" s="47">
        <v>0.59</v>
      </c>
      <c r="G85" s="47">
        <v>0.52</v>
      </c>
      <c r="H85" s="47">
        <v>0.5</v>
      </c>
      <c r="I85" s="47">
        <v>0.46</v>
      </c>
      <c r="J85" s="47">
        <v>0.32</v>
      </c>
      <c r="K85" s="47">
        <v>0.31</v>
      </c>
      <c r="L85" s="47">
        <v>0.6</v>
      </c>
      <c r="M85" s="47">
        <v>0.44</v>
      </c>
      <c r="N85" s="47">
        <v>0.51</v>
      </c>
      <c r="O85" s="47">
        <v>0.57999999999999996</v>
      </c>
      <c r="P85" s="47">
        <v>0.5</v>
      </c>
      <c r="Q85" s="47">
        <v>0.61</v>
      </c>
      <c r="R85" s="47">
        <v>0.42</v>
      </c>
      <c r="S85" s="47">
        <v>0.51</v>
      </c>
      <c r="T85" s="47">
        <v>0.53</v>
      </c>
      <c r="U85" s="47">
        <v>0.33</v>
      </c>
      <c r="V85" s="47">
        <v>0.63</v>
      </c>
      <c r="W85" s="10">
        <f>E76</f>
        <v>1.1654367886879801E-2</v>
      </c>
      <c r="AA85" s="3" t="s">
        <v>68</v>
      </c>
      <c r="AB85" s="6">
        <v>8.9547037173745819E-2</v>
      </c>
      <c r="AC85" s="27"/>
    </row>
    <row r="86" spans="1:29" x14ac:dyDescent="0.2">
      <c r="A86" s="16" t="s">
        <v>112</v>
      </c>
      <c r="B86" s="47">
        <v>0.62</v>
      </c>
      <c r="C86" s="47">
        <v>0.5</v>
      </c>
      <c r="D86" s="47">
        <v>0.46</v>
      </c>
      <c r="E86" s="47">
        <v>0.4</v>
      </c>
      <c r="F86" s="47">
        <v>0.42</v>
      </c>
      <c r="G86" s="47">
        <v>0.49</v>
      </c>
      <c r="H86" s="47">
        <v>0.46</v>
      </c>
      <c r="I86" s="47">
        <v>0.45</v>
      </c>
      <c r="J86" s="47">
        <v>0.52</v>
      </c>
      <c r="K86" s="47">
        <v>0.34</v>
      </c>
      <c r="L86" s="47">
        <v>0.56000000000000005</v>
      </c>
      <c r="M86" s="47">
        <v>0.48</v>
      </c>
      <c r="N86" s="47">
        <v>0.56000000000000005</v>
      </c>
      <c r="O86" s="47">
        <v>0.56000000000000005</v>
      </c>
      <c r="P86" s="47">
        <v>0.61</v>
      </c>
      <c r="Q86" s="47">
        <v>0.69</v>
      </c>
      <c r="R86" s="47">
        <v>0.34</v>
      </c>
      <c r="S86" s="47">
        <v>0.51</v>
      </c>
      <c r="T86" s="47">
        <v>0.48</v>
      </c>
      <c r="U86" s="47">
        <v>0.52</v>
      </c>
      <c r="V86" s="47">
        <v>0.57999999999999996</v>
      </c>
      <c r="W86" s="10">
        <f>E64</f>
        <v>5.236163452929548E-2</v>
      </c>
      <c r="AA86" s="3" t="s">
        <v>18</v>
      </c>
      <c r="AB86" s="6">
        <v>8.3181728526897578E-2</v>
      </c>
      <c r="AC86" s="27"/>
    </row>
    <row r="87" spans="1:29" x14ac:dyDescent="0.2">
      <c r="A87" s="16" t="s">
        <v>114</v>
      </c>
      <c r="B87" s="47">
        <v>0.43</v>
      </c>
      <c r="C87" s="47">
        <v>0.54</v>
      </c>
      <c r="D87" s="47">
        <v>0.5</v>
      </c>
      <c r="E87" s="47">
        <v>0.49</v>
      </c>
      <c r="F87" s="47">
        <v>0.5</v>
      </c>
      <c r="G87" s="47">
        <v>0.43</v>
      </c>
      <c r="H87" s="47">
        <v>0.56999999999999995</v>
      </c>
      <c r="I87" s="47">
        <v>0.54</v>
      </c>
      <c r="J87" s="47">
        <v>0.47</v>
      </c>
      <c r="K87" s="47">
        <v>0.7</v>
      </c>
      <c r="L87" s="47">
        <v>0.37</v>
      </c>
      <c r="M87" s="47">
        <v>0.5</v>
      </c>
      <c r="N87" s="47">
        <v>0.46</v>
      </c>
      <c r="O87" s="47">
        <v>0.62</v>
      </c>
      <c r="P87" s="47">
        <v>0.49</v>
      </c>
      <c r="Q87" s="47">
        <v>0.51</v>
      </c>
      <c r="R87" s="47">
        <v>0.53</v>
      </c>
      <c r="S87" s="47">
        <v>0.48</v>
      </c>
      <c r="T87" s="47">
        <v>0.52</v>
      </c>
      <c r="U87" s="47">
        <v>0.56999999999999995</v>
      </c>
      <c r="V87" s="47">
        <v>0.57999999999999996</v>
      </c>
      <c r="W87" s="10">
        <f>E66</f>
        <v>5.2181234821231194E-2</v>
      </c>
      <c r="AA87" s="3" t="s">
        <v>102</v>
      </c>
      <c r="AB87" s="6">
        <v>7.3418901295433936E-2</v>
      </c>
      <c r="AC87" s="27"/>
    </row>
    <row r="88" spans="1:29" x14ac:dyDescent="0.2">
      <c r="A88" s="16" t="s">
        <v>74</v>
      </c>
      <c r="B88" s="47">
        <v>0.45</v>
      </c>
      <c r="C88" s="47">
        <v>0.6</v>
      </c>
      <c r="D88" s="47">
        <v>0.51</v>
      </c>
      <c r="E88" s="47">
        <v>0.5</v>
      </c>
      <c r="F88" s="47">
        <v>0.51</v>
      </c>
      <c r="G88" s="47">
        <v>0.46</v>
      </c>
      <c r="H88" s="47">
        <v>0.52</v>
      </c>
      <c r="I88" s="47">
        <v>0.52</v>
      </c>
      <c r="J88" s="47">
        <v>0.56000000000000005</v>
      </c>
      <c r="K88" s="47">
        <v>0.63</v>
      </c>
      <c r="L88" s="47">
        <v>0.44</v>
      </c>
      <c r="M88" s="47">
        <v>0.62</v>
      </c>
      <c r="N88" s="47">
        <v>0.46</v>
      </c>
      <c r="O88" s="47">
        <v>0.39</v>
      </c>
      <c r="P88" s="47">
        <v>0.57999999999999996</v>
      </c>
      <c r="Q88" s="47">
        <v>0.33</v>
      </c>
      <c r="R88" s="47">
        <v>0.49</v>
      </c>
      <c r="S88" s="47">
        <v>0.47</v>
      </c>
      <c r="T88" s="47">
        <v>0.6</v>
      </c>
      <c r="U88" s="47">
        <v>0.47</v>
      </c>
      <c r="V88" s="47">
        <v>0.63</v>
      </c>
      <c r="W88" s="10">
        <f>E69</f>
        <v>2.5128753024085747E-2</v>
      </c>
      <c r="AA88" s="3" t="s">
        <v>72</v>
      </c>
      <c r="AB88" s="6">
        <v>6.1532199321366936E-2</v>
      </c>
      <c r="AC88" s="27"/>
    </row>
    <row r="89" spans="1:29" x14ac:dyDescent="0.2">
      <c r="A89" s="16" t="s">
        <v>72</v>
      </c>
      <c r="B89" s="47">
        <v>0.41</v>
      </c>
      <c r="C89" s="47">
        <v>0.57999999999999996</v>
      </c>
      <c r="D89" s="47">
        <v>0.5</v>
      </c>
      <c r="E89" s="47">
        <v>0.49</v>
      </c>
      <c r="F89" s="47">
        <v>0.5</v>
      </c>
      <c r="G89" s="47">
        <v>0.32</v>
      </c>
      <c r="H89" s="47">
        <v>0.5</v>
      </c>
      <c r="I89" s="47">
        <v>0.46</v>
      </c>
      <c r="J89" s="47">
        <v>0.51</v>
      </c>
      <c r="K89" s="47">
        <v>0.59</v>
      </c>
      <c r="L89" s="47">
        <v>0.45</v>
      </c>
      <c r="M89" s="47">
        <v>0.51</v>
      </c>
      <c r="N89" s="47">
        <v>0.43</v>
      </c>
      <c r="O89" s="47">
        <v>0.42</v>
      </c>
      <c r="P89" s="47">
        <v>0.45</v>
      </c>
      <c r="Q89" s="47">
        <v>0.35</v>
      </c>
      <c r="R89" s="47">
        <v>0.48</v>
      </c>
      <c r="S89" s="47">
        <v>0.44</v>
      </c>
      <c r="T89" s="47">
        <v>0.54</v>
      </c>
      <c r="U89" s="47">
        <v>0.47</v>
      </c>
      <c r="V89" s="47">
        <v>0.52</v>
      </c>
      <c r="W89" s="10">
        <f>E65</f>
        <v>6.1532199321366936E-2</v>
      </c>
      <c r="AA89" s="3" t="s">
        <v>100</v>
      </c>
      <c r="AB89" s="6">
        <v>5.9944544427685466E-2</v>
      </c>
      <c r="AC89" s="27"/>
    </row>
    <row r="90" spans="1:29" x14ac:dyDescent="0.2">
      <c r="A90" s="16" t="s">
        <v>752</v>
      </c>
      <c r="B90" s="47">
        <v>0.43</v>
      </c>
      <c r="C90" s="47">
        <v>0.51</v>
      </c>
      <c r="D90" s="47">
        <v>0.56999999999999995</v>
      </c>
      <c r="E90" s="47">
        <v>0.54</v>
      </c>
      <c r="F90" s="47">
        <v>0.68</v>
      </c>
      <c r="G90" s="47">
        <v>0.5</v>
      </c>
      <c r="H90" s="47">
        <v>0.63</v>
      </c>
      <c r="I90" s="47">
        <v>0.53</v>
      </c>
      <c r="J90" s="47">
        <v>0.48</v>
      </c>
      <c r="K90" s="47">
        <v>0.65</v>
      </c>
      <c r="L90" s="47">
        <v>0.48</v>
      </c>
      <c r="M90" s="47">
        <v>0.53</v>
      </c>
      <c r="N90" s="47">
        <v>0.43</v>
      </c>
      <c r="O90" s="47">
        <v>0.41</v>
      </c>
      <c r="P90" s="47">
        <v>0.39</v>
      </c>
      <c r="Q90" s="47">
        <v>0.32</v>
      </c>
      <c r="R90" s="47">
        <v>0.47</v>
      </c>
      <c r="S90" s="47">
        <v>0.44</v>
      </c>
      <c r="T90" s="47">
        <v>0.51</v>
      </c>
      <c r="U90" s="47">
        <v>0.54</v>
      </c>
      <c r="V90" s="47">
        <v>0.64</v>
      </c>
      <c r="W90" s="10">
        <f>E74</f>
        <v>3.0606137270766571E-2</v>
      </c>
      <c r="AA90" s="3" t="s">
        <v>46</v>
      </c>
      <c r="AB90" s="6">
        <v>5.5965877059036662E-2</v>
      </c>
      <c r="AC90" s="27"/>
    </row>
    <row r="91" spans="1:29" x14ac:dyDescent="0.2">
      <c r="A91" s="16" t="s">
        <v>753</v>
      </c>
      <c r="B91" s="47">
        <v>0.42</v>
      </c>
      <c r="C91" s="47">
        <v>0.49</v>
      </c>
      <c r="D91" s="47">
        <v>0.37</v>
      </c>
      <c r="E91" s="47">
        <v>0.52</v>
      </c>
      <c r="F91" s="47">
        <v>0.38</v>
      </c>
      <c r="G91" s="47">
        <v>0.3</v>
      </c>
      <c r="H91" s="47">
        <v>0.46</v>
      </c>
      <c r="I91" s="47">
        <v>0.32</v>
      </c>
      <c r="J91" s="47">
        <v>0.66</v>
      </c>
      <c r="K91" s="47">
        <v>0.5</v>
      </c>
      <c r="L91" s="47">
        <v>0.4</v>
      </c>
      <c r="M91" s="47">
        <v>0.46</v>
      </c>
      <c r="N91" s="47">
        <v>0.3</v>
      </c>
      <c r="O91" s="47">
        <v>0.42</v>
      </c>
      <c r="P91" s="47">
        <v>0.41</v>
      </c>
      <c r="Q91" s="47">
        <v>0.56999999999999995</v>
      </c>
      <c r="R91" s="47">
        <v>0.44</v>
      </c>
      <c r="S91" s="47">
        <v>0.34</v>
      </c>
      <c r="T91" s="47">
        <v>0.54</v>
      </c>
      <c r="U91" s="47">
        <v>0.5</v>
      </c>
      <c r="V91" s="47">
        <v>0.61</v>
      </c>
      <c r="W91" s="10"/>
      <c r="AA91" s="3" t="s">
        <v>112</v>
      </c>
      <c r="AB91" s="6">
        <v>5.236163452929548E-2</v>
      </c>
      <c r="AC91" s="27"/>
    </row>
    <row r="92" spans="1:29" x14ac:dyDescent="0.2">
      <c r="A92" s="16" t="s">
        <v>71</v>
      </c>
      <c r="B92" s="47">
        <v>0.53</v>
      </c>
      <c r="C92" s="47">
        <v>0.54</v>
      </c>
      <c r="D92" s="47">
        <v>0.43</v>
      </c>
      <c r="E92" s="47">
        <v>0.48</v>
      </c>
      <c r="F92" s="47">
        <v>0.5</v>
      </c>
      <c r="G92" s="47">
        <v>0.38</v>
      </c>
      <c r="H92" s="47">
        <v>0.5</v>
      </c>
      <c r="I92" s="47">
        <v>0.45</v>
      </c>
      <c r="J92" s="47">
        <v>0.56000000000000005</v>
      </c>
      <c r="K92" s="47">
        <v>0.36</v>
      </c>
      <c r="L92" s="47">
        <v>0.49</v>
      </c>
      <c r="M92" s="47">
        <v>0.59</v>
      </c>
      <c r="N92" s="47">
        <v>0.47</v>
      </c>
      <c r="O92" s="47">
        <v>0.54</v>
      </c>
      <c r="P92" s="47">
        <v>0.54</v>
      </c>
      <c r="Q92" s="47">
        <v>0.38</v>
      </c>
      <c r="R92" s="47">
        <v>0.44</v>
      </c>
      <c r="S92" s="47">
        <v>0.48</v>
      </c>
      <c r="T92" s="47">
        <v>0.6</v>
      </c>
      <c r="U92" s="47">
        <v>0.51</v>
      </c>
      <c r="V92" s="47">
        <v>0.65</v>
      </c>
      <c r="W92" s="10">
        <f>E63</f>
        <v>2.2735570139978629E-2</v>
      </c>
      <c r="AA92" s="3" t="s">
        <v>114</v>
      </c>
      <c r="AB92" s="6">
        <v>5.2181234821231194E-2</v>
      </c>
      <c r="AC92" s="27"/>
    </row>
    <row r="93" spans="1:29" x14ac:dyDescent="0.2">
      <c r="A93" s="16" t="s">
        <v>116</v>
      </c>
      <c r="B93" s="47">
        <v>0.57999999999999996</v>
      </c>
      <c r="C93" s="47">
        <v>0.55000000000000004</v>
      </c>
      <c r="D93" s="47">
        <v>0.46</v>
      </c>
      <c r="E93" s="47">
        <v>0.48</v>
      </c>
      <c r="F93" s="47">
        <v>0.54</v>
      </c>
      <c r="G93" s="47">
        <v>0.47</v>
      </c>
      <c r="H93" s="47">
        <v>0.55000000000000004</v>
      </c>
      <c r="I93" s="47">
        <v>0.5</v>
      </c>
      <c r="J93" s="47">
        <v>0.6</v>
      </c>
      <c r="K93" s="47">
        <v>0.36</v>
      </c>
      <c r="L93" s="47">
        <v>0.55000000000000004</v>
      </c>
      <c r="M93" s="47">
        <v>0.59</v>
      </c>
      <c r="N93" s="47">
        <v>0.52</v>
      </c>
      <c r="O93" s="47">
        <v>0.56999999999999995</v>
      </c>
      <c r="P93" s="47">
        <v>0.57999999999999996</v>
      </c>
      <c r="Q93" s="47">
        <v>0.49</v>
      </c>
      <c r="R93" s="47">
        <v>0.42</v>
      </c>
      <c r="S93" s="47">
        <v>0.54</v>
      </c>
      <c r="T93" s="47">
        <v>0.66</v>
      </c>
      <c r="U93" s="47">
        <v>0.51</v>
      </c>
      <c r="V93" s="47">
        <v>0.62</v>
      </c>
      <c r="W93" s="10">
        <f>E73</f>
        <v>5.0725158589616182E-2</v>
      </c>
      <c r="AA93" s="3" t="s">
        <v>116</v>
      </c>
      <c r="AB93" s="6">
        <v>5.0725158589616182E-2</v>
      </c>
      <c r="AC93" s="27"/>
    </row>
    <row r="94" spans="1:29" x14ac:dyDescent="0.2">
      <c r="A94" s="16" t="s">
        <v>749</v>
      </c>
      <c r="B94" s="47">
        <v>0.6</v>
      </c>
      <c r="C94" s="47">
        <v>0.48</v>
      </c>
      <c r="D94" s="47">
        <v>0.53</v>
      </c>
      <c r="E94" s="47">
        <v>0.44</v>
      </c>
      <c r="F94" s="47">
        <v>0.49</v>
      </c>
      <c r="G94" s="47">
        <v>0.52</v>
      </c>
      <c r="H94" s="47">
        <v>0.44</v>
      </c>
      <c r="I94" s="47">
        <v>0.4</v>
      </c>
      <c r="J94" s="47">
        <v>0.5</v>
      </c>
      <c r="K94" s="47">
        <v>0.51</v>
      </c>
      <c r="L94" s="47">
        <v>0.47</v>
      </c>
      <c r="M94" s="47">
        <v>0.52</v>
      </c>
      <c r="N94" s="47">
        <v>0.55000000000000004</v>
      </c>
      <c r="O94" s="47">
        <v>0.56000000000000005</v>
      </c>
      <c r="P94" s="47">
        <v>0.48</v>
      </c>
      <c r="Q94" s="47">
        <v>0.73</v>
      </c>
      <c r="R94" s="47">
        <v>0.4</v>
      </c>
      <c r="S94" s="47">
        <v>0.5</v>
      </c>
      <c r="T94" s="47">
        <v>0.49</v>
      </c>
      <c r="U94" s="47">
        <v>0.48</v>
      </c>
      <c r="V94" s="47">
        <v>0.56000000000000005</v>
      </c>
      <c r="W94" s="10">
        <f>E76</f>
        <v>1.1654367886879801E-2</v>
      </c>
      <c r="AA94" s="3" t="s">
        <v>70</v>
      </c>
      <c r="AB94" s="6">
        <v>4.553968861398585E-2</v>
      </c>
      <c r="AC94" s="27"/>
    </row>
    <row r="95" spans="1:29" x14ac:dyDescent="0.2">
      <c r="A95" s="16" t="s">
        <v>94</v>
      </c>
      <c r="B95" s="47">
        <v>0.59</v>
      </c>
      <c r="C95" s="47">
        <v>0.66</v>
      </c>
      <c r="D95" s="47">
        <v>0.3</v>
      </c>
      <c r="E95" s="47">
        <v>0.37</v>
      </c>
      <c r="F95" s="47">
        <v>0.41</v>
      </c>
      <c r="G95" s="47">
        <v>0.35</v>
      </c>
      <c r="H95" s="47">
        <v>0.64</v>
      </c>
      <c r="I95" s="47">
        <v>0.64</v>
      </c>
      <c r="J95" s="47">
        <v>0.49</v>
      </c>
      <c r="K95" s="47">
        <v>0.5</v>
      </c>
      <c r="L95" s="47">
        <v>0.3</v>
      </c>
      <c r="M95" s="47">
        <v>0.45</v>
      </c>
      <c r="N95" s="47">
        <v>0.6</v>
      </c>
      <c r="O95" s="47">
        <v>0.59</v>
      </c>
      <c r="P95" s="47">
        <v>0.44</v>
      </c>
      <c r="Q95" s="47">
        <v>0.56999999999999995</v>
      </c>
      <c r="R95" s="47">
        <v>0.44</v>
      </c>
      <c r="S95" s="47">
        <v>0.42</v>
      </c>
      <c r="T95" s="47">
        <v>0.27</v>
      </c>
      <c r="U95" s="47">
        <v>0.69</v>
      </c>
      <c r="V95" s="47">
        <v>0.59</v>
      </c>
      <c r="W95" s="10">
        <f>E75</f>
        <v>9.6098038344808821E-3</v>
      </c>
      <c r="AA95" s="3" t="s">
        <v>103</v>
      </c>
      <c r="AB95" s="6">
        <v>3.0606137270766571E-2</v>
      </c>
      <c r="AC95" s="27"/>
    </row>
    <row r="96" spans="1:29" x14ac:dyDescent="0.2">
      <c r="A96" s="16" t="s">
        <v>19</v>
      </c>
      <c r="B96" s="47">
        <v>0.36</v>
      </c>
      <c r="C96" s="47">
        <v>0.44</v>
      </c>
      <c r="D96" s="47">
        <v>0.63</v>
      </c>
      <c r="E96" s="47">
        <v>0.56000000000000005</v>
      </c>
      <c r="F96" s="47">
        <v>0.55000000000000004</v>
      </c>
      <c r="G96" s="47">
        <v>0.52</v>
      </c>
      <c r="H96" s="47">
        <v>0.51</v>
      </c>
      <c r="I96" s="47">
        <v>0.45</v>
      </c>
      <c r="J96" s="47">
        <v>0.53</v>
      </c>
      <c r="K96" s="47">
        <v>0.7</v>
      </c>
      <c r="L96" s="47">
        <v>0.5</v>
      </c>
      <c r="M96" s="47">
        <v>0.47</v>
      </c>
      <c r="N96" s="47">
        <v>0.35</v>
      </c>
      <c r="O96" s="47">
        <v>0.4</v>
      </c>
      <c r="P96" s="47">
        <v>0.49</v>
      </c>
      <c r="Q96" s="47">
        <v>0.28999999999999998</v>
      </c>
      <c r="R96" s="47">
        <v>0.66</v>
      </c>
      <c r="S96" s="47">
        <v>0.4</v>
      </c>
      <c r="T96" s="47">
        <v>0.3</v>
      </c>
      <c r="U96" s="47">
        <v>0.46</v>
      </c>
      <c r="V96" s="47">
        <v>0.49</v>
      </c>
      <c r="W96" s="10">
        <f>E68</f>
        <v>5.5965877059036662E-2</v>
      </c>
      <c r="AA96" s="3" t="s">
        <v>104</v>
      </c>
      <c r="AB96" s="6">
        <v>2.8579946998485858E-2</v>
      </c>
      <c r="AC96" s="27"/>
    </row>
    <row r="97" spans="1:29" x14ac:dyDescent="0.2">
      <c r="A97" s="16" t="s">
        <v>754</v>
      </c>
      <c r="B97" s="47">
        <v>0.5</v>
      </c>
      <c r="C97" s="47">
        <v>0.52</v>
      </c>
      <c r="D97" s="47">
        <v>0.5</v>
      </c>
      <c r="E97" s="47">
        <v>0.38</v>
      </c>
      <c r="F97" s="47">
        <v>0.49</v>
      </c>
      <c r="G97" s="47">
        <v>0.47</v>
      </c>
      <c r="H97" s="47">
        <v>0.41</v>
      </c>
      <c r="I97" s="47">
        <v>0.41</v>
      </c>
      <c r="J97" s="47">
        <v>0.48</v>
      </c>
      <c r="K97" s="47">
        <v>0.55000000000000004</v>
      </c>
      <c r="L97" s="47">
        <v>0.53</v>
      </c>
      <c r="M97" s="47">
        <v>0.5</v>
      </c>
      <c r="N97" s="47">
        <v>0.45</v>
      </c>
      <c r="O97" s="47">
        <v>0.49</v>
      </c>
      <c r="P97" s="47">
        <v>0.48</v>
      </c>
      <c r="Q97" s="47">
        <v>0.6</v>
      </c>
      <c r="R97" s="47">
        <v>0.48</v>
      </c>
      <c r="S97" s="47">
        <v>0.51</v>
      </c>
      <c r="T97" s="47">
        <v>0.48</v>
      </c>
      <c r="U97" s="47">
        <v>0.41</v>
      </c>
      <c r="V97" s="47">
        <v>0.59</v>
      </c>
      <c r="W97" s="10">
        <f>E59</f>
        <v>9.3746616201819274E-2</v>
      </c>
      <c r="AA97" s="3" t="s">
        <v>74</v>
      </c>
      <c r="AB97" s="6">
        <v>2.5128753024085747E-2</v>
      </c>
      <c r="AC97" s="27"/>
    </row>
    <row r="98" spans="1:29" x14ac:dyDescent="0.2">
      <c r="A98" s="16" t="s">
        <v>97</v>
      </c>
      <c r="B98" s="47">
        <v>0.49</v>
      </c>
      <c r="C98" s="47">
        <v>0.44</v>
      </c>
      <c r="D98" s="47">
        <v>0.54</v>
      </c>
      <c r="E98" s="47">
        <v>0.54</v>
      </c>
      <c r="F98" s="47">
        <v>0.56999999999999995</v>
      </c>
      <c r="G98" s="47">
        <v>0.56999999999999995</v>
      </c>
      <c r="H98" s="47">
        <v>0.53</v>
      </c>
      <c r="I98" s="47">
        <v>0.48</v>
      </c>
      <c r="J98" s="47">
        <v>0.45</v>
      </c>
      <c r="K98" s="47">
        <v>0.4</v>
      </c>
      <c r="L98" s="47">
        <v>0.65</v>
      </c>
      <c r="M98" s="47">
        <v>0.55000000000000004</v>
      </c>
      <c r="N98" s="47">
        <v>0.5</v>
      </c>
      <c r="O98" s="47">
        <v>0.51</v>
      </c>
      <c r="P98" s="47">
        <v>0.44</v>
      </c>
      <c r="Q98" s="47">
        <v>0.56000000000000005</v>
      </c>
      <c r="R98" s="47">
        <v>0.62</v>
      </c>
      <c r="S98" s="47">
        <v>0.56000000000000005</v>
      </c>
      <c r="T98" s="47">
        <v>0.64</v>
      </c>
      <c r="U98" s="47">
        <v>0.47</v>
      </c>
      <c r="V98" s="47">
        <v>0.64</v>
      </c>
      <c r="W98" s="10">
        <f>E70</f>
        <v>5.9944544427685466E-2</v>
      </c>
      <c r="AA98" s="3" t="s">
        <v>17</v>
      </c>
      <c r="AB98" s="6">
        <v>2.3116152453372982E-2</v>
      </c>
      <c r="AC98" s="27"/>
    </row>
    <row r="99" spans="1:29" x14ac:dyDescent="0.2">
      <c r="A99" s="16" t="s">
        <v>118</v>
      </c>
      <c r="B99" s="47">
        <v>0.44</v>
      </c>
      <c r="C99" s="47">
        <v>0.62</v>
      </c>
      <c r="D99" s="47">
        <v>0.28999999999999998</v>
      </c>
      <c r="E99" s="47">
        <v>0.37</v>
      </c>
      <c r="F99" s="47">
        <v>0.78</v>
      </c>
      <c r="G99" s="47">
        <v>0.46</v>
      </c>
      <c r="H99" s="47">
        <v>0.5</v>
      </c>
      <c r="I99" s="47">
        <v>0.51</v>
      </c>
      <c r="J99" s="47">
        <v>0.5</v>
      </c>
      <c r="K99" s="47">
        <v>0.5</v>
      </c>
      <c r="L99" s="47">
        <v>0.4</v>
      </c>
      <c r="M99" s="47">
        <v>0.4</v>
      </c>
      <c r="N99" s="47">
        <v>0.46</v>
      </c>
      <c r="O99" s="47">
        <v>0.47</v>
      </c>
      <c r="P99" s="47">
        <v>0.32</v>
      </c>
      <c r="Q99" s="47">
        <v>0.46</v>
      </c>
      <c r="R99" s="47">
        <v>0.56999999999999995</v>
      </c>
      <c r="S99" s="47">
        <v>0.35</v>
      </c>
      <c r="T99" s="47">
        <v>0.56000000000000005</v>
      </c>
      <c r="U99" s="47">
        <v>0.5</v>
      </c>
      <c r="V99" s="47">
        <v>0.5</v>
      </c>
      <c r="W99" s="10"/>
      <c r="AA99" s="3" t="s">
        <v>71</v>
      </c>
      <c r="AB99" s="6">
        <v>2.2735570139978629E-2</v>
      </c>
      <c r="AC99" s="27"/>
    </row>
    <row r="100" spans="1:29" x14ac:dyDescent="0.2">
      <c r="A100" s="16" t="s">
        <v>17</v>
      </c>
      <c r="B100" s="47">
        <v>0.54</v>
      </c>
      <c r="C100" s="47">
        <v>0.44</v>
      </c>
      <c r="D100" s="47">
        <v>0.38</v>
      </c>
      <c r="E100" s="47">
        <v>0.61</v>
      </c>
      <c r="F100" s="47">
        <v>0.57999999999999996</v>
      </c>
      <c r="G100" s="47">
        <v>0.59</v>
      </c>
      <c r="H100" s="47">
        <v>0.46</v>
      </c>
      <c r="I100" s="47">
        <v>0.43</v>
      </c>
      <c r="J100" s="47">
        <v>0.44</v>
      </c>
      <c r="K100" s="47">
        <v>0.41</v>
      </c>
      <c r="L100" s="47">
        <v>0.6</v>
      </c>
      <c r="M100" s="47">
        <v>0.51</v>
      </c>
      <c r="N100" s="47">
        <v>0.49</v>
      </c>
      <c r="O100" s="47">
        <v>0.5</v>
      </c>
      <c r="P100" s="47">
        <v>0.39</v>
      </c>
      <c r="Q100" s="47">
        <v>0.43</v>
      </c>
      <c r="R100" s="47">
        <v>0.55000000000000004</v>
      </c>
      <c r="S100" s="47">
        <v>0.42</v>
      </c>
      <c r="T100" s="47">
        <v>0.56000000000000005</v>
      </c>
      <c r="U100" s="47">
        <v>0.43</v>
      </c>
      <c r="V100" s="47">
        <v>0.56999999999999995</v>
      </c>
      <c r="W100" s="10">
        <f>E67</f>
        <v>2.3116152453372982E-2</v>
      </c>
      <c r="AA100" s="3" t="s">
        <v>108</v>
      </c>
      <c r="AB100" s="6">
        <v>2.1771858536135363E-2</v>
      </c>
      <c r="AC100" s="27"/>
    </row>
    <row r="101" spans="1:29" x14ac:dyDescent="0.2">
      <c r="A101" s="16" t="s">
        <v>76</v>
      </c>
      <c r="B101" s="47">
        <v>0.41</v>
      </c>
      <c r="C101" s="47">
        <v>0.32</v>
      </c>
      <c r="D101" s="47">
        <v>0.61</v>
      </c>
      <c r="E101" s="47">
        <v>0.55000000000000004</v>
      </c>
      <c r="F101" s="47">
        <v>0.5</v>
      </c>
      <c r="G101" s="47">
        <v>0.38</v>
      </c>
      <c r="H101" s="47">
        <v>0.4</v>
      </c>
      <c r="I101" s="47">
        <v>0.41</v>
      </c>
      <c r="J101" s="47">
        <v>0.3</v>
      </c>
      <c r="K101" s="47">
        <v>0.75</v>
      </c>
      <c r="L101" s="47">
        <v>0.31</v>
      </c>
      <c r="M101" s="47">
        <v>0.36</v>
      </c>
      <c r="N101" s="47">
        <v>0.32</v>
      </c>
      <c r="O101" s="47">
        <v>0.47</v>
      </c>
      <c r="P101" s="47">
        <v>0.36</v>
      </c>
      <c r="Q101" s="47">
        <v>0.23</v>
      </c>
      <c r="R101" s="47">
        <v>0.54</v>
      </c>
      <c r="S101" s="47">
        <v>0.44</v>
      </c>
      <c r="T101" s="47">
        <v>0.4</v>
      </c>
      <c r="U101" s="47">
        <v>0.28000000000000003</v>
      </c>
      <c r="V101" s="47">
        <v>0.54</v>
      </c>
      <c r="W101" s="10"/>
      <c r="AA101" s="3" t="s">
        <v>749</v>
      </c>
      <c r="AB101" s="6">
        <v>1.5486166688206134E-2</v>
      </c>
      <c r="AC101" s="27"/>
    </row>
    <row r="102" spans="1:29" x14ac:dyDescent="0.2">
      <c r="A102" s="16" t="s">
        <v>18</v>
      </c>
      <c r="B102" s="47">
        <v>0.57999999999999996</v>
      </c>
      <c r="C102" s="47">
        <v>0.39</v>
      </c>
      <c r="D102" s="47">
        <v>0.51</v>
      </c>
      <c r="E102" s="47">
        <v>0.42</v>
      </c>
      <c r="F102" s="47">
        <v>0.55000000000000004</v>
      </c>
      <c r="G102" s="47">
        <v>0.61</v>
      </c>
      <c r="H102" s="47">
        <v>0.46</v>
      </c>
      <c r="I102" s="47">
        <v>0.42</v>
      </c>
      <c r="J102" s="47">
        <v>0.52</v>
      </c>
      <c r="K102" s="47">
        <v>0.56000000000000005</v>
      </c>
      <c r="L102" s="47">
        <v>0.51</v>
      </c>
      <c r="M102" s="47">
        <v>0.52</v>
      </c>
      <c r="N102" s="47">
        <v>0.56000000000000005</v>
      </c>
      <c r="O102" s="47">
        <v>0.61</v>
      </c>
      <c r="P102" s="47">
        <v>0.5</v>
      </c>
      <c r="Q102" s="47">
        <v>0.67</v>
      </c>
      <c r="R102" s="47">
        <v>0.47</v>
      </c>
      <c r="S102" s="47">
        <v>0.56999999999999995</v>
      </c>
      <c r="T102" s="47">
        <v>0.59</v>
      </c>
      <c r="U102" s="47">
        <v>0.43</v>
      </c>
      <c r="V102" s="47">
        <v>0.59</v>
      </c>
      <c r="W102" s="10">
        <f>E60</f>
        <v>8.3181728526897578E-2</v>
      </c>
      <c r="AA102" s="3" t="s">
        <v>59</v>
      </c>
      <c r="AB102" s="6">
        <v>1.3639700744624381E-2</v>
      </c>
    </row>
    <row r="103" spans="1:29" x14ac:dyDescent="0.2">
      <c r="A103" s="16" t="s">
        <v>73</v>
      </c>
      <c r="B103" s="47">
        <v>0.32</v>
      </c>
      <c r="C103" s="47">
        <v>0.22</v>
      </c>
      <c r="D103" s="47">
        <v>0.42</v>
      </c>
      <c r="E103" s="47">
        <v>0.59</v>
      </c>
      <c r="F103" s="47">
        <v>0.32</v>
      </c>
      <c r="G103" s="47">
        <v>0.35</v>
      </c>
      <c r="H103" s="47">
        <v>0.23</v>
      </c>
      <c r="I103" s="47">
        <v>0.22</v>
      </c>
      <c r="J103" s="47">
        <v>0.33</v>
      </c>
      <c r="K103" s="47">
        <v>0.5</v>
      </c>
      <c r="L103" s="47">
        <v>0.35</v>
      </c>
      <c r="M103" s="47">
        <v>0.26</v>
      </c>
      <c r="N103" s="47">
        <v>0.23</v>
      </c>
      <c r="O103" s="47">
        <v>0.32</v>
      </c>
      <c r="P103" s="47">
        <v>0.33</v>
      </c>
      <c r="Q103" s="47">
        <v>0.42</v>
      </c>
      <c r="R103" s="47">
        <v>0.35</v>
      </c>
      <c r="S103" s="47">
        <v>0.34</v>
      </c>
      <c r="T103" s="47">
        <v>0.26</v>
      </c>
      <c r="U103" s="47">
        <v>0.36</v>
      </c>
      <c r="V103" s="47">
        <v>0.57999999999999996</v>
      </c>
      <c r="W103" s="10"/>
      <c r="AA103" s="3" t="s">
        <v>16</v>
      </c>
      <c r="AB103" s="6">
        <v>1.1654367886879801E-2</v>
      </c>
    </row>
    <row r="104" spans="1:29" x14ac:dyDescent="0.2">
      <c r="A104" s="16" t="s">
        <v>755</v>
      </c>
      <c r="B104" s="47">
        <v>0.38</v>
      </c>
      <c r="C104" s="47">
        <v>0.31</v>
      </c>
      <c r="D104" s="47">
        <v>0.49</v>
      </c>
      <c r="E104" s="47">
        <v>0.67</v>
      </c>
      <c r="F104" s="47">
        <v>0.65</v>
      </c>
      <c r="G104" s="47">
        <v>0.68</v>
      </c>
      <c r="H104" s="47">
        <v>0.62</v>
      </c>
      <c r="I104" s="47">
        <v>0.51</v>
      </c>
      <c r="J104" s="47">
        <v>0.27</v>
      </c>
      <c r="K104" s="47">
        <v>0.43</v>
      </c>
      <c r="L104" s="47">
        <v>0.71</v>
      </c>
      <c r="M104" s="47">
        <v>0.4</v>
      </c>
      <c r="N104" s="47">
        <v>0.44</v>
      </c>
      <c r="O104" s="47">
        <v>0.56999999999999995</v>
      </c>
      <c r="P104" s="47">
        <v>0.33</v>
      </c>
      <c r="Q104" s="47">
        <v>0.5</v>
      </c>
      <c r="R104" s="47">
        <v>0.63</v>
      </c>
      <c r="S104" s="47">
        <v>0.4</v>
      </c>
      <c r="T104" s="47">
        <v>0.53</v>
      </c>
      <c r="U104" s="47">
        <v>0.43</v>
      </c>
      <c r="V104" s="47">
        <v>0.47</v>
      </c>
      <c r="W104" s="10">
        <f>E58</f>
        <v>8.9547037173745819E-2</v>
      </c>
      <c r="AA104" s="3" t="s">
        <v>76</v>
      </c>
      <c r="AB104" s="6">
        <v>9.888493705496295E-3</v>
      </c>
    </row>
    <row r="105" spans="1:29" x14ac:dyDescent="0.2">
      <c r="A105" s="16" t="s">
        <v>93</v>
      </c>
      <c r="B105" s="47">
        <v>0.49</v>
      </c>
      <c r="C105" s="47">
        <v>0.66</v>
      </c>
      <c r="D105" s="47">
        <v>0.47</v>
      </c>
      <c r="E105" s="47">
        <v>0.51</v>
      </c>
      <c r="F105" s="47">
        <v>0.52</v>
      </c>
      <c r="G105" s="47">
        <v>0.53</v>
      </c>
      <c r="H105" s="47">
        <v>0.56000000000000005</v>
      </c>
      <c r="I105" s="47">
        <v>0.57999999999999996</v>
      </c>
      <c r="J105" s="47">
        <v>0.6</v>
      </c>
      <c r="K105" s="47">
        <v>0.56000000000000005</v>
      </c>
      <c r="L105" s="47">
        <v>0.34</v>
      </c>
      <c r="M105" s="47">
        <v>0.52</v>
      </c>
      <c r="N105" s="47">
        <v>0.38</v>
      </c>
      <c r="O105" s="47">
        <v>0.45</v>
      </c>
      <c r="P105" s="47">
        <v>0.53</v>
      </c>
      <c r="Q105" s="47">
        <v>0.37</v>
      </c>
      <c r="R105" s="47">
        <v>0.5</v>
      </c>
      <c r="S105" s="47">
        <v>0.45</v>
      </c>
      <c r="T105" s="47">
        <v>0.5</v>
      </c>
      <c r="U105" s="47">
        <v>0.56000000000000005</v>
      </c>
      <c r="V105" s="47">
        <v>0.6</v>
      </c>
      <c r="W105" s="10">
        <f>E61</f>
        <v>4.553968861398585E-2</v>
      </c>
      <c r="AA105" s="3" t="s">
        <v>53</v>
      </c>
      <c r="AB105" s="6">
        <v>9.6098038344808821E-3</v>
      </c>
    </row>
    <row r="106" spans="1:29" x14ac:dyDescent="0.2">
      <c r="A106" s="16" t="s">
        <v>102</v>
      </c>
      <c r="B106" s="47">
        <v>0.44</v>
      </c>
      <c r="C106" s="47">
        <v>0.49</v>
      </c>
      <c r="D106" s="47">
        <v>0.52</v>
      </c>
      <c r="E106" s="47">
        <v>0.53</v>
      </c>
      <c r="F106" s="47">
        <v>0.56000000000000005</v>
      </c>
      <c r="G106" s="47">
        <v>0.56000000000000005</v>
      </c>
      <c r="H106" s="47">
        <v>0.52</v>
      </c>
      <c r="I106" s="47">
        <v>0.46</v>
      </c>
      <c r="J106" s="47">
        <v>0.5</v>
      </c>
      <c r="K106" s="47">
        <v>0.57999999999999996</v>
      </c>
      <c r="L106" s="47">
        <v>0.6</v>
      </c>
      <c r="M106" s="47">
        <v>0.49</v>
      </c>
      <c r="N106" s="47">
        <v>0.44</v>
      </c>
      <c r="O106" s="47">
        <v>0.57999999999999996</v>
      </c>
      <c r="P106" s="47">
        <v>0.43</v>
      </c>
      <c r="Q106" s="47">
        <v>0.6</v>
      </c>
      <c r="R106" s="47">
        <v>0.55000000000000004</v>
      </c>
      <c r="S106" s="47">
        <v>0.5</v>
      </c>
      <c r="T106" s="47">
        <v>0.55000000000000004</v>
      </c>
      <c r="U106" s="47">
        <v>0.43</v>
      </c>
      <c r="V106" s="47">
        <v>0.56999999999999995</v>
      </c>
      <c r="W106" s="10">
        <f>E72</f>
        <v>7.3418901295433936E-2</v>
      </c>
      <c r="AB106" s="6"/>
    </row>
    <row r="107" spans="1:29" x14ac:dyDescent="0.2">
      <c r="A107" s="16" t="s">
        <v>756</v>
      </c>
      <c r="B107" s="47">
        <v>0.37</v>
      </c>
      <c r="C107" s="47">
        <v>0.52</v>
      </c>
      <c r="D107" s="47">
        <v>0.48</v>
      </c>
      <c r="E107" s="47">
        <v>0.4</v>
      </c>
      <c r="F107" s="47">
        <v>0.46</v>
      </c>
      <c r="G107" s="47">
        <v>0.5</v>
      </c>
      <c r="H107" s="47">
        <v>0.4</v>
      </c>
      <c r="I107" s="47">
        <v>0.34</v>
      </c>
      <c r="J107" s="47">
        <v>0.51</v>
      </c>
      <c r="K107" s="47">
        <v>0.73</v>
      </c>
      <c r="L107" s="47">
        <v>0.7</v>
      </c>
      <c r="M107" s="47">
        <v>0.52</v>
      </c>
      <c r="N107" s="47">
        <v>0.36</v>
      </c>
      <c r="O107" s="47">
        <v>0.44</v>
      </c>
      <c r="P107" s="47">
        <v>0.41</v>
      </c>
      <c r="Q107" s="47">
        <v>0.47</v>
      </c>
      <c r="R107" s="47">
        <v>0.5</v>
      </c>
      <c r="S107" s="47">
        <v>0.45</v>
      </c>
      <c r="T107" s="47">
        <v>0.5</v>
      </c>
      <c r="U107" s="47">
        <v>0.41</v>
      </c>
      <c r="V107" s="47">
        <v>0.54</v>
      </c>
      <c r="W107" s="10">
        <f>E77</f>
        <v>2.8579946998485858E-2</v>
      </c>
      <c r="AB107" s="6"/>
    </row>
    <row r="108" spans="1:29" x14ac:dyDescent="0.2">
      <c r="A108" s="16" t="s">
        <v>758</v>
      </c>
      <c r="B108" s="47">
        <v>0.6</v>
      </c>
      <c r="C108" s="47">
        <v>0.48</v>
      </c>
      <c r="D108" s="47">
        <v>0.43</v>
      </c>
      <c r="E108" s="47">
        <v>0.53</v>
      </c>
      <c r="F108" s="47">
        <v>0.53</v>
      </c>
      <c r="G108" s="47">
        <v>0.46</v>
      </c>
      <c r="H108" s="47">
        <v>0.49</v>
      </c>
      <c r="I108" s="47">
        <v>0.49</v>
      </c>
      <c r="J108" s="47">
        <v>0.52</v>
      </c>
      <c r="K108" s="47">
        <v>0.31</v>
      </c>
      <c r="L108" s="47">
        <v>0.54</v>
      </c>
      <c r="M108" s="47">
        <v>0.59</v>
      </c>
      <c r="N108" s="47">
        <v>0.53</v>
      </c>
      <c r="O108" s="47">
        <v>0.56999999999999995</v>
      </c>
      <c r="P108" s="47">
        <v>0.56999999999999995</v>
      </c>
      <c r="Q108" s="47">
        <v>0.56999999999999995</v>
      </c>
      <c r="R108" s="47">
        <v>0.44</v>
      </c>
      <c r="S108" s="47">
        <v>0.56999999999999995</v>
      </c>
      <c r="T108" s="47">
        <v>0.59</v>
      </c>
      <c r="U108" s="47">
        <v>0.5</v>
      </c>
      <c r="V108" s="47">
        <v>0.57999999999999996</v>
      </c>
      <c r="W108" s="10">
        <f>E76</f>
        <v>1.1654367886879801E-2</v>
      </c>
    </row>
    <row r="109" spans="1:29" x14ac:dyDescent="0.2">
      <c r="A109" s="16" t="s">
        <v>59</v>
      </c>
      <c r="B109" s="47">
        <v>0.38</v>
      </c>
      <c r="C109" s="47">
        <v>0.42</v>
      </c>
      <c r="D109" s="47">
        <v>0.42</v>
      </c>
      <c r="E109" s="47">
        <v>0.37</v>
      </c>
      <c r="F109" s="47">
        <v>0.48</v>
      </c>
      <c r="G109" s="47">
        <v>0.36</v>
      </c>
      <c r="H109" s="47">
        <v>0.35</v>
      </c>
      <c r="I109" s="47">
        <v>0.38</v>
      </c>
      <c r="J109" s="47">
        <v>0.44</v>
      </c>
      <c r="K109" s="47">
        <v>0.41</v>
      </c>
      <c r="L109" s="47">
        <v>0.51</v>
      </c>
      <c r="M109" s="47">
        <v>0.41</v>
      </c>
      <c r="N109" s="47">
        <v>0.36</v>
      </c>
      <c r="O109" s="47">
        <v>0.43</v>
      </c>
      <c r="P109" s="47">
        <v>0.41</v>
      </c>
      <c r="Q109" s="47">
        <v>0.53</v>
      </c>
      <c r="R109" s="47">
        <v>0.4</v>
      </c>
      <c r="S109" s="47">
        <v>0.43</v>
      </c>
      <c r="T109" s="47">
        <v>0.46</v>
      </c>
      <c r="U109" s="47">
        <v>0.42</v>
      </c>
      <c r="V109" s="47">
        <v>0.5</v>
      </c>
      <c r="W109" s="10">
        <f>E62</f>
        <v>1.3639700744624381E-2</v>
      </c>
    </row>
    <row r="110" spans="1:29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6"/>
    </row>
    <row r="111" spans="1:29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6"/>
    </row>
    <row r="112" spans="1:29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6"/>
    </row>
    <row r="113" spans="1:30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6"/>
    </row>
    <row r="114" spans="1:30" x14ac:dyDescent="0.2">
      <c r="Q114" s="11"/>
      <c r="R114" s="6"/>
    </row>
    <row r="116" spans="1:30" x14ac:dyDescent="0.2">
      <c r="R116" s="6"/>
    </row>
    <row r="117" spans="1:30" x14ac:dyDescent="0.2">
      <c r="A117" s="30" t="s">
        <v>49</v>
      </c>
      <c r="B117" s="29" t="str">
        <f t="shared" ref="B117:V117" si="47">B83</f>
        <v>快攻骑</v>
      </c>
      <c r="C117" s="29" t="str">
        <f t="shared" si="47"/>
        <v>快攻德</v>
      </c>
      <c r="D117" s="29" t="str">
        <f t="shared" si="47"/>
        <v>火法</v>
      </c>
      <c r="E117" s="29" t="str">
        <f t="shared" si="47"/>
        <v>奶骑</v>
      </c>
      <c r="F117" s="29" t="str">
        <f t="shared" si="47"/>
        <v>脏牧</v>
      </c>
      <c r="G117" s="29" t="str">
        <f t="shared" si="47"/>
        <v>龙牧</v>
      </c>
      <c r="H117" s="29" t="str">
        <f t="shared" si="47"/>
        <v>元素萨</v>
      </c>
      <c r="I117" s="29" t="str">
        <f t="shared" si="47"/>
        <v>进化萨</v>
      </c>
      <c r="J117" s="29" t="str">
        <f t="shared" si="47"/>
        <v>打脸猎</v>
      </c>
      <c r="K117" s="29" t="str">
        <f t="shared" si="47"/>
        <v>冰法</v>
      </c>
      <c r="L117" s="29" t="str">
        <f t="shared" si="47"/>
        <v>青玉德</v>
      </c>
      <c r="M117" s="29" t="str">
        <f t="shared" si="47"/>
        <v>中速猎</v>
      </c>
      <c r="N117" s="29" t="str">
        <f t="shared" si="47"/>
        <v>中速骑</v>
      </c>
      <c r="O117" s="29" t="str">
        <f t="shared" si="47"/>
        <v>奇迹贼</v>
      </c>
      <c r="P117" s="29" t="str">
        <f t="shared" si="47"/>
        <v>海盗战</v>
      </c>
      <c r="Q117" s="29" t="str">
        <f t="shared" si="47"/>
        <v>任务贼</v>
      </c>
      <c r="R117" s="29" t="str">
        <f t="shared" si="47"/>
        <v>任务战</v>
      </c>
      <c r="S117" s="29" t="str">
        <f t="shared" si="47"/>
        <v>奥秘法</v>
      </c>
      <c r="T117" s="29" t="str">
        <f t="shared" si="47"/>
        <v>沉默牧</v>
      </c>
      <c r="U117" s="29" t="str">
        <f t="shared" si="47"/>
        <v>铺场萨</v>
      </c>
      <c r="V117" s="29" t="str">
        <f t="shared" si="47"/>
        <v>动物园</v>
      </c>
      <c r="X117" s="3" t="s">
        <v>26</v>
      </c>
      <c r="Z117" s="23" t="s">
        <v>51</v>
      </c>
      <c r="AB117" s="44" t="s">
        <v>52</v>
      </c>
      <c r="AC117" s="44" t="s">
        <v>50</v>
      </c>
    </row>
    <row r="118" spans="1:30" x14ac:dyDescent="0.2">
      <c r="A118" s="40" t="str">
        <f>A84</f>
        <v>快攻骑</v>
      </c>
      <c r="B118" s="41">
        <f>B84*$W$84</f>
        <v>1.0885929268067682E-2</v>
      </c>
      <c r="C118" s="41">
        <f>C84*$W$86</f>
        <v>1.9897421121132283E-2</v>
      </c>
      <c r="D118" s="41">
        <f>D84*$W$87</f>
        <v>2.9743303848101778E-2</v>
      </c>
      <c r="E118" s="41">
        <f>E84*$W$88</f>
        <v>1.3820814163247163E-2</v>
      </c>
      <c r="F118" s="41">
        <f>F84*$W$89</f>
        <v>3.6303997599606487E-2</v>
      </c>
      <c r="G118" s="41">
        <f>G84*$W$90</f>
        <v>1.7445498244336943E-2</v>
      </c>
      <c r="H118" s="41">
        <f>H84*$W$92</f>
        <v>1.0685717965789956E-2</v>
      </c>
      <c r="I118" s="41">
        <f>I84*$W$93</f>
        <v>2.1304566607638794E-2</v>
      </c>
      <c r="J118" s="41">
        <f>J84*$W$94</f>
        <v>4.6617471547519204E-3</v>
      </c>
      <c r="K118" s="41">
        <f>K84*$W$95</f>
        <v>3.9400195721371618E-3</v>
      </c>
      <c r="L118" s="41">
        <f>L84*$W$96</f>
        <v>3.5818161317783467E-2</v>
      </c>
      <c r="M118" s="41">
        <f>M84*$W$97</f>
        <v>4.6873308100909637E-2</v>
      </c>
      <c r="N118" s="41">
        <f>N84*$W$98</f>
        <v>3.0571717658119588E-2</v>
      </c>
      <c r="O118" s="41">
        <f>O84*$W$100</f>
        <v>1.0633430128551573E-2</v>
      </c>
      <c r="P118" s="41">
        <f>P84*$W$102</f>
        <v>3.4936325981296978E-2</v>
      </c>
      <c r="Q118" s="41">
        <f>Q84*$W$104</f>
        <v>5.5519163047722406E-2</v>
      </c>
      <c r="R118" s="41">
        <f>R84*$W$105</f>
        <v>2.3225241193132785E-2</v>
      </c>
      <c r="S118" s="41">
        <f>S84*$W$106</f>
        <v>4.1114584725443007E-2</v>
      </c>
      <c r="T118" s="41">
        <f>T84*$W$107</f>
        <v>1.800536660904609E-2</v>
      </c>
      <c r="U118" s="10">
        <f>U84*$W$108</f>
        <v>4.6617471547519204E-3</v>
      </c>
      <c r="V118" s="10">
        <f>V84*$W$109</f>
        <v>8.4566144616671154E-3</v>
      </c>
      <c r="W118" s="10"/>
      <c r="X118" s="43">
        <f>SUM(B118:V118)</f>
        <v>0.47850467592323481</v>
      </c>
      <c r="Z118" s="4">
        <f t="shared" ref="Z118:Z143" si="48">X118*10000</f>
        <v>4785.0467592323484</v>
      </c>
      <c r="AB118" s="40" t="s">
        <v>96</v>
      </c>
      <c r="AC118" s="42">
        <v>4917.5348001178463</v>
      </c>
    </row>
    <row r="119" spans="1:30" x14ac:dyDescent="0.2">
      <c r="A119" s="40" t="str">
        <f t="shared" ref="A119:A143" si="49">A85</f>
        <v>打脸萨</v>
      </c>
      <c r="B119" s="41">
        <f t="shared" ref="B119:B143" si="50">B85*$W$84</f>
        <v>1.0232773511983621E-2</v>
      </c>
      <c r="C119" s="41">
        <f t="shared" ref="C119:C143" si="51">C85*$W$86</f>
        <v>2.4609968228768875E-2</v>
      </c>
      <c r="D119" s="41">
        <f t="shared" ref="D119:D143" si="52">D85*$W$87</f>
        <v>2.2959743321341725E-2</v>
      </c>
      <c r="E119" s="41">
        <f t="shared" ref="E119:E143" si="53">E85*$W$88</f>
        <v>1.583111440517402E-2</v>
      </c>
      <c r="F119" s="41">
        <f t="shared" ref="F119:F143" si="54">F85*$W$89</f>
        <v>3.6303997599606487E-2</v>
      </c>
      <c r="G119" s="41">
        <f t="shared" ref="G119:G143" si="55">G85*$W$90</f>
        <v>1.5915191380798617E-2</v>
      </c>
      <c r="H119" s="41">
        <f t="shared" ref="H119:H143" si="56">H85*$W$92</f>
        <v>1.1367785069989315E-2</v>
      </c>
      <c r="I119" s="41">
        <f t="shared" ref="I119:I143" si="57">I85*$W$93</f>
        <v>2.3333572951223444E-2</v>
      </c>
      <c r="J119" s="41">
        <f t="shared" ref="J119:J143" si="58">J85*$W$94</f>
        <v>3.7293977238015362E-3</v>
      </c>
      <c r="K119" s="41">
        <f t="shared" ref="K119:K143" si="59">K85*$W$95</f>
        <v>2.9790391886890732E-3</v>
      </c>
      <c r="L119" s="41">
        <f t="shared" ref="L119:L143" si="60">L85*$W$96</f>
        <v>3.3579526235421993E-2</v>
      </c>
      <c r="M119" s="41">
        <f t="shared" ref="M119:M143" si="61">M85*$W$97</f>
        <v>4.1248511128800479E-2</v>
      </c>
      <c r="N119" s="41">
        <f t="shared" ref="N119:N143" si="62">N85*$W$98</f>
        <v>3.0571717658119588E-2</v>
      </c>
      <c r="O119" s="41">
        <f t="shared" ref="O119:O143" si="63">O85*$W$100</f>
        <v>1.3407368422956329E-2</v>
      </c>
      <c r="P119" s="41">
        <f t="shared" ref="P119:P143" si="64">P85*$W$102</f>
        <v>4.1590864263448789E-2</v>
      </c>
      <c r="Q119" s="41">
        <f t="shared" ref="Q119:Q143" si="65">Q85*$W$104</f>
        <v>5.462369267598495E-2</v>
      </c>
      <c r="R119" s="41">
        <f t="shared" ref="R119:R143" si="66">R85*$W$105</f>
        <v>1.9126669217874058E-2</v>
      </c>
      <c r="S119" s="41">
        <f t="shared" ref="S119:S143" si="67">S85*$W$106</f>
        <v>3.744363966067131E-2</v>
      </c>
      <c r="T119" s="41">
        <f t="shared" ref="T119:T143" si="68">T85*$W$107</f>
        <v>1.5147371909197505E-2</v>
      </c>
      <c r="U119" s="10">
        <f t="shared" ref="U119:U143" si="69">U85*$W$108</f>
        <v>3.8459414026703344E-3</v>
      </c>
      <c r="V119" s="10">
        <f t="shared" ref="V119:V143" si="70">V85*$W$109</f>
        <v>8.5930114691133604E-3</v>
      </c>
      <c r="W119" s="10"/>
      <c r="X119" s="43">
        <f t="shared" ref="X119:X143" si="71">SUM(B119:V119)</f>
        <v>0.46644089742563538</v>
      </c>
      <c r="Z119" s="4">
        <f t="shared" si="48"/>
        <v>4664.4089742563538</v>
      </c>
      <c r="AB119" s="40" t="s">
        <v>115</v>
      </c>
      <c r="AC119" s="42">
        <v>4880.2185127001776</v>
      </c>
    </row>
    <row r="120" spans="1:30" x14ac:dyDescent="0.2">
      <c r="A120" s="40" t="str">
        <f t="shared" si="49"/>
        <v>快攻德</v>
      </c>
      <c r="B120" s="41">
        <f t="shared" si="50"/>
        <v>1.3498552292403924E-2</v>
      </c>
      <c r="C120" s="41">
        <f t="shared" si="51"/>
        <v>2.618081726464774E-2</v>
      </c>
      <c r="D120" s="41">
        <f t="shared" si="52"/>
        <v>2.4003368017766352E-2</v>
      </c>
      <c r="E120" s="41">
        <f t="shared" si="53"/>
        <v>1.00515012096343E-2</v>
      </c>
      <c r="F120" s="41">
        <f t="shared" si="54"/>
        <v>2.5843523714974111E-2</v>
      </c>
      <c r="G120" s="41">
        <f t="shared" si="55"/>
        <v>1.4997007262675619E-2</v>
      </c>
      <c r="H120" s="41">
        <f t="shared" si="56"/>
        <v>1.045836226439017E-2</v>
      </c>
      <c r="I120" s="41">
        <f t="shared" si="57"/>
        <v>2.2826321365327282E-2</v>
      </c>
      <c r="J120" s="41">
        <f t="shared" si="58"/>
        <v>6.0602713011774969E-3</v>
      </c>
      <c r="K120" s="41">
        <f t="shared" si="59"/>
        <v>3.2673333037235002E-3</v>
      </c>
      <c r="L120" s="41">
        <f t="shared" si="60"/>
        <v>3.1340891153060532E-2</v>
      </c>
      <c r="M120" s="41">
        <f t="shared" si="61"/>
        <v>4.4998375776873253E-2</v>
      </c>
      <c r="N120" s="41">
        <f t="shared" si="62"/>
        <v>3.3568944879503862E-2</v>
      </c>
      <c r="O120" s="41">
        <f t="shared" si="63"/>
        <v>1.2945045373888872E-2</v>
      </c>
      <c r="P120" s="41">
        <f t="shared" si="64"/>
        <v>5.074085440140752E-2</v>
      </c>
      <c r="Q120" s="41">
        <f t="shared" si="65"/>
        <v>6.1787455649884609E-2</v>
      </c>
      <c r="R120" s="41">
        <f t="shared" si="66"/>
        <v>1.5483494128755191E-2</v>
      </c>
      <c r="S120" s="41">
        <f t="shared" si="67"/>
        <v>3.744363966067131E-2</v>
      </c>
      <c r="T120" s="41">
        <f t="shared" si="68"/>
        <v>1.3718374559273211E-2</v>
      </c>
      <c r="U120" s="10">
        <f t="shared" si="69"/>
        <v>6.0602713011774969E-3</v>
      </c>
      <c r="V120" s="10">
        <f t="shared" si="70"/>
        <v>7.911026431882141E-3</v>
      </c>
      <c r="W120" s="10"/>
      <c r="X120" s="43">
        <f t="shared" si="71"/>
        <v>0.47318543131309854</v>
      </c>
      <c r="Z120" s="4">
        <f t="shared" si="48"/>
        <v>4731.8543131309852</v>
      </c>
      <c r="AB120" s="40" t="s">
        <v>757</v>
      </c>
      <c r="AC120" s="42">
        <v>4870.9973102227868</v>
      </c>
    </row>
    <row r="121" spans="1:30" x14ac:dyDescent="0.2">
      <c r="A121" s="40" t="str">
        <f t="shared" si="49"/>
        <v>火法</v>
      </c>
      <c r="B121" s="41">
        <f t="shared" si="50"/>
        <v>9.3618991705382067E-3</v>
      </c>
      <c r="C121" s="41">
        <f t="shared" si="51"/>
        <v>2.827528264581956E-2</v>
      </c>
      <c r="D121" s="41">
        <f t="shared" si="52"/>
        <v>2.6090617410615597E-2</v>
      </c>
      <c r="E121" s="41">
        <f t="shared" si="53"/>
        <v>1.2313088981802016E-2</v>
      </c>
      <c r="F121" s="41">
        <f t="shared" si="54"/>
        <v>3.0766099660683468E-2</v>
      </c>
      <c r="G121" s="41">
        <f t="shared" si="55"/>
        <v>1.3160639026429626E-2</v>
      </c>
      <c r="H121" s="41">
        <f t="shared" si="56"/>
        <v>1.2959274979787818E-2</v>
      </c>
      <c r="I121" s="41">
        <f t="shared" si="57"/>
        <v>2.7391585638392741E-2</v>
      </c>
      <c r="J121" s="41">
        <f t="shared" si="58"/>
        <v>5.477552906833506E-3</v>
      </c>
      <c r="K121" s="41">
        <f t="shared" si="59"/>
        <v>6.7268626841366173E-3</v>
      </c>
      <c r="L121" s="41">
        <f t="shared" si="60"/>
        <v>2.0707374511843565E-2</v>
      </c>
      <c r="M121" s="41">
        <f t="shared" si="61"/>
        <v>4.6873308100909637E-2</v>
      </c>
      <c r="N121" s="41">
        <f t="shared" si="62"/>
        <v>2.7574490436735315E-2</v>
      </c>
      <c r="O121" s="41">
        <f t="shared" si="63"/>
        <v>1.4332014521091249E-2</v>
      </c>
      <c r="P121" s="41">
        <f t="shared" si="64"/>
        <v>4.0759046978179815E-2</v>
      </c>
      <c r="Q121" s="41">
        <f t="shared" si="65"/>
        <v>4.5668988958610365E-2</v>
      </c>
      <c r="R121" s="41">
        <f t="shared" si="66"/>
        <v>2.4136034965412501E-2</v>
      </c>
      <c r="S121" s="41">
        <f t="shared" si="67"/>
        <v>3.5241072621808291E-2</v>
      </c>
      <c r="T121" s="41">
        <f t="shared" si="68"/>
        <v>1.4861572439212647E-2</v>
      </c>
      <c r="U121" s="10">
        <f t="shared" si="69"/>
        <v>6.6429896955214861E-3</v>
      </c>
      <c r="V121" s="10">
        <f t="shared" si="70"/>
        <v>7.911026431882141E-3</v>
      </c>
      <c r="W121" s="10"/>
      <c r="X121" s="43">
        <f t="shared" si="71"/>
        <v>0.45723082276624616</v>
      </c>
      <c r="Z121" s="4">
        <f t="shared" si="48"/>
        <v>4572.3082276624618</v>
      </c>
      <c r="AB121" s="40" t="s">
        <v>48</v>
      </c>
      <c r="AC121" s="42">
        <v>4856.5377764650157</v>
      </c>
    </row>
    <row r="122" spans="1:30" x14ac:dyDescent="0.2">
      <c r="A122" s="40" t="str">
        <f t="shared" si="49"/>
        <v>奶骑</v>
      </c>
      <c r="B122" s="41">
        <f t="shared" si="50"/>
        <v>9.7973363412609139E-3</v>
      </c>
      <c r="C122" s="41">
        <f t="shared" si="51"/>
        <v>3.1416980717577286E-2</v>
      </c>
      <c r="D122" s="41">
        <f t="shared" si="52"/>
        <v>2.661242975882791E-2</v>
      </c>
      <c r="E122" s="41">
        <f t="shared" si="53"/>
        <v>1.2564376512042874E-2</v>
      </c>
      <c r="F122" s="41">
        <f t="shared" si="54"/>
        <v>3.1381421653897137E-2</v>
      </c>
      <c r="G122" s="41">
        <f t="shared" si="55"/>
        <v>1.4078823144552624E-2</v>
      </c>
      <c r="H122" s="41">
        <f t="shared" si="56"/>
        <v>1.1822496472788888E-2</v>
      </c>
      <c r="I122" s="41">
        <f t="shared" si="57"/>
        <v>2.6377082466600414E-2</v>
      </c>
      <c r="J122" s="41">
        <f t="shared" si="58"/>
        <v>6.5264460166526896E-3</v>
      </c>
      <c r="K122" s="41">
        <f t="shared" si="59"/>
        <v>6.0541764157229557E-3</v>
      </c>
      <c r="L122" s="41">
        <f t="shared" si="60"/>
        <v>2.4624985905976133E-2</v>
      </c>
      <c r="M122" s="41">
        <f t="shared" si="61"/>
        <v>5.8122902045127947E-2</v>
      </c>
      <c r="N122" s="41">
        <f t="shared" si="62"/>
        <v>2.7574490436735315E-2</v>
      </c>
      <c r="O122" s="41">
        <f t="shared" si="63"/>
        <v>9.0152994568154631E-3</v>
      </c>
      <c r="P122" s="41">
        <f t="shared" si="64"/>
        <v>4.8245402545600592E-2</v>
      </c>
      <c r="Q122" s="41">
        <f t="shared" si="65"/>
        <v>2.9550522267336121E-2</v>
      </c>
      <c r="R122" s="41">
        <f t="shared" si="66"/>
        <v>2.2314447420853065E-2</v>
      </c>
      <c r="S122" s="41">
        <f t="shared" si="67"/>
        <v>3.4506883608853949E-2</v>
      </c>
      <c r="T122" s="41">
        <f t="shared" si="68"/>
        <v>1.7147968199091514E-2</v>
      </c>
      <c r="U122" s="10">
        <f t="shared" si="69"/>
        <v>5.477552906833506E-3</v>
      </c>
      <c r="V122" s="10">
        <f t="shared" si="70"/>
        <v>8.5930114691133604E-3</v>
      </c>
      <c r="W122" s="10"/>
      <c r="X122" s="43">
        <f t="shared" si="71"/>
        <v>0.46180503576226067</v>
      </c>
      <c r="Z122" s="4">
        <f t="shared" si="48"/>
        <v>4618.0503576226065</v>
      </c>
      <c r="AB122" s="40" t="s">
        <v>106</v>
      </c>
      <c r="AC122" s="42">
        <v>4785.0467592323484</v>
      </c>
    </row>
    <row r="123" spans="1:30" x14ac:dyDescent="0.2">
      <c r="A123" s="40" t="str">
        <f t="shared" si="49"/>
        <v>脏牧</v>
      </c>
      <c r="B123" s="41">
        <f t="shared" si="50"/>
        <v>8.9264619998154979E-3</v>
      </c>
      <c r="C123" s="41">
        <f t="shared" si="51"/>
        <v>3.0369748026991376E-2</v>
      </c>
      <c r="D123" s="41">
        <f t="shared" si="52"/>
        <v>2.6090617410615597E-2</v>
      </c>
      <c r="E123" s="41">
        <f t="shared" si="53"/>
        <v>1.2313088981802016E-2</v>
      </c>
      <c r="F123" s="41">
        <f t="shared" si="54"/>
        <v>3.0766099660683468E-2</v>
      </c>
      <c r="G123" s="41">
        <f t="shared" si="55"/>
        <v>9.7939639266453032E-3</v>
      </c>
      <c r="H123" s="41">
        <f t="shared" si="56"/>
        <v>1.1367785069989315E-2</v>
      </c>
      <c r="I123" s="41">
        <f t="shared" si="57"/>
        <v>2.3333572951223444E-2</v>
      </c>
      <c r="J123" s="41">
        <f t="shared" si="58"/>
        <v>5.9437276223086987E-3</v>
      </c>
      <c r="K123" s="41">
        <f t="shared" si="59"/>
        <v>5.6697842623437203E-3</v>
      </c>
      <c r="L123" s="41">
        <f t="shared" si="60"/>
        <v>2.51846446765665E-2</v>
      </c>
      <c r="M123" s="41">
        <f t="shared" si="61"/>
        <v>4.7810774262927833E-2</v>
      </c>
      <c r="N123" s="41">
        <f t="shared" si="62"/>
        <v>2.5776154103904748E-2</v>
      </c>
      <c r="O123" s="41">
        <f t="shared" si="63"/>
        <v>9.7087840304166517E-3</v>
      </c>
      <c r="P123" s="41">
        <f t="shared" si="64"/>
        <v>3.7431777837103913E-2</v>
      </c>
      <c r="Q123" s="41">
        <f t="shared" si="65"/>
        <v>3.1341463010811033E-2</v>
      </c>
      <c r="R123" s="41">
        <f t="shared" si="66"/>
        <v>2.1859050534713206E-2</v>
      </c>
      <c r="S123" s="41">
        <f t="shared" si="67"/>
        <v>3.2304316569990929E-2</v>
      </c>
      <c r="T123" s="41">
        <f t="shared" si="68"/>
        <v>1.5433171379182365E-2</v>
      </c>
      <c r="U123" s="10">
        <f t="shared" si="69"/>
        <v>5.477552906833506E-3</v>
      </c>
      <c r="V123" s="10">
        <f t="shared" si="70"/>
        <v>7.0926443872046784E-3</v>
      </c>
      <c r="W123" s="10"/>
      <c r="X123" s="43">
        <f t="shared" si="71"/>
        <v>0.42399518361207378</v>
      </c>
      <c r="Z123" s="4">
        <f t="shared" si="48"/>
        <v>4239.9518361207374</v>
      </c>
      <c r="AB123" s="40" t="s">
        <v>111</v>
      </c>
      <c r="AC123" s="42">
        <v>4731.8543131309852</v>
      </c>
    </row>
    <row r="124" spans="1:30" x14ac:dyDescent="0.2">
      <c r="A124" s="40" t="str">
        <f t="shared" si="49"/>
        <v>龙牧</v>
      </c>
      <c r="B124" s="41">
        <f t="shared" si="50"/>
        <v>9.3618991705382067E-3</v>
      </c>
      <c r="C124" s="41">
        <f t="shared" si="51"/>
        <v>2.6704433609940695E-2</v>
      </c>
      <c r="D124" s="41">
        <f t="shared" si="52"/>
        <v>2.9743303848101778E-2</v>
      </c>
      <c r="E124" s="41">
        <f t="shared" si="53"/>
        <v>1.3569526633006304E-2</v>
      </c>
      <c r="F124" s="41">
        <f t="shared" si="54"/>
        <v>4.1841895538529517E-2</v>
      </c>
      <c r="G124" s="41">
        <f t="shared" si="55"/>
        <v>1.5303068635383285E-2</v>
      </c>
      <c r="H124" s="41">
        <f t="shared" si="56"/>
        <v>1.4323409188186536E-2</v>
      </c>
      <c r="I124" s="41">
        <f t="shared" si="57"/>
        <v>2.6884334052496579E-2</v>
      </c>
      <c r="J124" s="41">
        <f t="shared" si="58"/>
        <v>5.5940965857023042E-3</v>
      </c>
      <c r="K124" s="41">
        <f t="shared" si="59"/>
        <v>6.2463724924125734E-3</v>
      </c>
      <c r="L124" s="41">
        <f t="shared" si="60"/>
        <v>2.6863620988337597E-2</v>
      </c>
      <c r="M124" s="41">
        <f t="shared" si="61"/>
        <v>4.9685706586964216E-2</v>
      </c>
      <c r="N124" s="41">
        <f t="shared" si="62"/>
        <v>2.5776154103904748E-2</v>
      </c>
      <c r="O124" s="41">
        <f t="shared" si="63"/>
        <v>9.4776225058829221E-3</v>
      </c>
      <c r="P124" s="41">
        <f t="shared" si="64"/>
        <v>3.2440874125490057E-2</v>
      </c>
      <c r="Q124" s="41">
        <f t="shared" si="65"/>
        <v>2.8655051895598662E-2</v>
      </c>
      <c r="R124" s="41">
        <f t="shared" si="66"/>
        <v>2.1403653648573349E-2</v>
      </c>
      <c r="S124" s="41">
        <f t="shared" si="67"/>
        <v>3.2304316569990929E-2</v>
      </c>
      <c r="T124" s="41">
        <f t="shared" si="68"/>
        <v>1.4575772969227787E-2</v>
      </c>
      <c r="U124" s="10">
        <f t="shared" si="69"/>
        <v>6.2933586589150933E-3</v>
      </c>
      <c r="V124" s="10">
        <f t="shared" si="70"/>
        <v>8.7294084765596035E-3</v>
      </c>
      <c r="W124" s="10"/>
      <c r="X124" s="43">
        <f t="shared" si="71"/>
        <v>0.44577788028374277</v>
      </c>
      <c r="Z124" s="4">
        <f t="shared" si="48"/>
        <v>4457.778802837428</v>
      </c>
      <c r="AB124" s="40" t="s">
        <v>101</v>
      </c>
      <c r="AC124" s="42">
        <v>4728.9966753474137</v>
      </c>
    </row>
    <row r="125" spans="1:30" x14ac:dyDescent="0.2">
      <c r="A125" s="40" t="str">
        <f t="shared" si="49"/>
        <v>元素法</v>
      </c>
      <c r="B125" s="41">
        <f t="shared" si="50"/>
        <v>9.1441805851768514E-3</v>
      </c>
      <c r="C125" s="41">
        <f t="shared" si="51"/>
        <v>2.5657200919354785E-2</v>
      </c>
      <c r="D125" s="41">
        <f t="shared" si="52"/>
        <v>1.930705688385554E-2</v>
      </c>
      <c r="E125" s="41">
        <f t="shared" si="53"/>
        <v>1.3066951572524589E-2</v>
      </c>
      <c r="F125" s="41">
        <f t="shared" si="54"/>
        <v>2.3382235742119437E-2</v>
      </c>
      <c r="G125" s="41">
        <f t="shared" si="55"/>
        <v>9.1818411812299716E-3</v>
      </c>
      <c r="H125" s="41">
        <f t="shared" si="56"/>
        <v>1.045836226439017E-2</v>
      </c>
      <c r="I125" s="41">
        <f t="shared" si="57"/>
        <v>1.6232050748677177E-2</v>
      </c>
      <c r="J125" s="41">
        <f t="shared" si="58"/>
        <v>7.6918828053406689E-3</v>
      </c>
      <c r="K125" s="41">
        <f t="shared" si="59"/>
        <v>4.804901917240441E-3</v>
      </c>
      <c r="L125" s="41">
        <f t="shared" si="60"/>
        <v>2.2386350823614665E-2</v>
      </c>
      <c r="M125" s="41">
        <f t="shared" si="61"/>
        <v>4.312344345283687E-2</v>
      </c>
      <c r="N125" s="41">
        <f t="shared" si="62"/>
        <v>1.7983363328305638E-2</v>
      </c>
      <c r="O125" s="41">
        <f t="shared" si="63"/>
        <v>9.7087840304166517E-3</v>
      </c>
      <c r="P125" s="41">
        <f t="shared" si="64"/>
        <v>3.4104508696028005E-2</v>
      </c>
      <c r="Q125" s="41">
        <f t="shared" si="65"/>
        <v>5.1041811189035113E-2</v>
      </c>
      <c r="R125" s="41">
        <f t="shared" si="66"/>
        <v>2.0037462990153774E-2</v>
      </c>
      <c r="S125" s="41">
        <f t="shared" si="67"/>
        <v>2.4962426440447539E-2</v>
      </c>
      <c r="T125" s="41">
        <f t="shared" si="68"/>
        <v>1.5433171379182365E-2</v>
      </c>
      <c r="U125" s="10">
        <f t="shared" si="69"/>
        <v>5.8271839434399005E-3</v>
      </c>
      <c r="V125" s="10">
        <f t="shared" si="70"/>
        <v>8.3202174542208723E-3</v>
      </c>
      <c r="W125" s="10"/>
      <c r="X125" s="43">
        <f t="shared" si="71"/>
        <v>0.39185538834759104</v>
      </c>
      <c r="Z125" s="4">
        <f t="shared" si="48"/>
        <v>3918.5538834759104</v>
      </c>
      <c r="AB125" s="40" t="s">
        <v>748</v>
      </c>
      <c r="AC125" s="42">
        <v>4724.2241613313972</v>
      </c>
    </row>
    <row r="126" spans="1:30" x14ac:dyDescent="0.2">
      <c r="A126" s="40" t="str">
        <f t="shared" si="49"/>
        <v>元素萨</v>
      </c>
      <c r="B126" s="41">
        <f t="shared" si="50"/>
        <v>1.1539085024151742E-2</v>
      </c>
      <c r="C126" s="41">
        <f t="shared" si="51"/>
        <v>2.827528264581956E-2</v>
      </c>
      <c r="D126" s="41">
        <f t="shared" si="52"/>
        <v>2.2437930973129412E-2</v>
      </c>
      <c r="E126" s="41">
        <f t="shared" si="53"/>
        <v>1.2061801451561159E-2</v>
      </c>
      <c r="F126" s="41">
        <f t="shared" si="54"/>
        <v>3.0766099660683468E-2</v>
      </c>
      <c r="G126" s="41">
        <f t="shared" si="55"/>
        <v>1.1630332162891298E-2</v>
      </c>
      <c r="H126" s="41">
        <f t="shared" si="56"/>
        <v>1.1367785069989315E-2</v>
      </c>
      <c r="I126" s="41">
        <f t="shared" si="57"/>
        <v>2.2826321365327282E-2</v>
      </c>
      <c r="J126" s="41">
        <f t="shared" si="58"/>
        <v>6.5264460166526896E-3</v>
      </c>
      <c r="K126" s="41">
        <f t="shared" si="59"/>
        <v>3.4595293804131175E-3</v>
      </c>
      <c r="L126" s="41">
        <f t="shared" si="60"/>
        <v>2.7423279758927964E-2</v>
      </c>
      <c r="M126" s="41">
        <f t="shared" si="61"/>
        <v>5.5310503559073368E-2</v>
      </c>
      <c r="N126" s="41">
        <f t="shared" si="62"/>
        <v>2.8173935881012167E-2</v>
      </c>
      <c r="O126" s="41">
        <f t="shared" si="63"/>
        <v>1.2482722324821411E-2</v>
      </c>
      <c r="P126" s="41">
        <f t="shared" si="64"/>
        <v>4.4918133404524697E-2</v>
      </c>
      <c r="Q126" s="41">
        <f t="shared" si="65"/>
        <v>3.4027874126023414E-2</v>
      </c>
      <c r="R126" s="41">
        <f t="shared" si="66"/>
        <v>2.0037462990153774E-2</v>
      </c>
      <c r="S126" s="41">
        <f t="shared" si="67"/>
        <v>3.5241072621808291E-2</v>
      </c>
      <c r="T126" s="41">
        <f t="shared" si="68"/>
        <v>1.7147968199091514E-2</v>
      </c>
      <c r="U126" s="10">
        <f t="shared" si="69"/>
        <v>5.9437276223086987E-3</v>
      </c>
      <c r="V126" s="10">
        <f t="shared" si="70"/>
        <v>8.8658054840058485E-3</v>
      </c>
      <c r="W126" s="10"/>
      <c r="X126" s="43">
        <f t="shared" si="71"/>
        <v>0.45046309972237031</v>
      </c>
      <c r="Z126" s="4">
        <f t="shared" si="48"/>
        <v>4504.6309972237032</v>
      </c>
      <c r="AB126" s="40" t="s">
        <v>44</v>
      </c>
      <c r="AC126" s="42">
        <v>4664.4089742563538</v>
      </c>
    </row>
    <row r="127" spans="1:30" x14ac:dyDescent="0.2">
      <c r="A127" s="40" t="str">
        <f t="shared" si="49"/>
        <v>进化萨</v>
      </c>
      <c r="B127" s="41">
        <f t="shared" si="50"/>
        <v>1.262767795095851E-2</v>
      </c>
      <c r="C127" s="41">
        <f t="shared" si="51"/>
        <v>2.8798898991112515E-2</v>
      </c>
      <c r="D127" s="41">
        <f t="shared" si="52"/>
        <v>2.4003368017766352E-2</v>
      </c>
      <c r="E127" s="41">
        <f t="shared" si="53"/>
        <v>1.2061801451561159E-2</v>
      </c>
      <c r="F127" s="41">
        <f t="shared" si="54"/>
        <v>3.322738763353815E-2</v>
      </c>
      <c r="G127" s="41">
        <f t="shared" si="55"/>
        <v>1.4384884517260287E-2</v>
      </c>
      <c r="H127" s="41">
        <f t="shared" si="56"/>
        <v>1.2504563576988247E-2</v>
      </c>
      <c r="I127" s="41">
        <f t="shared" si="57"/>
        <v>2.5362579294808091E-2</v>
      </c>
      <c r="J127" s="41">
        <f t="shared" si="58"/>
        <v>6.9926207321278806E-3</v>
      </c>
      <c r="K127" s="41">
        <f t="shared" si="59"/>
        <v>3.4595293804131175E-3</v>
      </c>
      <c r="L127" s="41">
        <f t="shared" si="60"/>
        <v>3.0781232382470165E-2</v>
      </c>
      <c r="M127" s="41">
        <f t="shared" si="61"/>
        <v>5.5310503559073368E-2</v>
      </c>
      <c r="N127" s="41">
        <f t="shared" si="62"/>
        <v>3.1171163102396444E-2</v>
      </c>
      <c r="O127" s="41">
        <f t="shared" si="63"/>
        <v>1.31762068984226E-2</v>
      </c>
      <c r="P127" s="41">
        <f t="shared" si="64"/>
        <v>4.8245402545600592E-2</v>
      </c>
      <c r="Q127" s="41">
        <f t="shared" si="65"/>
        <v>4.3878048215135454E-2</v>
      </c>
      <c r="R127" s="41">
        <f t="shared" si="66"/>
        <v>1.9126669217874058E-2</v>
      </c>
      <c r="S127" s="41">
        <f t="shared" si="67"/>
        <v>3.964620669953433E-2</v>
      </c>
      <c r="T127" s="41">
        <f t="shared" si="68"/>
        <v>1.8862765019000666E-2</v>
      </c>
      <c r="U127" s="10">
        <f t="shared" si="69"/>
        <v>5.9437276223086987E-3</v>
      </c>
      <c r="V127" s="10">
        <f t="shared" si="70"/>
        <v>8.4566144616671154E-3</v>
      </c>
      <c r="W127" s="10"/>
      <c r="X127" s="43">
        <f t="shared" si="71"/>
        <v>0.48802185127001779</v>
      </c>
      <c r="Z127" s="4">
        <f t="shared" si="48"/>
        <v>4880.2185127001776</v>
      </c>
      <c r="AB127" s="40" t="s">
        <v>86</v>
      </c>
      <c r="AC127" s="42">
        <v>4618.0503576226065</v>
      </c>
      <c r="AD127" s="8"/>
    </row>
    <row r="128" spans="1:30" x14ac:dyDescent="0.2">
      <c r="A128" s="40" t="str">
        <f t="shared" si="49"/>
        <v>打脸猎</v>
      </c>
      <c r="B128" s="41">
        <f t="shared" si="50"/>
        <v>1.3063115121681217E-2</v>
      </c>
      <c r="C128" s="41">
        <f t="shared" si="51"/>
        <v>2.513358457406183E-2</v>
      </c>
      <c r="D128" s="41">
        <f t="shared" si="52"/>
        <v>2.7656054455252533E-2</v>
      </c>
      <c r="E128" s="41">
        <f t="shared" si="53"/>
        <v>1.1056651330597729E-2</v>
      </c>
      <c r="F128" s="41">
        <f t="shared" si="54"/>
        <v>3.0150777667469798E-2</v>
      </c>
      <c r="G128" s="41">
        <f t="shared" si="55"/>
        <v>1.5915191380798617E-2</v>
      </c>
      <c r="H128" s="41">
        <f t="shared" si="56"/>
        <v>1.0003650861590597E-2</v>
      </c>
      <c r="I128" s="41">
        <f t="shared" si="57"/>
        <v>2.0290063435846474E-2</v>
      </c>
      <c r="J128" s="41">
        <f t="shared" si="58"/>
        <v>5.8271839434399005E-3</v>
      </c>
      <c r="K128" s="41">
        <f t="shared" si="59"/>
        <v>4.9009999555852503E-3</v>
      </c>
      <c r="L128" s="41">
        <f t="shared" si="60"/>
        <v>2.630396221774723E-2</v>
      </c>
      <c r="M128" s="41">
        <f t="shared" si="61"/>
        <v>4.8748240424946021E-2</v>
      </c>
      <c r="N128" s="41">
        <f t="shared" si="62"/>
        <v>3.2969499435227007E-2</v>
      </c>
      <c r="O128" s="41">
        <f t="shared" si="63"/>
        <v>1.2945045373888872E-2</v>
      </c>
      <c r="P128" s="41">
        <f t="shared" si="64"/>
        <v>3.9927229692910834E-2</v>
      </c>
      <c r="Q128" s="41">
        <f t="shared" si="65"/>
        <v>6.5369337136834446E-2</v>
      </c>
      <c r="R128" s="41">
        <f t="shared" si="66"/>
        <v>1.8215875445594342E-2</v>
      </c>
      <c r="S128" s="41">
        <f t="shared" si="67"/>
        <v>3.6709450647716968E-2</v>
      </c>
      <c r="T128" s="41">
        <f t="shared" si="68"/>
        <v>1.4004174029258071E-2</v>
      </c>
      <c r="U128" s="10">
        <f t="shared" si="69"/>
        <v>5.5940965857023042E-3</v>
      </c>
      <c r="V128" s="10">
        <f t="shared" si="70"/>
        <v>7.6382324169896538E-3</v>
      </c>
      <c r="W128" s="10"/>
      <c r="X128" s="43">
        <f t="shared" si="71"/>
        <v>0.47242241613313968</v>
      </c>
      <c r="Z128" s="4">
        <f t="shared" si="48"/>
        <v>4724.2241613313972</v>
      </c>
      <c r="AB128" s="40" t="s">
        <v>113</v>
      </c>
      <c r="AC128" s="42">
        <v>4572.3082276624618</v>
      </c>
      <c r="AD128" s="8"/>
    </row>
    <row r="129" spans="1:30" x14ac:dyDescent="0.2">
      <c r="A129" s="40" t="str">
        <f t="shared" si="49"/>
        <v>冰法</v>
      </c>
      <c r="B129" s="41">
        <f t="shared" si="50"/>
        <v>1.2845396536319864E-2</v>
      </c>
      <c r="C129" s="41">
        <f t="shared" si="51"/>
        <v>3.4558678789335016E-2</v>
      </c>
      <c r="D129" s="41">
        <f t="shared" si="52"/>
        <v>1.5654370446369359E-2</v>
      </c>
      <c r="E129" s="41">
        <f t="shared" si="53"/>
        <v>9.2976386189117261E-3</v>
      </c>
      <c r="F129" s="41">
        <f t="shared" si="54"/>
        <v>2.5228201721760442E-2</v>
      </c>
      <c r="G129" s="41">
        <f t="shared" si="55"/>
        <v>1.07121480447683E-2</v>
      </c>
      <c r="H129" s="41">
        <f t="shared" si="56"/>
        <v>1.4550764889586324E-2</v>
      </c>
      <c r="I129" s="41">
        <f t="shared" si="57"/>
        <v>3.2464101497354354E-2</v>
      </c>
      <c r="J129" s="41">
        <f t="shared" si="58"/>
        <v>5.7106402645711023E-3</v>
      </c>
      <c r="K129" s="41">
        <f t="shared" si="59"/>
        <v>4.804901917240441E-3</v>
      </c>
      <c r="L129" s="41">
        <f t="shared" si="60"/>
        <v>1.6789763117710996E-2</v>
      </c>
      <c r="M129" s="41">
        <f t="shared" si="61"/>
        <v>4.2185977290818674E-2</v>
      </c>
      <c r="N129" s="41">
        <f t="shared" si="62"/>
        <v>3.5966726656611277E-2</v>
      </c>
      <c r="O129" s="41">
        <f t="shared" si="63"/>
        <v>1.3638529947490059E-2</v>
      </c>
      <c r="P129" s="41">
        <f t="shared" si="64"/>
        <v>3.6599960551834933E-2</v>
      </c>
      <c r="Q129" s="41">
        <f t="shared" si="65"/>
        <v>5.1041811189035113E-2</v>
      </c>
      <c r="R129" s="41">
        <f t="shared" si="66"/>
        <v>2.0037462990153774E-2</v>
      </c>
      <c r="S129" s="41">
        <f t="shared" si="67"/>
        <v>3.0835938544082252E-2</v>
      </c>
      <c r="T129" s="41">
        <f t="shared" si="68"/>
        <v>7.7165856895911825E-3</v>
      </c>
      <c r="U129" s="10">
        <f t="shared" si="69"/>
        <v>8.0415138419470625E-3</v>
      </c>
      <c r="V129" s="10">
        <f t="shared" si="70"/>
        <v>8.0474234393283842E-3</v>
      </c>
      <c r="W129" s="10"/>
      <c r="X129" s="43">
        <f t="shared" si="71"/>
        <v>0.43672853598482064</v>
      </c>
      <c r="Z129" s="4">
        <f t="shared" si="48"/>
        <v>4367.2853598482061</v>
      </c>
      <c r="AB129" s="40" t="s">
        <v>62</v>
      </c>
      <c r="AC129" s="42">
        <v>4536.2698610317575</v>
      </c>
      <c r="AD129" s="8"/>
    </row>
    <row r="130" spans="1:30" x14ac:dyDescent="0.2">
      <c r="A130" s="40" t="str">
        <f t="shared" si="49"/>
        <v>青玉德</v>
      </c>
      <c r="B130" s="41">
        <f t="shared" si="50"/>
        <v>7.8378690730087301E-3</v>
      </c>
      <c r="C130" s="41">
        <f t="shared" si="51"/>
        <v>2.303911919289001E-2</v>
      </c>
      <c r="D130" s="41">
        <f t="shared" si="52"/>
        <v>3.2874177937375654E-2</v>
      </c>
      <c r="E130" s="41">
        <f t="shared" si="53"/>
        <v>1.4072101693488021E-2</v>
      </c>
      <c r="F130" s="41">
        <f t="shared" si="54"/>
        <v>3.3842709626751816E-2</v>
      </c>
      <c r="G130" s="41">
        <f t="shared" si="55"/>
        <v>1.5915191380798617E-2</v>
      </c>
      <c r="H130" s="41">
        <f t="shared" si="56"/>
        <v>1.15951407713891E-2</v>
      </c>
      <c r="I130" s="41">
        <f t="shared" si="57"/>
        <v>2.2826321365327282E-2</v>
      </c>
      <c r="J130" s="41">
        <f t="shared" si="58"/>
        <v>6.1768149800462951E-3</v>
      </c>
      <c r="K130" s="41">
        <f t="shared" si="59"/>
        <v>6.7268626841366173E-3</v>
      </c>
      <c r="L130" s="41">
        <f t="shared" si="60"/>
        <v>2.7982938529518331E-2</v>
      </c>
      <c r="M130" s="41">
        <f t="shared" si="61"/>
        <v>4.4060909614855058E-2</v>
      </c>
      <c r="N130" s="41">
        <f t="shared" si="62"/>
        <v>2.0980590549689912E-2</v>
      </c>
      <c r="O130" s="41">
        <f t="shared" si="63"/>
        <v>9.2464609813491926E-3</v>
      </c>
      <c r="P130" s="41">
        <f t="shared" si="64"/>
        <v>4.0759046978179815E-2</v>
      </c>
      <c r="Q130" s="41">
        <f t="shared" si="65"/>
        <v>2.5968640780386285E-2</v>
      </c>
      <c r="R130" s="41">
        <f t="shared" si="66"/>
        <v>3.0056194485230663E-2</v>
      </c>
      <c r="S130" s="41">
        <f t="shared" si="67"/>
        <v>2.9367560518173574E-2</v>
      </c>
      <c r="T130" s="41">
        <f t="shared" si="68"/>
        <v>8.5739840995457568E-3</v>
      </c>
      <c r="U130" s="10">
        <f t="shared" si="69"/>
        <v>5.3610092279647087E-3</v>
      </c>
      <c r="V130" s="10">
        <f t="shared" si="70"/>
        <v>6.6834533648659463E-3</v>
      </c>
      <c r="W130" s="10"/>
      <c r="X130" s="43">
        <f t="shared" si="71"/>
        <v>0.42394709783497136</v>
      </c>
      <c r="Z130" s="4">
        <f t="shared" si="48"/>
        <v>4239.4709783497137</v>
      </c>
      <c r="AB130" s="40" t="s">
        <v>89</v>
      </c>
      <c r="AC130" s="42">
        <v>4504.6309972237032</v>
      </c>
      <c r="AD130" s="8"/>
    </row>
    <row r="131" spans="1:30" x14ac:dyDescent="0.2">
      <c r="A131" s="40" t="str">
        <f t="shared" si="49"/>
        <v>中速猎</v>
      </c>
      <c r="B131" s="41">
        <f t="shared" si="50"/>
        <v>1.0885929268067682E-2</v>
      </c>
      <c r="C131" s="41">
        <f t="shared" si="51"/>
        <v>2.722804995523365E-2</v>
      </c>
      <c r="D131" s="41">
        <f t="shared" si="52"/>
        <v>2.6090617410615597E-2</v>
      </c>
      <c r="E131" s="41">
        <f t="shared" si="53"/>
        <v>9.5489261491525836E-3</v>
      </c>
      <c r="F131" s="41">
        <f t="shared" si="54"/>
        <v>3.0150777667469798E-2</v>
      </c>
      <c r="G131" s="41">
        <f t="shared" si="55"/>
        <v>1.4384884517260287E-2</v>
      </c>
      <c r="H131" s="41">
        <f t="shared" si="56"/>
        <v>9.3215837573912379E-3</v>
      </c>
      <c r="I131" s="41">
        <f t="shared" si="57"/>
        <v>2.0797315021742632E-2</v>
      </c>
      <c r="J131" s="41">
        <f t="shared" si="58"/>
        <v>5.5940965857023042E-3</v>
      </c>
      <c r="K131" s="41">
        <f t="shared" si="59"/>
        <v>5.2853921089644857E-3</v>
      </c>
      <c r="L131" s="41">
        <f t="shared" si="60"/>
        <v>2.9661914841289432E-2</v>
      </c>
      <c r="M131" s="41">
        <f t="shared" si="61"/>
        <v>4.6873308100909637E-2</v>
      </c>
      <c r="N131" s="41">
        <f t="shared" si="62"/>
        <v>2.6975044992458459E-2</v>
      </c>
      <c r="O131" s="41">
        <f t="shared" si="63"/>
        <v>1.1326914702152762E-2</v>
      </c>
      <c r="P131" s="41">
        <f t="shared" si="64"/>
        <v>3.9927229692910834E-2</v>
      </c>
      <c r="Q131" s="41">
        <f t="shared" si="65"/>
        <v>5.3728222304247487E-2</v>
      </c>
      <c r="R131" s="41">
        <f t="shared" si="66"/>
        <v>2.1859050534713206E-2</v>
      </c>
      <c r="S131" s="41">
        <f t="shared" si="67"/>
        <v>3.744363966067131E-2</v>
      </c>
      <c r="T131" s="41">
        <f t="shared" si="68"/>
        <v>1.3718374559273211E-2</v>
      </c>
      <c r="U131" s="10">
        <f t="shared" si="69"/>
        <v>4.7782908336207177E-3</v>
      </c>
      <c r="V131" s="10">
        <f t="shared" si="70"/>
        <v>8.0474234393283842E-3</v>
      </c>
      <c r="W131" s="10"/>
      <c r="X131" s="43">
        <f t="shared" si="71"/>
        <v>0.45362698610317576</v>
      </c>
      <c r="Z131" s="4">
        <f t="shared" si="48"/>
        <v>4536.2698610317575</v>
      </c>
      <c r="AB131" s="40" t="s">
        <v>91</v>
      </c>
      <c r="AC131" s="42">
        <v>4486.000532206499</v>
      </c>
      <c r="AD131" s="8"/>
    </row>
    <row r="132" spans="1:30" x14ac:dyDescent="0.2">
      <c r="A132" s="40" t="str">
        <f t="shared" si="49"/>
        <v>中速骑</v>
      </c>
      <c r="B132" s="41">
        <f t="shared" si="50"/>
        <v>1.0668210682706328E-2</v>
      </c>
      <c r="C132" s="41">
        <f t="shared" si="51"/>
        <v>2.303911919289001E-2</v>
      </c>
      <c r="D132" s="41">
        <f t="shared" si="52"/>
        <v>2.8177866803464846E-2</v>
      </c>
      <c r="E132" s="41">
        <f t="shared" si="53"/>
        <v>1.3569526633006304E-2</v>
      </c>
      <c r="F132" s="41">
        <f t="shared" si="54"/>
        <v>3.5073353613179148E-2</v>
      </c>
      <c r="G132" s="41">
        <f t="shared" si="55"/>
        <v>1.7445498244336943E-2</v>
      </c>
      <c r="H132" s="41">
        <f t="shared" si="56"/>
        <v>1.2049852174188674E-2</v>
      </c>
      <c r="I132" s="41">
        <f t="shared" si="57"/>
        <v>2.4348076123015767E-2</v>
      </c>
      <c r="J132" s="41">
        <f t="shared" si="58"/>
        <v>5.2444655490959105E-3</v>
      </c>
      <c r="K132" s="41">
        <f t="shared" si="59"/>
        <v>3.8439215337923529E-3</v>
      </c>
      <c r="L132" s="41">
        <f t="shared" si="60"/>
        <v>3.6377820088373834E-2</v>
      </c>
      <c r="M132" s="41">
        <f t="shared" si="61"/>
        <v>5.1560638911000607E-2</v>
      </c>
      <c r="N132" s="41">
        <f t="shared" si="62"/>
        <v>2.9972272213842733E-2</v>
      </c>
      <c r="O132" s="41">
        <f t="shared" si="63"/>
        <v>1.1789237751220221E-2</v>
      </c>
      <c r="P132" s="41">
        <f t="shared" si="64"/>
        <v>3.6599960551834933E-2</v>
      </c>
      <c r="Q132" s="41">
        <f t="shared" si="65"/>
        <v>5.0146340817297665E-2</v>
      </c>
      <c r="R132" s="41">
        <f t="shared" si="66"/>
        <v>2.8234606940671227E-2</v>
      </c>
      <c r="S132" s="41">
        <f t="shared" si="67"/>
        <v>4.1114584725443007E-2</v>
      </c>
      <c r="T132" s="41">
        <f t="shared" si="68"/>
        <v>1.829116607903095E-2</v>
      </c>
      <c r="U132" s="10">
        <f t="shared" si="69"/>
        <v>5.477552906833506E-3</v>
      </c>
      <c r="V132" s="10">
        <f t="shared" si="70"/>
        <v>8.7294084765596035E-3</v>
      </c>
      <c r="W132" s="10"/>
      <c r="X132" s="43">
        <f t="shared" si="71"/>
        <v>0.49175348001178459</v>
      </c>
      <c r="Z132" s="4">
        <f t="shared" si="48"/>
        <v>4917.5348001178463</v>
      </c>
      <c r="AB132" s="40" t="s">
        <v>92</v>
      </c>
      <c r="AC132" s="42">
        <v>4482.9749625843033</v>
      </c>
      <c r="AD132" s="8"/>
    </row>
    <row r="133" spans="1:30" x14ac:dyDescent="0.2">
      <c r="A133" s="40" t="str">
        <f t="shared" si="49"/>
        <v>中速萨</v>
      </c>
      <c r="B133" s="41">
        <f t="shared" si="50"/>
        <v>9.5796177558995603E-3</v>
      </c>
      <c r="C133" s="41">
        <f t="shared" si="51"/>
        <v>3.2464213408163196E-2</v>
      </c>
      <c r="D133" s="41">
        <f t="shared" si="52"/>
        <v>1.5132558098157046E-2</v>
      </c>
      <c r="E133" s="41">
        <f t="shared" si="53"/>
        <v>9.2976386189117261E-3</v>
      </c>
      <c r="F133" s="41">
        <f t="shared" si="54"/>
        <v>4.7995115470666212E-2</v>
      </c>
      <c r="G133" s="41">
        <f t="shared" si="55"/>
        <v>1.4078823144552624E-2</v>
      </c>
      <c r="H133" s="41">
        <f t="shared" si="56"/>
        <v>1.1367785069989315E-2</v>
      </c>
      <c r="I133" s="41">
        <f t="shared" si="57"/>
        <v>2.5869830880704252E-2</v>
      </c>
      <c r="J133" s="41">
        <f t="shared" si="58"/>
        <v>5.8271839434399005E-3</v>
      </c>
      <c r="K133" s="41">
        <f t="shared" si="59"/>
        <v>4.804901917240441E-3</v>
      </c>
      <c r="L133" s="41">
        <f t="shared" si="60"/>
        <v>2.2386350823614665E-2</v>
      </c>
      <c r="M133" s="41">
        <f t="shared" si="61"/>
        <v>3.7498646480727711E-2</v>
      </c>
      <c r="N133" s="41">
        <f t="shared" si="62"/>
        <v>2.7574490436735315E-2</v>
      </c>
      <c r="O133" s="41">
        <f t="shared" si="63"/>
        <v>1.0864591653085301E-2</v>
      </c>
      <c r="P133" s="41">
        <f t="shared" si="64"/>
        <v>2.6618153128607224E-2</v>
      </c>
      <c r="Q133" s="41">
        <f t="shared" si="65"/>
        <v>4.119163709992308E-2</v>
      </c>
      <c r="R133" s="41">
        <f t="shared" si="66"/>
        <v>2.5957622509971932E-2</v>
      </c>
      <c r="S133" s="41">
        <f t="shared" si="67"/>
        <v>2.5696615453401878E-2</v>
      </c>
      <c r="T133" s="41">
        <f t="shared" si="68"/>
        <v>1.6004770319152081E-2</v>
      </c>
      <c r="U133" s="10">
        <f t="shared" si="69"/>
        <v>5.8271839434399005E-3</v>
      </c>
      <c r="V133" s="10">
        <f t="shared" si="70"/>
        <v>6.8198503723121903E-3</v>
      </c>
      <c r="W133" s="10"/>
      <c r="X133" s="43">
        <f t="shared" si="71"/>
        <v>0.42285758052869554</v>
      </c>
      <c r="Z133" s="4">
        <f t="shared" si="48"/>
        <v>4228.5758052869551</v>
      </c>
      <c r="AB133" s="40" t="s">
        <v>751</v>
      </c>
      <c r="AC133" s="42">
        <v>4457.778802837428</v>
      </c>
      <c r="AD133" s="8"/>
    </row>
    <row r="134" spans="1:30" x14ac:dyDescent="0.2">
      <c r="A134" s="40" t="str">
        <f t="shared" si="49"/>
        <v>奇迹贼</v>
      </c>
      <c r="B134" s="41">
        <f t="shared" si="50"/>
        <v>1.1756803609513098E-2</v>
      </c>
      <c r="C134" s="41">
        <f t="shared" si="51"/>
        <v>2.303911919289001E-2</v>
      </c>
      <c r="D134" s="41">
        <f t="shared" si="52"/>
        <v>1.9828869232067853E-2</v>
      </c>
      <c r="E134" s="41">
        <f t="shared" si="53"/>
        <v>1.5328539344692306E-2</v>
      </c>
      <c r="F134" s="41">
        <f t="shared" si="54"/>
        <v>3.5688675606392821E-2</v>
      </c>
      <c r="G134" s="41">
        <f t="shared" si="55"/>
        <v>1.8057620989752277E-2</v>
      </c>
      <c r="H134" s="41">
        <f t="shared" si="56"/>
        <v>1.045836226439017E-2</v>
      </c>
      <c r="I134" s="41">
        <f t="shared" si="57"/>
        <v>2.1811818193534959E-2</v>
      </c>
      <c r="J134" s="41">
        <f t="shared" si="58"/>
        <v>5.1279218702271123E-3</v>
      </c>
      <c r="K134" s="41">
        <f t="shared" si="59"/>
        <v>3.9400195721371618E-3</v>
      </c>
      <c r="L134" s="41">
        <f t="shared" si="60"/>
        <v>3.3579526235421993E-2</v>
      </c>
      <c r="M134" s="41">
        <f t="shared" si="61"/>
        <v>4.7810774262927833E-2</v>
      </c>
      <c r="N134" s="41">
        <f t="shared" si="62"/>
        <v>2.9372826769565877E-2</v>
      </c>
      <c r="O134" s="41">
        <f t="shared" si="63"/>
        <v>1.1558076226686491E-2</v>
      </c>
      <c r="P134" s="41">
        <f t="shared" si="64"/>
        <v>3.2440874125490057E-2</v>
      </c>
      <c r="Q134" s="41">
        <f t="shared" si="65"/>
        <v>3.8505225984710699E-2</v>
      </c>
      <c r="R134" s="41">
        <f t="shared" si="66"/>
        <v>2.504682873769222E-2</v>
      </c>
      <c r="S134" s="41">
        <f t="shared" si="67"/>
        <v>3.0835938544082252E-2</v>
      </c>
      <c r="T134" s="41">
        <f t="shared" si="68"/>
        <v>1.6004770319152081E-2</v>
      </c>
      <c r="U134" s="10">
        <f t="shared" si="69"/>
        <v>5.0113781913583141E-3</v>
      </c>
      <c r="V134" s="10">
        <f t="shared" si="70"/>
        <v>7.7746294244358961E-3</v>
      </c>
      <c r="W134" s="10"/>
      <c r="X134" s="43">
        <f t="shared" si="71"/>
        <v>0.44297859869712147</v>
      </c>
      <c r="Z134" s="4">
        <f t="shared" si="48"/>
        <v>4429.7859869712147</v>
      </c>
      <c r="AB134" s="40" t="s">
        <v>47</v>
      </c>
      <c r="AC134" s="42">
        <v>4429.7859869712147</v>
      </c>
      <c r="AD134" s="8"/>
    </row>
    <row r="135" spans="1:30" x14ac:dyDescent="0.2">
      <c r="A135" s="40" t="str">
        <f t="shared" si="49"/>
        <v>亡语牧</v>
      </c>
      <c r="B135" s="41">
        <f t="shared" si="50"/>
        <v>8.9264619998154979E-3</v>
      </c>
      <c r="C135" s="41">
        <f t="shared" si="51"/>
        <v>1.6755723049374553E-2</v>
      </c>
      <c r="D135" s="41">
        <f t="shared" si="52"/>
        <v>3.1830553240951028E-2</v>
      </c>
      <c r="E135" s="41">
        <f t="shared" si="53"/>
        <v>1.3820814163247163E-2</v>
      </c>
      <c r="F135" s="41">
        <f t="shared" si="54"/>
        <v>3.0766099660683468E-2</v>
      </c>
      <c r="G135" s="41">
        <f t="shared" si="55"/>
        <v>1.1630332162891298E-2</v>
      </c>
      <c r="H135" s="41">
        <f t="shared" si="56"/>
        <v>9.0942280559914521E-3</v>
      </c>
      <c r="I135" s="41">
        <f t="shared" si="57"/>
        <v>2.0797315021742632E-2</v>
      </c>
      <c r="J135" s="41">
        <f t="shared" si="58"/>
        <v>3.4963103660639403E-3</v>
      </c>
      <c r="K135" s="41">
        <f t="shared" si="59"/>
        <v>7.207352875860662E-3</v>
      </c>
      <c r="L135" s="41">
        <f t="shared" si="60"/>
        <v>1.7349421888301363E-2</v>
      </c>
      <c r="M135" s="41">
        <f t="shared" si="61"/>
        <v>3.3748781832654937E-2</v>
      </c>
      <c r="N135" s="41">
        <f t="shared" si="62"/>
        <v>1.9182254216859349E-2</v>
      </c>
      <c r="O135" s="41">
        <f t="shared" si="63"/>
        <v>1.0864591653085301E-2</v>
      </c>
      <c r="P135" s="41">
        <f t="shared" si="64"/>
        <v>2.9945422269683126E-2</v>
      </c>
      <c r="Q135" s="41">
        <f t="shared" si="65"/>
        <v>2.059581854996154E-2</v>
      </c>
      <c r="R135" s="41">
        <f t="shared" si="66"/>
        <v>2.459143185155236E-2</v>
      </c>
      <c r="S135" s="41">
        <f t="shared" si="67"/>
        <v>3.2304316569990929E-2</v>
      </c>
      <c r="T135" s="41">
        <f t="shared" si="68"/>
        <v>1.1431978799394345E-2</v>
      </c>
      <c r="U135" s="10">
        <f t="shared" si="69"/>
        <v>3.2632230083263448E-3</v>
      </c>
      <c r="V135" s="10">
        <f t="shared" si="70"/>
        <v>7.3654384020971657E-3</v>
      </c>
      <c r="W135" s="10"/>
      <c r="X135" s="43">
        <f t="shared" si="71"/>
        <v>0.36496786963852851</v>
      </c>
      <c r="Z135" s="4">
        <f t="shared" si="48"/>
        <v>3649.6786963852851</v>
      </c>
      <c r="AB135" s="40" t="s">
        <v>61</v>
      </c>
      <c r="AC135" s="42">
        <v>4367.2853598482061</v>
      </c>
      <c r="AD135" s="8"/>
    </row>
    <row r="136" spans="1:30" x14ac:dyDescent="0.2">
      <c r="A136" s="40" t="str">
        <f t="shared" si="49"/>
        <v>海盗战</v>
      </c>
      <c r="B136" s="41">
        <f t="shared" si="50"/>
        <v>1.262767795095851E-2</v>
      </c>
      <c r="C136" s="41">
        <f t="shared" si="51"/>
        <v>2.0421037466425238E-2</v>
      </c>
      <c r="D136" s="41">
        <f t="shared" si="52"/>
        <v>2.661242975882791E-2</v>
      </c>
      <c r="E136" s="41">
        <f t="shared" si="53"/>
        <v>1.0554076270116014E-2</v>
      </c>
      <c r="F136" s="41">
        <f t="shared" si="54"/>
        <v>3.3842709626751816E-2</v>
      </c>
      <c r="G136" s="41">
        <f t="shared" si="55"/>
        <v>1.8669743735167606E-2</v>
      </c>
      <c r="H136" s="41">
        <f t="shared" si="56"/>
        <v>1.045836226439017E-2</v>
      </c>
      <c r="I136" s="41">
        <f t="shared" si="57"/>
        <v>2.1304566607638794E-2</v>
      </c>
      <c r="J136" s="41">
        <f t="shared" si="58"/>
        <v>6.0602713011774969E-3</v>
      </c>
      <c r="K136" s="41">
        <f t="shared" si="59"/>
        <v>5.3814901473092942E-3</v>
      </c>
      <c r="L136" s="41">
        <f t="shared" si="60"/>
        <v>2.8542597300108698E-2</v>
      </c>
      <c r="M136" s="41">
        <f t="shared" si="61"/>
        <v>4.8748240424946021E-2</v>
      </c>
      <c r="N136" s="41">
        <f t="shared" si="62"/>
        <v>3.3568944879503862E-2</v>
      </c>
      <c r="O136" s="41">
        <f t="shared" si="63"/>
        <v>1.4100852996557519E-2</v>
      </c>
      <c r="P136" s="41">
        <f t="shared" si="64"/>
        <v>4.1590864263448789E-2</v>
      </c>
      <c r="Q136" s="41">
        <f t="shared" si="65"/>
        <v>5.9996514906409705E-2</v>
      </c>
      <c r="R136" s="41">
        <f t="shared" si="66"/>
        <v>2.1403653648573349E-2</v>
      </c>
      <c r="S136" s="41">
        <f t="shared" si="67"/>
        <v>4.1848773738397342E-2</v>
      </c>
      <c r="T136" s="41">
        <f t="shared" si="68"/>
        <v>1.6862168729106657E-2</v>
      </c>
      <c r="U136" s="10">
        <f t="shared" si="69"/>
        <v>5.0113781913583141E-3</v>
      </c>
      <c r="V136" s="10">
        <f t="shared" si="70"/>
        <v>8.0474234393283842E-3</v>
      </c>
      <c r="W136" s="10"/>
      <c r="X136" s="43">
        <f t="shared" si="71"/>
        <v>0.48565377764650153</v>
      </c>
      <c r="Z136" s="4">
        <f t="shared" si="48"/>
        <v>4856.5377764650157</v>
      </c>
      <c r="AB136" s="40" t="s">
        <v>104</v>
      </c>
      <c r="AC136" s="42">
        <v>4313.9884449089195</v>
      </c>
      <c r="AD136" s="8"/>
    </row>
    <row r="137" spans="1:30" x14ac:dyDescent="0.2">
      <c r="A137" s="40" t="str">
        <f t="shared" si="49"/>
        <v>任务猎</v>
      </c>
      <c r="B137" s="41">
        <f t="shared" si="50"/>
        <v>6.9669947315633167E-3</v>
      </c>
      <c r="C137" s="41">
        <f t="shared" si="51"/>
        <v>1.1519559596445005E-2</v>
      </c>
      <c r="D137" s="41">
        <f t="shared" si="52"/>
        <v>2.1916118624917099E-2</v>
      </c>
      <c r="E137" s="41">
        <f t="shared" si="53"/>
        <v>1.482596428421059E-2</v>
      </c>
      <c r="F137" s="41">
        <f t="shared" si="54"/>
        <v>1.9690303782837419E-2</v>
      </c>
      <c r="G137" s="41">
        <f t="shared" si="55"/>
        <v>1.07121480447683E-2</v>
      </c>
      <c r="H137" s="41">
        <f t="shared" si="56"/>
        <v>5.229181132195085E-3</v>
      </c>
      <c r="I137" s="41">
        <f t="shared" si="57"/>
        <v>1.115953488971556E-2</v>
      </c>
      <c r="J137" s="41">
        <f t="shared" si="58"/>
        <v>3.8459414026703344E-3</v>
      </c>
      <c r="K137" s="41">
        <f t="shared" si="59"/>
        <v>4.804901917240441E-3</v>
      </c>
      <c r="L137" s="41">
        <f t="shared" si="60"/>
        <v>1.9588056970662831E-2</v>
      </c>
      <c r="M137" s="41">
        <f t="shared" si="61"/>
        <v>2.4374120212473011E-2</v>
      </c>
      <c r="N137" s="41">
        <f t="shared" si="62"/>
        <v>1.3787245218367657E-2</v>
      </c>
      <c r="O137" s="41">
        <f t="shared" si="63"/>
        <v>7.3971687850793548E-3</v>
      </c>
      <c r="P137" s="41">
        <f t="shared" si="64"/>
        <v>2.7449970413876201E-2</v>
      </c>
      <c r="Q137" s="41">
        <f t="shared" si="65"/>
        <v>3.7609755612973243E-2</v>
      </c>
      <c r="R137" s="41">
        <f t="shared" si="66"/>
        <v>1.5938891014895047E-2</v>
      </c>
      <c r="S137" s="41">
        <f t="shared" si="67"/>
        <v>2.4962426440447539E-2</v>
      </c>
      <c r="T137" s="41">
        <f t="shared" si="68"/>
        <v>7.4307862196063236E-3</v>
      </c>
      <c r="U137" s="10">
        <f t="shared" si="69"/>
        <v>4.1955724392767286E-3</v>
      </c>
      <c r="V137" s="10">
        <f t="shared" si="70"/>
        <v>7.911026431882141E-3</v>
      </c>
      <c r="W137" s="10"/>
      <c r="X137" s="43">
        <f t="shared" si="71"/>
        <v>0.30131566816610317</v>
      </c>
      <c r="Z137" s="4">
        <f t="shared" si="48"/>
        <v>3013.1566816610316</v>
      </c>
      <c r="AB137" s="40" t="s">
        <v>87</v>
      </c>
      <c r="AC137" s="42">
        <v>4239.9518361207374</v>
      </c>
      <c r="AD137" s="8"/>
    </row>
    <row r="138" spans="1:30" x14ac:dyDescent="0.2">
      <c r="A138" s="40" t="str">
        <f t="shared" si="49"/>
        <v>任务贼</v>
      </c>
      <c r="B138" s="41">
        <f t="shared" si="50"/>
        <v>8.2733062437314389E-3</v>
      </c>
      <c r="C138" s="41">
        <f t="shared" si="51"/>
        <v>1.6232106704081598E-2</v>
      </c>
      <c r="D138" s="41">
        <f t="shared" si="52"/>
        <v>2.5568805062403284E-2</v>
      </c>
      <c r="E138" s="41">
        <f t="shared" si="53"/>
        <v>1.6836264526137453E-2</v>
      </c>
      <c r="F138" s="41">
        <f t="shared" si="54"/>
        <v>3.9995929558888511E-2</v>
      </c>
      <c r="G138" s="41">
        <f t="shared" si="55"/>
        <v>2.0812173344121269E-2</v>
      </c>
      <c r="H138" s="41">
        <f t="shared" si="56"/>
        <v>1.4096053486786751E-2</v>
      </c>
      <c r="I138" s="41">
        <f t="shared" si="57"/>
        <v>2.5869830880704252E-2</v>
      </c>
      <c r="J138" s="41">
        <f t="shared" si="58"/>
        <v>3.1466793294575466E-3</v>
      </c>
      <c r="K138" s="41">
        <f t="shared" si="59"/>
        <v>4.1322156488267795E-3</v>
      </c>
      <c r="L138" s="41">
        <f t="shared" si="60"/>
        <v>3.9735772711916029E-2</v>
      </c>
      <c r="M138" s="41">
        <f t="shared" si="61"/>
        <v>3.7498646480727711E-2</v>
      </c>
      <c r="N138" s="41">
        <f t="shared" si="62"/>
        <v>2.6375599548181604E-2</v>
      </c>
      <c r="O138" s="41">
        <f t="shared" si="63"/>
        <v>1.31762068984226E-2</v>
      </c>
      <c r="P138" s="41">
        <f t="shared" si="64"/>
        <v>2.7449970413876201E-2</v>
      </c>
      <c r="Q138" s="41">
        <f t="shared" si="65"/>
        <v>4.477351858687291E-2</v>
      </c>
      <c r="R138" s="41">
        <f t="shared" si="66"/>
        <v>2.8690003826811087E-2</v>
      </c>
      <c r="S138" s="41">
        <f t="shared" si="67"/>
        <v>2.9367560518173574E-2</v>
      </c>
      <c r="T138" s="41">
        <f t="shared" si="68"/>
        <v>1.5147371909197505E-2</v>
      </c>
      <c r="U138" s="10">
        <f t="shared" si="69"/>
        <v>5.0113781913583141E-3</v>
      </c>
      <c r="V138" s="10">
        <f t="shared" si="70"/>
        <v>6.4106593499734582E-3</v>
      </c>
      <c r="W138" s="10"/>
      <c r="X138" s="43">
        <f t="shared" si="71"/>
        <v>0.44860005322064989</v>
      </c>
      <c r="Z138" s="4">
        <f t="shared" si="48"/>
        <v>4486.000532206499</v>
      </c>
      <c r="AB138" s="40" t="s">
        <v>45</v>
      </c>
      <c r="AC138" s="42">
        <v>4239.4709783497137</v>
      </c>
      <c r="AD138" s="8"/>
    </row>
    <row r="139" spans="1:30" x14ac:dyDescent="0.2">
      <c r="A139" s="40" t="str">
        <f t="shared" si="49"/>
        <v>任务战</v>
      </c>
      <c r="B139" s="41">
        <f t="shared" si="50"/>
        <v>1.0668210682706328E-2</v>
      </c>
      <c r="C139" s="41">
        <f t="shared" si="51"/>
        <v>3.4558678789335016E-2</v>
      </c>
      <c r="D139" s="41">
        <f t="shared" si="52"/>
        <v>2.4525180365978661E-2</v>
      </c>
      <c r="E139" s="41">
        <f t="shared" si="53"/>
        <v>1.2815664042283731E-2</v>
      </c>
      <c r="F139" s="41">
        <f t="shared" si="54"/>
        <v>3.199674364711081E-2</v>
      </c>
      <c r="G139" s="41">
        <f t="shared" si="55"/>
        <v>1.6221252753506284E-2</v>
      </c>
      <c r="H139" s="41">
        <f t="shared" si="56"/>
        <v>1.2731919278388034E-2</v>
      </c>
      <c r="I139" s="41">
        <f t="shared" si="57"/>
        <v>2.9420591981977384E-2</v>
      </c>
      <c r="J139" s="41">
        <f t="shared" si="58"/>
        <v>6.9926207321278806E-3</v>
      </c>
      <c r="K139" s="41">
        <f t="shared" si="59"/>
        <v>5.3814901473092942E-3</v>
      </c>
      <c r="L139" s="41">
        <f t="shared" si="60"/>
        <v>1.9028398200072467E-2</v>
      </c>
      <c r="M139" s="41">
        <f t="shared" si="61"/>
        <v>4.8748240424946021E-2</v>
      </c>
      <c r="N139" s="41">
        <f t="shared" si="62"/>
        <v>2.2778926882520478E-2</v>
      </c>
      <c r="O139" s="41">
        <f t="shared" si="63"/>
        <v>1.0402268604017842E-2</v>
      </c>
      <c r="P139" s="41">
        <f t="shared" si="64"/>
        <v>4.4086316119255717E-2</v>
      </c>
      <c r="Q139" s="41">
        <f t="shared" si="65"/>
        <v>3.3132403754285951E-2</v>
      </c>
      <c r="R139" s="41">
        <f t="shared" si="66"/>
        <v>2.2769844306992925E-2</v>
      </c>
      <c r="S139" s="41">
        <f t="shared" si="67"/>
        <v>3.3038505582945271E-2</v>
      </c>
      <c r="T139" s="41">
        <f t="shared" si="68"/>
        <v>1.4289973499242929E-2</v>
      </c>
      <c r="U139" s="10">
        <f t="shared" si="69"/>
        <v>6.5264460166526896E-3</v>
      </c>
      <c r="V139" s="10">
        <f t="shared" si="70"/>
        <v>8.1838204467746273E-3</v>
      </c>
      <c r="W139" s="10"/>
      <c r="X139" s="43">
        <f t="shared" si="71"/>
        <v>0.44829749625843035</v>
      </c>
      <c r="Z139" s="4">
        <f t="shared" si="48"/>
        <v>4482.9749625843033</v>
      </c>
      <c r="AB139" s="40" t="s">
        <v>117</v>
      </c>
      <c r="AC139" s="42">
        <v>4228.5758052869551</v>
      </c>
      <c r="AD139" s="8"/>
    </row>
    <row r="140" spans="1:30" x14ac:dyDescent="0.2">
      <c r="A140" s="40" t="str">
        <f t="shared" si="49"/>
        <v>奥秘法</v>
      </c>
      <c r="B140" s="41">
        <f t="shared" si="50"/>
        <v>9.5796177558995603E-3</v>
      </c>
      <c r="C140" s="41">
        <f t="shared" si="51"/>
        <v>2.5657200919354785E-2</v>
      </c>
      <c r="D140" s="41">
        <f t="shared" si="52"/>
        <v>2.7134242107040223E-2</v>
      </c>
      <c r="E140" s="41">
        <f t="shared" si="53"/>
        <v>1.3318239102765446E-2</v>
      </c>
      <c r="F140" s="41">
        <f t="shared" si="54"/>
        <v>3.4458031619965489E-2</v>
      </c>
      <c r="G140" s="41">
        <f t="shared" si="55"/>
        <v>1.713943687162928E-2</v>
      </c>
      <c r="H140" s="41">
        <f t="shared" si="56"/>
        <v>1.1822496472788888E-2</v>
      </c>
      <c r="I140" s="41">
        <f t="shared" si="57"/>
        <v>2.3333572951223444E-2</v>
      </c>
      <c r="J140" s="41">
        <f t="shared" si="58"/>
        <v>5.8271839434399005E-3</v>
      </c>
      <c r="K140" s="41">
        <f t="shared" si="59"/>
        <v>5.573686223998911E-3</v>
      </c>
      <c r="L140" s="41">
        <f t="shared" si="60"/>
        <v>3.3579526235421993E-2</v>
      </c>
      <c r="M140" s="41">
        <f t="shared" si="61"/>
        <v>4.5935841938891442E-2</v>
      </c>
      <c r="N140" s="41">
        <f t="shared" si="62"/>
        <v>2.6375599548181604E-2</v>
      </c>
      <c r="O140" s="41">
        <f t="shared" si="63"/>
        <v>1.3407368422956329E-2</v>
      </c>
      <c r="P140" s="41">
        <f t="shared" si="64"/>
        <v>3.5768143266565959E-2</v>
      </c>
      <c r="Q140" s="41">
        <f t="shared" si="65"/>
        <v>5.3728222304247487E-2</v>
      </c>
      <c r="R140" s="41">
        <f t="shared" si="66"/>
        <v>2.504682873769222E-2</v>
      </c>
      <c r="S140" s="41">
        <f t="shared" si="67"/>
        <v>3.6709450647716968E-2</v>
      </c>
      <c r="T140" s="41">
        <f t="shared" si="68"/>
        <v>1.5718970849167225E-2</v>
      </c>
      <c r="U140" s="10">
        <f t="shared" si="69"/>
        <v>5.0113781913583141E-3</v>
      </c>
      <c r="V140" s="10">
        <f t="shared" si="70"/>
        <v>7.7746294244358961E-3</v>
      </c>
      <c r="W140" s="10"/>
      <c r="X140" s="43">
        <f t="shared" si="71"/>
        <v>0.47289966753474133</v>
      </c>
      <c r="Z140" s="4">
        <f t="shared" si="48"/>
        <v>4728.9966753474137</v>
      </c>
      <c r="AB140" s="40" t="s">
        <v>63</v>
      </c>
      <c r="AC140" s="42">
        <v>3930.4415973362857</v>
      </c>
      <c r="AD140" s="8"/>
    </row>
    <row r="141" spans="1:30" x14ac:dyDescent="0.2">
      <c r="A141" s="40" t="str">
        <f t="shared" si="49"/>
        <v>沉默牧</v>
      </c>
      <c r="B141" s="41">
        <f t="shared" si="50"/>
        <v>8.0555876583700836E-3</v>
      </c>
      <c r="C141" s="41">
        <f t="shared" si="51"/>
        <v>2.722804995523365E-2</v>
      </c>
      <c r="D141" s="41">
        <f t="shared" si="52"/>
        <v>2.5046992714190971E-2</v>
      </c>
      <c r="E141" s="41">
        <f t="shared" si="53"/>
        <v>1.00515012096343E-2</v>
      </c>
      <c r="F141" s="41">
        <f t="shared" si="54"/>
        <v>2.8304811687828793E-2</v>
      </c>
      <c r="G141" s="41">
        <f t="shared" si="55"/>
        <v>1.5303068635383285E-2</v>
      </c>
      <c r="H141" s="41">
        <f t="shared" si="56"/>
        <v>9.0942280559914521E-3</v>
      </c>
      <c r="I141" s="41">
        <f t="shared" si="57"/>
        <v>1.7246553920469504E-2</v>
      </c>
      <c r="J141" s="41">
        <f t="shared" si="58"/>
        <v>5.9437276223086987E-3</v>
      </c>
      <c r="K141" s="41">
        <f t="shared" si="59"/>
        <v>7.0151567991710434E-3</v>
      </c>
      <c r="L141" s="41">
        <f t="shared" si="60"/>
        <v>3.9176113941325662E-2</v>
      </c>
      <c r="M141" s="41">
        <f t="shared" si="61"/>
        <v>4.8748240424946021E-2</v>
      </c>
      <c r="N141" s="41">
        <f t="shared" si="62"/>
        <v>2.1580035993966767E-2</v>
      </c>
      <c r="O141" s="41">
        <f t="shared" si="63"/>
        <v>1.0171107079484112E-2</v>
      </c>
      <c r="P141" s="41">
        <f t="shared" si="64"/>
        <v>3.4104508696028005E-2</v>
      </c>
      <c r="Q141" s="41">
        <f t="shared" si="65"/>
        <v>4.2087107471660536E-2</v>
      </c>
      <c r="R141" s="41">
        <f t="shared" si="66"/>
        <v>2.2769844306992925E-2</v>
      </c>
      <c r="S141" s="41">
        <f t="shared" si="67"/>
        <v>3.3038505582945271E-2</v>
      </c>
      <c r="T141" s="41">
        <f t="shared" si="68"/>
        <v>1.4289973499242929E-2</v>
      </c>
      <c r="U141" s="10">
        <f t="shared" si="69"/>
        <v>4.7782908336207177E-3</v>
      </c>
      <c r="V141" s="10">
        <f t="shared" si="70"/>
        <v>7.3654384020971657E-3</v>
      </c>
      <c r="W141" s="10"/>
      <c r="X141" s="43">
        <f t="shared" si="71"/>
        <v>0.43139884449089194</v>
      </c>
      <c r="Z141" s="4">
        <f t="shared" si="48"/>
        <v>4313.9884449089195</v>
      </c>
      <c r="AB141" s="40" t="s">
        <v>88</v>
      </c>
      <c r="AC141" s="42">
        <v>3918.5538834759104</v>
      </c>
      <c r="AD141" s="8"/>
    </row>
    <row r="142" spans="1:30" x14ac:dyDescent="0.2">
      <c r="A142" s="40" t="str">
        <f t="shared" si="49"/>
        <v>铺场萨</v>
      </c>
      <c r="B142" s="41">
        <f t="shared" si="50"/>
        <v>1.3063115121681217E-2</v>
      </c>
      <c r="C142" s="41">
        <f t="shared" si="51"/>
        <v>2.513358457406183E-2</v>
      </c>
      <c r="D142" s="41">
        <f t="shared" si="52"/>
        <v>2.2437930973129412E-2</v>
      </c>
      <c r="E142" s="41">
        <f t="shared" si="53"/>
        <v>1.3318239102765446E-2</v>
      </c>
      <c r="F142" s="41">
        <f t="shared" si="54"/>
        <v>3.2612065640324477E-2</v>
      </c>
      <c r="G142" s="41">
        <f t="shared" si="55"/>
        <v>1.4078823144552624E-2</v>
      </c>
      <c r="H142" s="41">
        <f t="shared" si="56"/>
        <v>1.1140429368589529E-2</v>
      </c>
      <c r="I142" s="41">
        <f t="shared" si="57"/>
        <v>2.4855327708911929E-2</v>
      </c>
      <c r="J142" s="41">
        <f t="shared" si="58"/>
        <v>6.0602713011774969E-3</v>
      </c>
      <c r="K142" s="41">
        <f t="shared" si="59"/>
        <v>2.9790391886890732E-3</v>
      </c>
      <c r="L142" s="41">
        <f t="shared" si="60"/>
        <v>3.0221573611879798E-2</v>
      </c>
      <c r="M142" s="41">
        <f t="shared" si="61"/>
        <v>5.5310503559073368E-2</v>
      </c>
      <c r="N142" s="41">
        <f t="shared" si="62"/>
        <v>3.1770608546673296E-2</v>
      </c>
      <c r="O142" s="41">
        <f t="shared" si="63"/>
        <v>1.31762068984226E-2</v>
      </c>
      <c r="P142" s="41">
        <f t="shared" si="64"/>
        <v>4.7413585260331619E-2</v>
      </c>
      <c r="Q142" s="41">
        <f t="shared" si="65"/>
        <v>5.1041811189035113E-2</v>
      </c>
      <c r="R142" s="41">
        <f t="shared" si="66"/>
        <v>2.0037462990153774E-2</v>
      </c>
      <c r="S142" s="41">
        <f t="shared" si="67"/>
        <v>4.1848773738397342E-2</v>
      </c>
      <c r="T142" s="41">
        <f t="shared" si="68"/>
        <v>1.6862168729106657E-2</v>
      </c>
      <c r="U142" s="10">
        <f t="shared" si="69"/>
        <v>5.8271839434399005E-3</v>
      </c>
      <c r="V142" s="10">
        <f t="shared" si="70"/>
        <v>7.911026431882141E-3</v>
      </c>
      <c r="X142" s="43">
        <f t="shared" si="71"/>
        <v>0.48709973102227871</v>
      </c>
      <c r="Y142" s="8"/>
      <c r="Z142" s="4">
        <f t="shared" si="48"/>
        <v>4870.9973102227868</v>
      </c>
      <c r="AB142" s="40" t="s">
        <v>75</v>
      </c>
      <c r="AC142" s="42">
        <v>3649.6786963852851</v>
      </c>
    </row>
    <row r="143" spans="1:30" x14ac:dyDescent="0.2">
      <c r="A143" s="40" t="str">
        <f t="shared" si="49"/>
        <v>动物园</v>
      </c>
      <c r="B143" s="41">
        <f t="shared" si="50"/>
        <v>8.2733062437314389E-3</v>
      </c>
      <c r="C143" s="41">
        <f t="shared" si="51"/>
        <v>2.19918865023041E-2</v>
      </c>
      <c r="D143" s="41">
        <f t="shared" si="52"/>
        <v>2.1916118624917099E-2</v>
      </c>
      <c r="E143" s="41">
        <f t="shared" si="53"/>
        <v>9.2976386189117261E-3</v>
      </c>
      <c r="F143" s="41">
        <f t="shared" si="54"/>
        <v>2.9535455674256129E-2</v>
      </c>
      <c r="G143" s="41">
        <f t="shared" si="55"/>
        <v>1.1018209417475965E-2</v>
      </c>
      <c r="H143" s="41">
        <f t="shared" si="56"/>
        <v>7.95744954899252E-3</v>
      </c>
      <c r="I143" s="41">
        <f t="shared" si="57"/>
        <v>1.9275560264054151E-2</v>
      </c>
      <c r="J143" s="41">
        <f t="shared" si="58"/>
        <v>5.1279218702271123E-3</v>
      </c>
      <c r="K143" s="41">
        <f t="shared" si="59"/>
        <v>3.9400195721371618E-3</v>
      </c>
      <c r="L143" s="41">
        <f t="shared" si="60"/>
        <v>2.8542597300108698E-2</v>
      </c>
      <c r="M143" s="41">
        <f t="shared" si="61"/>
        <v>3.84361126427459E-2</v>
      </c>
      <c r="N143" s="41">
        <f t="shared" si="62"/>
        <v>2.1580035993966767E-2</v>
      </c>
      <c r="O143" s="41">
        <f t="shared" si="63"/>
        <v>9.9399455549503829E-3</v>
      </c>
      <c r="P143" s="41">
        <f t="shared" si="64"/>
        <v>3.4104508696028005E-2</v>
      </c>
      <c r="Q143" s="41">
        <f t="shared" si="65"/>
        <v>4.7459929702085284E-2</v>
      </c>
      <c r="R143" s="41">
        <f t="shared" si="66"/>
        <v>1.8215875445594342E-2</v>
      </c>
      <c r="S143" s="41">
        <f t="shared" si="67"/>
        <v>3.1570127557036594E-2</v>
      </c>
      <c r="T143" s="41">
        <f t="shared" si="68"/>
        <v>1.3146775619303495E-2</v>
      </c>
      <c r="U143" s="10">
        <f t="shared" si="69"/>
        <v>4.8948345124895159E-3</v>
      </c>
      <c r="V143" s="10">
        <f t="shared" si="70"/>
        <v>6.8198503723121903E-3</v>
      </c>
      <c r="X143" s="43">
        <f t="shared" si="71"/>
        <v>0.39304415973362855</v>
      </c>
      <c r="Z143" s="4">
        <f t="shared" si="48"/>
        <v>3930.4415973362857</v>
      </c>
      <c r="AB143" s="40" t="s">
        <v>90</v>
      </c>
      <c r="AC143" s="42">
        <v>3013.1566816610316</v>
      </c>
    </row>
    <row r="144" spans="1:30" x14ac:dyDescent="0.2">
      <c r="Q144" s="10"/>
    </row>
    <row r="145" spans="2:18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2:18" x14ac:dyDescent="0.2">
      <c r="Q146" s="4"/>
    </row>
  </sheetData>
  <sortState ref="AB118:AC143">
    <sortCondition descending="1" ref="AC117"/>
  </sortState>
  <phoneticPr fontId="2" type="noConversion"/>
  <conditionalFormatting sqref="B14:J2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J4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5:J33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36:W44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H47:AN52 AK53:AN7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0:P11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0:P113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0:Q114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0:Q11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:AJ7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3:V8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4:V10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7:V1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I1" r:id="rId1" display="炉石盒子数据获取方式"/>
    <hyperlink ref="I2" r:id="rId2" display="对应日期的JSON"/>
    <hyperlink ref="I3" r:id="rId3"/>
    <hyperlink ref="I7" r:id="rId4"/>
  </hyperlinks>
  <pageMargins left="0.7" right="0.7" top="0.75" bottom="0.75" header="0.3" footer="0.3"/>
  <pageSetup paperSize="9" orientation="portrait" horizontalDpi="0" verticalDpi="0"/>
  <ignoredErrors>
    <ignoredError sqref="W97 W94" formula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31"/>
  <sheetViews>
    <sheetView topLeftCell="L1" workbookViewId="0">
      <selection activeCell="A4" sqref="A4:V30"/>
    </sheetView>
  </sheetViews>
  <sheetFormatPr baseColWidth="10" defaultRowHeight="16" x14ac:dyDescent="0.2"/>
  <cols>
    <col min="1" max="1" width="19" bestFit="1" customWidth="1"/>
    <col min="2" max="2" width="13.6640625" bestFit="1" customWidth="1"/>
    <col min="3" max="3" width="17.83203125" bestFit="1" customWidth="1"/>
    <col min="4" max="4" width="10.83203125" customWidth="1"/>
    <col min="5" max="5" width="14.6640625" bestFit="1" customWidth="1"/>
    <col min="6" max="6" width="13" customWidth="1"/>
    <col min="7" max="7" width="13.1640625" bestFit="1" customWidth="1"/>
    <col min="8" max="8" width="17.33203125" bestFit="1" customWidth="1"/>
    <col min="9" max="9" width="14.33203125" customWidth="1"/>
    <col min="10" max="10" width="11.83203125" customWidth="1"/>
    <col min="11" max="11" width="12.5" customWidth="1"/>
    <col min="12" max="12" width="10.5" customWidth="1"/>
    <col min="13" max="13" width="16.1640625" customWidth="1"/>
    <col min="14" max="14" width="16.5" customWidth="1"/>
    <col min="15" max="15" width="13.83203125" customWidth="1"/>
    <col min="16" max="16" width="13.33203125" customWidth="1"/>
    <col min="17" max="17" width="12.6640625" customWidth="1"/>
    <col min="18" max="18" width="19" customWidth="1"/>
    <col min="19" max="19" width="12.1640625" customWidth="1"/>
    <col min="20" max="20" width="12.6640625" customWidth="1"/>
    <col min="21" max="21" width="14.1640625" customWidth="1"/>
    <col min="22" max="22" width="12.33203125" customWidth="1"/>
    <col min="23" max="27" width="8.5" customWidth="1"/>
    <col min="28" max="29" width="8.5" bestFit="1" customWidth="1"/>
  </cols>
  <sheetData>
    <row r="3" spans="1:23" x14ac:dyDescent="0.2">
      <c r="A3" s="14" t="s">
        <v>43</v>
      </c>
      <c r="B3" s="14" t="s">
        <v>39</v>
      </c>
    </row>
    <row r="4" spans="1:23" x14ac:dyDescent="0.2">
      <c r="A4" s="14" t="s">
        <v>33</v>
      </c>
      <c r="B4" t="s">
        <v>56</v>
      </c>
      <c r="C4" t="s">
        <v>77</v>
      </c>
      <c r="D4" t="s">
        <v>98</v>
      </c>
      <c r="E4" t="s">
        <v>78</v>
      </c>
      <c r="F4" t="s">
        <v>79</v>
      </c>
      <c r="G4" t="s">
        <v>739</v>
      </c>
      <c r="H4" t="s">
        <v>81</v>
      </c>
      <c r="I4" t="s">
        <v>109</v>
      </c>
      <c r="J4" t="s">
        <v>740</v>
      </c>
      <c r="K4" t="s">
        <v>57</v>
      </c>
      <c r="L4" t="s">
        <v>35</v>
      </c>
      <c r="M4" t="s">
        <v>58</v>
      </c>
      <c r="N4" t="s">
        <v>95</v>
      </c>
      <c r="O4" t="s">
        <v>36</v>
      </c>
      <c r="P4" t="s">
        <v>37</v>
      </c>
      <c r="Q4" t="s">
        <v>84</v>
      </c>
      <c r="R4" t="s">
        <v>85</v>
      </c>
      <c r="S4" t="s">
        <v>99</v>
      </c>
      <c r="T4" t="s">
        <v>741</v>
      </c>
      <c r="U4" t="s">
        <v>742</v>
      </c>
      <c r="V4" t="s">
        <v>60</v>
      </c>
      <c r="W4" t="s">
        <v>38</v>
      </c>
    </row>
    <row r="5" spans="1:23" x14ac:dyDescent="0.2">
      <c r="A5" s="15" t="s">
        <v>56</v>
      </c>
      <c r="B5" s="17"/>
      <c r="C5" s="17">
        <v>0.38</v>
      </c>
      <c r="D5" s="17">
        <v>0.56999999999999995</v>
      </c>
      <c r="E5" s="17">
        <v>0.55000000000000004</v>
      </c>
      <c r="F5" s="17">
        <v>0.59</v>
      </c>
      <c r="G5" s="17">
        <v>0.56999999999999995</v>
      </c>
      <c r="H5" s="17">
        <v>0.47</v>
      </c>
      <c r="I5" s="17">
        <v>0.42</v>
      </c>
      <c r="J5" s="17">
        <v>0.4</v>
      </c>
      <c r="K5" s="17">
        <v>0.41</v>
      </c>
      <c r="L5" s="17">
        <v>0.64</v>
      </c>
      <c r="M5" s="17">
        <v>0.5</v>
      </c>
      <c r="N5" s="17">
        <v>0.51</v>
      </c>
      <c r="O5" s="17">
        <v>0.46</v>
      </c>
      <c r="P5" s="17">
        <v>0.42</v>
      </c>
      <c r="Q5" s="17">
        <v>0.62</v>
      </c>
      <c r="R5" s="17">
        <v>0.51</v>
      </c>
      <c r="S5" s="17">
        <v>0.56000000000000005</v>
      </c>
      <c r="T5" s="17">
        <v>0.63</v>
      </c>
      <c r="U5" s="17">
        <v>0.4</v>
      </c>
      <c r="V5" s="17">
        <v>0.62</v>
      </c>
      <c r="W5" s="17">
        <v>10.23</v>
      </c>
    </row>
    <row r="6" spans="1:23" x14ac:dyDescent="0.2">
      <c r="A6" s="15" t="s">
        <v>34</v>
      </c>
      <c r="B6" s="17">
        <v>0.47</v>
      </c>
      <c r="C6" s="17">
        <v>0.47</v>
      </c>
      <c r="D6" s="17">
        <v>0.44</v>
      </c>
      <c r="E6" s="17">
        <v>0.63</v>
      </c>
      <c r="F6" s="17">
        <v>0.59</v>
      </c>
      <c r="G6" s="17">
        <v>0.52</v>
      </c>
      <c r="H6" s="17">
        <v>0.5</v>
      </c>
      <c r="I6" s="17">
        <v>0.46</v>
      </c>
      <c r="J6" s="17">
        <v>0.32</v>
      </c>
      <c r="K6" s="17">
        <v>0.31</v>
      </c>
      <c r="L6" s="17">
        <v>0.6</v>
      </c>
      <c r="M6" s="17">
        <v>0.44</v>
      </c>
      <c r="N6" s="17">
        <v>0.51</v>
      </c>
      <c r="O6" s="17">
        <v>0.57999999999999996</v>
      </c>
      <c r="P6" s="17">
        <v>0.5</v>
      </c>
      <c r="Q6" s="17">
        <v>0.61</v>
      </c>
      <c r="R6" s="17">
        <v>0.42</v>
      </c>
      <c r="S6" s="17">
        <v>0.51</v>
      </c>
      <c r="T6" s="17">
        <v>0.53</v>
      </c>
      <c r="U6" s="17">
        <v>0.33</v>
      </c>
      <c r="V6" s="17">
        <v>0.63</v>
      </c>
      <c r="W6" s="17">
        <v>10.370000000000001</v>
      </c>
    </row>
    <row r="7" spans="1:23" x14ac:dyDescent="0.2">
      <c r="A7" s="15" t="s">
        <v>77</v>
      </c>
      <c r="B7" s="17">
        <v>0.62</v>
      </c>
      <c r="C7" s="17"/>
      <c r="D7" s="17">
        <v>0.46</v>
      </c>
      <c r="E7" s="17">
        <v>0.4</v>
      </c>
      <c r="F7" s="17">
        <v>0.42</v>
      </c>
      <c r="G7" s="17">
        <v>0.49</v>
      </c>
      <c r="H7" s="17">
        <v>0.46</v>
      </c>
      <c r="I7" s="17">
        <v>0.45</v>
      </c>
      <c r="J7" s="17">
        <v>0.52</v>
      </c>
      <c r="K7" s="17">
        <v>0.34</v>
      </c>
      <c r="L7" s="17">
        <v>0.56000000000000005</v>
      </c>
      <c r="M7" s="17">
        <v>0.48</v>
      </c>
      <c r="N7" s="17">
        <v>0.56000000000000005</v>
      </c>
      <c r="O7" s="17">
        <v>0.56000000000000005</v>
      </c>
      <c r="P7" s="17">
        <v>0.61</v>
      </c>
      <c r="Q7" s="17">
        <v>0.69</v>
      </c>
      <c r="R7" s="17">
        <v>0.34</v>
      </c>
      <c r="S7" s="17">
        <v>0.51</v>
      </c>
      <c r="T7" s="17">
        <v>0.48</v>
      </c>
      <c r="U7" s="17">
        <v>0.52</v>
      </c>
      <c r="V7" s="17">
        <v>0.57999999999999996</v>
      </c>
      <c r="W7" s="17">
        <v>10.050000000000002</v>
      </c>
    </row>
    <row r="8" spans="1:23" x14ac:dyDescent="0.2">
      <c r="A8" s="15" t="s">
        <v>98</v>
      </c>
      <c r="B8" s="17">
        <v>0.43</v>
      </c>
      <c r="C8" s="17">
        <v>0.54</v>
      </c>
      <c r="D8" s="17"/>
      <c r="E8" s="17">
        <v>0.49</v>
      </c>
      <c r="F8" s="17">
        <v>0.5</v>
      </c>
      <c r="G8" s="17">
        <v>0.43</v>
      </c>
      <c r="H8" s="17">
        <v>0.56999999999999995</v>
      </c>
      <c r="I8" s="17">
        <v>0.54</v>
      </c>
      <c r="J8" s="17">
        <v>0.47</v>
      </c>
      <c r="K8" s="17">
        <v>0.7</v>
      </c>
      <c r="L8" s="17">
        <v>0.37</v>
      </c>
      <c r="M8" s="17">
        <v>0.5</v>
      </c>
      <c r="N8" s="17">
        <v>0.46</v>
      </c>
      <c r="O8" s="17">
        <v>0.62</v>
      </c>
      <c r="P8" s="17">
        <v>0.49</v>
      </c>
      <c r="Q8" s="17">
        <v>0.51</v>
      </c>
      <c r="R8" s="17">
        <v>0.53</v>
      </c>
      <c r="S8" s="17">
        <v>0.48</v>
      </c>
      <c r="T8" s="17">
        <v>0.52</v>
      </c>
      <c r="U8" s="17">
        <v>0.56999999999999995</v>
      </c>
      <c r="V8" s="17">
        <v>0.57999999999999996</v>
      </c>
      <c r="W8" s="17">
        <v>10.3</v>
      </c>
    </row>
    <row r="9" spans="1:23" x14ac:dyDescent="0.2">
      <c r="A9" s="15" t="s">
        <v>78</v>
      </c>
      <c r="B9" s="17">
        <v>0.45</v>
      </c>
      <c r="C9" s="17">
        <v>0.6</v>
      </c>
      <c r="D9" s="17">
        <v>0.51</v>
      </c>
      <c r="E9" s="17"/>
      <c r="F9" s="17">
        <v>0.51</v>
      </c>
      <c r="G9" s="17">
        <v>0.46</v>
      </c>
      <c r="H9" s="17">
        <v>0.52</v>
      </c>
      <c r="I9" s="17">
        <v>0.52</v>
      </c>
      <c r="J9" s="17">
        <v>0.56000000000000005</v>
      </c>
      <c r="K9" s="17">
        <v>0.63</v>
      </c>
      <c r="L9" s="17">
        <v>0.44</v>
      </c>
      <c r="M9" s="17">
        <v>0.62</v>
      </c>
      <c r="N9" s="17">
        <v>0.46</v>
      </c>
      <c r="O9" s="17">
        <v>0.39</v>
      </c>
      <c r="P9" s="17">
        <v>0.57999999999999996</v>
      </c>
      <c r="Q9" s="17">
        <v>0.33</v>
      </c>
      <c r="R9" s="17">
        <v>0.49</v>
      </c>
      <c r="S9" s="17">
        <v>0.47</v>
      </c>
      <c r="T9" s="17">
        <v>0.6</v>
      </c>
      <c r="U9" s="17">
        <v>0.47</v>
      </c>
      <c r="V9" s="17">
        <v>0.63</v>
      </c>
      <c r="W9" s="17">
        <v>10.240000000000002</v>
      </c>
    </row>
    <row r="10" spans="1:23" x14ac:dyDescent="0.2">
      <c r="A10" s="15" t="s">
        <v>79</v>
      </c>
      <c r="B10" s="17">
        <v>0.41</v>
      </c>
      <c r="C10" s="17">
        <v>0.57999999999999996</v>
      </c>
      <c r="D10" s="17">
        <v>0.5</v>
      </c>
      <c r="E10" s="17">
        <v>0.49</v>
      </c>
      <c r="F10" s="17"/>
      <c r="G10" s="17">
        <v>0.32</v>
      </c>
      <c r="H10" s="17">
        <v>0.5</v>
      </c>
      <c r="I10" s="17">
        <v>0.46</v>
      </c>
      <c r="J10" s="17">
        <v>0.51</v>
      </c>
      <c r="K10" s="17">
        <v>0.59</v>
      </c>
      <c r="L10" s="17">
        <v>0.45</v>
      </c>
      <c r="M10" s="17">
        <v>0.51</v>
      </c>
      <c r="N10" s="17">
        <v>0.43</v>
      </c>
      <c r="O10" s="17">
        <v>0.42</v>
      </c>
      <c r="P10" s="17">
        <v>0.45</v>
      </c>
      <c r="Q10" s="17">
        <v>0.35</v>
      </c>
      <c r="R10" s="17">
        <v>0.48</v>
      </c>
      <c r="S10" s="17">
        <v>0.44</v>
      </c>
      <c r="T10" s="17">
        <v>0.54</v>
      </c>
      <c r="U10" s="17">
        <v>0.47</v>
      </c>
      <c r="V10" s="17">
        <v>0.52</v>
      </c>
      <c r="W10" s="17">
        <v>9.42</v>
      </c>
    </row>
    <row r="11" spans="1:23" x14ac:dyDescent="0.2">
      <c r="A11" s="15" t="s">
        <v>739</v>
      </c>
      <c r="B11" s="17">
        <v>0.43</v>
      </c>
      <c r="C11" s="17">
        <v>0.51</v>
      </c>
      <c r="D11" s="17">
        <v>0.56999999999999995</v>
      </c>
      <c r="E11" s="17">
        <v>0.54</v>
      </c>
      <c r="F11" s="17">
        <v>0.68</v>
      </c>
      <c r="G11" s="17"/>
      <c r="H11" s="17">
        <v>0.63</v>
      </c>
      <c r="I11" s="17">
        <v>0.53</v>
      </c>
      <c r="J11" s="17">
        <v>0.48</v>
      </c>
      <c r="K11" s="17">
        <v>0.65</v>
      </c>
      <c r="L11" s="17">
        <v>0.48</v>
      </c>
      <c r="M11" s="17">
        <v>0.53</v>
      </c>
      <c r="N11" s="17">
        <v>0.43</v>
      </c>
      <c r="O11" s="17">
        <v>0.41</v>
      </c>
      <c r="P11" s="17">
        <v>0.39</v>
      </c>
      <c r="Q11" s="17">
        <v>0.32</v>
      </c>
      <c r="R11" s="17">
        <v>0.47</v>
      </c>
      <c r="S11" s="17">
        <v>0.44</v>
      </c>
      <c r="T11" s="17">
        <v>0.51</v>
      </c>
      <c r="U11" s="17">
        <v>0.54</v>
      </c>
      <c r="V11" s="17">
        <v>0.64</v>
      </c>
      <c r="W11" s="17">
        <v>10.18</v>
      </c>
    </row>
    <row r="12" spans="1:23" x14ac:dyDescent="0.2">
      <c r="A12" s="15" t="s">
        <v>80</v>
      </c>
      <c r="B12" s="17">
        <v>0.42</v>
      </c>
      <c r="C12" s="17">
        <v>0.49</v>
      </c>
      <c r="D12" s="17">
        <v>0.37</v>
      </c>
      <c r="E12" s="17">
        <v>0.52</v>
      </c>
      <c r="F12" s="17">
        <v>0.38</v>
      </c>
      <c r="G12" s="17">
        <v>0.3</v>
      </c>
      <c r="H12" s="17">
        <v>0.46</v>
      </c>
      <c r="I12" s="17">
        <v>0.32</v>
      </c>
      <c r="J12" s="17">
        <v>0.66</v>
      </c>
      <c r="K12" s="17"/>
      <c r="L12" s="17">
        <v>0.4</v>
      </c>
      <c r="M12" s="17">
        <v>0.46</v>
      </c>
      <c r="N12" s="17">
        <v>0.3</v>
      </c>
      <c r="O12" s="17">
        <v>0.42</v>
      </c>
      <c r="P12" s="17">
        <v>0.41</v>
      </c>
      <c r="Q12" s="17">
        <v>0.56999999999999995</v>
      </c>
      <c r="R12" s="17">
        <v>0.44</v>
      </c>
      <c r="S12" s="17">
        <v>0.34</v>
      </c>
      <c r="T12" s="17">
        <v>0.54</v>
      </c>
      <c r="U12" s="17"/>
      <c r="V12" s="17">
        <v>0.61</v>
      </c>
      <c r="W12" s="17">
        <v>8.41</v>
      </c>
    </row>
    <row r="13" spans="1:23" x14ac:dyDescent="0.2">
      <c r="A13" s="15" t="s">
        <v>81</v>
      </c>
      <c r="B13" s="17">
        <v>0.53</v>
      </c>
      <c r="C13" s="17">
        <v>0.54</v>
      </c>
      <c r="D13" s="17">
        <v>0.43</v>
      </c>
      <c r="E13" s="17">
        <v>0.48</v>
      </c>
      <c r="F13" s="17">
        <v>0.5</v>
      </c>
      <c r="G13" s="17">
        <v>0.38</v>
      </c>
      <c r="H13" s="17"/>
      <c r="I13" s="17">
        <v>0.45</v>
      </c>
      <c r="J13" s="17">
        <v>0.56000000000000005</v>
      </c>
      <c r="K13" s="17">
        <v>0.36</v>
      </c>
      <c r="L13" s="17">
        <v>0.49</v>
      </c>
      <c r="M13" s="17">
        <v>0.59</v>
      </c>
      <c r="N13" s="17">
        <v>0.47</v>
      </c>
      <c r="O13" s="17">
        <v>0.54</v>
      </c>
      <c r="P13" s="17">
        <v>0.54</v>
      </c>
      <c r="Q13" s="17">
        <v>0.38</v>
      </c>
      <c r="R13" s="17">
        <v>0.44</v>
      </c>
      <c r="S13" s="17">
        <v>0.48</v>
      </c>
      <c r="T13" s="17">
        <v>0.6</v>
      </c>
      <c r="U13" s="17">
        <v>0.51</v>
      </c>
      <c r="V13" s="17">
        <v>0.65</v>
      </c>
      <c r="W13" s="17">
        <v>9.92</v>
      </c>
    </row>
    <row r="14" spans="1:23" x14ac:dyDescent="0.2">
      <c r="A14" s="15" t="s">
        <v>109</v>
      </c>
      <c r="B14" s="17">
        <v>0.57999999999999996</v>
      </c>
      <c r="C14" s="17">
        <v>0.55000000000000004</v>
      </c>
      <c r="D14" s="17">
        <v>0.46</v>
      </c>
      <c r="E14" s="17">
        <v>0.48</v>
      </c>
      <c r="F14" s="17">
        <v>0.54</v>
      </c>
      <c r="G14" s="17">
        <v>0.47</v>
      </c>
      <c r="H14" s="17">
        <v>0.55000000000000004</v>
      </c>
      <c r="I14" s="17"/>
      <c r="J14" s="17">
        <v>0.6</v>
      </c>
      <c r="K14" s="17">
        <v>0.36</v>
      </c>
      <c r="L14" s="17">
        <v>0.55000000000000004</v>
      </c>
      <c r="M14" s="17">
        <v>0.59</v>
      </c>
      <c r="N14" s="17">
        <v>0.52</v>
      </c>
      <c r="O14" s="17">
        <v>0.56999999999999995</v>
      </c>
      <c r="P14" s="17">
        <v>0.57999999999999996</v>
      </c>
      <c r="Q14" s="17">
        <v>0.49</v>
      </c>
      <c r="R14" s="17">
        <v>0.42</v>
      </c>
      <c r="S14" s="17">
        <v>0.54</v>
      </c>
      <c r="T14" s="17">
        <v>0.66</v>
      </c>
      <c r="U14" s="17">
        <v>0.51</v>
      </c>
      <c r="V14" s="17">
        <v>0.62</v>
      </c>
      <c r="W14" s="17">
        <v>10.64</v>
      </c>
    </row>
    <row r="15" spans="1:23" x14ac:dyDescent="0.2">
      <c r="A15" s="15" t="s">
        <v>740</v>
      </c>
      <c r="B15" s="17">
        <v>0.6</v>
      </c>
      <c r="C15" s="17">
        <v>0.48</v>
      </c>
      <c r="D15" s="17">
        <v>0.53</v>
      </c>
      <c r="E15" s="17">
        <v>0.44</v>
      </c>
      <c r="F15" s="17">
        <v>0.49</v>
      </c>
      <c r="G15" s="17">
        <v>0.52</v>
      </c>
      <c r="H15" s="17">
        <v>0.44</v>
      </c>
      <c r="I15" s="17">
        <v>0.4</v>
      </c>
      <c r="J15" s="17"/>
      <c r="K15" s="17">
        <v>0.51</v>
      </c>
      <c r="L15" s="17">
        <v>0.47</v>
      </c>
      <c r="M15" s="17">
        <v>0.52</v>
      </c>
      <c r="N15" s="17">
        <v>0.55000000000000004</v>
      </c>
      <c r="O15" s="17">
        <v>0.56000000000000005</v>
      </c>
      <c r="P15" s="17">
        <v>0.48</v>
      </c>
      <c r="Q15" s="17">
        <v>0.73</v>
      </c>
      <c r="R15" s="17">
        <v>0.4</v>
      </c>
      <c r="S15" s="17">
        <v>0.5</v>
      </c>
      <c r="T15" s="17">
        <v>0.49</v>
      </c>
      <c r="U15" s="17">
        <v>0.48</v>
      </c>
      <c r="V15" s="17">
        <v>0.56000000000000005</v>
      </c>
      <c r="W15" s="17">
        <v>10.150000000000002</v>
      </c>
    </row>
    <row r="16" spans="1:23" x14ac:dyDescent="0.2">
      <c r="A16" s="15" t="s">
        <v>57</v>
      </c>
      <c r="B16" s="17">
        <v>0.59</v>
      </c>
      <c r="C16" s="17">
        <v>0.66</v>
      </c>
      <c r="D16" s="17">
        <v>0.3</v>
      </c>
      <c r="E16" s="17">
        <v>0.37</v>
      </c>
      <c r="F16" s="17">
        <v>0.41</v>
      </c>
      <c r="G16" s="17">
        <v>0.35</v>
      </c>
      <c r="H16" s="17">
        <v>0.64</v>
      </c>
      <c r="I16" s="17">
        <v>0.64</v>
      </c>
      <c r="J16" s="17">
        <v>0.49</v>
      </c>
      <c r="K16" s="17"/>
      <c r="L16" s="17">
        <v>0.3</v>
      </c>
      <c r="M16" s="17">
        <v>0.45</v>
      </c>
      <c r="N16" s="17">
        <v>0.6</v>
      </c>
      <c r="O16" s="17">
        <v>0.59</v>
      </c>
      <c r="P16" s="17">
        <v>0.44</v>
      </c>
      <c r="Q16" s="17">
        <v>0.56999999999999995</v>
      </c>
      <c r="R16" s="17">
        <v>0.44</v>
      </c>
      <c r="S16" s="17">
        <v>0.42</v>
      </c>
      <c r="T16" s="17">
        <v>0.27</v>
      </c>
      <c r="U16" s="17">
        <v>0.69</v>
      </c>
      <c r="V16" s="17">
        <v>0.59</v>
      </c>
      <c r="W16" s="17">
        <v>9.81</v>
      </c>
    </row>
    <row r="17" spans="1:23" x14ac:dyDescent="0.2">
      <c r="A17" s="15" t="s">
        <v>35</v>
      </c>
      <c r="B17" s="17">
        <v>0.36</v>
      </c>
      <c r="C17" s="17">
        <v>0.44</v>
      </c>
      <c r="D17" s="17">
        <v>0.63</v>
      </c>
      <c r="E17" s="17">
        <v>0.56000000000000005</v>
      </c>
      <c r="F17" s="17">
        <v>0.55000000000000004</v>
      </c>
      <c r="G17" s="17">
        <v>0.52</v>
      </c>
      <c r="H17" s="17">
        <v>0.51</v>
      </c>
      <c r="I17" s="17">
        <v>0.45</v>
      </c>
      <c r="J17" s="17">
        <v>0.53</v>
      </c>
      <c r="K17" s="17">
        <v>0.7</v>
      </c>
      <c r="L17" s="17"/>
      <c r="M17" s="17">
        <v>0.47</v>
      </c>
      <c r="N17" s="17">
        <v>0.35</v>
      </c>
      <c r="O17" s="17">
        <v>0.4</v>
      </c>
      <c r="P17" s="17">
        <v>0.49</v>
      </c>
      <c r="Q17" s="17">
        <v>0.28999999999999998</v>
      </c>
      <c r="R17" s="17">
        <v>0.66</v>
      </c>
      <c r="S17" s="17">
        <v>0.4</v>
      </c>
      <c r="T17" s="17">
        <v>0.3</v>
      </c>
      <c r="U17" s="17">
        <v>0.46</v>
      </c>
      <c r="V17" s="17">
        <v>0.49</v>
      </c>
      <c r="W17" s="17">
        <v>9.5600000000000023</v>
      </c>
    </row>
    <row r="18" spans="1:23" x14ac:dyDescent="0.2">
      <c r="A18" s="15" t="s">
        <v>58</v>
      </c>
      <c r="B18" s="17">
        <v>0.5</v>
      </c>
      <c r="C18" s="17">
        <v>0.52</v>
      </c>
      <c r="D18" s="17">
        <v>0.5</v>
      </c>
      <c r="E18" s="17">
        <v>0.38</v>
      </c>
      <c r="F18" s="17">
        <v>0.49</v>
      </c>
      <c r="G18" s="17">
        <v>0.47</v>
      </c>
      <c r="H18" s="17">
        <v>0.41</v>
      </c>
      <c r="I18" s="17">
        <v>0.41</v>
      </c>
      <c r="J18" s="17">
        <v>0.48</v>
      </c>
      <c r="K18" s="17">
        <v>0.55000000000000004</v>
      </c>
      <c r="L18" s="17">
        <v>0.53</v>
      </c>
      <c r="M18" s="17"/>
      <c r="N18" s="17">
        <v>0.45</v>
      </c>
      <c r="O18" s="17">
        <v>0.49</v>
      </c>
      <c r="P18" s="17">
        <v>0.48</v>
      </c>
      <c r="Q18" s="17">
        <v>0.6</v>
      </c>
      <c r="R18" s="17">
        <v>0.48</v>
      </c>
      <c r="S18" s="17">
        <v>0.51</v>
      </c>
      <c r="T18" s="17">
        <v>0.48</v>
      </c>
      <c r="U18" s="17">
        <v>0.41</v>
      </c>
      <c r="V18" s="17">
        <v>0.59</v>
      </c>
      <c r="W18" s="17">
        <v>9.73</v>
      </c>
    </row>
    <row r="19" spans="1:23" x14ac:dyDescent="0.2">
      <c r="A19" s="15" t="s">
        <v>95</v>
      </c>
      <c r="B19" s="17">
        <v>0.49</v>
      </c>
      <c r="C19" s="17">
        <v>0.44</v>
      </c>
      <c r="D19" s="17">
        <v>0.54</v>
      </c>
      <c r="E19" s="17">
        <v>0.54</v>
      </c>
      <c r="F19" s="17">
        <v>0.56999999999999995</v>
      </c>
      <c r="G19" s="17">
        <v>0.56999999999999995</v>
      </c>
      <c r="H19" s="17">
        <v>0.53</v>
      </c>
      <c r="I19" s="17">
        <v>0.48</v>
      </c>
      <c r="J19" s="17">
        <v>0.45</v>
      </c>
      <c r="K19" s="17">
        <v>0.4</v>
      </c>
      <c r="L19" s="17">
        <v>0.65</v>
      </c>
      <c r="M19" s="17">
        <v>0.55000000000000004</v>
      </c>
      <c r="N19" s="17"/>
      <c r="O19" s="17">
        <v>0.51</v>
      </c>
      <c r="P19" s="17">
        <v>0.44</v>
      </c>
      <c r="Q19" s="17">
        <v>0.56000000000000005</v>
      </c>
      <c r="R19" s="17">
        <v>0.62</v>
      </c>
      <c r="S19" s="17">
        <v>0.56000000000000005</v>
      </c>
      <c r="T19" s="17">
        <v>0.64</v>
      </c>
      <c r="U19" s="17">
        <v>0.47</v>
      </c>
      <c r="V19" s="17">
        <v>0.64</v>
      </c>
      <c r="W19" s="17">
        <v>10.650000000000002</v>
      </c>
    </row>
    <row r="20" spans="1:23" x14ac:dyDescent="0.2">
      <c r="A20" s="15" t="s">
        <v>110</v>
      </c>
      <c r="B20" s="17">
        <v>0.44</v>
      </c>
      <c r="C20" s="17">
        <v>0.62</v>
      </c>
      <c r="D20" s="17">
        <v>0.28999999999999998</v>
      </c>
      <c r="E20" s="17">
        <v>0.37</v>
      </c>
      <c r="F20" s="17">
        <v>0.78</v>
      </c>
      <c r="G20" s="17">
        <v>0.46</v>
      </c>
      <c r="H20" s="17">
        <v>0.5</v>
      </c>
      <c r="I20" s="17">
        <v>0.51</v>
      </c>
      <c r="J20" s="17"/>
      <c r="K20" s="17"/>
      <c r="L20" s="17">
        <v>0.4</v>
      </c>
      <c r="M20" s="17">
        <v>0.4</v>
      </c>
      <c r="N20" s="17">
        <v>0.46</v>
      </c>
      <c r="O20" s="17">
        <v>0.47</v>
      </c>
      <c r="P20" s="17">
        <v>0.32</v>
      </c>
      <c r="Q20" s="17">
        <v>0.46</v>
      </c>
      <c r="R20" s="17">
        <v>0.56999999999999995</v>
      </c>
      <c r="S20" s="17">
        <v>0.35</v>
      </c>
      <c r="T20" s="17">
        <v>0.56000000000000005</v>
      </c>
      <c r="U20" s="17"/>
      <c r="V20" s="17"/>
      <c r="W20" s="17">
        <v>7.9600000000000009</v>
      </c>
    </row>
    <row r="21" spans="1:23" x14ac:dyDescent="0.2">
      <c r="A21" s="15" t="s">
        <v>36</v>
      </c>
      <c r="B21" s="17">
        <v>0.54</v>
      </c>
      <c r="C21" s="17">
        <v>0.44</v>
      </c>
      <c r="D21" s="17">
        <v>0.38</v>
      </c>
      <c r="E21" s="17">
        <v>0.61</v>
      </c>
      <c r="F21" s="17">
        <v>0.57999999999999996</v>
      </c>
      <c r="G21" s="17">
        <v>0.59</v>
      </c>
      <c r="H21" s="17">
        <v>0.46</v>
      </c>
      <c r="I21" s="17">
        <v>0.43</v>
      </c>
      <c r="J21" s="17">
        <v>0.44</v>
      </c>
      <c r="K21" s="17">
        <v>0.41</v>
      </c>
      <c r="L21" s="17">
        <v>0.6</v>
      </c>
      <c r="M21" s="17">
        <v>0.51</v>
      </c>
      <c r="N21" s="17">
        <v>0.49</v>
      </c>
      <c r="O21" s="17"/>
      <c r="P21" s="17">
        <v>0.39</v>
      </c>
      <c r="Q21" s="17">
        <v>0.43</v>
      </c>
      <c r="R21" s="17">
        <v>0.55000000000000004</v>
      </c>
      <c r="S21" s="17">
        <v>0.42</v>
      </c>
      <c r="T21" s="17">
        <v>0.56000000000000005</v>
      </c>
      <c r="U21" s="17">
        <v>0.43</v>
      </c>
      <c r="V21" s="17">
        <v>0.56999999999999995</v>
      </c>
      <c r="W21" s="17">
        <v>9.83</v>
      </c>
    </row>
    <row r="22" spans="1:23" x14ac:dyDescent="0.2">
      <c r="A22" s="15" t="s">
        <v>82</v>
      </c>
      <c r="B22" s="17">
        <v>0.41</v>
      </c>
      <c r="C22" s="17">
        <v>0.32</v>
      </c>
      <c r="D22" s="17">
        <v>0.61</v>
      </c>
      <c r="E22" s="17">
        <v>0.55000000000000004</v>
      </c>
      <c r="F22" s="17">
        <v>0.5</v>
      </c>
      <c r="G22" s="17">
        <v>0.38</v>
      </c>
      <c r="H22" s="17">
        <v>0.4</v>
      </c>
      <c r="I22" s="17">
        <v>0.41</v>
      </c>
      <c r="J22" s="17">
        <v>0.3</v>
      </c>
      <c r="K22" s="17">
        <v>0.75</v>
      </c>
      <c r="L22" s="17">
        <v>0.31</v>
      </c>
      <c r="M22" s="17">
        <v>0.36</v>
      </c>
      <c r="N22" s="17">
        <v>0.32</v>
      </c>
      <c r="O22" s="17">
        <v>0.47</v>
      </c>
      <c r="P22" s="17">
        <v>0.36</v>
      </c>
      <c r="Q22" s="17">
        <v>0.23</v>
      </c>
      <c r="R22" s="17">
        <v>0.54</v>
      </c>
      <c r="S22" s="17">
        <v>0.44</v>
      </c>
      <c r="T22" s="17">
        <v>0.4</v>
      </c>
      <c r="U22" s="17">
        <v>0.28000000000000003</v>
      </c>
      <c r="V22" s="17">
        <v>0.54</v>
      </c>
      <c r="W22" s="17">
        <v>8.879999999999999</v>
      </c>
    </row>
    <row r="23" spans="1:23" x14ac:dyDescent="0.2">
      <c r="A23" s="15" t="s">
        <v>37</v>
      </c>
      <c r="B23" s="17">
        <v>0.57999999999999996</v>
      </c>
      <c r="C23" s="17">
        <v>0.39</v>
      </c>
      <c r="D23" s="17">
        <v>0.51</v>
      </c>
      <c r="E23" s="17">
        <v>0.42</v>
      </c>
      <c r="F23" s="17">
        <v>0.55000000000000004</v>
      </c>
      <c r="G23" s="17">
        <v>0.61</v>
      </c>
      <c r="H23" s="17">
        <v>0.46</v>
      </c>
      <c r="I23" s="17">
        <v>0.42</v>
      </c>
      <c r="J23" s="17">
        <v>0.52</v>
      </c>
      <c r="K23" s="17">
        <v>0.56000000000000005</v>
      </c>
      <c r="L23" s="17">
        <v>0.51</v>
      </c>
      <c r="M23" s="17">
        <v>0.52</v>
      </c>
      <c r="N23" s="17">
        <v>0.56000000000000005</v>
      </c>
      <c r="O23" s="17">
        <v>0.61</v>
      </c>
      <c r="P23" s="17"/>
      <c r="Q23" s="17">
        <v>0.67</v>
      </c>
      <c r="R23" s="17">
        <v>0.47</v>
      </c>
      <c r="S23" s="17">
        <v>0.56999999999999995</v>
      </c>
      <c r="T23" s="17">
        <v>0.59</v>
      </c>
      <c r="U23" s="17">
        <v>0.43</v>
      </c>
      <c r="V23" s="17">
        <v>0.59</v>
      </c>
      <c r="W23" s="17">
        <v>10.54</v>
      </c>
    </row>
    <row r="24" spans="1:23" x14ac:dyDescent="0.2">
      <c r="A24" s="15" t="s">
        <v>83</v>
      </c>
      <c r="B24" s="17">
        <v>0.32</v>
      </c>
      <c r="C24" s="17">
        <v>0.22</v>
      </c>
      <c r="D24" s="17">
        <v>0.42</v>
      </c>
      <c r="E24" s="17">
        <v>0.59</v>
      </c>
      <c r="F24" s="17">
        <v>0.32</v>
      </c>
      <c r="G24" s="17">
        <v>0.35</v>
      </c>
      <c r="H24" s="17">
        <v>0.23</v>
      </c>
      <c r="I24" s="17">
        <v>0.22</v>
      </c>
      <c r="J24" s="17">
        <v>0.33</v>
      </c>
      <c r="K24" s="17"/>
      <c r="L24" s="17">
        <v>0.35</v>
      </c>
      <c r="M24" s="17">
        <v>0.26</v>
      </c>
      <c r="N24" s="17">
        <v>0.23</v>
      </c>
      <c r="O24" s="17">
        <v>0.32</v>
      </c>
      <c r="P24" s="17">
        <v>0.33</v>
      </c>
      <c r="Q24" s="17">
        <v>0.42</v>
      </c>
      <c r="R24" s="17">
        <v>0.35</v>
      </c>
      <c r="S24" s="17">
        <v>0.34</v>
      </c>
      <c r="T24" s="17">
        <v>0.26</v>
      </c>
      <c r="U24" s="17">
        <v>0.36</v>
      </c>
      <c r="V24" s="17">
        <v>0.57999999999999996</v>
      </c>
      <c r="W24" s="17">
        <v>6.8</v>
      </c>
    </row>
    <row r="25" spans="1:23" x14ac:dyDescent="0.2">
      <c r="A25" s="15" t="s">
        <v>84</v>
      </c>
      <c r="B25" s="17">
        <v>0.38</v>
      </c>
      <c r="C25" s="17">
        <v>0.31</v>
      </c>
      <c r="D25" s="17">
        <v>0.49</v>
      </c>
      <c r="E25" s="17">
        <v>0.67</v>
      </c>
      <c r="F25" s="17">
        <v>0.65</v>
      </c>
      <c r="G25" s="17">
        <v>0.68</v>
      </c>
      <c r="H25" s="17">
        <v>0.62</v>
      </c>
      <c r="I25" s="17">
        <v>0.51</v>
      </c>
      <c r="J25" s="17">
        <v>0.27</v>
      </c>
      <c r="K25" s="17">
        <v>0.43</v>
      </c>
      <c r="L25" s="17">
        <v>0.71</v>
      </c>
      <c r="M25" s="17">
        <v>0.4</v>
      </c>
      <c r="N25" s="17">
        <v>0.44</v>
      </c>
      <c r="O25" s="17">
        <v>0.56999999999999995</v>
      </c>
      <c r="P25" s="17">
        <v>0.33</v>
      </c>
      <c r="Q25" s="17"/>
      <c r="R25" s="17">
        <v>0.63</v>
      </c>
      <c r="S25" s="17">
        <v>0.4</v>
      </c>
      <c r="T25" s="17">
        <v>0.53</v>
      </c>
      <c r="U25" s="17">
        <v>0.43</v>
      </c>
      <c r="V25" s="17">
        <v>0.47</v>
      </c>
      <c r="W25" s="17">
        <v>9.9200000000000017</v>
      </c>
    </row>
    <row r="26" spans="1:23" x14ac:dyDescent="0.2">
      <c r="A26" s="15" t="s">
        <v>85</v>
      </c>
      <c r="B26" s="17">
        <v>0.49</v>
      </c>
      <c r="C26" s="17">
        <v>0.66</v>
      </c>
      <c r="D26" s="17">
        <v>0.47</v>
      </c>
      <c r="E26" s="17">
        <v>0.51</v>
      </c>
      <c r="F26" s="17">
        <v>0.52</v>
      </c>
      <c r="G26" s="17">
        <v>0.53</v>
      </c>
      <c r="H26" s="17">
        <v>0.56000000000000005</v>
      </c>
      <c r="I26" s="17">
        <v>0.57999999999999996</v>
      </c>
      <c r="J26" s="17">
        <v>0.6</v>
      </c>
      <c r="K26" s="17">
        <v>0.56000000000000005</v>
      </c>
      <c r="L26" s="17">
        <v>0.34</v>
      </c>
      <c r="M26" s="17">
        <v>0.52</v>
      </c>
      <c r="N26" s="17">
        <v>0.38</v>
      </c>
      <c r="O26" s="17">
        <v>0.45</v>
      </c>
      <c r="P26" s="17">
        <v>0.53</v>
      </c>
      <c r="Q26" s="17">
        <v>0.37</v>
      </c>
      <c r="R26" s="17"/>
      <c r="S26" s="17">
        <v>0.45</v>
      </c>
      <c r="T26" s="17">
        <v>0.5</v>
      </c>
      <c r="U26" s="17">
        <v>0.56000000000000005</v>
      </c>
      <c r="V26" s="17">
        <v>0.6</v>
      </c>
      <c r="W26" s="17">
        <v>10.179999999999998</v>
      </c>
    </row>
    <row r="27" spans="1:23" x14ac:dyDescent="0.2">
      <c r="A27" s="15" t="s">
        <v>99</v>
      </c>
      <c r="B27" s="17">
        <v>0.44</v>
      </c>
      <c r="C27" s="17">
        <v>0.49</v>
      </c>
      <c r="D27" s="17">
        <v>0.52</v>
      </c>
      <c r="E27" s="17">
        <v>0.53</v>
      </c>
      <c r="F27" s="17">
        <v>0.56000000000000005</v>
      </c>
      <c r="G27" s="17">
        <v>0.56000000000000005</v>
      </c>
      <c r="H27" s="17">
        <v>0.52</v>
      </c>
      <c r="I27" s="17">
        <v>0.46</v>
      </c>
      <c r="J27" s="17">
        <v>0.5</v>
      </c>
      <c r="K27" s="17">
        <v>0.57999999999999996</v>
      </c>
      <c r="L27" s="17">
        <v>0.6</v>
      </c>
      <c r="M27" s="17">
        <v>0.49</v>
      </c>
      <c r="N27" s="17">
        <v>0.44</v>
      </c>
      <c r="O27" s="17">
        <v>0.57999999999999996</v>
      </c>
      <c r="P27" s="17">
        <v>0.43</v>
      </c>
      <c r="Q27" s="17">
        <v>0.6</v>
      </c>
      <c r="R27" s="17">
        <v>0.55000000000000004</v>
      </c>
      <c r="S27" s="17"/>
      <c r="T27" s="17">
        <v>0.55000000000000004</v>
      </c>
      <c r="U27" s="17">
        <v>0.43</v>
      </c>
      <c r="V27" s="17">
        <v>0.56999999999999995</v>
      </c>
      <c r="W27" s="17">
        <v>10.400000000000002</v>
      </c>
    </row>
    <row r="28" spans="1:23" x14ac:dyDescent="0.2">
      <c r="A28" s="15" t="s">
        <v>741</v>
      </c>
      <c r="B28" s="17">
        <v>0.37</v>
      </c>
      <c r="C28" s="17">
        <v>0.52</v>
      </c>
      <c r="D28" s="17">
        <v>0.48</v>
      </c>
      <c r="E28" s="17">
        <v>0.4</v>
      </c>
      <c r="F28" s="17">
        <v>0.46</v>
      </c>
      <c r="G28" s="17">
        <v>0.5</v>
      </c>
      <c r="H28" s="17">
        <v>0.4</v>
      </c>
      <c r="I28" s="17">
        <v>0.34</v>
      </c>
      <c r="J28" s="17">
        <v>0.51</v>
      </c>
      <c r="K28" s="17">
        <v>0.73</v>
      </c>
      <c r="L28" s="17">
        <v>0.7</v>
      </c>
      <c r="M28" s="17">
        <v>0.52</v>
      </c>
      <c r="N28" s="17">
        <v>0.36</v>
      </c>
      <c r="O28" s="17">
        <v>0.44</v>
      </c>
      <c r="P28" s="17">
        <v>0.41</v>
      </c>
      <c r="Q28" s="17">
        <v>0.47</v>
      </c>
      <c r="R28" s="17">
        <v>0.5</v>
      </c>
      <c r="S28" s="17">
        <v>0.45</v>
      </c>
      <c r="T28" s="17"/>
      <c r="U28" s="17">
        <v>0.41</v>
      </c>
      <c r="V28" s="17">
        <v>0.54</v>
      </c>
      <c r="W28" s="17">
        <v>9.509999999999998</v>
      </c>
    </row>
    <row r="29" spans="1:23" x14ac:dyDescent="0.2">
      <c r="A29" s="15" t="s">
        <v>742</v>
      </c>
      <c r="B29" s="17">
        <v>0.6</v>
      </c>
      <c r="C29" s="17">
        <v>0.48</v>
      </c>
      <c r="D29" s="17">
        <v>0.43</v>
      </c>
      <c r="E29" s="17">
        <v>0.53</v>
      </c>
      <c r="F29" s="17">
        <v>0.53</v>
      </c>
      <c r="G29" s="17">
        <v>0.46</v>
      </c>
      <c r="H29" s="17">
        <v>0.49</v>
      </c>
      <c r="I29" s="17">
        <v>0.49</v>
      </c>
      <c r="J29" s="17">
        <v>0.52</v>
      </c>
      <c r="K29" s="17">
        <v>0.31</v>
      </c>
      <c r="L29" s="17">
        <v>0.54</v>
      </c>
      <c r="M29" s="17">
        <v>0.59</v>
      </c>
      <c r="N29" s="17">
        <v>0.53</v>
      </c>
      <c r="O29" s="17">
        <v>0.56999999999999995</v>
      </c>
      <c r="P29" s="17">
        <v>0.56999999999999995</v>
      </c>
      <c r="Q29" s="17">
        <v>0.56999999999999995</v>
      </c>
      <c r="R29" s="17">
        <v>0.44</v>
      </c>
      <c r="S29" s="17">
        <v>0.56999999999999995</v>
      </c>
      <c r="T29" s="17">
        <v>0.59</v>
      </c>
      <c r="U29" s="17"/>
      <c r="V29" s="17">
        <v>0.57999999999999996</v>
      </c>
      <c r="W29" s="17">
        <v>10.39</v>
      </c>
    </row>
    <row r="30" spans="1:23" x14ac:dyDescent="0.2">
      <c r="A30" s="15" t="s">
        <v>60</v>
      </c>
      <c r="B30" s="17">
        <v>0.38</v>
      </c>
      <c r="C30" s="17">
        <v>0.42</v>
      </c>
      <c r="D30" s="17">
        <v>0.42</v>
      </c>
      <c r="E30" s="17">
        <v>0.37</v>
      </c>
      <c r="F30" s="17">
        <v>0.48</v>
      </c>
      <c r="G30" s="17">
        <v>0.36</v>
      </c>
      <c r="H30" s="17">
        <v>0.35</v>
      </c>
      <c r="I30" s="17">
        <v>0.38</v>
      </c>
      <c r="J30" s="17">
        <v>0.44</v>
      </c>
      <c r="K30" s="17">
        <v>0.41</v>
      </c>
      <c r="L30" s="17">
        <v>0.51</v>
      </c>
      <c r="M30" s="17">
        <v>0.41</v>
      </c>
      <c r="N30" s="17">
        <v>0.36</v>
      </c>
      <c r="O30" s="17">
        <v>0.43</v>
      </c>
      <c r="P30" s="17">
        <v>0.41</v>
      </c>
      <c r="Q30" s="17">
        <v>0.53</v>
      </c>
      <c r="R30" s="17">
        <v>0.4</v>
      </c>
      <c r="S30" s="17">
        <v>0.43</v>
      </c>
      <c r="T30" s="17">
        <v>0.46</v>
      </c>
      <c r="U30" s="17">
        <v>0.42</v>
      </c>
      <c r="V30" s="17"/>
      <c r="W30" s="17">
        <v>8.370000000000001</v>
      </c>
    </row>
    <row r="31" spans="1:23" x14ac:dyDescent="0.2">
      <c r="A31" s="15" t="s">
        <v>38</v>
      </c>
      <c r="B31" s="17">
        <v>11.83</v>
      </c>
      <c r="C31" s="17">
        <v>12.070000000000004</v>
      </c>
      <c r="D31" s="17">
        <v>11.83</v>
      </c>
      <c r="E31" s="17">
        <v>12.42</v>
      </c>
      <c r="F31" s="17">
        <v>13.150000000000002</v>
      </c>
      <c r="G31" s="17">
        <v>11.849999999999998</v>
      </c>
      <c r="H31" s="17">
        <v>12.180000000000001</v>
      </c>
      <c r="I31" s="17">
        <v>11.280000000000001</v>
      </c>
      <c r="J31" s="17">
        <v>11.459999999999999</v>
      </c>
      <c r="K31" s="17">
        <v>11.250000000000002</v>
      </c>
      <c r="L31" s="17">
        <v>12.499999999999998</v>
      </c>
      <c r="M31" s="17">
        <v>12.19</v>
      </c>
      <c r="N31" s="17">
        <v>11.169999999999998</v>
      </c>
      <c r="O31" s="17">
        <v>12.43</v>
      </c>
      <c r="P31" s="17">
        <v>11.38</v>
      </c>
      <c r="Q31" s="17">
        <v>12.37</v>
      </c>
      <c r="R31" s="17">
        <v>12.140000000000002</v>
      </c>
      <c r="S31" s="17">
        <v>11.579999999999998</v>
      </c>
      <c r="T31" s="17">
        <v>12.790000000000001</v>
      </c>
      <c r="U31" s="17">
        <v>10.579999999999998</v>
      </c>
      <c r="V31" s="17">
        <v>13.990000000000004</v>
      </c>
      <c r="W31" s="17">
        <v>252.44000000000005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1"/>
  <sheetViews>
    <sheetView workbookViewId="0">
      <selection sqref="A1:XFD1048576"/>
    </sheetView>
  </sheetViews>
  <sheetFormatPr baseColWidth="10" defaultRowHeight="16" x14ac:dyDescent="0.2"/>
  <cols>
    <col min="1" max="1" width="60.33203125" customWidth="1"/>
    <col min="2" max="2" width="20" customWidth="1"/>
    <col min="3" max="3" width="24.6640625" customWidth="1"/>
  </cols>
  <sheetData>
    <row r="1" spans="1:7" x14ac:dyDescent="0.2">
      <c r="A1" t="s">
        <v>30</v>
      </c>
      <c r="B1" t="s">
        <v>32</v>
      </c>
      <c r="C1" t="s">
        <v>40</v>
      </c>
      <c r="D1" t="s">
        <v>29</v>
      </c>
      <c r="E1" t="s">
        <v>28</v>
      </c>
      <c r="F1" t="s">
        <v>41</v>
      </c>
      <c r="G1" t="s">
        <v>42</v>
      </c>
    </row>
    <row r="2" spans="1:7" x14ac:dyDescent="0.2">
      <c r="A2" t="s">
        <v>119</v>
      </c>
      <c r="B2" t="str">
        <f t="shared" ref="B2:B65" si="0">MID(A2,FIND("&lt;br&gt;",A2)+4,(FIND(":",A2,10)-FIND("&lt;br&gt;",A2)-4))</f>
        <v>Aggro Token Druid</v>
      </c>
      <c r="C2" t="str">
        <f>MID(A2,FIND("&lt;br&gt;",A2,20)+4,(FIND(":",A2,40)-FIND("&lt;br&gt;",A2,20)-4))</f>
        <v>Jade Druid</v>
      </c>
      <c r="D2" s="18" t="str">
        <f t="shared" ref="D2:D65" si="1">MID(A2,FIND(":",A2,20)+1,4)</f>
        <v xml:space="preserve"> 56%</v>
      </c>
      <c r="E2" s="13" t="str">
        <f t="shared" ref="E2:E65" si="2">MID(A2,FIND(":",A2)+1,FIND("&lt;br&gt;",A2)-7)</f>
        <v xml:space="preserve"> 3454</v>
      </c>
      <c r="F2" s="19">
        <f>VALUE(D2)</f>
        <v>0.56000000000000005</v>
      </c>
      <c r="G2">
        <f>VALUE(E2)</f>
        <v>3454</v>
      </c>
    </row>
    <row r="3" spans="1:7" x14ac:dyDescent="0.2">
      <c r="A3" t="s">
        <v>120</v>
      </c>
      <c r="B3" t="str">
        <f t="shared" si="0"/>
        <v>Aggro Token Druid</v>
      </c>
      <c r="C3" t="str">
        <f t="shared" ref="C3:C66" si="3">MID(A3,FIND("&lt;br&gt;",A3,20)+4,(FIND(":",A3,40)-FIND("&lt;br&gt;",A3,20)-4))</f>
        <v>Face Hunter</v>
      </c>
      <c r="D3" s="18" t="str">
        <f t="shared" si="1"/>
        <v xml:space="preserve"> 52%</v>
      </c>
      <c r="E3" s="13" t="str">
        <f t="shared" si="2"/>
        <v xml:space="preserve"> 917</v>
      </c>
      <c r="F3" s="19">
        <f t="shared" ref="F3:F66" si="4">VALUE(D3)</f>
        <v>0.52</v>
      </c>
      <c r="G3">
        <f t="shared" ref="G3:G66" si="5">VALUE(E3)</f>
        <v>917</v>
      </c>
    </row>
    <row r="4" spans="1:7" x14ac:dyDescent="0.2">
      <c r="A4" t="s">
        <v>121</v>
      </c>
      <c r="B4" t="str">
        <f t="shared" si="0"/>
        <v>Aggro Token Druid</v>
      </c>
      <c r="C4" t="str">
        <f t="shared" si="3"/>
        <v>Midrange Hunter</v>
      </c>
      <c r="D4" s="18" t="str">
        <f t="shared" si="1"/>
        <v xml:space="preserve"> 48%</v>
      </c>
      <c r="E4" s="13" t="str">
        <f t="shared" si="2"/>
        <v xml:space="preserve"> 4683</v>
      </c>
      <c r="F4" s="19">
        <f t="shared" si="4"/>
        <v>0.48</v>
      </c>
      <c r="G4">
        <f t="shared" si="5"/>
        <v>4683</v>
      </c>
    </row>
    <row r="5" spans="1:7" x14ac:dyDescent="0.2">
      <c r="A5" t="s">
        <v>122</v>
      </c>
      <c r="B5" t="str">
        <f t="shared" si="0"/>
        <v>Aggro Token Druid</v>
      </c>
      <c r="C5" t="str">
        <f t="shared" si="3"/>
        <v>Quest Hunter</v>
      </c>
      <c r="D5" s="18" t="str">
        <f t="shared" si="1"/>
        <v xml:space="preserve"> 78%</v>
      </c>
      <c r="E5" s="13" t="str">
        <f t="shared" si="2"/>
        <v xml:space="preserve"> 155</v>
      </c>
      <c r="F5" s="19">
        <f t="shared" si="4"/>
        <v>0.78</v>
      </c>
      <c r="G5">
        <f t="shared" si="5"/>
        <v>155</v>
      </c>
    </row>
    <row r="6" spans="1:7" x14ac:dyDescent="0.2">
      <c r="A6" t="s">
        <v>123</v>
      </c>
      <c r="B6" t="str">
        <f t="shared" si="0"/>
        <v>Aggro Token Druid</v>
      </c>
      <c r="C6" t="str">
        <f t="shared" si="3"/>
        <v>Burn Mage</v>
      </c>
      <c r="D6" s="18" t="str">
        <f t="shared" si="1"/>
        <v xml:space="preserve"> 46%</v>
      </c>
      <c r="E6" s="13" t="str">
        <f t="shared" si="2"/>
        <v xml:space="preserve"> 6603</v>
      </c>
      <c r="F6" s="19">
        <f t="shared" si="4"/>
        <v>0.46</v>
      </c>
      <c r="G6">
        <f t="shared" si="5"/>
        <v>6603</v>
      </c>
    </row>
    <row r="7" spans="1:7" x14ac:dyDescent="0.2">
      <c r="A7" t="s">
        <v>124</v>
      </c>
      <c r="B7" t="str">
        <f t="shared" si="0"/>
        <v>Aggro Token Druid</v>
      </c>
      <c r="C7" t="str">
        <f t="shared" si="3"/>
        <v>Elemental Mage</v>
      </c>
      <c r="D7" s="18" t="str">
        <f t="shared" si="1"/>
        <v xml:space="preserve"> 51%</v>
      </c>
      <c r="E7" s="13" t="str">
        <f t="shared" si="2"/>
        <v xml:space="preserve"> 148</v>
      </c>
      <c r="F7" s="19">
        <f t="shared" si="4"/>
        <v>0.51</v>
      </c>
      <c r="G7">
        <f t="shared" si="5"/>
        <v>148</v>
      </c>
    </row>
    <row r="8" spans="1:7" x14ac:dyDescent="0.2">
      <c r="A8" t="s">
        <v>125</v>
      </c>
      <c r="B8" t="str">
        <f t="shared" si="0"/>
        <v>Aggro Token Druid</v>
      </c>
      <c r="C8" t="str">
        <f t="shared" si="3"/>
        <v>Freeze Mage</v>
      </c>
      <c r="D8" s="18" t="str">
        <f t="shared" si="1"/>
        <v xml:space="preserve"> 34%</v>
      </c>
      <c r="E8" s="13" t="str">
        <f t="shared" si="2"/>
        <v xml:space="preserve"> 560</v>
      </c>
      <c r="F8" s="19">
        <f t="shared" si="4"/>
        <v>0.34</v>
      </c>
      <c r="G8">
        <f t="shared" si="5"/>
        <v>560</v>
      </c>
    </row>
    <row r="9" spans="1:7" x14ac:dyDescent="0.2">
      <c r="A9" t="s">
        <v>126</v>
      </c>
      <c r="B9" t="str">
        <f t="shared" si="0"/>
        <v>Aggro Token Druid</v>
      </c>
      <c r="C9" t="str">
        <f t="shared" si="3"/>
        <v>Secret Mage</v>
      </c>
      <c r="D9" s="18" t="str">
        <f t="shared" si="1"/>
        <v xml:space="preserve"> 51%</v>
      </c>
      <c r="E9" s="13" t="str">
        <f t="shared" si="2"/>
        <v xml:space="preserve"> 5923</v>
      </c>
      <c r="F9" s="19">
        <f t="shared" si="4"/>
        <v>0.51</v>
      </c>
      <c r="G9">
        <f t="shared" si="5"/>
        <v>5923</v>
      </c>
    </row>
    <row r="10" spans="1:7" x14ac:dyDescent="0.2">
      <c r="A10" t="s">
        <v>127</v>
      </c>
      <c r="B10" t="str">
        <f t="shared" si="0"/>
        <v>Aggro Token Druid</v>
      </c>
      <c r="C10" t="str">
        <f t="shared" si="3"/>
        <v>Aggro Paladin</v>
      </c>
      <c r="D10" s="18" t="str">
        <f t="shared" si="1"/>
        <v xml:space="preserve"> 62%</v>
      </c>
      <c r="E10" s="13" t="str">
        <f t="shared" si="2"/>
        <v xml:space="preserve"> 2203</v>
      </c>
      <c r="F10" s="19">
        <f t="shared" si="4"/>
        <v>0.62</v>
      </c>
      <c r="G10">
        <f t="shared" si="5"/>
        <v>2203</v>
      </c>
    </row>
    <row r="11" spans="1:7" x14ac:dyDescent="0.2">
      <c r="A11" t="s">
        <v>128</v>
      </c>
      <c r="B11" t="str">
        <f t="shared" si="0"/>
        <v>Aggro Token Druid</v>
      </c>
      <c r="C11" t="str">
        <f t="shared" si="3"/>
        <v>Control Paladin</v>
      </c>
      <c r="D11" s="18" t="str">
        <f t="shared" si="1"/>
        <v xml:space="preserve"> 40%</v>
      </c>
      <c r="E11" s="13" t="str">
        <f t="shared" si="2"/>
        <v xml:space="preserve"> 1963</v>
      </c>
      <c r="F11" s="19">
        <f t="shared" si="4"/>
        <v>0.4</v>
      </c>
      <c r="G11">
        <f t="shared" si="5"/>
        <v>1963</v>
      </c>
    </row>
    <row r="12" spans="1:7" x14ac:dyDescent="0.2">
      <c r="A12" t="s">
        <v>129</v>
      </c>
      <c r="B12" t="str">
        <f t="shared" si="0"/>
        <v>Aggro Token Druid</v>
      </c>
      <c r="C12" t="str">
        <f t="shared" si="3"/>
        <v>Midrange Paladin</v>
      </c>
      <c r="D12" s="18" t="str">
        <f t="shared" si="1"/>
        <v xml:space="preserve"> 56%</v>
      </c>
      <c r="E12" s="13" t="str">
        <f t="shared" si="2"/>
        <v xml:space="preserve"> 6578</v>
      </c>
      <c r="F12" s="19">
        <f t="shared" si="4"/>
        <v>0.56000000000000005</v>
      </c>
      <c r="G12">
        <f t="shared" si="5"/>
        <v>6578</v>
      </c>
    </row>
    <row r="13" spans="1:7" x14ac:dyDescent="0.2">
      <c r="A13" t="s">
        <v>130</v>
      </c>
      <c r="B13" t="str">
        <f t="shared" si="0"/>
        <v>Aggro Token Druid</v>
      </c>
      <c r="C13" t="str">
        <f t="shared" si="3"/>
        <v>Control Priest</v>
      </c>
      <c r="D13" s="18" t="str">
        <f t="shared" si="1"/>
        <v xml:space="preserve"> 42%</v>
      </c>
      <c r="E13" s="13" t="str">
        <f t="shared" si="2"/>
        <v xml:space="preserve"> 2458</v>
      </c>
      <c r="F13" s="19">
        <f t="shared" si="4"/>
        <v>0.42</v>
      </c>
      <c r="G13">
        <f t="shared" si="5"/>
        <v>2458</v>
      </c>
    </row>
    <row r="14" spans="1:7" x14ac:dyDescent="0.2">
      <c r="A14" t="s">
        <v>131</v>
      </c>
      <c r="B14" t="str">
        <f t="shared" si="0"/>
        <v>Aggro Token Druid</v>
      </c>
      <c r="C14" t="str">
        <f t="shared" si="3"/>
        <v>Dragon Priest</v>
      </c>
      <c r="D14" s="18" t="str">
        <f t="shared" si="1"/>
        <v xml:space="preserve"> 49%</v>
      </c>
      <c r="E14" s="13" t="str">
        <f t="shared" si="2"/>
        <v xml:space="preserve"> 3238</v>
      </c>
      <c r="F14" s="19">
        <f t="shared" si="4"/>
        <v>0.49</v>
      </c>
      <c r="G14">
        <f t="shared" si="5"/>
        <v>3238</v>
      </c>
    </row>
    <row r="15" spans="1:7" x14ac:dyDescent="0.2">
      <c r="A15" t="s">
        <v>132</v>
      </c>
      <c r="B15" t="str">
        <f t="shared" si="0"/>
        <v>Aggro Token Druid</v>
      </c>
      <c r="C15" t="str">
        <f t="shared" si="3"/>
        <v>N'Zoth Priest</v>
      </c>
      <c r="D15" s="18" t="str">
        <f t="shared" si="1"/>
        <v xml:space="preserve"> 68%</v>
      </c>
      <c r="E15" s="13" t="str">
        <f t="shared" si="2"/>
        <v xml:space="preserve"> 336</v>
      </c>
      <c r="F15" s="19">
        <f t="shared" si="4"/>
        <v>0.68</v>
      </c>
      <c r="G15">
        <f t="shared" si="5"/>
        <v>336</v>
      </c>
    </row>
    <row r="16" spans="1:7" x14ac:dyDescent="0.2">
      <c r="A16" t="s">
        <v>133</v>
      </c>
      <c r="B16" t="str">
        <f t="shared" si="0"/>
        <v>Aggro Token Druid</v>
      </c>
      <c r="C16" t="str">
        <f t="shared" si="3"/>
        <v>Silence Priest</v>
      </c>
      <c r="D16" s="18" t="str">
        <f t="shared" si="1"/>
        <v xml:space="preserve"> 48%</v>
      </c>
      <c r="E16" s="13" t="str">
        <f t="shared" si="2"/>
        <v xml:space="preserve"> 1757</v>
      </c>
      <c r="F16" s="19">
        <f t="shared" si="4"/>
        <v>0.48</v>
      </c>
      <c r="G16">
        <f t="shared" si="5"/>
        <v>1757</v>
      </c>
    </row>
    <row r="17" spans="1:7" x14ac:dyDescent="0.2">
      <c r="A17" t="s">
        <v>134</v>
      </c>
      <c r="B17" t="str">
        <f t="shared" si="0"/>
        <v>Aggro Token Druid</v>
      </c>
      <c r="C17" t="str">
        <f t="shared" si="3"/>
        <v>Miracle Rogue</v>
      </c>
      <c r="D17" s="18" t="str">
        <f t="shared" si="1"/>
        <v xml:space="preserve"> 56%</v>
      </c>
      <c r="E17" s="13" t="str">
        <f t="shared" si="2"/>
        <v xml:space="preserve"> 3171</v>
      </c>
      <c r="F17" s="19">
        <f t="shared" si="4"/>
        <v>0.56000000000000005</v>
      </c>
      <c r="G17">
        <f t="shared" si="5"/>
        <v>3171</v>
      </c>
    </row>
    <row r="18" spans="1:7" x14ac:dyDescent="0.2">
      <c r="A18" t="s">
        <v>135</v>
      </c>
      <c r="B18" t="str">
        <f t="shared" si="0"/>
        <v>Aggro Token Druid</v>
      </c>
      <c r="C18" t="str">
        <f t="shared" si="3"/>
        <v>Quest Rogue</v>
      </c>
      <c r="D18" s="18" t="str">
        <f t="shared" si="1"/>
        <v xml:space="preserve"> 69%</v>
      </c>
      <c r="E18" s="13" t="str">
        <f t="shared" si="2"/>
        <v xml:space="preserve"> 4297</v>
      </c>
      <c r="F18" s="19">
        <f t="shared" si="4"/>
        <v>0.69</v>
      </c>
      <c r="G18">
        <f t="shared" si="5"/>
        <v>4297</v>
      </c>
    </row>
    <row r="19" spans="1:7" x14ac:dyDescent="0.2">
      <c r="A19" t="s">
        <v>136</v>
      </c>
      <c r="B19" t="str">
        <f t="shared" si="0"/>
        <v>Aggro Token Druid</v>
      </c>
      <c r="C19" t="str">
        <f t="shared" si="3"/>
        <v>Aggro Shaman</v>
      </c>
      <c r="D19" s="18" t="str">
        <f t="shared" si="1"/>
        <v xml:space="preserve"> 53%</v>
      </c>
      <c r="E19" s="13" t="str">
        <f t="shared" si="2"/>
        <v xml:space="preserve"> 430</v>
      </c>
      <c r="F19" s="19">
        <f t="shared" si="4"/>
        <v>0.53</v>
      </c>
      <c r="G19">
        <f t="shared" si="5"/>
        <v>430</v>
      </c>
    </row>
    <row r="20" spans="1:7" x14ac:dyDescent="0.2">
      <c r="A20" t="s">
        <v>137</v>
      </c>
      <c r="B20" t="str">
        <f t="shared" si="0"/>
        <v>Aggro Token Druid</v>
      </c>
      <c r="C20" t="str">
        <f t="shared" si="3"/>
        <v>Elemental Shaman</v>
      </c>
      <c r="D20" s="18" t="str">
        <f t="shared" si="1"/>
        <v xml:space="preserve"> 46%</v>
      </c>
      <c r="E20" s="13" t="str">
        <f t="shared" si="2"/>
        <v xml:space="preserve"> 2515</v>
      </c>
      <c r="F20" s="19">
        <f t="shared" si="4"/>
        <v>0.46</v>
      </c>
      <c r="G20">
        <f t="shared" si="5"/>
        <v>2515</v>
      </c>
    </row>
    <row r="21" spans="1:7" x14ac:dyDescent="0.2">
      <c r="A21" t="s">
        <v>138</v>
      </c>
      <c r="B21" t="str">
        <f t="shared" si="0"/>
        <v>Aggro Token Druid</v>
      </c>
      <c r="C21" t="str">
        <f t="shared" si="3"/>
        <v>Evolve Shaman</v>
      </c>
      <c r="D21" s="18" t="str">
        <f t="shared" si="1"/>
        <v xml:space="preserve"> 45%</v>
      </c>
      <c r="E21" s="13" t="str">
        <f t="shared" si="2"/>
        <v xml:space="preserve"> 5469</v>
      </c>
      <c r="F21" s="19">
        <f t="shared" si="4"/>
        <v>0.45</v>
      </c>
      <c r="G21">
        <f t="shared" si="5"/>
        <v>5469</v>
      </c>
    </row>
    <row r="22" spans="1:7" x14ac:dyDescent="0.2">
      <c r="A22" t="s">
        <v>139</v>
      </c>
      <c r="B22" t="str">
        <f t="shared" si="0"/>
        <v>Aggro Token Druid</v>
      </c>
      <c r="C22" t="str">
        <f t="shared" si="3"/>
        <v>Midrange Shaman</v>
      </c>
      <c r="D22" s="18" t="str">
        <f t="shared" si="1"/>
        <v xml:space="preserve"> 38%</v>
      </c>
      <c r="E22" s="13" t="str">
        <f t="shared" si="2"/>
        <v xml:space="preserve"> 90</v>
      </c>
      <c r="F22" s="19">
        <f t="shared" si="4"/>
        <v>0.38</v>
      </c>
      <c r="G22">
        <f t="shared" si="5"/>
        <v>90</v>
      </c>
    </row>
    <row r="23" spans="1:7" x14ac:dyDescent="0.2">
      <c r="A23" t="s">
        <v>140</v>
      </c>
      <c r="B23" t="str">
        <f t="shared" si="0"/>
        <v>Aggro Token Druid</v>
      </c>
      <c r="C23" t="str">
        <f t="shared" si="3"/>
        <v>Token Shaman</v>
      </c>
      <c r="D23" s="18" t="str">
        <f t="shared" si="1"/>
        <v xml:space="preserve"> 52%</v>
      </c>
      <c r="E23" s="13" t="str">
        <f t="shared" si="2"/>
        <v xml:space="preserve"> 1703</v>
      </c>
      <c r="F23" s="19">
        <f t="shared" si="4"/>
        <v>0.52</v>
      </c>
      <c r="G23">
        <f t="shared" si="5"/>
        <v>1703</v>
      </c>
    </row>
    <row r="24" spans="1:7" x14ac:dyDescent="0.2">
      <c r="A24" t="s">
        <v>141</v>
      </c>
      <c r="B24" t="str">
        <f t="shared" si="0"/>
        <v>Aggro Token Druid</v>
      </c>
      <c r="C24" t="str">
        <f t="shared" si="3"/>
        <v>Zoo Warlock</v>
      </c>
      <c r="D24" s="18" t="str">
        <f t="shared" si="1"/>
        <v xml:space="preserve"> 58%</v>
      </c>
      <c r="E24" s="13" t="str">
        <f t="shared" si="2"/>
        <v xml:space="preserve"> 766</v>
      </c>
      <c r="F24" s="19">
        <f t="shared" si="4"/>
        <v>0.57999999999999996</v>
      </c>
      <c r="G24">
        <f t="shared" si="5"/>
        <v>766</v>
      </c>
    </row>
    <row r="25" spans="1:7" x14ac:dyDescent="0.2">
      <c r="A25" t="s">
        <v>142</v>
      </c>
      <c r="B25" t="str">
        <f t="shared" si="0"/>
        <v>Aggro Token Druid</v>
      </c>
      <c r="C25" t="str">
        <f t="shared" si="3"/>
        <v>Pirate Warrior</v>
      </c>
      <c r="D25" s="18" t="str">
        <f t="shared" si="1"/>
        <v xml:space="preserve"> 61%</v>
      </c>
      <c r="E25" s="13" t="str">
        <f t="shared" si="2"/>
        <v xml:space="preserve"> 5763</v>
      </c>
      <c r="F25" s="19">
        <f t="shared" si="4"/>
        <v>0.61</v>
      </c>
      <c r="G25">
        <f t="shared" si="5"/>
        <v>5763</v>
      </c>
    </row>
    <row r="26" spans="1:7" x14ac:dyDescent="0.2">
      <c r="A26" t="s">
        <v>143</v>
      </c>
      <c r="B26" t="str">
        <f t="shared" si="0"/>
        <v>Aggro Token Druid</v>
      </c>
      <c r="C26" t="str">
        <f t="shared" si="3"/>
        <v>Quest Taunt Warrior</v>
      </c>
      <c r="D26" s="18" t="str">
        <f t="shared" si="1"/>
        <v xml:space="preserve"> 34%</v>
      </c>
      <c r="E26" s="13" t="str">
        <f t="shared" si="2"/>
        <v xml:space="preserve"> 3793</v>
      </c>
      <c r="F26" s="19">
        <f t="shared" si="4"/>
        <v>0.34</v>
      </c>
      <c r="G26">
        <f t="shared" si="5"/>
        <v>3793</v>
      </c>
    </row>
    <row r="27" spans="1:7" x14ac:dyDescent="0.2">
      <c r="A27" t="s">
        <v>144</v>
      </c>
      <c r="B27" t="str">
        <f t="shared" si="0"/>
        <v>Jade Druid</v>
      </c>
      <c r="C27" t="str">
        <f t="shared" si="3"/>
        <v>Aggro Token Druid</v>
      </c>
      <c r="D27" s="18" t="str">
        <f t="shared" si="1"/>
        <v xml:space="preserve"> 44%</v>
      </c>
      <c r="E27" s="13" t="str">
        <f t="shared" si="2"/>
        <v xml:space="preserve"> 3454</v>
      </c>
      <c r="F27" s="19">
        <f t="shared" si="4"/>
        <v>0.44</v>
      </c>
      <c r="G27">
        <f t="shared" si="5"/>
        <v>3454</v>
      </c>
    </row>
    <row r="28" spans="1:7" x14ac:dyDescent="0.2">
      <c r="A28" t="s">
        <v>145</v>
      </c>
      <c r="B28" t="str">
        <f t="shared" si="0"/>
        <v>Jade Druid</v>
      </c>
      <c r="C28" t="str">
        <f t="shared" si="3"/>
        <v>Face Hunter</v>
      </c>
      <c r="D28" s="18" t="str">
        <f t="shared" si="1"/>
        <v xml:space="preserve"> 53%</v>
      </c>
      <c r="E28" s="13" t="str">
        <f t="shared" si="2"/>
        <v xml:space="preserve"> 455</v>
      </c>
      <c r="F28" s="19">
        <f t="shared" si="4"/>
        <v>0.53</v>
      </c>
      <c r="G28">
        <f t="shared" si="5"/>
        <v>455</v>
      </c>
    </row>
    <row r="29" spans="1:7" x14ac:dyDescent="0.2">
      <c r="A29" t="s">
        <v>146</v>
      </c>
      <c r="B29" t="str">
        <f t="shared" si="0"/>
        <v>Jade Druid</v>
      </c>
      <c r="C29" t="str">
        <f t="shared" si="3"/>
        <v>Midrange Hunter</v>
      </c>
      <c r="D29" s="18" t="str">
        <f t="shared" si="1"/>
        <v xml:space="preserve"> 47%</v>
      </c>
      <c r="E29" s="13" t="str">
        <f t="shared" si="2"/>
        <v xml:space="preserve"> 3015</v>
      </c>
      <c r="F29" s="19">
        <f t="shared" si="4"/>
        <v>0.47</v>
      </c>
      <c r="G29">
        <f t="shared" si="5"/>
        <v>3015</v>
      </c>
    </row>
    <row r="30" spans="1:7" x14ac:dyDescent="0.2">
      <c r="A30" t="s">
        <v>147</v>
      </c>
      <c r="B30" t="str">
        <f t="shared" si="0"/>
        <v>Jade Druid</v>
      </c>
      <c r="C30" t="str">
        <f t="shared" si="3"/>
        <v>Burn Mage</v>
      </c>
      <c r="D30" s="18" t="str">
        <f t="shared" si="1"/>
        <v xml:space="preserve"> 63%</v>
      </c>
      <c r="E30" s="13" t="str">
        <f t="shared" si="2"/>
        <v xml:space="preserve"> 3838</v>
      </c>
      <c r="F30" s="19">
        <f t="shared" si="4"/>
        <v>0.63</v>
      </c>
      <c r="G30">
        <f t="shared" si="5"/>
        <v>3838</v>
      </c>
    </row>
    <row r="31" spans="1:7" x14ac:dyDescent="0.2">
      <c r="A31" t="s">
        <v>148</v>
      </c>
      <c r="B31" t="str">
        <f t="shared" si="0"/>
        <v>Jade Druid</v>
      </c>
      <c r="C31" t="str">
        <f t="shared" si="3"/>
        <v>Elemental Mage</v>
      </c>
      <c r="D31" s="18" t="str">
        <f t="shared" si="1"/>
        <v xml:space="preserve"> 60%</v>
      </c>
      <c r="E31" s="13" t="str">
        <f t="shared" si="2"/>
        <v xml:space="preserve"> 105</v>
      </c>
      <c r="F31" s="19">
        <f t="shared" si="4"/>
        <v>0.6</v>
      </c>
      <c r="G31">
        <f t="shared" si="5"/>
        <v>105</v>
      </c>
    </row>
    <row r="32" spans="1:7" x14ac:dyDescent="0.2">
      <c r="A32" t="s">
        <v>149</v>
      </c>
      <c r="B32" t="str">
        <f t="shared" si="0"/>
        <v>Jade Druid</v>
      </c>
      <c r="C32" t="str">
        <f t="shared" si="3"/>
        <v>Freeze Mage</v>
      </c>
      <c r="D32" s="18" t="str">
        <f t="shared" si="1"/>
        <v xml:space="preserve"> 70%</v>
      </c>
      <c r="E32" s="13" t="str">
        <f t="shared" si="2"/>
        <v xml:space="preserve"> 345</v>
      </c>
      <c r="F32" s="19">
        <f t="shared" si="4"/>
        <v>0.7</v>
      </c>
      <c r="G32">
        <f t="shared" si="5"/>
        <v>345</v>
      </c>
    </row>
    <row r="33" spans="1:7" x14ac:dyDescent="0.2">
      <c r="A33" t="s">
        <v>150</v>
      </c>
      <c r="B33" t="str">
        <f t="shared" si="0"/>
        <v>Jade Druid</v>
      </c>
      <c r="C33" t="str">
        <f t="shared" si="3"/>
        <v>Secret Mage</v>
      </c>
      <c r="D33" s="18" t="str">
        <f t="shared" si="1"/>
        <v xml:space="preserve"> 40%</v>
      </c>
      <c r="E33" s="13" t="str">
        <f t="shared" si="2"/>
        <v xml:space="preserve"> 3342</v>
      </c>
      <c r="F33" s="19">
        <f t="shared" si="4"/>
        <v>0.4</v>
      </c>
      <c r="G33">
        <f t="shared" si="5"/>
        <v>3342</v>
      </c>
    </row>
    <row r="34" spans="1:7" x14ac:dyDescent="0.2">
      <c r="A34" t="s">
        <v>151</v>
      </c>
      <c r="B34" t="str">
        <f t="shared" si="0"/>
        <v>Jade Druid</v>
      </c>
      <c r="C34" t="str">
        <f t="shared" si="3"/>
        <v>Aggro Paladin</v>
      </c>
      <c r="D34" s="18" t="str">
        <f t="shared" si="1"/>
        <v xml:space="preserve"> 36%</v>
      </c>
      <c r="E34" s="13" t="str">
        <f t="shared" si="2"/>
        <v xml:space="preserve"> 1152</v>
      </c>
      <c r="F34" s="19">
        <f t="shared" si="4"/>
        <v>0.36</v>
      </c>
      <c r="G34">
        <f t="shared" si="5"/>
        <v>1152</v>
      </c>
    </row>
    <row r="35" spans="1:7" x14ac:dyDescent="0.2">
      <c r="A35" t="s">
        <v>152</v>
      </c>
      <c r="B35" t="str">
        <f t="shared" si="0"/>
        <v>Jade Druid</v>
      </c>
      <c r="C35" t="str">
        <f t="shared" si="3"/>
        <v>Control Paladin</v>
      </c>
      <c r="D35" s="18" t="str">
        <f t="shared" si="1"/>
        <v xml:space="preserve"> 56%</v>
      </c>
      <c r="E35" s="13" t="str">
        <f t="shared" si="2"/>
        <v xml:space="preserve"> 1054</v>
      </c>
      <c r="F35" s="19">
        <f t="shared" si="4"/>
        <v>0.56000000000000005</v>
      </c>
      <c r="G35">
        <f t="shared" si="5"/>
        <v>1054</v>
      </c>
    </row>
    <row r="36" spans="1:7" x14ac:dyDescent="0.2">
      <c r="A36" t="s">
        <v>153</v>
      </c>
      <c r="B36" t="str">
        <f t="shared" si="0"/>
        <v>Jade Druid</v>
      </c>
      <c r="C36" t="str">
        <f t="shared" si="3"/>
        <v>Midrange Paladin</v>
      </c>
      <c r="D36" s="18" t="str">
        <f t="shared" si="1"/>
        <v xml:space="preserve"> 35%</v>
      </c>
      <c r="E36" s="13" t="str">
        <f t="shared" si="2"/>
        <v xml:space="preserve"> 3639</v>
      </c>
      <c r="F36" s="19">
        <f t="shared" si="4"/>
        <v>0.35</v>
      </c>
      <c r="G36">
        <f t="shared" si="5"/>
        <v>3639</v>
      </c>
    </row>
    <row r="37" spans="1:7" x14ac:dyDescent="0.2">
      <c r="A37" t="s">
        <v>154</v>
      </c>
      <c r="B37" t="str">
        <f t="shared" si="0"/>
        <v>Jade Druid</v>
      </c>
      <c r="C37" t="str">
        <f t="shared" si="3"/>
        <v>Control Priest</v>
      </c>
      <c r="D37" s="18" t="str">
        <f t="shared" si="1"/>
        <v xml:space="preserve"> 55%</v>
      </c>
      <c r="E37" s="13" t="str">
        <f t="shared" si="2"/>
        <v xml:space="preserve"> 1489</v>
      </c>
      <c r="F37" s="19">
        <f t="shared" si="4"/>
        <v>0.55000000000000004</v>
      </c>
      <c r="G37">
        <f t="shared" si="5"/>
        <v>1489</v>
      </c>
    </row>
    <row r="38" spans="1:7" x14ac:dyDescent="0.2">
      <c r="A38" t="s">
        <v>155</v>
      </c>
      <c r="B38" t="str">
        <f t="shared" si="0"/>
        <v>Jade Druid</v>
      </c>
      <c r="C38" t="str">
        <f t="shared" si="3"/>
        <v>Dragon Priest</v>
      </c>
      <c r="D38" s="18" t="str">
        <f t="shared" si="1"/>
        <v xml:space="preserve"> 52%</v>
      </c>
      <c r="E38" s="13" t="str">
        <f t="shared" si="2"/>
        <v xml:space="preserve"> 1883</v>
      </c>
      <c r="F38" s="19">
        <f t="shared" si="4"/>
        <v>0.52</v>
      </c>
      <c r="G38">
        <f t="shared" si="5"/>
        <v>1883</v>
      </c>
    </row>
    <row r="39" spans="1:7" x14ac:dyDescent="0.2">
      <c r="A39" t="s">
        <v>156</v>
      </c>
      <c r="B39" t="str">
        <f t="shared" si="0"/>
        <v>Jade Druid</v>
      </c>
      <c r="C39" t="str">
        <f t="shared" si="3"/>
        <v>N'Zoth Priest</v>
      </c>
      <c r="D39" s="18" t="str">
        <f t="shared" si="1"/>
        <v xml:space="preserve"> 69%</v>
      </c>
      <c r="E39" s="13" t="str">
        <f t="shared" si="2"/>
        <v xml:space="preserve"> 195</v>
      </c>
      <c r="F39" s="19">
        <f t="shared" si="4"/>
        <v>0.69</v>
      </c>
      <c r="G39">
        <f t="shared" si="5"/>
        <v>195</v>
      </c>
    </row>
    <row r="40" spans="1:7" x14ac:dyDescent="0.2">
      <c r="A40" t="s">
        <v>157</v>
      </c>
      <c r="B40" t="str">
        <f t="shared" si="0"/>
        <v>Jade Druid</v>
      </c>
      <c r="C40" t="str">
        <f t="shared" si="3"/>
        <v>Silence Priest</v>
      </c>
      <c r="D40" s="18" t="str">
        <f t="shared" si="1"/>
        <v xml:space="preserve"> 30%</v>
      </c>
      <c r="E40" s="13" t="str">
        <f t="shared" si="2"/>
        <v xml:space="preserve"> 986</v>
      </c>
      <c r="F40" s="19">
        <f t="shared" si="4"/>
        <v>0.3</v>
      </c>
      <c r="G40">
        <f t="shared" si="5"/>
        <v>986</v>
      </c>
    </row>
    <row r="41" spans="1:7" x14ac:dyDescent="0.2">
      <c r="A41" t="s">
        <v>158</v>
      </c>
      <c r="B41" t="str">
        <f t="shared" si="0"/>
        <v>Jade Druid</v>
      </c>
      <c r="C41" t="str">
        <f t="shared" si="3"/>
        <v>Miracle Rogue</v>
      </c>
      <c r="D41" s="18" t="str">
        <f t="shared" si="1"/>
        <v xml:space="preserve"> 40%</v>
      </c>
      <c r="E41" s="13" t="str">
        <f t="shared" si="2"/>
        <v xml:space="preserve"> 1710</v>
      </c>
      <c r="F41" s="19">
        <f t="shared" si="4"/>
        <v>0.4</v>
      </c>
      <c r="G41">
        <f t="shared" si="5"/>
        <v>1710</v>
      </c>
    </row>
    <row r="42" spans="1:7" x14ac:dyDescent="0.2">
      <c r="A42" t="s">
        <v>159</v>
      </c>
      <c r="B42" t="str">
        <f t="shared" si="0"/>
        <v>Jade Druid</v>
      </c>
      <c r="C42" t="str">
        <f t="shared" si="3"/>
        <v>Quest Rogue</v>
      </c>
      <c r="D42" s="18" t="str">
        <f t="shared" si="1"/>
        <v xml:space="preserve"> 29%</v>
      </c>
      <c r="E42" s="13" t="str">
        <f t="shared" si="2"/>
        <v xml:space="preserve"> 2327</v>
      </c>
      <c r="F42" s="19">
        <f t="shared" si="4"/>
        <v>0.28999999999999998</v>
      </c>
      <c r="G42">
        <f t="shared" si="5"/>
        <v>2327</v>
      </c>
    </row>
    <row r="43" spans="1:7" x14ac:dyDescent="0.2">
      <c r="A43" t="s">
        <v>160</v>
      </c>
      <c r="B43" t="str">
        <f t="shared" si="0"/>
        <v>Jade Druid</v>
      </c>
      <c r="C43" t="str">
        <f t="shared" si="3"/>
        <v>Aggro Shaman</v>
      </c>
      <c r="D43" s="18" t="str">
        <f t="shared" si="1"/>
        <v xml:space="preserve"> 40%</v>
      </c>
      <c r="E43" s="13" t="str">
        <f t="shared" si="2"/>
        <v xml:space="preserve"> 261</v>
      </c>
      <c r="F43" s="19">
        <f t="shared" si="4"/>
        <v>0.4</v>
      </c>
      <c r="G43">
        <f t="shared" si="5"/>
        <v>261</v>
      </c>
    </row>
    <row r="44" spans="1:7" x14ac:dyDescent="0.2">
      <c r="A44" t="s">
        <v>161</v>
      </c>
      <c r="B44" t="str">
        <f t="shared" si="0"/>
        <v>Jade Druid</v>
      </c>
      <c r="C44" t="str">
        <f t="shared" si="3"/>
        <v>Elemental Shaman</v>
      </c>
      <c r="D44" s="18" t="str">
        <f t="shared" si="1"/>
        <v xml:space="preserve"> 51%</v>
      </c>
      <c r="E44" s="13" t="str">
        <f t="shared" si="2"/>
        <v xml:space="preserve"> 1136</v>
      </c>
      <c r="F44" s="19">
        <f t="shared" si="4"/>
        <v>0.51</v>
      </c>
      <c r="G44">
        <f t="shared" si="5"/>
        <v>1136</v>
      </c>
    </row>
    <row r="45" spans="1:7" x14ac:dyDescent="0.2">
      <c r="A45" t="s">
        <v>162</v>
      </c>
      <c r="B45" t="str">
        <f t="shared" si="0"/>
        <v>Jade Druid</v>
      </c>
      <c r="C45" t="str">
        <f t="shared" si="3"/>
        <v>Evolve Shaman</v>
      </c>
      <c r="D45" s="18" t="str">
        <f t="shared" si="1"/>
        <v xml:space="preserve"> 45%</v>
      </c>
      <c r="E45" s="13" t="str">
        <f t="shared" si="2"/>
        <v xml:space="preserve"> 3578</v>
      </c>
      <c r="F45" s="19">
        <f t="shared" si="4"/>
        <v>0.45</v>
      </c>
      <c r="G45">
        <f t="shared" si="5"/>
        <v>3578</v>
      </c>
    </row>
    <row r="46" spans="1:7" x14ac:dyDescent="0.2">
      <c r="A46" t="s">
        <v>163</v>
      </c>
      <c r="B46" t="str">
        <f t="shared" si="0"/>
        <v>Jade Druid</v>
      </c>
      <c r="C46" t="str">
        <f t="shared" si="3"/>
        <v>Token Shaman</v>
      </c>
      <c r="D46" s="18" t="str">
        <f t="shared" si="1"/>
        <v xml:space="preserve"> 46%</v>
      </c>
      <c r="E46" s="13" t="str">
        <f t="shared" si="2"/>
        <v xml:space="preserve"> 762</v>
      </c>
      <c r="F46" s="19">
        <f t="shared" si="4"/>
        <v>0.46</v>
      </c>
      <c r="G46">
        <f t="shared" si="5"/>
        <v>762</v>
      </c>
    </row>
    <row r="47" spans="1:7" x14ac:dyDescent="0.2">
      <c r="A47" t="s">
        <v>164</v>
      </c>
      <c r="B47" t="str">
        <f t="shared" si="0"/>
        <v>Jade Druid</v>
      </c>
      <c r="C47" t="str">
        <f t="shared" si="3"/>
        <v>Zoo Warlock</v>
      </c>
      <c r="D47" s="18" t="str">
        <f t="shared" si="1"/>
        <v xml:space="preserve"> 49%</v>
      </c>
      <c r="E47" s="13" t="str">
        <f t="shared" si="2"/>
        <v xml:space="preserve"> 484</v>
      </c>
      <c r="F47" s="19">
        <f t="shared" si="4"/>
        <v>0.49</v>
      </c>
      <c r="G47">
        <f t="shared" si="5"/>
        <v>484</v>
      </c>
    </row>
    <row r="48" spans="1:7" x14ac:dyDescent="0.2">
      <c r="A48" t="s">
        <v>165</v>
      </c>
      <c r="B48" t="str">
        <f t="shared" si="0"/>
        <v>Jade Druid</v>
      </c>
      <c r="C48" t="str">
        <f t="shared" si="3"/>
        <v>Pirate Warrior</v>
      </c>
      <c r="D48" s="18" t="str">
        <f t="shared" si="1"/>
        <v xml:space="preserve"> 49%</v>
      </c>
      <c r="E48" s="13" t="str">
        <f t="shared" si="2"/>
        <v xml:space="preserve"> 3350</v>
      </c>
      <c r="F48" s="19">
        <f t="shared" si="4"/>
        <v>0.49</v>
      </c>
      <c r="G48">
        <f t="shared" si="5"/>
        <v>3350</v>
      </c>
    </row>
    <row r="49" spans="1:7" x14ac:dyDescent="0.2">
      <c r="A49" t="s">
        <v>166</v>
      </c>
      <c r="B49" t="str">
        <f t="shared" si="0"/>
        <v>Jade Druid</v>
      </c>
      <c r="C49" t="str">
        <f t="shared" si="3"/>
        <v>Quest Taunt Warrior</v>
      </c>
      <c r="D49" s="18" t="str">
        <f t="shared" si="1"/>
        <v xml:space="preserve"> 66%</v>
      </c>
      <c r="E49" s="13" t="str">
        <f t="shared" si="2"/>
        <v xml:space="preserve"> 2002</v>
      </c>
      <c r="F49" s="19">
        <f t="shared" si="4"/>
        <v>0.66</v>
      </c>
      <c r="G49">
        <f t="shared" si="5"/>
        <v>2002</v>
      </c>
    </row>
    <row r="50" spans="1:7" x14ac:dyDescent="0.2">
      <c r="A50" t="s">
        <v>167</v>
      </c>
      <c r="B50" t="str">
        <f t="shared" si="0"/>
        <v>Face Hunter</v>
      </c>
      <c r="C50" t="str">
        <f t="shared" si="3"/>
        <v>Aggro Token Druid</v>
      </c>
      <c r="D50" s="18" t="str">
        <f t="shared" si="1"/>
        <v xml:space="preserve"> 48%</v>
      </c>
      <c r="E50" s="13" t="str">
        <f t="shared" si="2"/>
        <v xml:space="preserve"> 917</v>
      </c>
      <c r="F50" s="19">
        <f t="shared" si="4"/>
        <v>0.48</v>
      </c>
      <c r="G50">
        <f t="shared" si="5"/>
        <v>917</v>
      </c>
    </row>
    <row r="51" spans="1:7" x14ac:dyDescent="0.2">
      <c r="A51" t="s">
        <v>168</v>
      </c>
      <c r="B51" t="str">
        <f t="shared" si="0"/>
        <v>Face Hunter</v>
      </c>
      <c r="C51" t="str">
        <f t="shared" si="3"/>
        <v>Jade Druid</v>
      </c>
      <c r="D51" s="18" t="str">
        <f t="shared" si="1"/>
        <v xml:space="preserve"> 47%</v>
      </c>
      <c r="E51" s="13" t="str">
        <f t="shared" si="2"/>
        <v xml:space="preserve"> 455</v>
      </c>
      <c r="F51" s="19">
        <f t="shared" si="4"/>
        <v>0.47</v>
      </c>
      <c r="G51">
        <f t="shared" si="5"/>
        <v>455</v>
      </c>
    </row>
    <row r="52" spans="1:7" x14ac:dyDescent="0.2">
      <c r="A52" t="s">
        <v>169</v>
      </c>
      <c r="B52" t="str">
        <f t="shared" si="0"/>
        <v>Face Hunter</v>
      </c>
      <c r="C52" t="str">
        <f t="shared" si="3"/>
        <v>Midrange Hunter</v>
      </c>
      <c r="D52" s="18" t="str">
        <f t="shared" si="1"/>
        <v xml:space="preserve"> 52%</v>
      </c>
      <c r="E52" s="13" t="str">
        <f t="shared" si="2"/>
        <v xml:space="preserve"> 924</v>
      </c>
      <c r="F52" s="19">
        <f t="shared" si="4"/>
        <v>0.52</v>
      </c>
      <c r="G52">
        <f t="shared" si="5"/>
        <v>924</v>
      </c>
    </row>
    <row r="53" spans="1:7" x14ac:dyDescent="0.2">
      <c r="A53" t="s">
        <v>170</v>
      </c>
      <c r="B53" t="str">
        <f t="shared" si="0"/>
        <v>Face Hunter</v>
      </c>
      <c r="C53" t="str">
        <f t="shared" si="3"/>
        <v>Burn Mage</v>
      </c>
      <c r="D53" s="18" t="str">
        <f t="shared" si="1"/>
        <v xml:space="preserve"> 53%</v>
      </c>
      <c r="E53" s="13" t="str">
        <f t="shared" si="2"/>
        <v xml:space="preserve"> 771</v>
      </c>
      <c r="F53" s="19">
        <f t="shared" si="4"/>
        <v>0.53</v>
      </c>
      <c r="G53">
        <f t="shared" si="5"/>
        <v>771</v>
      </c>
    </row>
    <row r="54" spans="1:7" x14ac:dyDescent="0.2">
      <c r="A54" t="s">
        <v>171</v>
      </c>
      <c r="B54" t="str">
        <f t="shared" si="0"/>
        <v>Face Hunter</v>
      </c>
      <c r="C54" t="str">
        <f t="shared" si="3"/>
        <v>Freeze Mage</v>
      </c>
      <c r="D54" s="18" t="str">
        <f t="shared" si="1"/>
        <v xml:space="preserve"> 51%</v>
      </c>
      <c r="E54" s="13" t="str">
        <f t="shared" si="2"/>
        <v xml:space="preserve"> 68</v>
      </c>
      <c r="F54" s="19">
        <f t="shared" si="4"/>
        <v>0.51</v>
      </c>
      <c r="G54">
        <f t="shared" si="5"/>
        <v>68</v>
      </c>
    </row>
    <row r="55" spans="1:7" x14ac:dyDescent="0.2">
      <c r="A55" t="s">
        <v>172</v>
      </c>
      <c r="B55" t="str">
        <f t="shared" si="0"/>
        <v>Face Hunter</v>
      </c>
      <c r="C55" t="str">
        <f t="shared" si="3"/>
        <v>Secret Mage</v>
      </c>
      <c r="D55" s="18" t="str">
        <f t="shared" si="1"/>
        <v xml:space="preserve"> 50%</v>
      </c>
      <c r="E55" s="13" t="str">
        <f t="shared" si="2"/>
        <v xml:space="preserve"> 825</v>
      </c>
      <c r="F55" s="19">
        <f t="shared" si="4"/>
        <v>0.5</v>
      </c>
      <c r="G55">
        <f t="shared" si="5"/>
        <v>825</v>
      </c>
    </row>
    <row r="56" spans="1:7" x14ac:dyDescent="0.2">
      <c r="A56" t="s">
        <v>173</v>
      </c>
      <c r="B56" t="str">
        <f t="shared" si="0"/>
        <v>Face Hunter</v>
      </c>
      <c r="C56" t="str">
        <f t="shared" si="3"/>
        <v>Aggro Paladin</v>
      </c>
      <c r="D56" s="18" t="str">
        <f t="shared" si="1"/>
        <v xml:space="preserve"> 60%</v>
      </c>
      <c r="E56" s="13" t="str">
        <f t="shared" si="2"/>
        <v xml:space="preserve"> 316</v>
      </c>
      <c r="F56" s="19">
        <f t="shared" si="4"/>
        <v>0.6</v>
      </c>
      <c r="G56">
        <f t="shared" si="5"/>
        <v>316</v>
      </c>
    </row>
    <row r="57" spans="1:7" x14ac:dyDescent="0.2">
      <c r="A57" t="s">
        <v>174</v>
      </c>
      <c r="B57" t="str">
        <f t="shared" si="0"/>
        <v>Face Hunter</v>
      </c>
      <c r="C57" t="str">
        <f t="shared" si="3"/>
        <v>Control Paladin</v>
      </c>
      <c r="D57" s="18" t="str">
        <f t="shared" si="1"/>
        <v xml:space="preserve"> 44%</v>
      </c>
      <c r="E57" s="13" t="str">
        <f t="shared" si="2"/>
        <v xml:space="preserve"> 259</v>
      </c>
      <c r="F57" s="19">
        <f t="shared" si="4"/>
        <v>0.44</v>
      </c>
      <c r="G57">
        <f t="shared" si="5"/>
        <v>259</v>
      </c>
    </row>
    <row r="58" spans="1:7" x14ac:dyDescent="0.2">
      <c r="A58" t="s">
        <v>175</v>
      </c>
      <c r="B58" t="str">
        <f t="shared" si="0"/>
        <v>Face Hunter</v>
      </c>
      <c r="C58" t="str">
        <f t="shared" si="3"/>
        <v>Midrange Paladin</v>
      </c>
      <c r="D58" s="18" t="str">
        <f t="shared" si="1"/>
        <v xml:space="preserve"> 55%</v>
      </c>
      <c r="E58" s="13" t="str">
        <f t="shared" si="2"/>
        <v xml:space="preserve"> 976</v>
      </c>
      <c r="F58" s="19">
        <f t="shared" si="4"/>
        <v>0.55000000000000004</v>
      </c>
      <c r="G58">
        <f t="shared" si="5"/>
        <v>976</v>
      </c>
    </row>
    <row r="59" spans="1:7" x14ac:dyDescent="0.2">
      <c r="A59" t="s">
        <v>176</v>
      </c>
      <c r="B59" t="str">
        <f t="shared" si="0"/>
        <v>Face Hunter</v>
      </c>
      <c r="C59" t="str">
        <f t="shared" si="3"/>
        <v>Control Priest</v>
      </c>
      <c r="D59" s="18" t="str">
        <f t="shared" si="1"/>
        <v xml:space="preserve"> 49%</v>
      </c>
      <c r="E59" s="13" t="str">
        <f t="shared" si="2"/>
        <v xml:space="preserve"> 396</v>
      </c>
      <c r="F59" s="19">
        <f t="shared" si="4"/>
        <v>0.49</v>
      </c>
      <c r="G59">
        <f t="shared" si="5"/>
        <v>396</v>
      </c>
    </row>
    <row r="60" spans="1:7" x14ac:dyDescent="0.2">
      <c r="A60" t="s">
        <v>177</v>
      </c>
      <c r="B60" t="str">
        <f t="shared" si="0"/>
        <v>Face Hunter</v>
      </c>
      <c r="C60" t="str">
        <f t="shared" si="3"/>
        <v>Dragon Priest</v>
      </c>
      <c r="D60" s="18" t="str">
        <f t="shared" si="1"/>
        <v xml:space="preserve"> 52%</v>
      </c>
      <c r="E60" s="13" t="str">
        <f t="shared" si="2"/>
        <v xml:space="preserve"> 484</v>
      </c>
      <c r="F60" s="19">
        <f t="shared" si="4"/>
        <v>0.52</v>
      </c>
      <c r="G60">
        <f t="shared" si="5"/>
        <v>484</v>
      </c>
    </row>
    <row r="61" spans="1:7" x14ac:dyDescent="0.2">
      <c r="A61" t="s">
        <v>178</v>
      </c>
      <c r="B61" t="str">
        <f t="shared" si="0"/>
        <v>Face Hunter</v>
      </c>
      <c r="C61" t="str">
        <f t="shared" si="3"/>
        <v>N'Zoth Priest</v>
      </c>
      <c r="D61" s="18" t="str">
        <f t="shared" si="1"/>
        <v xml:space="preserve"> 70%</v>
      </c>
      <c r="E61" s="13" t="str">
        <f t="shared" si="2"/>
        <v xml:space="preserve"> 56</v>
      </c>
      <c r="F61" s="19">
        <f t="shared" si="4"/>
        <v>0.7</v>
      </c>
      <c r="G61">
        <f t="shared" si="5"/>
        <v>56</v>
      </c>
    </row>
    <row r="62" spans="1:7" x14ac:dyDescent="0.2">
      <c r="A62" t="s">
        <v>179</v>
      </c>
      <c r="B62" t="str">
        <f t="shared" si="0"/>
        <v>Face Hunter</v>
      </c>
      <c r="C62" t="str">
        <f t="shared" si="3"/>
        <v>Silence Priest</v>
      </c>
      <c r="D62" s="18" t="str">
        <f t="shared" si="1"/>
        <v xml:space="preserve"> 49%</v>
      </c>
      <c r="E62" s="13" t="str">
        <f t="shared" si="2"/>
        <v xml:space="preserve"> 327</v>
      </c>
      <c r="F62" s="19">
        <f t="shared" si="4"/>
        <v>0.49</v>
      </c>
      <c r="G62">
        <f t="shared" si="5"/>
        <v>327</v>
      </c>
    </row>
    <row r="63" spans="1:7" x14ac:dyDescent="0.2">
      <c r="A63" t="s">
        <v>180</v>
      </c>
      <c r="B63" t="str">
        <f t="shared" si="0"/>
        <v>Face Hunter</v>
      </c>
      <c r="C63" t="str">
        <f t="shared" si="3"/>
        <v>Miracle Rogue</v>
      </c>
      <c r="D63" s="18" t="str">
        <f t="shared" si="1"/>
        <v xml:space="preserve"> 56%</v>
      </c>
      <c r="E63" s="13" t="str">
        <f t="shared" si="2"/>
        <v xml:space="preserve"> 400</v>
      </c>
      <c r="F63" s="19">
        <f t="shared" si="4"/>
        <v>0.56000000000000005</v>
      </c>
      <c r="G63">
        <f t="shared" si="5"/>
        <v>400</v>
      </c>
    </row>
    <row r="64" spans="1:7" x14ac:dyDescent="0.2">
      <c r="A64" t="s">
        <v>181</v>
      </c>
      <c r="B64" t="str">
        <f t="shared" si="0"/>
        <v>Face Hunter</v>
      </c>
      <c r="C64" t="str">
        <f t="shared" si="3"/>
        <v>Quest Rogue</v>
      </c>
      <c r="D64" s="18" t="str">
        <f t="shared" si="1"/>
        <v xml:space="preserve"> 73%</v>
      </c>
      <c r="E64" s="13" t="str">
        <f t="shared" si="2"/>
        <v xml:space="preserve"> 800</v>
      </c>
      <c r="F64" s="19">
        <f t="shared" si="4"/>
        <v>0.73</v>
      </c>
      <c r="G64">
        <f t="shared" si="5"/>
        <v>800</v>
      </c>
    </row>
    <row r="65" spans="1:7" x14ac:dyDescent="0.2">
      <c r="A65" t="s">
        <v>182</v>
      </c>
      <c r="B65" t="str">
        <f t="shared" si="0"/>
        <v>Face Hunter</v>
      </c>
      <c r="C65" t="str">
        <f t="shared" si="3"/>
        <v>Aggro Shaman</v>
      </c>
      <c r="D65" s="18" t="str">
        <f t="shared" si="1"/>
        <v xml:space="preserve"> 68%</v>
      </c>
      <c r="E65" s="13" t="str">
        <f t="shared" si="2"/>
        <v xml:space="preserve"> 88</v>
      </c>
      <c r="F65" s="19">
        <f t="shared" si="4"/>
        <v>0.68</v>
      </c>
      <c r="G65">
        <f t="shared" si="5"/>
        <v>88</v>
      </c>
    </row>
    <row r="66" spans="1:7" x14ac:dyDescent="0.2">
      <c r="A66" t="s">
        <v>183</v>
      </c>
      <c r="B66" t="str">
        <f t="shared" ref="B66:B129" si="6">MID(A66,FIND("&lt;br&gt;",A66)+4,(FIND(":",A66,10)-FIND("&lt;br&gt;",A66)-4))</f>
        <v>Face Hunter</v>
      </c>
      <c r="C66" t="str">
        <f t="shared" si="3"/>
        <v>Elemental Shaman</v>
      </c>
      <c r="D66" s="18" t="str">
        <f t="shared" ref="D66:D129" si="7">MID(A66,FIND(":",A66,20)+1,4)</f>
        <v xml:space="preserve"> 44%</v>
      </c>
      <c r="E66" s="13" t="str">
        <f t="shared" ref="E66:E129" si="8">MID(A66,FIND(":",A66)+1,FIND("&lt;br&gt;",A66)-7)</f>
        <v xml:space="preserve"> 346</v>
      </c>
      <c r="F66" s="19">
        <f t="shared" si="4"/>
        <v>0.44</v>
      </c>
      <c r="G66">
        <f t="shared" si="5"/>
        <v>346</v>
      </c>
    </row>
    <row r="67" spans="1:7" x14ac:dyDescent="0.2">
      <c r="A67" t="s">
        <v>184</v>
      </c>
      <c r="B67" t="str">
        <f t="shared" si="6"/>
        <v>Face Hunter</v>
      </c>
      <c r="C67" t="str">
        <f t="shared" ref="C67:C130" si="9">MID(A67,FIND("&lt;br&gt;",A67,20)+4,(FIND(":",A67,40)-FIND("&lt;br&gt;",A67,20)-4))</f>
        <v>Evolve Shaman</v>
      </c>
      <c r="D67" s="18" t="str">
        <f t="shared" si="7"/>
        <v xml:space="preserve"> 40%</v>
      </c>
      <c r="E67" s="13" t="str">
        <f t="shared" si="8"/>
        <v xml:space="preserve"> 838</v>
      </c>
      <c r="F67" s="19">
        <f t="shared" ref="F67:F130" si="10">VALUE(D67)</f>
        <v>0.4</v>
      </c>
      <c r="G67">
        <f t="shared" ref="G67:G130" si="11">VALUE(E67)</f>
        <v>838</v>
      </c>
    </row>
    <row r="68" spans="1:7" x14ac:dyDescent="0.2">
      <c r="A68" t="s">
        <v>185</v>
      </c>
      <c r="B68" t="str">
        <f t="shared" si="6"/>
        <v>Face Hunter</v>
      </c>
      <c r="C68" t="str">
        <f t="shared" si="9"/>
        <v>Token Shaman</v>
      </c>
      <c r="D68" s="18" t="str">
        <f t="shared" si="7"/>
        <v xml:space="preserve"> 48%</v>
      </c>
      <c r="E68" s="13" t="str">
        <f t="shared" si="8"/>
        <v xml:space="preserve"> 246</v>
      </c>
      <c r="F68" s="19">
        <f t="shared" si="10"/>
        <v>0.48</v>
      </c>
      <c r="G68">
        <f t="shared" si="11"/>
        <v>246</v>
      </c>
    </row>
    <row r="69" spans="1:7" x14ac:dyDescent="0.2">
      <c r="A69" t="s">
        <v>186</v>
      </c>
      <c r="B69" t="str">
        <f t="shared" si="6"/>
        <v>Face Hunter</v>
      </c>
      <c r="C69" t="str">
        <f t="shared" si="9"/>
        <v>Zoo Warlock</v>
      </c>
      <c r="D69" s="18" t="str">
        <f t="shared" si="7"/>
        <v xml:space="preserve"> 56%</v>
      </c>
      <c r="E69" s="13" t="str">
        <f t="shared" si="8"/>
        <v xml:space="preserve"> 223</v>
      </c>
      <c r="F69" s="19">
        <f t="shared" si="10"/>
        <v>0.56000000000000005</v>
      </c>
      <c r="G69">
        <f t="shared" si="11"/>
        <v>223</v>
      </c>
    </row>
    <row r="70" spans="1:7" x14ac:dyDescent="0.2">
      <c r="A70" t="s">
        <v>187</v>
      </c>
      <c r="B70" t="str">
        <f t="shared" si="6"/>
        <v>Face Hunter</v>
      </c>
      <c r="C70" t="str">
        <f t="shared" si="9"/>
        <v>Pirate Warrior</v>
      </c>
      <c r="D70" s="18" t="str">
        <f t="shared" si="7"/>
        <v xml:space="preserve"> 48%</v>
      </c>
      <c r="E70" s="13" t="str">
        <f t="shared" si="8"/>
        <v xml:space="preserve"> 1020</v>
      </c>
      <c r="F70" s="19">
        <f t="shared" si="10"/>
        <v>0.48</v>
      </c>
      <c r="G70">
        <f t="shared" si="11"/>
        <v>1020</v>
      </c>
    </row>
    <row r="71" spans="1:7" x14ac:dyDescent="0.2">
      <c r="A71" t="s">
        <v>188</v>
      </c>
      <c r="B71" t="str">
        <f t="shared" si="6"/>
        <v>Face Hunter</v>
      </c>
      <c r="C71" t="str">
        <f t="shared" si="9"/>
        <v>Quest Taunt Warrior</v>
      </c>
      <c r="D71" s="18" t="str">
        <f t="shared" si="7"/>
        <v xml:space="preserve"> 40%</v>
      </c>
      <c r="E71" s="13" t="str">
        <f t="shared" si="8"/>
        <v xml:space="preserve"> 527</v>
      </c>
      <c r="F71" s="19">
        <f t="shared" si="10"/>
        <v>0.4</v>
      </c>
      <c r="G71">
        <f t="shared" si="11"/>
        <v>527</v>
      </c>
    </row>
    <row r="72" spans="1:7" x14ac:dyDescent="0.2">
      <c r="A72" t="s">
        <v>189</v>
      </c>
      <c r="B72" t="str">
        <f t="shared" si="6"/>
        <v>Midrange Hunter</v>
      </c>
      <c r="C72" t="str">
        <f t="shared" si="9"/>
        <v>Aggro Token Druid</v>
      </c>
      <c r="D72" s="18" t="str">
        <f t="shared" si="7"/>
        <v xml:space="preserve"> 52%</v>
      </c>
      <c r="E72" s="13" t="str">
        <f t="shared" si="8"/>
        <v xml:space="preserve"> 4683</v>
      </c>
      <c r="F72" s="19">
        <f t="shared" si="10"/>
        <v>0.52</v>
      </c>
      <c r="G72">
        <f t="shared" si="11"/>
        <v>4683</v>
      </c>
    </row>
    <row r="73" spans="1:7" x14ac:dyDescent="0.2">
      <c r="A73" t="s">
        <v>190</v>
      </c>
      <c r="B73" t="str">
        <f t="shared" si="6"/>
        <v>Midrange Hunter</v>
      </c>
      <c r="C73" t="str">
        <f t="shared" si="9"/>
        <v>Jade Druid</v>
      </c>
      <c r="D73" s="18" t="str">
        <f t="shared" si="7"/>
        <v xml:space="preserve"> 53%</v>
      </c>
      <c r="E73" s="13" t="str">
        <f t="shared" si="8"/>
        <v xml:space="preserve"> 3015</v>
      </c>
      <c r="F73" s="19">
        <f t="shared" si="10"/>
        <v>0.53</v>
      </c>
      <c r="G73">
        <f t="shared" si="11"/>
        <v>3015</v>
      </c>
    </row>
    <row r="74" spans="1:7" x14ac:dyDescent="0.2">
      <c r="A74" t="s">
        <v>191</v>
      </c>
      <c r="B74" t="str">
        <f t="shared" si="6"/>
        <v>Midrange Hunter</v>
      </c>
      <c r="C74" t="str">
        <f t="shared" si="9"/>
        <v>Face Hunter</v>
      </c>
      <c r="D74" s="18" t="str">
        <f t="shared" si="7"/>
        <v xml:space="preserve"> 48%</v>
      </c>
      <c r="E74" s="13" t="str">
        <f t="shared" si="8"/>
        <v xml:space="preserve"> 924</v>
      </c>
      <c r="F74" s="19">
        <f t="shared" si="10"/>
        <v>0.48</v>
      </c>
      <c r="G74">
        <f t="shared" si="11"/>
        <v>924</v>
      </c>
    </row>
    <row r="75" spans="1:7" x14ac:dyDescent="0.2">
      <c r="A75" t="s">
        <v>192</v>
      </c>
      <c r="B75" t="str">
        <f t="shared" si="6"/>
        <v>Midrange Hunter</v>
      </c>
      <c r="C75" t="str">
        <f t="shared" si="9"/>
        <v>Quest Hunter</v>
      </c>
      <c r="D75" s="18" t="str">
        <f t="shared" si="7"/>
        <v xml:space="preserve"> 74%</v>
      </c>
      <c r="E75" s="13" t="str">
        <f t="shared" si="8"/>
        <v xml:space="preserve"> 213</v>
      </c>
      <c r="F75" s="19">
        <f t="shared" si="10"/>
        <v>0.74</v>
      </c>
      <c r="G75">
        <f t="shared" si="11"/>
        <v>213</v>
      </c>
    </row>
    <row r="76" spans="1:7" x14ac:dyDescent="0.2">
      <c r="A76" t="s">
        <v>193</v>
      </c>
      <c r="B76" t="str">
        <f t="shared" si="6"/>
        <v>Midrange Hunter</v>
      </c>
      <c r="C76" t="str">
        <f t="shared" si="9"/>
        <v>Burn Mage</v>
      </c>
      <c r="D76" s="18" t="str">
        <f t="shared" si="7"/>
        <v xml:space="preserve"> 50%</v>
      </c>
      <c r="E76" s="13" t="str">
        <f t="shared" si="8"/>
        <v xml:space="preserve"> 5936</v>
      </c>
      <c r="F76" s="19">
        <f t="shared" si="10"/>
        <v>0.5</v>
      </c>
      <c r="G76">
        <f t="shared" si="11"/>
        <v>5936</v>
      </c>
    </row>
    <row r="77" spans="1:7" x14ac:dyDescent="0.2">
      <c r="A77" t="s">
        <v>194</v>
      </c>
      <c r="B77" t="str">
        <f t="shared" si="6"/>
        <v>Midrange Hunter</v>
      </c>
      <c r="C77" t="str">
        <f t="shared" si="9"/>
        <v>Elemental Mage</v>
      </c>
      <c r="D77" s="18" t="str">
        <f t="shared" si="7"/>
        <v xml:space="preserve"> 54%</v>
      </c>
      <c r="E77" s="13" t="str">
        <f t="shared" si="8"/>
        <v xml:space="preserve"> 246</v>
      </c>
      <c r="F77" s="19">
        <f t="shared" si="10"/>
        <v>0.54</v>
      </c>
      <c r="G77">
        <f t="shared" si="11"/>
        <v>246</v>
      </c>
    </row>
    <row r="78" spans="1:7" x14ac:dyDescent="0.2">
      <c r="A78" t="s">
        <v>195</v>
      </c>
      <c r="B78" t="str">
        <f t="shared" si="6"/>
        <v>Midrange Hunter</v>
      </c>
      <c r="C78" t="str">
        <f t="shared" si="9"/>
        <v>Freeze Mage</v>
      </c>
      <c r="D78" s="18" t="str">
        <f t="shared" si="7"/>
        <v xml:space="preserve"> 55%</v>
      </c>
      <c r="E78" s="13" t="str">
        <f t="shared" si="8"/>
        <v xml:space="preserve"> 478</v>
      </c>
      <c r="F78" s="19">
        <f t="shared" si="10"/>
        <v>0.55000000000000004</v>
      </c>
      <c r="G78">
        <f t="shared" si="11"/>
        <v>478</v>
      </c>
    </row>
    <row r="79" spans="1:7" x14ac:dyDescent="0.2">
      <c r="A79" t="s">
        <v>196</v>
      </c>
      <c r="B79" t="str">
        <f t="shared" si="6"/>
        <v>Midrange Hunter</v>
      </c>
      <c r="C79" t="str">
        <f t="shared" si="9"/>
        <v>Secret Mage</v>
      </c>
      <c r="D79" s="18" t="str">
        <f t="shared" si="7"/>
        <v xml:space="preserve"> 51%</v>
      </c>
      <c r="E79" s="13" t="str">
        <f t="shared" si="8"/>
        <v xml:space="preserve"> 5234</v>
      </c>
      <c r="F79" s="19">
        <f t="shared" si="10"/>
        <v>0.51</v>
      </c>
      <c r="G79">
        <f t="shared" si="11"/>
        <v>5234</v>
      </c>
    </row>
    <row r="80" spans="1:7" x14ac:dyDescent="0.2">
      <c r="A80" t="s">
        <v>197</v>
      </c>
      <c r="B80" t="str">
        <f t="shared" si="6"/>
        <v>Midrange Hunter</v>
      </c>
      <c r="C80" t="str">
        <f t="shared" si="9"/>
        <v>Aggro Paladin</v>
      </c>
      <c r="D80" s="18" t="str">
        <f t="shared" si="7"/>
        <v xml:space="preserve"> 50%</v>
      </c>
      <c r="E80" s="13" t="str">
        <f t="shared" si="8"/>
        <v xml:space="preserve"> 1980</v>
      </c>
      <c r="F80" s="19">
        <f t="shared" si="10"/>
        <v>0.5</v>
      </c>
      <c r="G80">
        <f t="shared" si="11"/>
        <v>1980</v>
      </c>
    </row>
    <row r="81" spans="1:7" x14ac:dyDescent="0.2">
      <c r="A81" t="s">
        <v>198</v>
      </c>
      <c r="B81" t="str">
        <f t="shared" si="6"/>
        <v>Midrange Hunter</v>
      </c>
      <c r="C81" t="str">
        <f t="shared" si="9"/>
        <v>Control Paladin</v>
      </c>
      <c r="D81" s="18" t="str">
        <f t="shared" si="7"/>
        <v xml:space="preserve"> 38%</v>
      </c>
      <c r="E81" s="13" t="str">
        <f t="shared" si="8"/>
        <v xml:space="preserve"> 1832</v>
      </c>
      <c r="F81" s="19">
        <f t="shared" si="10"/>
        <v>0.38</v>
      </c>
      <c r="G81">
        <f t="shared" si="11"/>
        <v>1832</v>
      </c>
    </row>
    <row r="82" spans="1:7" x14ac:dyDescent="0.2">
      <c r="A82" t="s">
        <v>199</v>
      </c>
      <c r="B82" t="str">
        <f t="shared" si="6"/>
        <v>Midrange Hunter</v>
      </c>
      <c r="C82" t="str">
        <f t="shared" si="9"/>
        <v>Midrange Paladin</v>
      </c>
      <c r="D82" s="18" t="str">
        <f t="shared" si="7"/>
        <v xml:space="preserve"> 45%</v>
      </c>
      <c r="E82" s="13" t="str">
        <f t="shared" si="8"/>
        <v xml:space="preserve"> 5229</v>
      </c>
      <c r="F82" s="19">
        <f t="shared" si="10"/>
        <v>0.45</v>
      </c>
      <c r="G82">
        <f t="shared" si="11"/>
        <v>5229</v>
      </c>
    </row>
    <row r="83" spans="1:7" x14ac:dyDescent="0.2">
      <c r="A83" t="s">
        <v>200</v>
      </c>
      <c r="B83" t="str">
        <f t="shared" si="6"/>
        <v>Midrange Hunter</v>
      </c>
      <c r="C83" t="str">
        <f t="shared" si="9"/>
        <v>Control Priest</v>
      </c>
      <c r="D83" s="18" t="str">
        <f t="shared" si="7"/>
        <v xml:space="preserve"> 49%</v>
      </c>
      <c r="E83" s="13" t="str">
        <f t="shared" si="8"/>
        <v xml:space="preserve"> 2540</v>
      </c>
      <c r="F83" s="19">
        <f t="shared" si="10"/>
        <v>0.49</v>
      </c>
      <c r="G83">
        <f t="shared" si="11"/>
        <v>2540</v>
      </c>
    </row>
    <row r="84" spans="1:7" x14ac:dyDescent="0.2">
      <c r="A84" t="s">
        <v>201</v>
      </c>
      <c r="B84" t="str">
        <f t="shared" si="6"/>
        <v>Midrange Hunter</v>
      </c>
      <c r="C84" t="str">
        <f t="shared" si="9"/>
        <v>Dragon Priest</v>
      </c>
      <c r="D84" s="18" t="str">
        <f t="shared" si="7"/>
        <v xml:space="preserve"> 47%</v>
      </c>
      <c r="E84" s="13" t="str">
        <f t="shared" si="8"/>
        <v xml:space="preserve"> 3110</v>
      </c>
      <c r="F84" s="19">
        <f t="shared" si="10"/>
        <v>0.47</v>
      </c>
      <c r="G84">
        <f t="shared" si="11"/>
        <v>3110</v>
      </c>
    </row>
    <row r="85" spans="1:7" x14ac:dyDescent="0.2">
      <c r="A85" t="s">
        <v>202</v>
      </c>
      <c r="B85" t="str">
        <f t="shared" si="6"/>
        <v>Midrange Hunter</v>
      </c>
      <c r="C85" t="str">
        <f t="shared" si="9"/>
        <v>N'Zoth Priest</v>
      </c>
      <c r="D85" s="18" t="str">
        <f t="shared" si="7"/>
        <v xml:space="preserve"> 64%</v>
      </c>
      <c r="E85" s="13" t="str">
        <f t="shared" si="8"/>
        <v xml:space="preserve"> 441</v>
      </c>
      <c r="F85" s="19">
        <f t="shared" si="10"/>
        <v>0.64</v>
      </c>
      <c r="G85">
        <f t="shared" si="11"/>
        <v>441</v>
      </c>
    </row>
    <row r="86" spans="1:7" x14ac:dyDescent="0.2">
      <c r="A86" t="s">
        <v>203</v>
      </c>
      <c r="B86" t="str">
        <f t="shared" si="6"/>
        <v>Midrange Hunter</v>
      </c>
      <c r="C86" t="str">
        <f t="shared" si="9"/>
        <v>Silence Priest</v>
      </c>
      <c r="D86" s="18" t="str">
        <f t="shared" si="7"/>
        <v xml:space="preserve"> 48%</v>
      </c>
      <c r="E86" s="13" t="str">
        <f t="shared" si="8"/>
        <v xml:space="preserve"> 1773</v>
      </c>
      <c r="F86" s="19">
        <f t="shared" si="10"/>
        <v>0.48</v>
      </c>
      <c r="G86">
        <f t="shared" si="11"/>
        <v>1773</v>
      </c>
    </row>
    <row r="87" spans="1:7" x14ac:dyDescent="0.2">
      <c r="A87" t="s">
        <v>204</v>
      </c>
      <c r="B87" t="str">
        <f t="shared" si="6"/>
        <v>Midrange Hunter</v>
      </c>
      <c r="C87" t="str">
        <f t="shared" si="9"/>
        <v>Miracle Rogue</v>
      </c>
      <c r="D87" s="18" t="str">
        <f t="shared" si="7"/>
        <v xml:space="preserve"> 49%</v>
      </c>
      <c r="E87" s="13" t="str">
        <f t="shared" si="8"/>
        <v xml:space="preserve"> 2656</v>
      </c>
      <c r="F87" s="19">
        <f t="shared" si="10"/>
        <v>0.49</v>
      </c>
      <c r="G87">
        <f t="shared" si="11"/>
        <v>2656</v>
      </c>
    </row>
    <row r="88" spans="1:7" x14ac:dyDescent="0.2">
      <c r="A88" t="s">
        <v>205</v>
      </c>
      <c r="B88" t="str">
        <f t="shared" si="6"/>
        <v>Midrange Hunter</v>
      </c>
      <c r="C88" t="str">
        <f t="shared" si="9"/>
        <v>Quest Rogue</v>
      </c>
      <c r="D88" s="18" t="str">
        <f t="shared" si="7"/>
        <v xml:space="preserve"> 60%</v>
      </c>
      <c r="E88" s="13" t="str">
        <f t="shared" si="8"/>
        <v xml:space="preserve"> 4106</v>
      </c>
      <c r="F88" s="19">
        <f t="shared" si="10"/>
        <v>0.6</v>
      </c>
      <c r="G88">
        <f t="shared" si="11"/>
        <v>4106</v>
      </c>
    </row>
    <row r="89" spans="1:7" x14ac:dyDescent="0.2">
      <c r="A89" t="s">
        <v>206</v>
      </c>
      <c r="B89" t="str">
        <f t="shared" si="6"/>
        <v>Midrange Hunter</v>
      </c>
      <c r="C89" t="str">
        <f t="shared" si="9"/>
        <v>Aggro Shaman</v>
      </c>
      <c r="D89" s="18" t="str">
        <f t="shared" si="7"/>
        <v xml:space="preserve"> 56%</v>
      </c>
      <c r="E89" s="13" t="str">
        <f t="shared" si="8"/>
        <v xml:space="preserve"> 516</v>
      </c>
      <c r="F89" s="19">
        <f t="shared" si="10"/>
        <v>0.56000000000000005</v>
      </c>
      <c r="G89">
        <f t="shared" si="11"/>
        <v>516</v>
      </c>
    </row>
    <row r="90" spans="1:7" x14ac:dyDescent="0.2">
      <c r="A90" t="s">
        <v>207</v>
      </c>
      <c r="B90" t="str">
        <f t="shared" si="6"/>
        <v>Midrange Hunter</v>
      </c>
      <c r="C90" t="str">
        <f t="shared" si="9"/>
        <v>Elemental Shaman</v>
      </c>
      <c r="D90" s="18" t="str">
        <f t="shared" si="7"/>
        <v xml:space="preserve"> 41%</v>
      </c>
      <c r="E90" s="13" t="str">
        <f t="shared" si="8"/>
        <v xml:space="preserve"> 2330</v>
      </c>
      <c r="F90" s="19">
        <f t="shared" si="10"/>
        <v>0.41</v>
      </c>
      <c r="G90">
        <f t="shared" si="11"/>
        <v>2330</v>
      </c>
    </row>
    <row r="91" spans="1:7" x14ac:dyDescent="0.2">
      <c r="A91" t="s">
        <v>208</v>
      </c>
      <c r="B91" t="str">
        <f t="shared" si="6"/>
        <v>Midrange Hunter</v>
      </c>
      <c r="C91" t="str">
        <f t="shared" si="9"/>
        <v>Evolve Shaman</v>
      </c>
      <c r="D91" s="18" t="str">
        <f t="shared" si="7"/>
        <v xml:space="preserve"> 41%</v>
      </c>
      <c r="E91" s="13" t="str">
        <f t="shared" si="8"/>
        <v xml:space="preserve"> 4526</v>
      </c>
      <c r="F91" s="19">
        <f t="shared" si="10"/>
        <v>0.41</v>
      </c>
      <c r="G91">
        <f t="shared" si="11"/>
        <v>4526</v>
      </c>
    </row>
    <row r="92" spans="1:7" x14ac:dyDescent="0.2">
      <c r="A92" t="s">
        <v>209</v>
      </c>
      <c r="B92" t="str">
        <f t="shared" si="6"/>
        <v>Midrange Hunter</v>
      </c>
      <c r="C92" t="str">
        <f t="shared" si="9"/>
        <v>Midrange Shaman</v>
      </c>
      <c r="D92" s="18" t="str">
        <f t="shared" si="7"/>
        <v xml:space="preserve"> 60%</v>
      </c>
      <c r="E92" s="13" t="str">
        <f t="shared" si="8"/>
        <v xml:space="preserve"> 141</v>
      </c>
      <c r="F92" s="19">
        <f t="shared" si="10"/>
        <v>0.6</v>
      </c>
      <c r="G92">
        <f t="shared" si="11"/>
        <v>141</v>
      </c>
    </row>
    <row r="93" spans="1:7" x14ac:dyDescent="0.2">
      <c r="A93" t="s">
        <v>210</v>
      </c>
      <c r="B93" t="str">
        <f t="shared" si="6"/>
        <v>Midrange Hunter</v>
      </c>
      <c r="C93" t="str">
        <f t="shared" si="9"/>
        <v>Token Shaman</v>
      </c>
      <c r="D93" s="18" t="str">
        <f t="shared" si="7"/>
        <v xml:space="preserve"> 41%</v>
      </c>
      <c r="E93" s="13" t="str">
        <f t="shared" si="8"/>
        <v xml:space="preserve"> 1460</v>
      </c>
      <c r="F93" s="19">
        <f t="shared" si="10"/>
        <v>0.41</v>
      </c>
      <c r="G93">
        <f t="shared" si="11"/>
        <v>1460</v>
      </c>
    </row>
    <row r="94" spans="1:7" x14ac:dyDescent="0.2">
      <c r="A94" t="s">
        <v>211</v>
      </c>
      <c r="B94" t="str">
        <f t="shared" si="6"/>
        <v>Midrange Hunter</v>
      </c>
      <c r="C94" t="str">
        <f t="shared" si="9"/>
        <v>Zoo Warlock</v>
      </c>
      <c r="D94" s="18" t="str">
        <f t="shared" si="7"/>
        <v xml:space="preserve"> 59%</v>
      </c>
      <c r="E94" s="13" t="str">
        <f t="shared" si="8"/>
        <v xml:space="preserve"> 1058</v>
      </c>
      <c r="F94" s="19">
        <f t="shared" si="10"/>
        <v>0.59</v>
      </c>
      <c r="G94">
        <f t="shared" si="11"/>
        <v>1058</v>
      </c>
    </row>
    <row r="95" spans="1:7" x14ac:dyDescent="0.2">
      <c r="A95" t="s">
        <v>212</v>
      </c>
      <c r="B95" t="str">
        <f t="shared" si="6"/>
        <v>Midrange Hunter</v>
      </c>
      <c r="C95" t="str">
        <f t="shared" si="9"/>
        <v>Pirate Warrior</v>
      </c>
      <c r="D95" s="18" t="str">
        <f t="shared" si="7"/>
        <v xml:space="preserve"> 48%</v>
      </c>
      <c r="E95" s="13" t="str">
        <f t="shared" si="8"/>
        <v xml:space="preserve"> 5122</v>
      </c>
      <c r="F95" s="19">
        <f t="shared" si="10"/>
        <v>0.48</v>
      </c>
      <c r="G95">
        <f t="shared" si="11"/>
        <v>5122</v>
      </c>
    </row>
    <row r="96" spans="1:7" x14ac:dyDescent="0.2">
      <c r="A96" t="s">
        <v>213</v>
      </c>
      <c r="B96" t="str">
        <f t="shared" si="6"/>
        <v>Midrange Hunter</v>
      </c>
      <c r="C96" t="str">
        <f t="shared" si="9"/>
        <v>Quest Taunt Warrior</v>
      </c>
      <c r="D96" s="18" t="str">
        <f t="shared" si="7"/>
        <v xml:space="preserve"> 48%</v>
      </c>
      <c r="E96" s="13" t="str">
        <f t="shared" si="8"/>
        <v xml:space="preserve"> 4004</v>
      </c>
      <c r="F96" s="19">
        <f t="shared" si="10"/>
        <v>0.48</v>
      </c>
      <c r="G96">
        <f t="shared" si="11"/>
        <v>4004</v>
      </c>
    </row>
    <row r="97" spans="1:7" x14ac:dyDescent="0.2">
      <c r="A97" t="s">
        <v>214</v>
      </c>
      <c r="B97" t="str">
        <f t="shared" si="6"/>
        <v>Quest Hunter</v>
      </c>
      <c r="C97" t="str">
        <f t="shared" si="9"/>
        <v>Aggro Token Druid</v>
      </c>
      <c r="D97" s="18" t="str">
        <f t="shared" si="7"/>
        <v xml:space="preserve"> 22%</v>
      </c>
      <c r="E97" s="13" t="str">
        <f t="shared" si="8"/>
        <v xml:space="preserve"> 155</v>
      </c>
      <c r="F97" s="19">
        <f t="shared" si="10"/>
        <v>0.22</v>
      </c>
      <c r="G97">
        <f t="shared" si="11"/>
        <v>155</v>
      </c>
    </row>
    <row r="98" spans="1:7" x14ac:dyDescent="0.2">
      <c r="A98" t="s">
        <v>215</v>
      </c>
      <c r="B98" t="str">
        <f t="shared" si="6"/>
        <v>Quest Hunter</v>
      </c>
      <c r="C98" t="str">
        <f t="shared" si="9"/>
        <v>Midrange Hunter</v>
      </c>
      <c r="D98" s="18" t="str">
        <f t="shared" si="7"/>
        <v xml:space="preserve"> 26%</v>
      </c>
      <c r="E98" s="13" t="str">
        <f t="shared" si="8"/>
        <v xml:space="preserve"> 213</v>
      </c>
      <c r="F98" s="19">
        <f t="shared" si="10"/>
        <v>0.26</v>
      </c>
      <c r="G98">
        <f t="shared" si="11"/>
        <v>213</v>
      </c>
    </row>
    <row r="99" spans="1:7" x14ac:dyDescent="0.2">
      <c r="A99" t="s">
        <v>216</v>
      </c>
      <c r="B99" t="str">
        <f t="shared" si="6"/>
        <v>Quest Hunter</v>
      </c>
      <c r="C99" t="str">
        <f t="shared" si="9"/>
        <v>Burn Mage</v>
      </c>
      <c r="D99" s="18" t="str">
        <f t="shared" si="7"/>
        <v xml:space="preserve"> 42%</v>
      </c>
      <c r="E99" s="13" t="str">
        <f t="shared" si="8"/>
        <v xml:space="preserve"> 158</v>
      </c>
      <c r="F99" s="19">
        <f t="shared" si="10"/>
        <v>0.42</v>
      </c>
      <c r="G99">
        <f t="shared" si="11"/>
        <v>158</v>
      </c>
    </row>
    <row r="100" spans="1:7" x14ac:dyDescent="0.2">
      <c r="A100" t="s">
        <v>217</v>
      </c>
      <c r="B100" t="str">
        <f t="shared" si="6"/>
        <v>Quest Hunter</v>
      </c>
      <c r="C100" t="str">
        <f t="shared" si="9"/>
        <v>Secret Mage</v>
      </c>
      <c r="D100" s="18" t="str">
        <f t="shared" si="7"/>
        <v xml:space="preserve"> 34%</v>
      </c>
      <c r="E100" s="13" t="str">
        <f t="shared" si="8"/>
        <v xml:space="preserve"> 125</v>
      </c>
      <c r="F100" s="19">
        <f t="shared" si="10"/>
        <v>0.34</v>
      </c>
      <c r="G100">
        <f t="shared" si="11"/>
        <v>125</v>
      </c>
    </row>
    <row r="101" spans="1:7" x14ac:dyDescent="0.2">
      <c r="A101" t="s">
        <v>218</v>
      </c>
      <c r="B101" t="str">
        <f t="shared" si="6"/>
        <v>Quest Hunter</v>
      </c>
      <c r="C101" t="str">
        <f t="shared" si="9"/>
        <v>Aggro Paladin</v>
      </c>
      <c r="D101" s="18" t="str">
        <f t="shared" si="7"/>
        <v xml:space="preserve"> 32%</v>
      </c>
      <c r="E101" s="13" t="str">
        <f t="shared" si="8"/>
        <v xml:space="preserve"> 72</v>
      </c>
      <c r="F101" s="19">
        <f t="shared" si="10"/>
        <v>0.32</v>
      </c>
      <c r="G101">
        <f t="shared" si="11"/>
        <v>72</v>
      </c>
    </row>
    <row r="102" spans="1:7" x14ac:dyDescent="0.2">
      <c r="A102" t="s">
        <v>219</v>
      </c>
      <c r="B102" t="str">
        <f t="shared" si="6"/>
        <v>Quest Hunter</v>
      </c>
      <c r="C102" t="str">
        <f t="shared" si="9"/>
        <v>Midrange Paladin</v>
      </c>
      <c r="D102" s="18" t="str">
        <f t="shared" si="7"/>
        <v xml:space="preserve"> 23%</v>
      </c>
      <c r="E102" s="13" t="str">
        <f t="shared" si="8"/>
        <v xml:space="preserve"> 121</v>
      </c>
      <c r="F102" s="19">
        <f t="shared" si="10"/>
        <v>0.23</v>
      </c>
      <c r="G102">
        <f t="shared" si="11"/>
        <v>121</v>
      </c>
    </row>
    <row r="103" spans="1:7" x14ac:dyDescent="0.2">
      <c r="A103" t="s">
        <v>220</v>
      </c>
      <c r="B103" t="str">
        <f t="shared" si="6"/>
        <v>Quest Hunter</v>
      </c>
      <c r="C103" t="str">
        <f t="shared" si="9"/>
        <v>Control Priest</v>
      </c>
      <c r="D103" s="18" t="str">
        <f t="shared" si="7"/>
        <v xml:space="preserve"> 32%</v>
      </c>
      <c r="E103" s="13" t="str">
        <f t="shared" si="8"/>
        <v xml:space="preserve"> 98</v>
      </c>
      <c r="F103" s="19">
        <f t="shared" si="10"/>
        <v>0.32</v>
      </c>
      <c r="G103">
        <f t="shared" si="11"/>
        <v>98</v>
      </c>
    </row>
    <row r="104" spans="1:7" x14ac:dyDescent="0.2">
      <c r="A104" t="s">
        <v>221</v>
      </c>
      <c r="B104" t="str">
        <f t="shared" si="6"/>
        <v>Quest Hunter</v>
      </c>
      <c r="C104" t="str">
        <f t="shared" si="9"/>
        <v>Dragon Priest</v>
      </c>
      <c r="D104" s="18" t="str">
        <f t="shared" si="7"/>
        <v xml:space="preserve"> 35%</v>
      </c>
      <c r="E104" s="13" t="str">
        <f t="shared" si="8"/>
        <v xml:space="preserve"> 82</v>
      </c>
      <c r="F104" s="19">
        <f t="shared" si="10"/>
        <v>0.35</v>
      </c>
      <c r="G104">
        <f t="shared" si="11"/>
        <v>82</v>
      </c>
    </row>
    <row r="105" spans="1:7" x14ac:dyDescent="0.2">
      <c r="A105" t="s">
        <v>222</v>
      </c>
      <c r="B105" t="str">
        <f t="shared" si="6"/>
        <v>Quest Hunter</v>
      </c>
      <c r="C105" t="str">
        <f t="shared" si="9"/>
        <v>Silence Priest</v>
      </c>
      <c r="D105" s="18" t="str">
        <f t="shared" si="7"/>
        <v xml:space="preserve"> 26%</v>
      </c>
      <c r="E105" s="13" t="str">
        <f t="shared" si="8"/>
        <v xml:space="preserve"> 74</v>
      </c>
      <c r="F105" s="19">
        <f t="shared" si="10"/>
        <v>0.26</v>
      </c>
      <c r="G105">
        <f t="shared" si="11"/>
        <v>74</v>
      </c>
    </row>
    <row r="106" spans="1:7" x14ac:dyDescent="0.2">
      <c r="A106" t="s">
        <v>223</v>
      </c>
      <c r="B106" t="str">
        <f t="shared" si="6"/>
        <v>Quest Hunter</v>
      </c>
      <c r="C106" t="str">
        <f t="shared" si="9"/>
        <v>Miracle Rogue</v>
      </c>
      <c r="D106" s="18" t="str">
        <f t="shared" si="7"/>
        <v xml:space="preserve"> 32%</v>
      </c>
      <c r="E106" s="13" t="str">
        <f t="shared" si="8"/>
        <v xml:space="preserve"> 76</v>
      </c>
      <c r="F106" s="19">
        <f t="shared" si="10"/>
        <v>0.32</v>
      </c>
      <c r="G106">
        <f t="shared" si="11"/>
        <v>76</v>
      </c>
    </row>
    <row r="107" spans="1:7" x14ac:dyDescent="0.2">
      <c r="A107" t="s">
        <v>224</v>
      </c>
      <c r="B107" t="str">
        <f t="shared" si="6"/>
        <v>Quest Hunter</v>
      </c>
      <c r="C107" t="str">
        <f t="shared" si="9"/>
        <v>Quest Rogue</v>
      </c>
      <c r="D107" s="18" t="str">
        <f t="shared" si="7"/>
        <v xml:space="preserve"> 42%</v>
      </c>
      <c r="E107" s="13" t="str">
        <f t="shared" si="8"/>
        <v xml:space="preserve"> 123</v>
      </c>
      <c r="F107" s="19">
        <f t="shared" si="10"/>
        <v>0.42</v>
      </c>
      <c r="G107">
        <f t="shared" si="11"/>
        <v>123</v>
      </c>
    </row>
    <row r="108" spans="1:7" x14ac:dyDescent="0.2">
      <c r="A108" t="s">
        <v>225</v>
      </c>
      <c r="B108" t="str">
        <f t="shared" si="6"/>
        <v>Quest Hunter</v>
      </c>
      <c r="C108" t="str">
        <f t="shared" si="9"/>
        <v>Elemental Shaman</v>
      </c>
      <c r="D108" s="18" t="str">
        <f t="shared" si="7"/>
        <v xml:space="preserve"> 23%</v>
      </c>
      <c r="E108" s="13" t="str">
        <f t="shared" si="8"/>
        <v xml:space="preserve"> 62</v>
      </c>
      <c r="F108" s="19">
        <f t="shared" si="10"/>
        <v>0.23</v>
      </c>
      <c r="G108">
        <f t="shared" si="11"/>
        <v>62</v>
      </c>
    </row>
    <row r="109" spans="1:7" x14ac:dyDescent="0.2">
      <c r="A109" t="s">
        <v>226</v>
      </c>
      <c r="B109" t="str">
        <f t="shared" si="6"/>
        <v>Quest Hunter</v>
      </c>
      <c r="C109" t="str">
        <f t="shared" si="9"/>
        <v>Evolve Shaman</v>
      </c>
      <c r="D109" s="18" t="str">
        <f t="shared" si="7"/>
        <v xml:space="preserve"> 22%</v>
      </c>
      <c r="E109" s="13" t="str">
        <f t="shared" si="8"/>
        <v xml:space="preserve"> 125</v>
      </c>
      <c r="F109" s="19">
        <f t="shared" si="10"/>
        <v>0.22</v>
      </c>
      <c r="G109">
        <f t="shared" si="11"/>
        <v>125</v>
      </c>
    </row>
    <row r="110" spans="1:7" x14ac:dyDescent="0.2">
      <c r="A110" t="s">
        <v>227</v>
      </c>
      <c r="B110" t="str">
        <f t="shared" si="6"/>
        <v>Quest Hunter</v>
      </c>
      <c r="C110" t="str">
        <f t="shared" si="9"/>
        <v>Pirate Warrior</v>
      </c>
      <c r="D110" s="18" t="str">
        <f t="shared" si="7"/>
        <v xml:space="preserve"> 33%</v>
      </c>
      <c r="E110" s="13" t="str">
        <f t="shared" si="8"/>
        <v xml:space="preserve"> 144</v>
      </c>
      <c r="F110" s="19">
        <f t="shared" si="10"/>
        <v>0.33</v>
      </c>
      <c r="G110">
        <f t="shared" si="11"/>
        <v>144</v>
      </c>
    </row>
    <row r="111" spans="1:7" x14ac:dyDescent="0.2">
      <c r="A111" t="s">
        <v>228</v>
      </c>
      <c r="B111" t="str">
        <f t="shared" si="6"/>
        <v>Quest Hunter</v>
      </c>
      <c r="C111" t="str">
        <f t="shared" si="9"/>
        <v>Quest Taunt Warrior</v>
      </c>
      <c r="D111" s="18" t="str">
        <f t="shared" si="7"/>
        <v xml:space="preserve"> 35%</v>
      </c>
      <c r="E111" s="13" t="str">
        <f t="shared" si="8"/>
        <v xml:space="preserve"> 144</v>
      </c>
      <c r="F111" s="19">
        <f t="shared" si="10"/>
        <v>0.35</v>
      </c>
      <c r="G111">
        <f t="shared" si="11"/>
        <v>144</v>
      </c>
    </row>
    <row r="112" spans="1:7" x14ac:dyDescent="0.2">
      <c r="A112" t="s">
        <v>229</v>
      </c>
      <c r="B112" t="str">
        <f t="shared" si="6"/>
        <v>Burn Mage</v>
      </c>
      <c r="C112" t="str">
        <f t="shared" si="9"/>
        <v>Aggro Token Druid</v>
      </c>
      <c r="D112" s="18" t="str">
        <f t="shared" si="7"/>
        <v xml:space="preserve"> 54%</v>
      </c>
      <c r="E112" s="13" t="str">
        <f t="shared" si="8"/>
        <v xml:space="preserve"> 6603</v>
      </c>
      <c r="F112" s="19">
        <f t="shared" si="10"/>
        <v>0.54</v>
      </c>
      <c r="G112">
        <f t="shared" si="11"/>
        <v>6603</v>
      </c>
    </row>
    <row r="113" spans="1:7" x14ac:dyDescent="0.2">
      <c r="A113" t="s">
        <v>230</v>
      </c>
      <c r="B113" t="str">
        <f t="shared" si="6"/>
        <v>Burn Mage</v>
      </c>
      <c r="C113" t="str">
        <f t="shared" si="9"/>
        <v>Jade Druid</v>
      </c>
      <c r="D113" s="18" t="str">
        <f t="shared" si="7"/>
        <v xml:space="preserve"> 37%</v>
      </c>
      <c r="E113" s="13" t="str">
        <f t="shared" si="8"/>
        <v xml:space="preserve"> 3838</v>
      </c>
      <c r="F113" s="19">
        <f t="shared" si="10"/>
        <v>0.37</v>
      </c>
      <c r="G113">
        <f t="shared" si="11"/>
        <v>3838</v>
      </c>
    </row>
    <row r="114" spans="1:7" x14ac:dyDescent="0.2">
      <c r="A114" t="s">
        <v>231</v>
      </c>
      <c r="B114" t="str">
        <f t="shared" si="6"/>
        <v>Burn Mage</v>
      </c>
      <c r="C114" t="str">
        <f t="shared" si="9"/>
        <v>Face Hunter</v>
      </c>
      <c r="D114" s="18" t="str">
        <f t="shared" si="7"/>
        <v xml:space="preserve"> 47%</v>
      </c>
      <c r="E114" s="13" t="str">
        <f t="shared" si="8"/>
        <v xml:space="preserve"> 771</v>
      </c>
      <c r="F114" s="19">
        <f t="shared" si="10"/>
        <v>0.47</v>
      </c>
      <c r="G114">
        <f t="shared" si="11"/>
        <v>771</v>
      </c>
    </row>
    <row r="115" spans="1:7" x14ac:dyDescent="0.2">
      <c r="A115" t="s">
        <v>232</v>
      </c>
      <c r="B115" t="str">
        <f t="shared" si="6"/>
        <v>Burn Mage</v>
      </c>
      <c r="C115" t="str">
        <f t="shared" si="9"/>
        <v>Midrange Hunter</v>
      </c>
      <c r="D115" s="18" t="str">
        <f t="shared" si="7"/>
        <v xml:space="preserve"> 50%</v>
      </c>
      <c r="E115" s="13" t="str">
        <f t="shared" si="8"/>
        <v xml:space="preserve"> 5936</v>
      </c>
      <c r="F115" s="19">
        <f t="shared" si="10"/>
        <v>0.5</v>
      </c>
      <c r="G115">
        <f t="shared" si="11"/>
        <v>5936</v>
      </c>
    </row>
    <row r="116" spans="1:7" x14ac:dyDescent="0.2">
      <c r="A116" t="s">
        <v>233</v>
      </c>
      <c r="B116" t="str">
        <f t="shared" si="6"/>
        <v>Burn Mage</v>
      </c>
      <c r="C116" t="str">
        <f t="shared" si="9"/>
        <v>Quest Hunter</v>
      </c>
      <c r="D116" s="18" t="str">
        <f t="shared" si="7"/>
        <v xml:space="preserve"> 58%</v>
      </c>
      <c r="E116" s="13" t="str">
        <f t="shared" si="8"/>
        <v xml:space="preserve"> 158</v>
      </c>
      <c r="F116" s="19">
        <f t="shared" si="10"/>
        <v>0.57999999999999996</v>
      </c>
      <c r="G116">
        <f t="shared" si="11"/>
        <v>158</v>
      </c>
    </row>
    <row r="117" spans="1:7" x14ac:dyDescent="0.2">
      <c r="A117" t="s">
        <v>234</v>
      </c>
      <c r="B117" t="str">
        <f t="shared" si="6"/>
        <v>Burn Mage</v>
      </c>
      <c r="C117" t="str">
        <f t="shared" si="9"/>
        <v>Elemental Mage</v>
      </c>
      <c r="D117" s="18" t="str">
        <f t="shared" si="7"/>
        <v xml:space="preserve"> 63%</v>
      </c>
      <c r="E117" s="13" t="str">
        <f t="shared" si="8"/>
        <v xml:space="preserve"> 190</v>
      </c>
      <c r="F117" s="19">
        <f t="shared" si="10"/>
        <v>0.63</v>
      </c>
      <c r="G117">
        <f t="shared" si="11"/>
        <v>190</v>
      </c>
    </row>
    <row r="118" spans="1:7" x14ac:dyDescent="0.2">
      <c r="A118" t="s">
        <v>235</v>
      </c>
      <c r="B118" t="str">
        <f t="shared" si="6"/>
        <v>Burn Mage</v>
      </c>
      <c r="C118" t="str">
        <f t="shared" si="9"/>
        <v>Freeze Mage</v>
      </c>
      <c r="D118" s="18" t="str">
        <f t="shared" si="7"/>
        <v xml:space="preserve"> 70%</v>
      </c>
      <c r="E118" s="13" t="str">
        <f t="shared" si="8"/>
        <v xml:space="preserve"> 660</v>
      </c>
      <c r="F118" s="19">
        <f t="shared" si="10"/>
        <v>0.7</v>
      </c>
      <c r="G118">
        <f t="shared" si="11"/>
        <v>660</v>
      </c>
    </row>
    <row r="119" spans="1:7" x14ac:dyDescent="0.2">
      <c r="A119" t="s">
        <v>236</v>
      </c>
      <c r="B119" t="str">
        <f t="shared" si="6"/>
        <v>Burn Mage</v>
      </c>
      <c r="C119" t="str">
        <f t="shared" si="9"/>
        <v>Secret Mage</v>
      </c>
      <c r="D119" s="18" t="str">
        <f t="shared" si="7"/>
        <v xml:space="preserve"> 48%</v>
      </c>
      <c r="E119" s="13" t="str">
        <f t="shared" si="8"/>
        <v xml:space="preserve"> 6581</v>
      </c>
      <c r="F119" s="19">
        <f t="shared" si="10"/>
        <v>0.48</v>
      </c>
      <c r="G119">
        <f t="shared" si="11"/>
        <v>6581</v>
      </c>
    </row>
    <row r="120" spans="1:7" x14ac:dyDescent="0.2">
      <c r="A120" t="s">
        <v>237</v>
      </c>
      <c r="B120" t="str">
        <f t="shared" si="6"/>
        <v>Burn Mage</v>
      </c>
      <c r="C120" t="str">
        <f t="shared" si="9"/>
        <v>Aggro Paladin</v>
      </c>
      <c r="D120" s="18" t="str">
        <f t="shared" si="7"/>
        <v xml:space="preserve"> 43%</v>
      </c>
      <c r="E120" s="13" t="str">
        <f t="shared" si="8"/>
        <v xml:space="preserve"> 2227</v>
      </c>
      <c r="F120" s="19">
        <f t="shared" si="10"/>
        <v>0.43</v>
      </c>
      <c r="G120">
        <f t="shared" si="11"/>
        <v>2227</v>
      </c>
    </row>
    <row r="121" spans="1:7" x14ac:dyDescent="0.2">
      <c r="A121" t="s">
        <v>238</v>
      </c>
      <c r="B121" t="str">
        <f t="shared" si="6"/>
        <v>Burn Mage</v>
      </c>
      <c r="C121" t="str">
        <f t="shared" si="9"/>
        <v>Control Paladin</v>
      </c>
      <c r="D121" s="18" t="str">
        <f t="shared" si="7"/>
        <v xml:space="preserve"> 49%</v>
      </c>
      <c r="E121" s="13" t="str">
        <f t="shared" si="8"/>
        <v xml:space="preserve"> 2305</v>
      </c>
      <c r="F121" s="19">
        <f t="shared" si="10"/>
        <v>0.49</v>
      </c>
      <c r="G121">
        <f t="shared" si="11"/>
        <v>2305</v>
      </c>
    </row>
    <row r="122" spans="1:7" x14ac:dyDescent="0.2">
      <c r="A122" t="s">
        <v>239</v>
      </c>
      <c r="B122" t="str">
        <f t="shared" si="6"/>
        <v>Burn Mage</v>
      </c>
      <c r="C122" t="str">
        <f t="shared" si="9"/>
        <v>Midrange Paladin</v>
      </c>
      <c r="D122" s="18" t="str">
        <f t="shared" si="7"/>
        <v xml:space="preserve"> 46%</v>
      </c>
      <c r="E122" s="13" t="str">
        <f t="shared" si="8"/>
        <v xml:space="preserve"> 7210</v>
      </c>
      <c r="F122" s="19">
        <f t="shared" si="10"/>
        <v>0.46</v>
      </c>
      <c r="G122">
        <f t="shared" si="11"/>
        <v>7210</v>
      </c>
    </row>
    <row r="123" spans="1:7" x14ac:dyDescent="0.2">
      <c r="A123" t="s">
        <v>240</v>
      </c>
      <c r="B123" t="str">
        <f t="shared" si="6"/>
        <v>Burn Mage</v>
      </c>
      <c r="C123" t="str">
        <f t="shared" si="9"/>
        <v>Control Priest</v>
      </c>
      <c r="D123" s="18" t="str">
        <f t="shared" si="7"/>
        <v xml:space="preserve"> 50%</v>
      </c>
      <c r="E123" s="13" t="str">
        <f t="shared" si="8"/>
        <v xml:space="preserve"> 2891</v>
      </c>
      <c r="F123" s="19">
        <f t="shared" si="10"/>
        <v>0.5</v>
      </c>
      <c r="G123">
        <f t="shared" si="11"/>
        <v>2891</v>
      </c>
    </row>
    <row r="124" spans="1:7" x14ac:dyDescent="0.2">
      <c r="A124" t="s">
        <v>241</v>
      </c>
      <c r="B124" t="str">
        <f t="shared" si="6"/>
        <v>Burn Mage</v>
      </c>
      <c r="C124" t="str">
        <f t="shared" si="9"/>
        <v>Dragon Priest</v>
      </c>
      <c r="D124" s="18" t="str">
        <f t="shared" si="7"/>
        <v xml:space="preserve"> 43%</v>
      </c>
      <c r="E124" s="13" t="str">
        <f t="shared" si="8"/>
        <v xml:space="preserve"> 3807</v>
      </c>
      <c r="F124" s="19">
        <f t="shared" si="10"/>
        <v>0.43</v>
      </c>
      <c r="G124">
        <f t="shared" si="11"/>
        <v>3807</v>
      </c>
    </row>
    <row r="125" spans="1:7" x14ac:dyDescent="0.2">
      <c r="A125" t="s">
        <v>242</v>
      </c>
      <c r="B125" t="str">
        <f t="shared" si="6"/>
        <v>Burn Mage</v>
      </c>
      <c r="C125" t="str">
        <f t="shared" si="9"/>
        <v>N'Zoth Priest</v>
      </c>
      <c r="D125" s="18" t="str">
        <f t="shared" si="7"/>
        <v xml:space="preserve"> 39%</v>
      </c>
      <c r="E125" s="13" t="str">
        <f t="shared" si="8"/>
        <v xml:space="preserve"> 385</v>
      </c>
      <c r="F125" s="19">
        <f t="shared" si="10"/>
        <v>0.39</v>
      </c>
      <c r="G125">
        <f t="shared" si="11"/>
        <v>385</v>
      </c>
    </row>
    <row r="126" spans="1:7" x14ac:dyDescent="0.2">
      <c r="A126" t="s">
        <v>243</v>
      </c>
      <c r="B126" t="str">
        <f t="shared" si="6"/>
        <v>Burn Mage</v>
      </c>
      <c r="C126" t="str">
        <f t="shared" si="9"/>
        <v>Silence Priest</v>
      </c>
      <c r="D126" s="18" t="str">
        <f t="shared" si="7"/>
        <v xml:space="preserve"> 52%</v>
      </c>
      <c r="E126" s="13" t="str">
        <f t="shared" si="8"/>
        <v xml:space="preserve"> 1944</v>
      </c>
      <c r="F126" s="19">
        <f t="shared" si="10"/>
        <v>0.52</v>
      </c>
      <c r="G126">
        <f t="shared" si="11"/>
        <v>1944</v>
      </c>
    </row>
    <row r="127" spans="1:7" x14ac:dyDescent="0.2">
      <c r="A127" t="s">
        <v>244</v>
      </c>
      <c r="B127" t="str">
        <f t="shared" si="6"/>
        <v>Burn Mage</v>
      </c>
      <c r="C127" t="str">
        <f t="shared" si="9"/>
        <v>Miracle Rogue</v>
      </c>
      <c r="D127" s="18" t="str">
        <f t="shared" si="7"/>
        <v xml:space="preserve"> 62%</v>
      </c>
      <c r="E127" s="13" t="str">
        <f t="shared" si="8"/>
        <v xml:space="preserve"> 3562</v>
      </c>
      <c r="F127" s="19">
        <f t="shared" si="10"/>
        <v>0.62</v>
      </c>
      <c r="G127">
        <f t="shared" si="11"/>
        <v>3562</v>
      </c>
    </row>
    <row r="128" spans="1:7" x14ac:dyDescent="0.2">
      <c r="A128" t="s">
        <v>245</v>
      </c>
      <c r="B128" t="str">
        <f t="shared" si="6"/>
        <v>Burn Mage</v>
      </c>
      <c r="C128" t="str">
        <f t="shared" si="9"/>
        <v>Quest Rogue</v>
      </c>
      <c r="D128" s="18" t="str">
        <f t="shared" si="7"/>
        <v xml:space="preserve"> 51%</v>
      </c>
      <c r="E128" s="13" t="str">
        <f t="shared" si="8"/>
        <v xml:space="preserve"> 4850</v>
      </c>
      <c r="F128" s="19">
        <f t="shared" si="10"/>
        <v>0.51</v>
      </c>
      <c r="G128">
        <f t="shared" si="11"/>
        <v>4850</v>
      </c>
    </row>
    <row r="129" spans="1:7" x14ac:dyDescent="0.2">
      <c r="A129" t="s">
        <v>246</v>
      </c>
      <c r="B129" t="str">
        <f t="shared" si="6"/>
        <v>Burn Mage</v>
      </c>
      <c r="C129" t="str">
        <f t="shared" si="9"/>
        <v>Aggro Shaman</v>
      </c>
      <c r="D129" s="18" t="str">
        <f t="shared" si="7"/>
        <v xml:space="preserve"> 56%</v>
      </c>
      <c r="E129" s="13" t="str">
        <f t="shared" si="8"/>
        <v xml:space="preserve"> 508</v>
      </c>
      <c r="F129" s="19">
        <f t="shared" si="10"/>
        <v>0.56000000000000005</v>
      </c>
      <c r="G129">
        <f t="shared" si="11"/>
        <v>508</v>
      </c>
    </row>
    <row r="130" spans="1:7" x14ac:dyDescent="0.2">
      <c r="A130" t="s">
        <v>247</v>
      </c>
      <c r="B130" t="str">
        <f t="shared" ref="B130:B193" si="12">MID(A130,FIND("&lt;br&gt;",A130)+4,(FIND(":",A130,10)-FIND("&lt;br&gt;",A130)-4))</f>
        <v>Burn Mage</v>
      </c>
      <c r="C130" t="str">
        <f t="shared" si="9"/>
        <v>Elemental Shaman</v>
      </c>
      <c r="D130" s="18" t="str">
        <f t="shared" ref="D130:D193" si="13">MID(A130,FIND(":",A130,20)+1,4)</f>
        <v xml:space="preserve"> 57%</v>
      </c>
      <c r="E130" s="13" t="str">
        <f t="shared" ref="E130:E193" si="14">MID(A130,FIND(":",A130)+1,FIND("&lt;br&gt;",A130)-7)</f>
        <v xml:space="preserve"> 2184</v>
      </c>
      <c r="F130" s="19">
        <f t="shared" si="10"/>
        <v>0.56999999999999995</v>
      </c>
      <c r="G130">
        <f t="shared" si="11"/>
        <v>2184</v>
      </c>
    </row>
    <row r="131" spans="1:7" x14ac:dyDescent="0.2">
      <c r="A131" t="s">
        <v>248</v>
      </c>
      <c r="B131" t="str">
        <f t="shared" si="12"/>
        <v>Burn Mage</v>
      </c>
      <c r="C131" t="str">
        <f t="shared" ref="C131:C194" si="15">MID(A131,FIND("&lt;br&gt;",A131,20)+4,(FIND(":",A131,40)-FIND("&lt;br&gt;",A131,20)-4))</f>
        <v>Evolve Shaman</v>
      </c>
      <c r="D131" s="18" t="str">
        <f t="shared" si="13"/>
        <v xml:space="preserve"> 54%</v>
      </c>
      <c r="E131" s="13" t="str">
        <f t="shared" si="14"/>
        <v xml:space="preserve"> 7013</v>
      </c>
      <c r="F131" s="19">
        <f t="shared" ref="F131:F194" si="16">VALUE(D131)</f>
        <v>0.54</v>
      </c>
      <c r="G131">
        <f t="shared" ref="G131:G194" si="17">VALUE(E131)</f>
        <v>7013</v>
      </c>
    </row>
    <row r="132" spans="1:7" x14ac:dyDescent="0.2">
      <c r="A132" t="s">
        <v>249</v>
      </c>
      <c r="B132" t="str">
        <f t="shared" si="12"/>
        <v>Burn Mage</v>
      </c>
      <c r="C132" t="str">
        <f t="shared" si="15"/>
        <v>Midrange Shaman</v>
      </c>
      <c r="D132" s="18" t="str">
        <f t="shared" si="13"/>
        <v xml:space="preserve"> 71%</v>
      </c>
      <c r="E132" s="13" t="str">
        <f t="shared" si="14"/>
        <v xml:space="preserve"> 91</v>
      </c>
      <c r="F132" s="19">
        <f t="shared" si="16"/>
        <v>0.71</v>
      </c>
      <c r="G132">
        <f t="shared" si="17"/>
        <v>91</v>
      </c>
    </row>
    <row r="133" spans="1:7" x14ac:dyDescent="0.2">
      <c r="A133" t="s">
        <v>250</v>
      </c>
      <c r="B133" t="str">
        <f t="shared" si="12"/>
        <v>Burn Mage</v>
      </c>
      <c r="C133" t="str">
        <f t="shared" si="15"/>
        <v>Token Shaman</v>
      </c>
      <c r="D133" s="18" t="str">
        <f t="shared" si="13"/>
        <v xml:space="preserve"> 57%</v>
      </c>
      <c r="E133" s="13" t="str">
        <f t="shared" si="14"/>
        <v xml:space="preserve"> 1542</v>
      </c>
      <c r="F133" s="19">
        <f t="shared" si="16"/>
        <v>0.56999999999999995</v>
      </c>
      <c r="G133">
        <f t="shared" si="17"/>
        <v>1542</v>
      </c>
    </row>
    <row r="134" spans="1:7" x14ac:dyDescent="0.2">
      <c r="A134" t="s">
        <v>251</v>
      </c>
      <c r="B134" t="str">
        <f t="shared" si="12"/>
        <v>Burn Mage</v>
      </c>
      <c r="C134" t="str">
        <f t="shared" si="15"/>
        <v>Zoo Warlock</v>
      </c>
      <c r="D134" s="18" t="str">
        <f t="shared" si="13"/>
        <v xml:space="preserve"> 58%</v>
      </c>
      <c r="E134" s="13" t="str">
        <f t="shared" si="14"/>
        <v xml:space="preserve"> 1064</v>
      </c>
      <c r="F134" s="19">
        <f t="shared" si="16"/>
        <v>0.57999999999999996</v>
      </c>
      <c r="G134">
        <f t="shared" si="17"/>
        <v>1064</v>
      </c>
    </row>
    <row r="135" spans="1:7" x14ac:dyDescent="0.2">
      <c r="A135" t="s">
        <v>252</v>
      </c>
      <c r="B135" t="str">
        <f t="shared" si="12"/>
        <v>Burn Mage</v>
      </c>
      <c r="C135" t="str">
        <f t="shared" si="15"/>
        <v>Pirate Warrior</v>
      </c>
      <c r="D135" s="18" t="str">
        <f t="shared" si="13"/>
        <v xml:space="preserve"> 49%</v>
      </c>
      <c r="E135" s="13" t="str">
        <f t="shared" si="14"/>
        <v xml:space="preserve"> 6453</v>
      </c>
      <c r="F135" s="19">
        <f t="shared" si="16"/>
        <v>0.49</v>
      </c>
      <c r="G135">
        <f t="shared" si="17"/>
        <v>6453</v>
      </c>
    </row>
    <row r="136" spans="1:7" x14ac:dyDescent="0.2">
      <c r="A136" t="s">
        <v>253</v>
      </c>
      <c r="B136" t="str">
        <f t="shared" si="12"/>
        <v>Burn Mage</v>
      </c>
      <c r="C136" t="str">
        <f t="shared" si="15"/>
        <v>Quest Taunt Warrior</v>
      </c>
      <c r="D136" s="18" t="str">
        <f t="shared" si="13"/>
        <v xml:space="preserve"> 53%</v>
      </c>
      <c r="E136" s="13" t="str">
        <f t="shared" si="14"/>
        <v xml:space="preserve"> 4361</v>
      </c>
      <c r="F136" s="19">
        <f t="shared" si="16"/>
        <v>0.53</v>
      </c>
      <c r="G136">
        <f t="shared" si="17"/>
        <v>4361</v>
      </c>
    </row>
    <row r="137" spans="1:7" x14ac:dyDescent="0.2">
      <c r="A137" t="s">
        <v>254</v>
      </c>
      <c r="B137" t="str">
        <f t="shared" si="12"/>
        <v>Elemental Mage</v>
      </c>
      <c r="C137" t="str">
        <f t="shared" si="15"/>
        <v>Aggro Token Druid</v>
      </c>
      <c r="D137" s="18" t="str">
        <f t="shared" si="13"/>
        <v xml:space="preserve"> 49%</v>
      </c>
      <c r="E137" s="13" t="str">
        <f t="shared" si="14"/>
        <v xml:space="preserve"> 148</v>
      </c>
      <c r="F137" s="19">
        <f t="shared" si="16"/>
        <v>0.49</v>
      </c>
      <c r="G137">
        <f t="shared" si="17"/>
        <v>148</v>
      </c>
    </row>
    <row r="138" spans="1:7" x14ac:dyDescent="0.2">
      <c r="A138" t="s">
        <v>255</v>
      </c>
      <c r="B138" t="str">
        <f t="shared" si="12"/>
        <v>Elemental Mage</v>
      </c>
      <c r="C138" t="str">
        <f t="shared" si="15"/>
        <v>Jade Druid</v>
      </c>
      <c r="D138" s="18" t="str">
        <f t="shared" si="13"/>
        <v xml:space="preserve"> 40%</v>
      </c>
      <c r="E138" s="13" t="str">
        <f t="shared" si="14"/>
        <v xml:space="preserve"> 105</v>
      </c>
      <c r="F138" s="19">
        <f t="shared" si="16"/>
        <v>0.4</v>
      </c>
      <c r="G138">
        <f t="shared" si="17"/>
        <v>105</v>
      </c>
    </row>
    <row r="139" spans="1:7" x14ac:dyDescent="0.2">
      <c r="A139" t="s">
        <v>256</v>
      </c>
      <c r="B139" t="str">
        <f t="shared" si="12"/>
        <v>Elemental Mage</v>
      </c>
      <c r="C139" t="str">
        <f t="shared" si="15"/>
        <v>Midrange Hunter</v>
      </c>
      <c r="D139" s="18" t="str">
        <f t="shared" si="13"/>
        <v xml:space="preserve"> 46%</v>
      </c>
      <c r="E139" s="13" t="str">
        <f t="shared" si="14"/>
        <v xml:space="preserve"> 246</v>
      </c>
      <c r="F139" s="19">
        <f t="shared" si="16"/>
        <v>0.46</v>
      </c>
      <c r="G139">
        <f t="shared" si="17"/>
        <v>246</v>
      </c>
    </row>
    <row r="140" spans="1:7" x14ac:dyDescent="0.2">
      <c r="A140" t="s">
        <v>257</v>
      </c>
      <c r="B140" t="str">
        <f t="shared" si="12"/>
        <v>Elemental Mage</v>
      </c>
      <c r="C140" t="str">
        <f t="shared" si="15"/>
        <v>Burn Mage</v>
      </c>
      <c r="D140" s="18" t="str">
        <f t="shared" si="13"/>
        <v xml:space="preserve"> 37%</v>
      </c>
      <c r="E140" s="13" t="str">
        <f t="shared" si="14"/>
        <v xml:space="preserve"> 190</v>
      </c>
      <c r="F140" s="19">
        <f t="shared" si="16"/>
        <v>0.37</v>
      </c>
      <c r="G140">
        <f t="shared" si="17"/>
        <v>190</v>
      </c>
    </row>
    <row r="141" spans="1:7" x14ac:dyDescent="0.2">
      <c r="A141" t="s">
        <v>258</v>
      </c>
      <c r="B141" t="str">
        <f t="shared" si="12"/>
        <v>Elemental Mage</v>
      </c>
      <c r="C141" t="str">
        <f t="shared" si="15"/>
        <v>Secret Mage</v>
      </c>
      <c r="D141" s="18" t="str">
        <f t="shared" si="13"/>
        <v xml:space="preserve"> 34%</v>
      </c>
      <c r="E141" s="13" t="str">
        <f t="shared" si="14"/>
        <v xml:space="preserve"> 223</v>
      </c>
      <c r="F141" s="19">
        <f t="shared" si="16"/>
        <v>0.34</v>
      </c>
      <c r="G141">
        <f t="shared" si="17"/>
        <v>223</v>
      </c>
    </row>
    <row r="142" spans="1:7" x14ac:dyDescent="0.2">
      <c r="A142" t="s">
        <v>259</v>
      </c>
      <c r="B142" t="str">
        <f t="shared" si="12"/>
        <v>Elemental Mage</v>
      </c>
      <c r="C142" t="str">
        <f t="shared" si="15"/>
        <v>Aggro Paladin</v>
      </c>
      <c r="D142" s="18" t="str">
        <f t="shared" si="13"/>
        <v xml:space="preserve"> 42%</v>
      </c>
      <c r="E142" s="13" t="str">
        <f t="shared" si="14"/>
        <v xml:space="preserve"> 85</v>
      </c>
      <c r="F142" s="19">
        <f t="shared" si="16"/>
        <v>0.42</v>
      </c>
      <c r="G142">
        <f t="shared" si="17"/>
        <v>85</v>
      </c>
    </row>
    <row r="143" spans="1:7" x14ac:dyDescent="0.2">
      <c r="A143" t="s">
        <v>260</v>
      </c>
      <c r="B143" t="str">
        <f t="shared" si="12"/>
        <v>Elemental Mage</v>
      </c>
      <c r="C143" t="str">
        <f t="shared" si="15"/>
        <v>Control Paladin</v>
      </c>
      <c r="D143" s="18" t="str">
        <f t="shared" si="13"/>
        <v xml:space="preserve"> 52%</v>
      </c>
      <c r="E143" s="13" t="str">
        <f t="shared" si="14"/>
        <v xml:space="preserve"> 82</v>
      </c>
      <c r="F143" s="19">
        <f t="shared" si="16"/>
        <v>0.52</v>
      </c>
      <c r="G143">
        <f t="shared" si="17"/>
        <v>82</v>
      </c>
    </row>
    <row r="144" spans="1:7" x14ac:dyDescent="0.2">
      <c r="A144" t="s">
        <v>261</v>
      </c>
      <c r="B144" t="str">
        <f t="shared" si="12"/>
        <v>Elemental Mage</v>
      </c>
      <c r="C144" t="str">
        <f t="shared" si="15"/>
        <v>Midrange Paladin</v>
      </c>
      <c r="D144" s="18" t="str">
        <f t="shared" si="13"/>
        <v xml:space="preserve"> 30%</v>
      </c>
      <c r="E144" s="13" t="str">
        <f t="shared" si="14"/>
        <v xml:space="preserve"> 141</v>
      </c>
      <c r="F144" s="19">
        <f t="shared" si="16"/>
        <v>0.3</v>
      </c>
      <c r="G144">
        <f t="shared" si="17"/>
        <v>141</v>
      </c>
    </row>
    <row r="145" spans="1:7" x14ac:dyDescent="0.2">
      <c r="A145" t="s">
        <v>262</v>
      </c>
      <c r="B145" t="str">
        <f t="shared" si="12"/>
        <v>Elemental Mage</v>
      </c>
      <c r="C145" t="str">
        <f t="shared" si="15"/>
        <v>Control Priest</v>
      </c>
      <c r="D145" s="18" t="str">
        <f t="shared" si="13"/>
        <v xml:space="preserve"> 38%</v>
      </c>
      <c r="E145" s="13" t="str">
        <f t="shared" si="14"/>
        <v xml:space="preserve"> 89</v>
      </c>
      <c r="F145" s="19">
        <f t="shared" si="16"/>
        <v>0.38</v>
      </c>
      <c r="G145">
        <f t="shared" si="17"/>
        <v>89</v>
      </c>
    </row>
    <row r="146" spans="1:7" x14ac:dyDescent="0.2">
      <c r="A146" t="s">
        <v>263</v>
      </c>
      <c r="B146" t="str">
        <f t="shared" si="12"/>
        <v>Elemental Mage</v>
      </c>
      <c r="C146" t="str">
        <f t="shared" si="15"/>
        <v>Dragon Priest</v>
      </c>
      <c r="D146" s="18" t="str">
        <f t="shared" si="13"/>
        <v xml:space="preserve"> 30%</v>
      </c>
      <c r="E146" s="13" t="str">
        <f t="shared" si="14"/>
        <v xml:space="preserve"> 98</v>
      </c>
      <c r="F146" s="19">
        <f t="shared" si="16"/>
        <v>0.3</v>
      </c>
      <c r="G146">
        <f t="shared" si="17"/>
        <v>98</v>
      </c>
    </row>
    <row r="147" spans="1:7" x14ac:dyDescent="0.2">
      <c r="A147" t="s">
        <v>264</v>
      </c>
      <c r="B147" t="str">
        <f t="shared" si="12"/>
        <v>Elemental Mage</v>
      </c>
      <c r="C147" t="str">
        <f t="shared" si="15"/>
        <v>Silence Priest</v>
      </c>
      <c r="D147" s="18" t="str">
        <f t="shared" si="13"/>
        <v xml:space="preserve"> 54%</v>
      </c>
      <c r="E147" s="13" t="str">
        <f t="shared" si="14"/>
        <v xml:space="preserve"> 89</v>
      </c>
      <c r="F147" s="19">
        <f t="shared" si="16"/>
        <v>0.54</v>
      </c>
      <c r="G147">
        <f t="shared" si="17"/>
        <v>89</v>
      </c>
    </row>
    <row r="148" spans="1:7" x14ac:dyDescent="0.2">
      <c r="A148" t="s">
        <v>265</v>
      </c>
      <c r="B148" t="str">
        <f t="shared" si="12"/>
        <v>Elemental Mage</v>
      </c>
      <c r="C148" t="str">
        <f t="shared" si="15"/>
        <v>Miracle Rogue</v>
      </c>
      <c r="D148" s="18" t="str">
        <f t="shared" si="13"/>
        <v xml:space="preserve"> 42%</v>
      </c>
      <c r="E148" s="13" t="str">
        <f t="shared" si="14"/>
        <v xml:space="preserve"> 120</v>
      </c>
      <c r="F148" s="19">
        <f t="shared" si="16"/>
        <v>0.42</v>
      </c>
      <c r="G148">
        <f t="shared" si="17"/>
        <v>120</v>
      </c>
    </row>
    <row r="149" spans="1:7" x14ac:dyDescent="0.2">
      <c r="A149" t="s">
        <v>266</v>
      </c>
      <c r="B149" t="str">
        <f t="shared" si="12"/>
        <v>Elemental Mage</v>
      </c>
      <c r="C149" t="str">
        <f t="shared" si="15"/>
        <v>Quest Rogue</v>
      </c>
      <c r="D149" s="18" t="str">
        <f t="shared" si="13"/>
        <v xml:space="preserve"> 57%</v>
      </c>
      <c r="E149" s="13" t="str">
        <f t="shared" si="14"/>
        <v xml:space="preserve"> 102</v>
      </c>
      <c r="F149" s="19">
        <f t="shared" si="16"/>
        <v>0.56999999999999995</v>
      </c>
      <c r="G149">
        <f t="shared" si="17"/>
        <v>102</v>
      </c>
    </row>
    <row r="150" spans="1:7" x14ac:dyDescent="0.2">
      <c r="A150" t="s">
        <v>267</v>
      </c>
      <c r="B150" t="str">
        <f t="shared" si="12"/>
        <v>Elemental Mage</v>
      </c>
      <c r="C150" t="str">
        <f t="shared" si="15"/>
        <v>Elemental Shaman</v>
      </c>
      <c r="D150" s="18" t="str">
        <f t="shared" si="13"/>
        <v xml:space="preserve"> 46%</v>
      </c>
      <c r="E150" s="13" t="str">
        <f t="shared" si="14"/>
        <v xml:space="preserve"> 85</v>
      </c>
      <c r="F150" s="19">
        <f t="shared" si="16"/>
        <v>0.46</v>
      </c>
      <c r="G150">
        <f t="shared" si="17"/>
        <v>85</v>
      </c>
    </row>
    <row r="151" spans="1:7" x14ac:dyDescent="0.2">
      <c r="A151" t="s">
        <v>268</v>
      </c>
      <c r="B151" t="str">
        <f t="shared" si="12"/>
        <v>Elemental Mage</v>
      </c>
      <c r="C151" t="str">
        <f t="shared" si="15"/>
        <v>Evolve Shaman</v>
      </c>
      <c r="D151" s="18" t="str">
        <f t="shared" si="13"/>
        <v xml:space="preserve"> 32%</v>
      </c>
      <c r="E151" s="13" t="str">
        <f t="shared" si="14"/>
        <v xml:space="preserve"> 140</v>
      </c>
      <c r="F151" s="19">
        <f t="shared" si="16"/>
        <v>0.32</v>
      </c>
      <c r="G151">
        <f t="shared" si="17"/>
        <v>140</v>
      </c>
    </row>
    <row r="152" spans="1:7" x14ac:dyDescent="0.2">
      <c r="A152" t="s">
        <v>269</v>
      </c>
      <c r="B152" t="str">
        <f t="shared" si="12"/>
        <v>Elemental Mage</v>
      </c>
      <c r="C152" t="str">
        <f t="shared" si="15"/>
        <v>Zoo Warlock</v>
      </c>
      <c r="D152" s="18" t="str">
        <f t="shared" si="13"/>
        <v xml:space="preserve"> 61%</v>
      </c>
      <c r="E152" s="13" t="str">
        <f t="shared" si="14"/>
        <v xml:space="preserve"> 59</v>
      </c>
      <c r="F152" s="19">
        <f t="shared" si="16"/>
        <v>0.61</v>
      </c>
      <c r="G152">
        <f t="shared" si="17"/>
        <v>59</v>
      </c>
    </row>
    <row r="153" spans="1:7" x14ac:dyDescent="0.2">
      <c r="A153" t="s">
        <v>270</v>
      </c>
      <c r="B153" t="str">
        <f t="shared" si="12"/>
        <v>Elemental Mage</v>
      </c>
      <c r="C153" t="str">
        <f t="shared" si="15"/>
        <v>Pirate Warrior</v>
      </c>
      <c r="D153" s="18" t="str">
        <f t="shared" si="13"/>
        <v xml:space="preserve"> 41%</v>
      </c>
      <c r="E153" s="13" t="str">
        <f t="shared" si="14"/>
        <v xml:space="preserve"> 221</v>
      </c>
      <c r="F153" s="19">
        <f t="shared" si="16"/>
        <v>0.41</v>
      </c>
      <c r="G153">
        <f t="shared" si="17"/>
        <v>221</v>
      </c>
    </row>
    <row r="154" spans="1:7" x14ac:dyDescent="0.2">
      <c r="A154" t="s">
        <v>271</v>
      </c>
      <c r="B154" t="str">
        <f t="shared" si="12"/>
        <v>Elemental Mage</v>
      </c>
      <c r="C154" t="str">
        <f t="shared" si="15"/>
        <v>Quest Taunt Warrior</v>
      </c>
      <c r="D154" s="18" t="str">
        <f t="shared" si="13"/>
        <v xml:space="preserve"> 44%</v>
      </c>
      <c r="E154" s="13" t="str">
        <f t="shared" si="14"/>
        <v xml:space="preserve"> 137</v>
      </c>
      <c r="F154" s="19">
        <f t="shared" si="16"/>
        <v>0.44</v>
      </c>
      <c r="G154">
        <f t="shared" si="17"/>
        <v>137</v>
      </c>
    </row>
    <row r="155" spans="1:7" x14ac:dyDescent="0.2">
      <c r="A155" t="s">
        <v>272</v>
      </c>
      <c r="B155" t="str">
        <f t="shared" si="12"/>
        <v>Freeze Mage</v>
      </c>
      <c r="C155" t="str">
        <f t="shared" si="15"/>
        <v>Aggro Token Druid</v>
      </c>
      <c r="D155" s="18" t="str">
        <f t="shared" si="13"/>
        <v xml:space="preserve"> 66%</v>
      </c>
      <c r="E155" s="13" t="str">
        <f t="shared" si="14"/>
        <v xml:space="preserve"> 560</v>
      </c>
      <c r="F155" s="19">
        <f t="shared" si="16"/>
        <v>0.66</v>
      </c>
      <c r="G155">
        <f t="shared" si="17"/>
        <v>560</v>
      </c>
    </row>
    <row r="156" spans="1:7" x14ac:dyDescent="0.2">
      <c r="A156" t="s">
        <v>273</v>
      </c>
      <c r="B156" t="str">
        <f t="shared" si="12"/>
        <v>Freeze Mage</v>
      </c>
      <c r="C156" t="str">
        <f t="shared" si="15"/>
        <v>Jade Druid</v>
      </c>
      <c r="D156" s="18" t="str">
        <f t="shared" si="13"/>
        <v xml:space="preserve"> 30%</v>
      </c>
      <c r="E156" s="13" t="str">
        <f t="shared" si="14"/>
        <v xml:space="preserve"> 345</v>
      </c>
      <c r="F156" s="19">
        <f t="shared" si="16"/>
        <v>0.3</v>
      </c>
      <c r="G156">
        <f t="shared" si="17"/>
        <v>345</v>
      </c>
    </row>
    <row r="157" spans="1:7" x14ac:dyDescent="0.2">
      <c r="A157" t="s">
        <v>274</v>
      </c>
      <c r="B157" t="str">
        <f t="shared" si="12"/>
        <v>Freeze Mage</v>
      </c>
      <c r="C157" t="str">
        <f t="shared" si="15"/>
        <v>Face Hunter</v>
      </c>
      <c r="D157" s="18" t="str">
        <f t="shared" si="13"/>
        <v xml:space="preserve"> 49%</v>
      </c>
      <c r="E157" s="13" t="str">
        <f t="shared" si="14"/>
        <v xml:space="preserve"> 68</v>
      </c>
      <c r="F157" s="19">
        <f t="shared" si="16"/>
        <v>0.49</v>
      </c>
      <c r="G157">
        <f t="shared" si="17"/>
        <v>68</v>
      </c>
    </row>
    <row r="158" spans="1:7" x14ac:dyDescent="0.2">
      <c r="A158" t="s">
        <v>275</v>
      </c>
      <c r="B158" t="str">
        <f t="shared" si="12"/>
        <v>Freeze Mage</v>
      </c>
      <c r="C158" t="str">
        <f t="shared" si="15"/>
        <v>Midrange Hunter</v>
      </c>
      <c r="D158" s="18" t="str">
        <f t="shared" si="13"/>
        <v xml:space="preserve"> 45%</v>
      </c>
      <c r="E158" s="13" t="str">
        <f t="shared" si="14"/>
        <v xml:space="preserve"> 478</v>
      </c>
      <c r="F158" s="19">
        <f t="shared" si="16"/>
        <v>0.45</v>
      </c>
      <c r="G158">
        <f t="shared" si="17"/>
        <v>478</v>
      </c>
    </row>
    <row r="159" spans="1:7" x14ac:dyDescent="0.2">
      <c r="A159" t="s">
        <v>276</v>
      </c>
      <c r="B159" t="str">
        <f t="shared" si="12"/>
        <v>Freeze Mage</v>
      </c>
      <c r="C159" t="str">
        <f t="shared" si="15"/>
        <v>Burn Mage</v>
      </c>
      <c r="D159" s="18" t="str">
        <f t="shared" si="13"/>
        <v xml:space="preserve"> 30%</v>
      </c>
      <c r="E159" s="13" t="str">
        <f t="shared" si="14"/>
        <v xml:space="preserve"> 660</v>
      </c>
      <c r="F159" s="19">
        <f t="shared" si="16"/>
        <v>0.3</v>
      </c>
      <c r="G159">
        <f t="shared" si="17"/>
        <v>660</v>
      </c>
    </row>
    <row r="160" spans="1:7" x14ac:dyDescent="0.2">
      <c r="A160" t="s">
        <v>277</v>
      </c>
      <c r="B160" t="str">
        <f t="shared" si="12"/>
        <v>Freeze Mage</v>
      </c>
      <c r="C160" t="str">
        <f t="shared" si="15"/>
        <v>Secret Mage</v>
      </c>
      <c r="D160" s="18" t="str">
        <f t="shared" si="13"/>
        <v xml:space="preserve"> 42%</v>
      </c>
      <c r="E160" s="13" t="str">
        <f t="shared" si="14"/>
        <v xml:space="preserve"> 580</v>
      </c>
      <c r="F160" s="19">
        <f t="shared" si="16"/>
        <v>0.42</v>
      </c>
      <c r="G160">
        <f t="shared" si="17"/>
        <v>580</v>
      </c>
    </row>
    <row r="161" spans="1:7" x14ac:dyDescent="0.2">
      <c r="A161" t="s">
        <v>278</v>
      </c>
      <c r="B161" t="str">
        <f t="shared" si="12"/>
        <v>Freeze Mage</v>
      </c>
      <c r="C161" t="str">
        <f t="shared" si="15"/>
        <v>Aggro Paladin</v>
      </c>
      <c r="D161" s="18" t="str">
        <f t="shared" si="13"/>
        <v xml:space="preserve"> 59%</v>
      </c>
      <c r="E161" s="13" t="str">
        <f t="shared" si="14"/>
        <v xml:space="preserve"> 206</v>
      </c>
      <c r="F161" s="19">
        <f t="shared" si="16"/>
        <v>0.59</v>
      </c>
      <c r="G161">
        <f t="shared" si="17"/>
        <v>206</v>
      </c>
    </row>
    <row r="162" spans="1:7" x14ac:dyDescent="0.2">
      <c r="A162" t="s">
        <v>279</v>
      </c>
      <c r="B162" t="str">
        <f t="shared" si="12"/>
        <v>Freeze Mage</v>
      </c>
      <c r="C162" t="str">
        <f t="shared" si="15"/>
        <v>Control Paladin</v>
      </c>
      <c r="D162" s="18" t="str">
        <f t="shared" si="13"/>
        <v xml:space="preserve"> 37%</v>
      </c>
      <c r="E162" s="13" t="str">
        <f t="shared" si="14"/>
        <v xml:space="preserve"> 259</v>
      </c>
      <c r="F162" s="19">
        <f t="shared" si="16"/>
        <v>0.37</v>
      </c>
      <c r="G162">
        <f t="shared" si="17"/>
        <v>259</v>
      </c>
    </row>
    <row r="163" spans="1:7" x14ac:dyDescent="0.2">
      <c r="A163" t="s">
        <v>280</v>
      </c>
      <c r="B163" t="str">
        <f t="shared" si="12"/>
        <v>Freeze Mage</v>
      </c>
      <c r="C163" t="str">
        <f t="shared" si="15"/>
        <v>Midrange Paladin</v>
      </c>
      <c r="D163" s="18" t="str">
        <f t="shared" si="13"/>
        <v xml:space="preserve"> 60%</v>
      </c>
      <c r="E163" s="13" t="str">
        <f t="shared" si="14"/>
        <v xml:space="preserve"> 572</v>
      </c>
      <c r="F163" s="19">
        <f t="shared" si="16"/>
        <v>0.6</v>
      </c>
      <c r="G163">
        <f t="shared" si="17"/>
        <v>572</v>
      </c>
    </row>
    <row r="164" spans="1:7" x14ac:dyDescent="0.2">
      <c r="A164" t="s">
        <v>281</v>
      </c>
      <c r="B164" t="str">
        <f t="shared" si="12"/>
        <v>Freeze Mage</v>
      </c>
      <c r="C164" t="str">
        <f t="shared" si="15"/>
        <v>Control Priest</v>
      </c>
      <c r="D164" s="18" t="str">
        <f t="shared" si="13"/>
        <v xml:space="preserve"> 41%</v>
      </c>
      <c r="E164" s="13" t="str">
        <f t="shared" si="14"/>
        <v xml:space="preserve"> 236</v>
      </c>
      <c r="F164" s="19">
        <f t="shared" si="16"/>
        <v>0.41</v>
      </c>
      <c r="G164">
        <f t="shared" si="17"/>
        <v>236</v>
      </c>
    </row>
    <row r="165" spans="1:7" x14ac:dyDescent="0.2">
      <c r="A165" t="s">
        <v>282</v>
      </c>
      <c r="B165" t="str">
        <f t="shared" si="12"/>
        <v>Freeze Mage</v>
      </c>
      <c r="C165" t="str">
        <f t="shared" si="15"/>
        <v>Dragon Priest</v>
      </c>
      <c r="D165" s="18" t="str">
        <f t="shared" si="13"/>
        <v xml:space="preserve"> 35%</v>
      </c>
      <c r="E165" s="13" t="str">
        <f t="shared" si="14"/>
        <v xml:space="preserve"> 322</v>
      </c>
      <c r="F165" s="19">
        <f t="shared" si="16"/>
        <v>0.35</v>
      </c>
      <c r="G165">
        <f t="shared" si="17"/>
        <v>322</v>
      </c>
    </row>
    <row r="166" spans="1:7" x14ac:dyDescent="0.2">
      <c r="A166" t="s">
        <v>283</v>
      </c>
      <c r="B166" t="str">
        <f t="shared" si="12"/>
        <v>Freeze Mage</v>
      </c>
      <c r="C166" t="str">
        <f t="shared" si="15"/>
        <v>N'Zoth Priest</v>
      </c>
      <c r="D166" s="18" t="str">
        <f t="shared" si="13"/>
        <v xml:space="preserve"> 25%</v>
      </c>
      <c r="E166" s="13" t="str">
        <f t="shared" si="14"/>
        <v xml:space="preserve"> 55</v>
      </c>
      <c r="F166" s="19">
        <f t="shared" si="16"/>
        <v>0.25</v>
      </c>
      <c r="G166">
        <f t="shared" si="17"/>
        <v>55</v>
      </c>
    </row>
    <row r="167" spans="1:7" x14ac:dyDescent="0.2">
      <c r="A167" t="s">
        <v>284</v>
      </c>
      <c r="B167" t="str">
        <f t="shared" si="12"/>
        <v>Freeze Mage</v>
      </c>
      <c r="C167" t="str">
        <f t="shared" si="15"/>
        <v>Silence Priest</v>
      </c>
      <c r="D167" s="18" t="str">
        <f t="shared" si="13"/>
        <v xml:space="preserve"> 27%</v>
      </c>
      <c r="E167" s="13" t="str">
        <f t="shared" si="14"/>
        <v xml:space="preserve"> 169</v>
      </c>
      <c r="F167" s="19">
        <f t="shared" si="16"/>
        <v>0.27</v>
      </c>
      <c r="G167">
        <f t="shared" si="17"/>
        <v>169</v>
      </c>
    </row>
    <row r="168" spans="1:7" x14ac:dyDescent="0.2">
      <c r="A168" t="s">
        <v>285</v>
      </c>
      <c r="B168" t="str">
        <f t="shared" si="12"/>
        <v>Freeze Mage</v>
      </c>
      <c r="C168" t="str">
        <f t="shared" si="15"/>
        <v>Miracle Rogue</v>
      </c>
      <c r="D168" s="18" t="str">
        <f t="shared" si="13"/>
        <v xml:space="preserve"> 59%</v>
      </c>
      <c r="E168" s="13" t="str">
        <f t="shared" si="14"/>
        <v xml:space="preserve"> 299</v>
      </c>
      <c r="F168" s="19">
        <f t="shared" si="16"/>
        <v>0.59</v>
      </c>
      <c r="G168">
        <f t="shared" si="17"/>
        <v>299</v>
      </c>
    </row>
    <row r="169" spans="1:7" x14ac:dyDescent="0.2">
      <c r="A169" t="s">
        <v>286</v>
      </c>
      <c r="B169" t="str">
        <f t="shared" si="12"/>
        <v>Freeze Mage</v>
      </c>
      <c r="C169" t="str">
        <f t="shared" si="15"/>
        <v>Quest Rogue</v>
      </c>
      <c r="D169" s="18" t="str">
        <f t="shared" si="13"/>
        <v xml:space="preserve"> 57%</v>
      </c>
      <c r="E169" s="13" t="str">
        <f t="shared" si="14"/>
        <v xml:space="preserve"> 458</v>
      </c>
      <c r="F169" s="19">
        <f t="shared" si="16"/>
        <v>0.56999999999999995</v>
      </c>
      <c r="G169">
        <f t="shared" si="17"/>
        <v>458</v>
      </c>
    </row>
    <row r="170" spans="1:7" x14ac:dyDescent="0.2">
      <c r="A170" t="s">
        <v>287</v>
      </c>
      <c r="B170" t="str">
        <f t="shared" si="12"/>
        <v>Freeze Mage</v>
      </c>
      <c r="C170" t="str">
        <f t="shared" si="15"/>
        <v>Elemental Shaman</v>
      </c>
      <c r="D170" s="18" t="str">
        <f t="shared" si="13"/>
        <v xml:space="preserve"> 64%</v>
      </c>
      <c r="E170" s="13" t="str">
        <f t="shared" si="14"/>
        <v xml:space="preserve"> 182</v>
      </c>
      <c r="F170" s="19">
        <f t="shared" si="16"/>
        <v>0.64</v>
      </c>
      <c r="G170">
        <f t="shared" si="17"/>
        <v>182</v>
      </c>
    </row>
    <row r="171" spans="1:7" x14ac:dyDescent="0.2">
      <c r="A171" t="s">
        <v>288</v>
      </c>
      <c r="B171" t="str">
        <f t="shared" si="12"/>
        <v>Freeze Mage</v>
      </c>
      <c r="C171" t="str">
        <f t="shared" si="15"/>
        <v>Evolve Shaman</v>
      </c>
      <c r="D171" s="18" t="str">
        <f t="shared" si="13"/>
        <v xml:space="preserve"> 64%</v>
      </c>
      <c r="E171" s="13" t="str">
        <f t="shared" si="14"/>
        <v xml:space="preserve"> 530</v>
      </c>
      <c r="F171" s="19">
        <f t="shared" si="16"/>
        <v>0.64</v>
      </c>
      <c r="G171">
        <f t="shared" si="17"/>
        <v>530</v>
      </c>
    </row>
    <row r="172" spans="1:7" x14ac:dyDescent="0.2">
      <c r="A172" t="s">
        <v>289</v>
      </c>
      <c r="B172" t="str">
        <f t="shared" si="12"/>
        <v>Freeze Mage</v>
      </c>
      <c r="C172" t="str">
        <f t="shared" si="15"/>
        <v>Token Shaman</v>
      </c>
      <c r="D172" s="18" t="str">
        <f t="shared" si="13"/>
        <v xml:space="preserve"> 69%</v>
      </c>
      <c r="E172" s="13" t="str">
        <f t="shared" si="14"/>
        <v xml:space="preserve"> 157</v>
      </c>
      <c r="F172" s="19">
        <f t="shared" si="16"/>
        <v>0.69</v>
      </c>
      <c r="G172">
        <f t="shared" si="17"/>
        <v>157</v>
      </c>
    </row>
    <row r="173" spans="1:7" x14ac:dyDescent="0.2">
      <c r="A173" t="s">
        <v>290</v>
      </c>
      <c r="B173" t="str">
        <f t="shared" si="12"/>
        <v>Freeze Mage</v>
      </c>
      <c r="C173" t="str">
        <f t="shared" si="15"/>
        <v>Zoo Warlock</v>
      </c>
      <c r="D173" s="18" t="str">
        <f t="shared" si="13"/>
        <v xml:space="preserve"> 59%</v>
      </c>
      <c r="E173" s="13" t="str">
        <f t="shared" si="14"/>
        <v xml:space="preserve"> 80</v>
      </c>
      <c r="F173" s="19">
        <f t="shared" si="16"/>
        <v>0.59</v>
      </c>
      <c r="G173">
        <f t="shared" si="17"/>
        <v>80</v>
      </c>
    </row>
    <row r="174" spans="1:7" x14ac:dyDescent="0.2">
      <c r="A174" t="s">
        <v>291</v>
      </c>
      <c r="B174" t="str">
        <f t="shared" si="12"/>
        <v>Freeze Mage</v>
      </c>
      <c r="C174" t="str">
        <f t="shared" si="15"/>
        <v>Pirate Warrior</v>
      </c>
      <c r="D174" s="18" t="str">
        <f t="shared" si="13"/>
        <v xml:space="preserve"> 44%</v>
      </c>
      <c r="E174" s="13" t="str">
        <f t="shared" si="14"/>
        <v xml:space="preserve"> 590</v>
      </c>
      <c r="F174" s="19">
        <f t="shared" si="16"/>
        <v>0.44</v>
      </c>
      <c r="G174">
        <f t="shared" si="17"/>
        <v>590</v>
      </c>
    </row>
    <row r="175" spans="1:7" x14ac:dyDescent="0.2">
      <c r="A175" t="s">
        <v>292</v>
      </c>
      <c r="B175" t="str">
        <f t="shared" si="12"/>
        <v>Freeze Mage</v>
      </c>
      <c r="C175" t="str">
        <f t="shared" si="15"/>
        <v>Quest Taunt Warrior</v>
      </c>
      <c r="D175" s="18" t="str">
        <f t="shared" si="13"/>
        <v xml:space="preserve"> 44%</v>
      </c>
      <c r="E175" s="13" t="str">
        <f t="shared" si="14"/>
        <v xml:space="preserve"> 390</v>
      </c>
      <c r="F175" s="19">
        <f t="shared" si="16"/>
        <v>0.44</v>
      </c>
      <c r="G175">
        <f t="shared" si="17"/>
        <v>390</v>
      </c>
    </row>
    <row r="176" spans="1:7" x14ac:dyDescent="0.2">
      <c r="A176" t="s">
        <v>293</v>
      </c>
      <c r="B176" t="str">
        <f t="shared" si="12"/>
        <v>Secret Mage</v>
      </c>
      <c r="C176" t="str">
        <f t="shared" si="15"/>
        <v>Aggro Token Druid</v>
      </c>
      <c r="D176" s="18" t="str">
        <f t="shared" si="13"/>
        <v xml:space="preserve"> 49%</v>
      </c>
      <c r="E176" s="13" t="str">
        <f t="shared" si="14"/>
        <v xml:space="preserve"> 5923</v>
      </c>
      <c r="F176" s="19">
        <f t="shared" si="16"/>
        <v>0.49</v>
      </c>
      <c r="G176">
        <f t="shared" si="17"/>
        <v>5923</v>
      </c>
    </row>
    <row r="177" spans="1:7" x14ac:dyDescent="0.2">
      <c r="A177" t="s">
        <v>294</v>
      </c>
      <c r="B177" t="str">
        <f t="shared" si="12"/>
        <v>Secret Mage</v>
      </c>
      <c r="C177" t="str">
        <f t="shared" si="15"/>
        <v>Jade Druid</v>
      </c>
      <c r="D177" s="18" t="str">
        <f t="shared" si="13"/>
        <v xml:space="preserve"> 60%</v>
      </c>
      <c r="E177" s="13" t="str">
        <f t="shared" si="14"/>
        <v xml:space="preserve"> 3342</v>
      </c>
      <c r="F177" s="19">
        <f t="shared" si="16"/>
        <v>0.6</v>
      </c>
      <c r="G177">
        <f t="shared" si="17"/>
        <v>3342</v>
      </c>
    </row>
    <row r="178" spans="1:7" x14ac:dyDescent="0.2">
      <c r="A178" t="s">
        <v>295</v>
      </c>
      <c r="B178" t="str">
        <f t="shared" si="12"/>
        <v>Secret Mage</v>
      </c>
      <c r="C178" t="str">
        <f t="shared" si="15"/>
        <v>Face Hunter</v>
      </c>
      <c r="D178" s="18" t="str">
        <f t="shared" si="13"/>
        <v xml:space="preserve"> 50%</v>
      </c>
      <c r="E178" s="13" t="str">
        <f t="shared" si="14"/>
        <v xml:space="preserve"> 825</v>
      </c>
      <c r="F178" s="19">
        <f t="shared" si="16"/>
        <v>0.5</v>
      </c>
      <c r="G178">
        <f t="shared" si="17"/>
        <v>825</v>
      </c>
    </row>
    <row r="179" spans="1:7" x14ac:dyDescent="0.2">
      <c r="A179" t="s">
        <v>296</v>
      </c>
      <c r="B179" t="str">
        <f t="shared" si="12"/>
        <v>Secret Mage</v>
      </c>
      <c r="C179" t="str">
        <f t="shared" si="15"/>
        <v>Midrange Hunter</v>
      </c>
      <c r="D179" s="18" t="str">
        <f t="shared" si="13"/>
        <v xml:space="preserve"> 49%</v>
      </c>
      <c r="E179" s="13" t="str">
        <f t="shared" si="14"/>
        <v xml:space="preserve"> 5234</v>
      </c>
      <c r="F179" s="19">
        <f t="shared" si="16"/>
        <v>0.49</v>
      </c>
      <c r="G179">
        <f t="shared" si="17"/>
        <v>5234</v>
      </c>
    </row>
    <row r="180" spans="1:7" x14ac:dyDescent="0.2">
      <c r="A180" t="s">
        <v>297</v>
      </c>
      <c r="B180" t="str">
        <f t="shared" si="12"/>
        <v>Secret Mage</v>
      </c>
      <c r="C180" t="str">
        <f t="shared" si="15"/>
        <v>Quest Hunter</v>
      </c>
      <c r="D180" s="18" t="str">
        <f t="shared" si="13"/>
        <v xml:space="preserve"> 66%</v>
      </c>
      <c r="E180" s="13" t="str">
        <f t="shared" si="14"/>
        <v xml:space="preserve"> 125</v>
      </c>
      <c r="F180" s="19">
        <f t="shared" si="16"/>
        <v>0.66</v>
      </c>
      <c r="G180">
        <f t="shared" si="17"/>
        <v>125</v>
      </c>
    </row>
    <row r="181" spans="1:7" x14ac:dyDescent="0.2">
      <c r="A181" t="s">
        <v>298</v>
      </c>
      <c r="B181" t="str">
        <f t="shared" si="12"/>
        <v>Secret Mage</v>
      </c>
      <c r="C181" t="str">
        <f t="shared" si="15"/>
        <v>Burn Mage</v>
      </c>
      <c r="D181" s="18" t="str">
        <f t="shared" si="13"/>
        <v xml:space="preserve"> 52%</v>
      </c>
      <c r="E181" s="13" t="str">
        <f t="shared" si="14"/>
        <v xml:space="preserve"> 6581</v>
      </c>
      <c r="F181" s="19">
        <f t="shared" si="16"/>
        <v>0.52</v>
      </c>
      <c r="G181">
        <f t="shared" si="17"/>
        <v>6581</v>
      </c>
    </row>
    <row r="182" spans="1:7" x14ac:dyDescent="0.2">
      <c r="A182" t="s">
        <v>299</v>
      </c>
      <c r="B182" t="str">
        <f t="shared" si="12"/>
        <v>Secret Mage</v>
      </c>
      <c r="C182" t="str">
        <f t="shared" si="15"/>
        <v>Elemental Mage</v>
      </c>
      <c r="D182" s="18" t="str">
        <f t="shared" si="13"/>
        <v xml:space="preserve"> 66%</v>
      </c>
      <c r="E182" s="13" t="str">
        <f t="shared" si="14"/>
        <v xml:space="preserve"> 223</v>
      </c>
      <c r="F182" s="19">
        <f t="shared" si="16"/>
        <v>0.66</v>
      </c>
      <c r="G182">
        <f t="shared" si="17"/>
        <v>223</v>
      </c>
    </row>
    <row r="183" spans="1:7" x14ac:dyDescent="0.2">
      <c r="A183" t="s">
        <v>300</v>
      </c>
      <c r="B183" t="str">
        <f t="shared" si="12"/>
        <v>Secret Mage</v>
      </c>
      <c r="C183" t="str">
        <f t="shared" si="15"/>
        <v>Freeze Mage</v>
      </c>
      <c r="D183" s="18" t="str">
        <f t="shared" si="13"/>
        <v xml:space="preserve"> 58%</v>
      </c>
      <c r="E183" s="13" t="str">
        <f t="shared" si="14"/>
        <v xml:space="preserve"> 580</v>
      </c>
      <c r="F183" s="19">
        <f t="shared" si="16"/>
        <v>0.57999999999999996</v>
      </c>
      <c r="G183">
        <f t="shared" si="17"/>
        <v>580</v>
      </c>
    </row>
    <row r="184" spans="1:7" x14ac:dyDescent="0.2">
      <c r="A184" t="s">
        <v>301</v>
      </c>
      <c r="B184" t="str">
        <f t="shared" si="12"/>
        <v>Secret Mage</v>
      </c>
      <c r="C184" t="str">
        <f t="shared" si="15"/>
        <v>Aggro Paladin</v>
      </c>
      <c r="D184" s="18" t="str">
        <f t="shared" si="13"/>
        <v xml:space="preserve"> 44%</v>
      </c>
      <c r="E184" s="13" t="str">
        <f t="shared" si="14"/>
        <v xml:space="preserve"> 1791</v>
      </c>
      <c r="F184" s="19">
        <f t="shared" si="16"/>
        <v>0.44</v>
      </c>
      <c r="G184">
        <f t="shared" si="17"/>
        <v>1791</v>
      </c>
    </row>
    <row r="185" spans="1:7" x14ac:dyDescent="0.2">
      <c r="A185" t="s">
        <v>302</v>
      </c>
      <c r="B185" t="str">
        <f t="shared" si="12"/>
        <v>Secret Mage</v>
      </c>
      <c r="C185" t="str">
        <f t="shared" si="15"/>
        <v>Control Paladin</v>
      </c>
      <c r="D185" s="18" t="str">
        <f t="shared" si="13"/>
        <v xml:space="preserve"> 53%</v>
      </c>
      <c r="E185" s="13" t="str">
        <f t="shared" si="14"/>
        <v xml:space="preserve"> 1815</v>
      </c>
      <c r="F185" s="19">
        <f t="shared" si="16"/>
        <v>0.53</v>
      </c>
      <c r="G185">
        <f t="shared" si="17"/>
        <v>1815</v>
      </c>
    </row>
    <row r="186" spans="1:7" x14ac:dyDescent="0.2">
      <c r="A186" t="s">
        <v>303</v>
      </c>
      <c r="B186" t="str">
        <f t="shared" si="12"/>
        <v>Secret Mage</v>
      </c>
      <c r="C186" t="str">
        <f t="shared" si="15"/>
        <v>Midrange Paladin</v>
      </c>
      <c r="D186" s="18" t="str">
        <f t="shared" si="13"/>
        <v xml:space="preserve"> 44%</v>
      </c>
      <c r="E186" s="13" t="str">
        <f t="shared" si="14"/>
        <v xml:space="preserve"> 5868</v>
      </c>
      <c r="F186" s="19">
        <f t="shared" si="16"/>
        <v>0.44</v>
      </c>
      <c r="G186">
        <f t="shared" si="17"/>
        <v>5868</v>
      </c>
    </row>
    <row r="187" spans="1:7" x14ac:dyDescent="0.2">
      <c r="A187" t="s">
        <v>304</v>
      </c>
      <c r="B187" t="str">
        <f t="shared" si="12"/>
        <v>Secret Mage</v>
      </c>
      <c r="C187" t="str">
        <f t="shared" si="15"/>
        <v>Control Priest</v>
      </c>
      <c r="D187" s="18" t="str">
        <f t="shared" si="13"/>
        <v xml:space="preserve"> 56%</v>
      </c>
      <c r="E187" s="13" t="str">
        <f t="shared" si="14"/>
        <v xml:space="preserve"> 2475</v>
      </c>
      <c r="F187" s="19">
        <f t="shared" si="16"/>
        <v>0.56000000000000005</v>
      </c>
      <c r="G187">
        <f t="shared" si="17"/>
        <v>2475</v>
      </c>
    </row>
    <row r="188" spans="1:7" x14ac:dyDescent="0.2">
      <c r="A188" t="s">
        <v>305</v>
      </c>
      <c r="B188" t="str">
        <f t="shared" si="12"/>
        <v>Secret Mage</v>
      </c>
      <c r="C188" t="str">
        <f t="shared" si="15"/>
        <v>Dragon Priest</v>
      </c>
      <c r="D188" s="18" t="str">
        <f t="shared" si="13"/>
        <v xml:space="preserve"> 56%</v>
      </c>
      <c r="E188" s="13" t="str">
        <f t="shared" si="14"/>
        <v xml:space="preserve"> 3225</v>
      </c>
      <c r="F188" s="19">
        <f t="shared" si="16"/>
        <v>0.56000000000000005</v>
      </c>
      <c r="G188">
        <f t="shared" si="17"/>
        <v>3225</v>
      </c>
    </row>
    <row r="189" spans="1:7" x14ac:dyDescent="0.2">
      <c r="A189" t="s">
        <v>306</v>
      </c>
      <c r="B189" t="str">
        <f t="shared" si="12"/>
        <v>Secret Mage</v>
      </c>
      <c r="C189" t="str">
        <f t="shared" si="15"/>
        <v>N'Zoth Priest</v>
      </c>
      <c r="D189" s="18" t="str">
        <f t="shared" si="13"/>
        <v xml:space="preserve"> 56%</v>
      </c>
      <c r="E189" s="13" t="str">
        <f t="shared" si="14"/>
        <v xml:space="preserve"> 369</v>
      </c>
      <c r="F189" s="19">
        <f t="shared" si="16"/>
        <v>0.56000000000000005</v>
      </c>
      <c r="G189">
        <f t="shared" si="17"/>
        <v>369</v>
      </c>
    </row>
    <row r="190" spans="1:7" x14ac:dyDescent="0.2">
      <c r="A190" t="s">
        <v>307</v>
      </c>
      <c r="B190" t="str">
        <f t="shared" si="12"/>
        <v>Secret Mage</v>
      </c>
      <c r="C190" t="str">
        <f t="shared" si="15"/>
        <v>Silence Priest</v>
      </c>
      <c r="D190" s="18" t="str">
        <f t="shared" si="13"/>
        <v xml:space="preserve"> 55%</v>
      </c>
      <c r="E190" s="13" t="str">
        <f t="shared" si="14"/>
        <v xml:space="preserve"> 1865</v>
      </c>
      <c r="F190" s="19">
        <f t="shared" si="16"/>
        <v>0.55000000000000004</v>
      </c>
      <c r="G190">
        <f t="shared" si="17"/>
        <v>1865</v>
      </c>
    </row>
    <row r="191" spans="1:7" x14ac:dyDescent="0.2">
      <c r="A191" t="s">
        <v>308</v>
      </c>
      <c r="B191" t="str">
        <f t="shared" si="12"/>
        <v>Secret Mage</v>
      </c>
      <c r="C191" t="str">
        <f t="shared" si="15"/>
        <v>Miracle Rogue</v>
      </c>
      <c r="D191" s="18" t="str">
        <f t="shared" si="13"/>
        <v xml:space="preserve"> 58%</v>
      </c>
      <c r="E191" s="13" t="str">
        <f t="shared" si="14"/>
        <v xml:space="preserve"> 2836</v>
      </c>
      <c r="F191" s="19">
        <f t="shared" si="16"/>
        <v>0.57999999999999996</v>
      </c>
      <c r="G191">
        <f t="shared" si="17"/>
        <v>2836</v>
      </c>
    </row>
    <row r="192" spans="1:7" x14ac:dyDescent="0.2">
      <c r="A192" t="s">
        <v>309</v>
      </c>
      <c r="B192" t="str">
        <f t="shared" si="12"/>
        <v>Secret Mage</v>
      </c>
      <c r="C192" t="str">
        <f t="shared" si="15"/>
        <v>Quest Rogue</v>
      </c>
      <c r="D192" s="18" t="str">
        <f t="shared" si="13"/>
        <v xml:space="preserve"> 60%</v>
      </c>
      <c r="E192" s="13" t="str">
        <f t="shared" si="14"/>
        <v xml:space="preserve"> 4472</v>
      </c>
      <c r="F192" s="19">
        <f t="shared" si="16"/>
        <v>0.6</v>
      </c>
      <c r="G192">
        <f t="shared" si="17"/>
        <v>4472</v>
      </c>
    </row>
    <row r="193" spans="1:7" x14ac:dyDescent="0.2">
      <c r="A193" t="s">
        <v>310</v>
      </c>
      <c r="B193" t="str">
        <f t="shared" si="12"/>
        <v>Secret Mage</v>
      </c>
      <c r="C193" t="str">
        <f t="shared" si="15"/>
        <v>Aggro Shaman</v>
      </c>
      <c r="D193" s="18" t="str">
        <f t="shared" si="13"/>
        <v xml:space="preserve"> 49%</v>
      </c>
      <c r="E193" s="13" t="str">
        <f t="shared" si="14"/>
        <v xml:space="preserve"> 444</v>
      </c>
      <c r="F193" s="19">
        <f t="shared" si="16"/>
        <v>0.49</v>
      </c>
      <c r="G193">
        <f t="shared" si="17"/>
        <v>444</v>
      </c>
    </row>
    <row r="194" spans="1:7" x14ac:dyDescent="0.2">
      <c r="A194" t="s">
        <v>311</v>
      </c>
      <c r="B194" t="str">
        <f t="shared" ref="B194:B257" si="18">MID(A194,FIND("&lt;br&gt;",A194)+4,(FIND(":",A194,10)-FIND("&lt;br&gt;",A194)-4))</f>
        <v>Secret Mage</v>
      </c>
      <c r="C194" t="str">
        <f t="shared" si="15"/>
        <v>Elemental Shaman</v>
      </c>
      <c r="D194" s="18" t="str">
        <f t="shared" ref="D194:D257" si="19">MID(A194,FIND(":",A194,20)+1,4)</f>
        <v xml:space="preserve"> 52%</v>
      </c>
      <c r="E194" s="13" t="str">
        <f t="shared" ref="E194:E257" si="20">MID(A194,FIND(":",A194)+1,FIND("&lt;br&gt;",A194)-7)</f>
        <v xml:space="preserve"> 2121</v>
      </c>
      <c r="F194" s="19">
        <f t="shared" si="16"/>
        <v>0.52</v>
      </c>
      <c r="G194">
        <f t="shared" si="17"/>
        <v>2121</v>
      </c>
    </row>
    <row r="195" spans="1:7" x14ac:dyDescent="0.2">
      <c r="A195" t="s">
        <v>312</v>
      </c>
      <c r="B195" t="str">
        <f t="shared" si="18"/>
        <v>Secret Mage</v>
      </c>
      <c r="C195" t="str">
        <f t="shared" ref="C195:C258" si="21">MID(A195,FIND("&lt;br&gt;",A195,20)+4,(FIND(":",A195,40)-FIND("&lt;br&gt;",A195,20)-4))</f>
        <v>Evolve Shaman</v>
      </c>
      <c r="D195" s="18" t="str">
        <f t="shared" si="19"/>
        <v xml:space="preserve"> 46%</v>
      </c>
      <c r="E195" s="13" t="str">
        <f t="shared" si="20"/>
        <v xml:space="preserve"> 5713</v>
      </c>
      <c r="F195" s="19">
        <f t="shared" ref="F195:F258" si="22">VALUE(D195)</f>
        <v>0.46</v>
      </c>
      <c r="G195">
        <f t="shared" ref="G195:G258" si="23">VALUE(E195)</f>
        <v>5713</v>
      </c>
    </row>
    <row r="196" spans="1:7" x14ac:dyDescent="0.2">
      <c r="A196" t="s">
        <v>313</v>
      </c>
      <c r="B196" t="str">
        <f t="shared" si="18"/>
        <v>Secret Mage</v>
      </c>
      <c r="C196" t="str">
        <f t="shared" si="21"/>
        <v>Midrange Shaman</v>
      </c>
      <c r="D196" s="18" t="str">
        <f t="shared" si="19"/>
        <v xml:space="preserve"> 65%</v>
      </c>
      <c r="E196" s="13" t="str">
        <f t="shared" si="20"/>
        <v xml:space="preserve"> 105</v>
      </c>
      <c r="F196" s="19">
        <f t="shared" si="22"/>
        <v>0.65</v>
      </c>
      <c r="G196">
        <f t="shared" si="23"/>
        <v>105</v>
      </c>
    </row>
    <row r="197" spans="1:7" x14ac:dyDescent="0.2">
      <c r="A197" t="s">
        <v>314</v>
      </c>
      <c r="B197" t="str">
        <f t="shared" si="18"/>
        <v>Secret Mage</v>
      </c>
      <c r="C197" t="str">
        <f t="shared" si="21"/>
        <v>Token Shaman</v>
      </c>
      <c r="D197" s="18" t="str">
        <f t="shared" si="19"/>
        <v xml:space="preserve"> 43%</v>
      </c>
      <c r="E197" s="13" t="str">
        <f t="shared" si="20"/>
        <v xml:space="preserve"> 1445</v>
      </c>
      <c r="F197" s="19">
        <f t="shared" si="22"/>
        <v>0.43</v>
      </c>
      <c r="G197">
        <f t="shared" si="23"/>
        <v>1445</v>
      </c>
    </row>
    <row r="198" spans="1:7" x14ac:dyDescent="0.2">
      <c r="A198" t="s">
        <v>315</v>
      </c>
      <c r="B198" t="str">
        <f t="shared" si="18"/>
        <v>Secret Mage</v>
      </c>
      <c r="C198" t="str">
        <f t="shared" si="21"/>
        <v>Zoo Warlock</v>
      </c>
      <c r="D198" s="18" t="str">
        <f t="shared" si="19"/>
        <v xml:space="preserve"> 57%</v>
      </c>
      <c r="E198" s="13" t="str">
        <f t="shared" si="20"/>
        <v xml:space="preserve"> 856</v>
      </c>
      <c r="F198" s="19">
        <f t="shared" si="22"/>
        <v>0.56999999999999995</v>
      </c>
      <c r="G198">
        <f t="shared" si="23"/>
        <v>856</v>
      </c>
    </row>
    <row r="199" spans="1:7" x14ac:dyDescent="0.2">
      <c r="A199" t="s">
        <v>316</v>
      </c>
      <c r="B199" t="str">
        <f t="shared" si="18"/>
        <v>Secret Mage</v>
      </c>
      <c r="C199" t="str">
        <f t="shared" si="21"/>
        <v>Pirate Warrior</v>
      </c>
      <c r="D199" s="18" t="str">
        <f t="shared" si="19"/>
        <v xml:space="preserve"> 43%</v>
      </c>
      <c r="E199" s="13" t="str">
        <f t="shared" si="20"/>
        <v xml:space="preserve"> 5513</v>
      </c>
      <c r="F199" s="19">
        <f t="shared" si="22"/>
        <v>0.43</v>
      </c>
      <c r="G199">
        <f t="shared" si="23"/>
        <v>5513</v>
      </c>
    </row>
    <row r="200" spans="1:7" x14ac:dyDescent="0.2">
      <c r="A200" t="s">
        <v>317</v>
      </c>
      <c r="B200" t="str">
        <f t="shared" si="18"/>
        <v>Secret Mage</v>
      </c>
      <c r="C200" t="str">
        <f t="shared" si="21"/>
        <v>Quest Taunt Warrior</v>
      </c>
      <c r="D200" s="18" t="str">
        <f t="shared" si="19"/>
        <v xml:space="preserve"> 55%</v>
      </c>
      <c r="E200" s="13" t="str">
        <f t="shared" si="20"/>
        <v xml:space="preserve"> 3790</v>
      </c>
      <c r="F200" s="19">
        <f t="shared" si="22"/>
        <v>0.55000000000000004</v>
      </c>
      <c r="G200">
        <f t="shared" si="23"/>
        <v>3790</v>
      </c>
    </row>
    <row r="201" spans="1:7" x14ac:dyDescent="0.2">
      <c r="A201" t="s">
        <v>318</v>
      </c>
      <c r="B201" t="str">
        <f t="shared" si="18"/>
        <v>Aggro Paladin</v>
      </c>
      <c r="C201" t="str">
        <f t="shared" si="21"/>
        <v>Aggro Token Druid</v>
      </c>
      <c r="D201" s="18" t="str">
        <f t="shared" si="19"/>
        <v xml:space="preserve"> 38%</v>
      </c>
      <c r="E201" s="13" t="str">
        <f t="shared" si="20"/>
        <v xml:space="preserve"> 2203</v>
      </c>
      <c r="F201" s="19">
        <f t="shared" si="22"/>
        <v>0.38</v>
      </c>
      <c r="G201">
        <f t="shared" si="23"/>
        <v>2203</v>
      </c>
    </row>
    <row r="202" spans="1:7" x14ac:dyDescent="0.2">
      <c r="A202" t="s">
        <v>319</v>
      </c>
      <c r="B202" t="str">
        <f t="shared" si="18"/>
        <v>Aggro Paladin</v>
      </c>
      <c r="C202" t="str">
        <f t="shared" si="21"/>
        <v>Jade Druid</v>
      </c>
      <c r="D202" s="18" t="str">
        <f t="shared" si="19"/>
        <v xml:space="preserve"> 64%</v>
      </c>
      <c r="E202" s="13" t="str">
        <f t="shared" si="20"/>
        <v xml:space="preserve"> 1152</v>
      </c>
      <c r="F202" s="19">
        <f t="shared" si="22"/>
        <v>0.64</v>
      </c>
      <c r="G202">
        <f t="shared" si="23"/>
        <v>1152</v>
      </c>
    </row>
    <row r="203" spans="1:7" x14ac:dyDescent="0.2">
      <c r="A203" t="s">
        <v>320</v>
      </c>
      <c r="B203" t="str">
        <f t="shared" si="18"/>
        <v>Aggro Paladin</v>
      </c>
      <c r="C203" t="str">
        <f t="shared" si="21"/>
        <v>Face Hunter</v>
      </c>
      <c r="D203" s="18" t="str">
        <f t="shared" si="19"/>
        <v xml:space="preserve"> 40%</v>
      </c>
      <c r="E203" s="13" t="str">
        <f t="shared" si="20"/>
        <v xml:space="preserve"> 316</v>
      </c>
      <c r="F203" s="19">
        <f t="shared" si="22"/>
        <v>0.4</v>
      </c>
      <c r="G203">
        <f t="shared" si="23"/>
        <v>316</v>
      </c>
    </row>
    <row r="204" spans="1:7" x14ac:dyDescent="0.2">
      <c r="A204" t="s">
        <v>321</v>
      </c>
      <c r="B204" t="str">
        <f t="shared" si="18"/>
        <v>Aggro Paladin</v>
      </c>
      <c r="C204" t="str">
        <f t="shared" si="21"/>
        <v>Midrange Hunter</v>
      </c>
      <c r="D204" s="18" t="str">
        <f t="shared" si="19"/>
        <v xml:space="preserve"> 50%</v>
      </c>
      <c r="E204" s="13" t="str">
        <f t="shared" si="20"/>
        <v xml:space="preserve"> 1980</v>
      </c>
      <c r="F204" s="19">
        <f t="shared" si="22"/>
        <v>0.5</v>
      </c>
      <c r="G204">
        <f t="shared" si="23"/>
        <v>1980</v>
      </c>
    </row>
    <row r="205" spans="1:7" x14ac:dyDescent="0.2">
      <c r="A205" t="s">
        <v>322</v>
      </c>
      <c r="B205" t="str">
        <f t="shared" si="18"/>
        <v>Aggro Paladin</v>
      </c>
      <c r="C205" t="str">
        <f t="shared" si="21"/>
        <v>Quest Hunter</v>
      </c>
      <c r="D205" s="18" t="str">
        <f t="shared" si="19"/>
        <v xml:space="preserve"> 68%</v>
      </c>
      <c r="E205" s="13" t="str">
        <f t="shared" si="20"/>
        <v xml:space="preserve"> 72</v>
      </c>
      <c r="F205" s="19">
        <f t="shared" si="22"/>
        <v>0.68</v>
      </c>
      <c r="G205">
        <f t="shared" si="23"/>
        <v>72</v>
      </c>
    </row>
    <row r="206" spans="1:7" x14ac:dyDescent="0.2">
      <c r="A206" t="s">
        <v>323</v>
      </c>
      <c r="B206" t="str">
        <f t="shared" si="18"/>
        <v>Aggro Paladin</v>
      </c>
      <c r="C206" t="str">
        <f t="shared" si="21"/>
        <v>Burn Mage</v>
      </c>
      <c r="D206" s="18" t="str">
        <f t="shared" si="19"/>
        <v xml:space="preserve"> 57%</v>
      </c>
      <c r="E206" s="13" t="str">
        <f t="shared" si="20"/>
        <v xml:space="preserve"> 2227</v>
      </c>
      <c r="F206" s="19">
        <f t="shared" si="22"/>
        <v>0.56999999999999995</v>
      </c>
      <c r="G206">
        <f t="shared" si="23"/>
        <v>2227</v>
      </c>
    </row>
    <row r="207" spans="1:7" x14ac:dyDescent="0.2">
      <c r="A207" t="s">
        <v>324</v>
      </c>
      <c r="B207" t="str">
        <f t="shared" si="18"/>
        <v>Aggro Paladin</v>
      </c>
      <c r="C207" t="str">
        <f t="shared" si="21"/>
        <v>Elemental Mage</v>
      </c>
      <c r="D207" s="18" t="str">
        <f t="shared" si="19"/>
        <v xml:space="preserve"> 58%</v>
      </c>
      <c r="E207" s="13" t="str">
        <f t="shared" si="20"/>
        <v xml:space="preserve"> 85</v>
      </c>
      <c r="F207" s="19">
        <f t="shared" si="22"/>
        <v>0.57999999999999996</v>
      </c>
      <c r="G207">
        <f t="shared" si="23"/>
        <v>85</v>
      </c>
    </row>
    <row r="208" spans="1:7" x14ac:dyDescent="0.2">
      <c r="A208" t="s">
        <v>325</v>
      </c>
      <c r="B208" t="str">
        <f t="shared" si="18"/>
        <v>Aggro Paladin</v>
      </c>
      <c r="C208" t="str">
        <f t="shared" si="21"/>
        <v>Freeze Mage</v>
      </c>
      <c r="D208" s="18" t="str">
        <f t="shared" si="19"/>
        <v xml:space="preserve"> 41%</v>
      </c>
      <c r="E208" s="13" t="str">
        <f t="shared" si="20"/>
        <v xml:space="preserve"> 206</v>
      </c>
      <c r="F208" s="19">
        <f t="shared" si="22"/>
        <v>0.41</v>
      </c>
      <c r="G208">
        <f t="shared" si="23"/>
        <v>206</v>
      </c>
    </row>
    <row r="209" spans="1:7" x14ac:dyDescent="0.2">
      <c r="A209" t="s">
        <v>326</v>
      </c>
      <c r="B209" t="str">
        <f t="shared" si="18"/>
        <v>Aggro Paladin</v>
      </c>
      <c r="C209" t="str">
        <f t="shared" si="21"/>
        <v>Secret Mage</v>
      </c>
      <c r="D209" s="18" t="str">
        <f t="shared" si="19"/>
        <v xml:space="preserve"> 56%</v>
      </c>
      <c r="E209" s="13" t="str">
        <f t="shared" si="20"/>
        <v xml:space="preserve"> 1791</v>
      </c>
      <c r="F209" s="19">
        <f t="shared" si="22"/>
        <v>0.56000000000000005</v>
      </c>
      <c r="G209">
        <f t="shared" si="23"/>
        <v>1791</v>
      </c>
    </row>
    <row r="210" spans="1:7" x14ac:dyDescent="0.2">
      <c r="A210" t="s">
        <v>327</v>
      </c>
      <c r="B210" t="str">
        <f t="shared" si="18"/>
        <v>Aggro Paladin</v>
      </c>
      <c r="C210" t="str">
        <f t="shared" si="21"/>
        <v>Control Paladin</v>
      </c>
      <c r="D210" s="18" t="str">
        <f t="shared" si="19"/>
        <v xml:space="preserve"> 55%</v>
      </c>
      <c r="E210" s="13" t="str">
        <f t="shared" si="20"/>
        <v xml:space="preserve"> 662</v>
      </c>
      <c r="F210" s="19">
        <f t="shared" si="22"/>
        <v>0.55000000000000004</v>
      </c>
      <c r="G210">
        <f t="shared" si="23"/>
        <v>662</v>
      </c>
    </row>
    <row r="211" spans="1:7" x14ac:dyDescent="0.2">
      <c r="A211" t="s">
        <v>328</v>
      </c>
      <c r="B211" t="str">
        <f t="shared" si="18"/>
        <v>Aggro Paladin</v>
      </c>
      <c r="C211" t="str">
        <f t="shared" si="21"/>
        <v>Midrange Paladin</v>
      </c>
      <c r="D211" s="18" t="str">
        <f t="shared" si="19"/>
        <v xml:space="preserve"> 51%</v>
      </c>
      <c r="E211" s="13" t="str">
        <f t="shared" si="20"/>
        <v xml:space="preserve"> 2203</v>
      </c>
      <c r="F211" s="19">
        <f t="shared" si="22"/>
        <v>0.51</v>
      </c>
      <c r="G211">
        <f t="shared" si="23"/>
        <v>2203</v>
      </c>
    </row>
    <row r="212" spans="1:7" x14ac:dyDescent="0.2">
      <c r="A212" t="s">
        <v>329</v>
      </c>
      <c r="B212" t="str">
        <f t="shared" si="18"/>
        <v>Aggro Paladin</v>
      </c>
      <c r="C212" t="str">
        <f t="shared" si="21"/>
        <v>Control Priest</v>
      </c>
      <c r="D212" s="18" t="str">
        <f t="shared" si="19"/>
        <v xml:space="preserve"> 59%</v>
      </c>
      <c r="E212" s="13" t="str">
        <f t="shared" si="20"/>
        <v xml:space="preserve"> 939</v>
      </c>
      <c r="F212" s="19">
        <f t="shared" si="22"/>
        <v>0.59</v>
      </c>
      <c r="G212">
        <f t="shared" si="23"/>
        <v>939</v>
      </c>
    </row>
    <row r="213" spans="1:7" x14ac:dyDescent="0.2">
      <c r="A213" t="s">
        <v>330</v>
      </c>
      <c r="B213" t="str">
        <f t="shared" si="18"/>
        <v>Aggro Paladin</v>
      </c>
      <c r="C213" t="str">
        <f t="shared" si="21"/>
        <v>Dragon Priest</v>
      </c>
      <c r="D213" s="18" t="str">
        <f t="shared" si="19"/>
        <v xml:space="preserve"> 57%</v>
      </c>
      <c r="E213" s="13" t="str">
        <f t="shared" si="20"/>
        <v xml:space="preserve"> 1096</v>
      </c>
      <c r="F213" s="19">
        <f t="shared" si="22"/>
        <v>0.56999999999999995</v>
      </c>
      <c r="G213">
        <f t="shared" si="23"/>
        <v>1096</v>
      </c>
    </row>
    <row r="214" spans="1:7" x14ac:dyDescent="0.2">
      <c r="A214" t="s">
        <v>331</v>
      </c>
      <c r="B214" t="str">
        <f t="shared" si="18"/>
        <v>Aggro Paladin</v>
      </c>
      <c r="C214" t="str">
        <f t="shared" si="21"/>
        <v>N'Zoth Priest</v>
      </c>
      <c r="D214" s="18" t="str">
        <f t="shared" si="19"/>
        <v xml:space="preserve"> 59%</v>
      </c>
      <c r="E214" s="13" t="str">
        <f t="shared" si="20"/>
        <v xml:space="preserve"> 155</v>
      </c>
      <c r="F214" s="19">
        <f t="shared" si="22"/>
        <v>0.59</v>
      </c>
      <c r="G214">
        <f t="shared" si="23"/>
        <v>155</v>
      </c>
    </row>
    <row r="215" spans="1:7" x14ac:dyDescent="0.2">
      <c r="A215" t="s">
        <v>332</v>
      </c>
      <c r="B215" t="str">
        <f t="shared" si="18"/>
        <v>Aggro Paladin</v>
      </c>
      <c r="C215" t="str">
        <f t="shared" si="21"/>
        <v>Silence Priest</v>
      </c>
      <c r="D215" s="18" t="str">
        <f t="shared" si="19"/>
        <v xml:space="preserve"> 63%</v>
      </c>
      <c r="E215" s="13" t="str">
        <f t="shared" si="20"/>
        <v xml:space="preserve"> 632</v>
      </c>
      <c r="F215" s="19">
        <f t="shared" si="22"/>
        <v>0.63</v>
      </c>
      <c r="G215">
        <f t="shared" si="23"/>
        <v>632</v>
      </c>
    </row>
    <row r="216" spans="1:7" x14ac:dyDescent="0.2">
      <c r="A216" t="s">
        <v>333</v>
      </c>
      <c r="B216" t="str">
        <f t="shared" si="18"/>
        <v>Aggro Paladin</v>
      </c>
      <c r="C216" t="str">
        <f t="shared" si="21"/>
        <v>Miracle Rogue</v>
      </c>
      <c r="D216" s="18" t="str">
        <f t="shared" si="19"/>
        <v xml:space="preserve"> 46%</v>
      </c>
      <c r="E216" s="13" t="str">
        <f t="shared" si="20"/>
        <v xml:space="preserve"> 1026</v>
      </c>
      <c r="F216" s="19">
        <f t="shared" si="22"/>
        <v>0.46</v>
      </c>
      <c r="G216">
        <f t="shared" si="23"/>
        <v>1026</v>
      </c>
    </row>
    <row r="217" spans="1:7" x14ac:dyDescent="0.2">
      <c r="A217" t="s">
        <v>334</v>
      </c>
      <c r="B217" t="str">
        <f t="shared" si="18"/>
        <v>Aggro Paladin</v>
      </c>
      <c r="C217" t="str">
        <f t="shared" si="21"/>
        <v>Quest Rogue</v>
      </c>
      <c r="D217" s="18" t="str">
        <f t="shared" si="19"/>
        <v xml:space="preserve"> 62%</v>
      </c>
      <c r="E217" s="13" t="str">
        <f t="shared" si="20"/>
        <v xml:space="preserve"> 1649</v>
      </c>
      <c r="F217" s="19">
        <f t="shared" si="22"/>
        <v>0.62</v>
      </c>
      <c r="G217">
        <f t="shared" si="23"/>
        <v>1649</v>
      </c>
    </row>
    <row r="218" spans="1:7" x14ac:dyDescent="0.2">
      <c r="A218" t="s">
        <v>335</v>
      </c>
      <c r="B218" t="str">
        <f t="shared" si="18"/>
        <v>Aggro Paladin</v>
      </c>
      <c r="C218" t="str">
        <f t="shared" si="21"/>
        <v>Aggro Shaman</v>
      </c>
      <c r="D218" s="18" t="str">
        <f t="shared" si="19"/>
        <v xml:space="preserve"> 53%</v>
      </c>
      <c r="E218" s="13" t="str">
        <f t="shared" si="20"/>
        <v xml:space="preserve"> 193</v>
      </c>
      <c r="F218" s="19">
        <f t="shared" si="22"/>
        <v>0.53</v>
      </c>
      <c r="G218">
        <f t="shared" si="23"/>
        <v>193</v>
      </c>
    </row>
    <row r="219" spans="1:7" x14ac:dyDescent="0.2">
      <c r="A219" t="s">
        <v>336</v>
      </c>
      <c r="B219" t="str">
        <f t="shared" si="18"/>
        <v>Aggro Paladin</v>
      </c>
      <c r="C219" t="str">
        <f t="shared" si="21"/>
        <v>Elemental Shaman</v>
      </c>
      <c r="D219" s="18" t="str">
        <f t="shared" si="19"/>
        <v xml:space="preserve"> 47%</v>
      </c>
      <c r="E219" s="13" t="str">
        <f t="shared" si="20"/>
        <v xml:space="preserve"> 799</v>
      </c>
      <c r="F219" s="19">
        <f t="shared" si="22"/>
        <v>0.47</v>
      </c>
      <c r="G219">
        <f t="shared" si="23"/>
        <v>799</v>
      </c>
    </row>
    <row r="220" spans="1:7" x14ac:dyDescent="0.2">
      <c r="A220" t="s">
        <v>337</v>
      </c>
      <c r="B220" t="str">
        <f t="shared" si="18"/>
        <v>Aggro Paladin</v>
      </c>
      <c r="C220" t="str">
        <f t="shared" si="21"/>
        <v>Evolve Shaman</v>
      </c>
      <c r="D220" s="18" t="str">
        <f t="shared" si="19"/>
        <v xml:space="preserve"> 42%</v>
      </c>
      <c r="E220" s="13" t="str">
        <f t="shared" si="20"/>
        <v xml:space="preserve"> 1784</v>
      </c>
      <c r="F220" s="19">
        <f t="shared" si="22"/>
        <v>0.42</v>
      </c>
      <c r="G220">
        <f t="shared" si="23"/>
        <v>1784</v>
      </c>
    </row>
    <row r="221" spans="1:7" x14ac:dyDescent="0.2">
      <c r="A221" t="s">
        <v>338</v>
      </c>
      <c r="B221" t="str">
        <f t="shared" si="18"/>
        <v>Aggro Paladin</v>
      </c>
      <c r="C221" t="str">
        <f t="shared" si="21"/>
        <v>Token Shaman</v>
      </c>
      <c r="D221" s="18" t="str">
        <f t="shared" si="19"/>
        <v xml:space="preserve"> 40%</v>
      </c>
      <c r="E221" s="13" t="str">
        <f t="shared" si="20"/>
        <v xml:space="preserve"> 487</v>
      </c>
      <c r="F221" s="19">
        <f t="shared" si="22"/>
        <v>0.4</v>
      </c>
      <c r="G221">
        <f t="shared" si="23"/>
        <v>487</v>
      </c>
    </row>
    <row r="222" spans="1:7" x14ac:dyDescent="0.2">
      <c r="A222" t="s">
        <v>339</v>
      </c>
      <c r="B222" t="str">
        <f t="shared" si="18"/>
        <v>Aggro Paladin</v>
      </c>
      <c r="C222" t="str">
        <f t="shared" si="21"/>
        <v>Zoo Warlock</v>
      </c>
      <c r="D222" s="18" t="str">
        <f t="shared" si="19"/>
        <v xml:space="preserve"> 62%</v>
      </c>
      <c r="E222" s="13" t="str">
        <f t="shared" si="20"/>
        <v xml:space="preserve"> 381</v>
      </c>
      <c r="F222" s="19">
        <f t="shared" si="22"/>
        <v>0.62</v>
      </c>
      <c r="G222">
        <f t="shared" si="23"/>
        <v>381</v>
      </c>
    </row>
    <row r="223" spans="1:7" x14ac:dyDescent="0.2">
      <c r="A223" t="s">
        <v>340</v>
      </c>
      <c r="B223" t="str">
        <f t="shared" si="18"/>
        <v>Aggro Paladin</v>
      </c>
      <c r="C223" t="str">
        <f t="shared" si="21"/>
        <v>Pirate Warrior</v>
      </c>
      <c r="D223" s="18" t="str">
        <f t="shared" si="19"/>
        <v xml:space="preserve"> 42%</v>
      </c>
      <c r="E223" s="13" t="str">
        <f t="shared" si="20"/>
        <v xml:space="preserve"> 1941</v>
      </c>
      <c r="F223" s="19">
        <f t="shared" si="22"/>
        <v>0.42</v>
      </c>
      <c r="G223">
        <f t="shared" si="23"/>
        <v>1941</v>
      </c>
    </row>
    <row r="224" spans="1:7" x14ac:dyDescent="0.2">
      <c r="A224" t="s">
        <v>341</v>
      </c>
      <c r="B224" t="str">
        <f t="shared" si="18"/>
        <v>Aggro Paladin</v>
      </c>
      <c r="C224" t="str">
        <f t="shared" si="21"/>
        <v>Quest Taunt Warrior</v>
      </c>
      <c r="D224" s="18" t="str">
        <f t="shared" si="19"/>
        <v xml:space="preserve"> 51%</v>
      </c>
      <c r="E224" s="13" t="str">
        <f t="shared" si="20"/>
        <v xml:space="preserve"> 1321</v>
      </c>
      <c r="F224" s="19">
        <f t="shared" si="22"/>
        <v>0.51</v>
      </c>
      <c r="G224">
        <f t="shared" si="23"/>
        <v>1321</v>
      </c>
    </row>
    <row r="225" spans="1:7" x14ac:dyDescent="0.2">
      <c r="A225" t="s">
        <v>342</v>
      </c>
      <c r="B225" t="str">
        <f t="shared" si="18"/>
        <v>Control Paladin</v>
      </c>
      <c r="C225" t="str">
        <f t="shared" si="21"/>
        <v>Aggro Token Druid</v>
      </c>
      <c r="D225" s="18" t="str">
        <f t="shared" si="19"/>
        <v xml:space="preserve"> 60%</v>
      </c>
      <c r="E225" s="13" t="str">
        <f t="shared" si="20"/>
        <v xml:space="preserve"> 1963</v>
      </c>
      <c r="F225" s="19">
        <f t="shared" si="22"/>
        <v>0.6</v>
      </c>
      <c r="G225">
        <f t="shared" si="23"/>
        <v>1963</v>
      </c>
    </row>
    <row r="226" spans="1:7" x14ac:dyDescent="0.2">
      <c r="A226" t="s">
        <v>343</v>
      </c>
      <c r="B226" t="str">
        <f t="shared" si="18"/>
        <v>Control Paladin</v>
      </c>
      <c r="C226" t="str">
        <f t="shared" si="21"/>
        <v>Jade Druid</v>
      </c>
      <c r="D226" s="18" t="str">
        <f t="shared" si="19"/>
        <v xml:space="preserve"> 44%</v>
      </c>
      <c r="E226" s="13" t="str">
        <f t="shared" si="20"/>
        <v xml:space="preserve"> 1054</v>
      </c>
      <c r="F226" s="19">
        <f t="shared" si="22"/>
        <v>0.44</v>
      </c>
      <c r="G226">
        <f t="shared" si="23"/>
        <v>1054</v>
      </c>
    </row>
    <row r="227" spans="1:7" x14ac:dyDescent="0.2">
      <c r="A227" t="s">
        <v>344</v>
      </c>
      <c r="B227" t="str">
        <f t="shared" si="18"/>
        <v>Control Paladin</v>
      </c>
      <c r="C227" t="str">
        <f t="shared" si="21"/>
        <v>Face Hunter</v>
      </c>
      <c r="D227" s="18" t="str">
        <f t="shared" si="19"/>
        <v xml:space="preserve"> 56%</v>
      </c>
      <c r="E227" s="13" t="str">
        <f t="shared" si="20"/>
        <v xml:space="preserve"> 259</v>
      </c>
      <c r="F227" s="19">
        <f t="shared" si="22"/>
        <v>0.56000000000000005</v>
      </c>
      <c r="G227">
        <f t="shared" si="23"/>
        <v>259</v>
      </c>
    </row>
    <row r="228" spans="1:7" x14ac:dyDescent="0.2">
      <c r="A228" t="s">
        <v>345</v>
      </c>
      <c r="B228" t="str">
        <f t="shared" si="18"/>
        <v>Control Paladin</v>
      </c>
      <c r="C228" t="str">
        <f t="shared" si="21"/>
        <v>Midrange Hunter</v>
      </c>
      <c r="D228" s="18" t="str">
        <f t="shared" si="19"/>
        <v xml:space="preserve"> 62%</v>
      </c>
      <c r="E228" s="13" t="str">
        <f t="shared" si="20"/>
        <v xml:space="preserve"> 1832</v>
      </c>
      <c r="F228" s="19">
        <f t="shared" si="22"/>
        <v>0.62</v>
      </c>
      <c r="G228">
        <f t="shared" si="23"/>
        <v>1832</v>
      </c>
    </row>
    <row r="229" spans="1:7" x14ac:dyDescent="0.2">
      <c r="A229" t="s">
        <v>346</v>
      </c>
      <c r="B229" t="str">
        <f t="shared" si="18"/>
        <v>Control Paladin</v>
      </c>
      <c r="C229" t="str">
        <f t="shared" si="21"/>
        <v>Burn Mage</v>
      </c>
      <c r="D229" s="18" t="str">
        <f t="shared" si="19"/>
        <v xml:space="preserve"> 51%</v>
      </c>
      <c r="E229" s="13" t="str">
        <f t="shared" si="20"/>
        <v xml:space="preserve"> 2305</v>
      </c>
      <c r="F229" s="19">
        <f t="shared" si="22"/>
        <v>0.51</v>
      </c>
      <c r="G229">
        <f t="shared" si="23"/>
        <v>2305</v>
      </c>
    </row>
    <row r="230" spans="1:7" x14ac:dyDescent="0.2">
      <c r="A230" t="s">
        <v>347</v>
      </c>
      <c r="B230" t="str">
        <f t="shared" si="18"/>
        <v>Control Paladin</v>
      </c>
      <c r="C230" t="str">
        <f t="shared" si="21"/>
        <v>Elemental Mage</v>
      </c>
      <c r="D230" s="18" t="str">
        <f t="shared" si="19"/>
        <v xml:space="preserve"> 48%</v>
      </c>
      <c r="E230" s="13" t="str">
        <f t="shared" si="20"/>
        <v xml:space="preserve"> 82</v>
      </c>
      <c r="F230" s="19">
        <f t="shared" si="22"/>
        <v>0.48</v>
      </c>
      <c r="G230">
        <f t="shared" si="23"/>
        <v>82</v>
      </c>
    </row>
    <row r="231" spans="1:7" x14ac:dyDescent="0.2">
      <c r="A231" t="s">
        <v>348</v>
      </c>
      <c r="B231" t="str">
        <f t="shared" si="18"/>
        <v>Control Paladin</v>
      </c>
      <c r="C231" t="str">
        <f t="shared" si="21"/>
        <v>Freeze Mage</v>
      </c>
      <c r="D231" s="18" t="str">
        <f t="shared" si="19"/>
        <v xml:space="preserve"> 63%</v>
      </c>
      <c r="E231" s="13" t="str">
        <f t="shared" si="20"/>
        <v xml:space="preserve"> 259</v>
      </c>
      <c r="F231" s="19">
        <f t="shared" si="22"/>
        <v>0.63</v>
      </c>
      <c r="G231">
        <f t="shared" si="23"/>
        <v>259</v>
      </c>
    </row>
    <row r="232" spans="1:7" x14ac:dyDescent="0.2">
      <c r="A232" t="s">
        <v>349</v>
      </c>
      <c r="B232" t="str">
        <f t="shared" si="18"/>
        <v>Control Paladin</v>
      </c>
      <c r="C232" t="str">
        <f t="shared" si="21"/>
        <v>Secret Mage</v>
      </c>
      <c r="D232" s="18" t="str">
        <f t="shared" si="19"/>
        <v xml:space="preserve"> 47%</v>
      </c>
      <c r="E232" s="13" t="str">
        <f t="shared" si="20"/>
        <v xml:space="preserve"> 1815</v>
      </c>
      <c r="F232" s="19">
        <f t="shared" si="22"/>
        <v>0.47</v>
      </c>
      <c r="G232">
        <f t="shared" si="23"/>
        <v>1815</v>
      </c>
    </row>
    <row r="233" spans="1:7" x14ac:dyDescent="0.2">
      <c r="A233" t="s">
        <v>350</v>
      </c>
      <c r="B233" t="str">
        <f t="shared" si="18"/>
        <v>Control Paladin</v>
      </c>
      <c r="C233" t="str">
        <f t="shared" si="21"/>
        <v>Aggro Paladin</v>
      </c>
      <c r="D233" s="18" t="str">
        <f t="shared" si="19"/>
        <v xml:space="preserve"> 45%</v>
      </c>
      <c r="E233" s="13" t="str">
        <f t="shared" si="20"/>
        <v xml:space="preserve"> 662</v>
      </c>
      <c r="F233" s="19">
        <f t="shared" si="22"/>
        <v>0.45</v>
      </c>
      <c r="G233">
        <f t="shared" si="23"/>
        <v>662</v>
      </c>
    </row>
    <row r="234" spans="1:7" x14ac:dyDescent="0.2">
      <c r="A234" t="s">
        <v>351</v>
      </c>
      <c r="B234" t="str">
        <f t="shared" si="18"/>
        <v>Control Paladin</v>
      </c>
      <c r="C234" t="str">
        <f t="shared" si="21"/>
        <v>Midrange Paladin</v>
      </c>
      <c r="D234" s="18" t="str">
        <f t="shared" si="19"/>
        <v xml:space="preserve"> 46%</v>
      </c>
      <c r="E234" s="13" t="str">
        <f t="shared" si="20"/>
        <v xml:space="preserve"> 2170</v>
      </c>
      <c r="F234" s="19">
        <f t="shared" si="22"/>
        <v>0.46</v>
      </c>
      <c r="G234">
        <f t="shared" si="23"/>
        <v>2170</v>
      </c>
    </row>
    <row r="235" spans="1:7" x14ac:dyDescent="0.2">
      <c r="A235" t="s">
        <v>352</v>
      </c>
      <c r="B235" t="str">
        <f t="shared" si="18"/>
        <v>Control Paladin</v>
      </c>
      <c r="C235" t="str">
        <f t="shared" si="21"/>
        <v>Control Priest</v>
      </c>
      <c r="D235" s="18" t="str">
        <f t="shared" si="19"/>
        <v xml:space="preserve"> 51%</v>
      </c>
      <c r="E235" s="13" t="str">
        <f t="shared" si="20"/>
        <v xml:space="preserve"> 880</v>
      </c>
      <c r="F235" s="19">
        <f t="shared" si="22"/>
        <v>0.51</v>
      </c>
      <c r="G235">
        <f t="shared" si="23"/>
        <v>880</v>
      </c>
    </row>
    <row r="236" spans="1:7" x14ac:dyDescent="0.2">
      <c r="A236" t="s">
        <v>353</v>
      </c>
      <c r="B236" t="str">
        <f t="shared" si="18"/>
        <v>Control Paladin</v>
      </c>
      <c r="C236" t="str">
        <f t="shared" si="21"/>
        <v>Dragon Priest</v>
      </c>
      <c r="D236" s="18" t="str">
        <f t="shared" si="19"/>
        <v xml:space="preserve"> 46%</v>
      </c>
      <c r="E236" s="13" t="str">
        <f t="shared" si="20"/>
        <v xml:space="preserve"> 1138</v>
      </c>
      <c r="F236" s="19">
        <f t="shared" si="22"/>
        <v>0.46</v>
      </c>
      <c r="G236">
        <f t="shared" si="23"/>
        <v>1138</v>
      </c>
    </row>
    <row r="237" spans="1:7" x14ac:dyDescent="0.2">
      <c r="A237" t="s">
        <v>354</v>
      </c>
      <c r="B237" t="str">
        <f t="shared" si="18"/>
        <v>Control Paladin</v>
      </c>
      <c r="C237" t="str">
        <f t="shared" si="21"/>
        <v>N'Zoth Priest</v>
      </c>
      <c r="D237" s="18" t="str">
        <f t="shared" si="19"/>
        <v xml:space="preserve"> 45%</v>
      </c>
      <c r="E237" s="13" t="str">
        <f t="shared" si="20"/>
        <v xml:space="preserve"> 119</v>
      </c>
      <c r="F237" s="19">
        <f t="shared" si="22"/>
        <v>0.45</v>
      </c>
      <c r="G237">
        <f t="shared" si="23"/>
        <v>119</v>
      </c>
    </row>
    <row r="238" spans="1:7" x14ac:dyDescent="0.2">
      <c r="A238" t="s">
        <v>355</v>
      </c>
      <c r="B238" t="str">
        <f t="shared" si="18"/>
        <v>Control Paladin</v>
      </c>
      <c r="C238" t="str">
        <f t="shared" si="21"/>
        <v>Silence Priest</v>
      </c>
      <c r="D238" s="18" t="str">
        <f t="shared" si="19"/>
        <v xml:space="preserve"> 60%</v>
      </c>
      <c r="E238" s="13" t="str">
        <f t="shared" si="20"/>
        <v xml:space="preserve"> 495</v>
      </c>
      <c r="F238" s="19">
        <f t="shared" si="22"/>
        <v>0.6</v>
      </c>
      <c r="G238">
        <f t="shared" si="23"/>
        <v>495</v>
      </c>
    </row>
    <row r="239" spans="1:7" x14ac:dyDescent="0.2">
      <c r="A239" t="s">
        <v>356</v>
      </c>
      <c r="B239" t="str">
        <f t="shared" si="18"/>
        <v>Control Paladin</v>
      </c>
      <c r="C239" t="str">
        <f t="shared" si="21"/>
        <v>Miracle Rogue</v>
      </c>
      <c r="D239" s="18" t="str">
        <f t="shared" si="19"/>
        <v xml:space="preserve"> 39%</v>
      </c>
      <c r="E239" s="13" t="str">
        <f t="shared" si="20"/>
        <v xml:space="preserve"> 966</v>
      </c>
      <c r="F239" s="19">
        <f t="shared" si="22"/>
        <v>0.39</v>
      </c>
      <c r="G239">
        <f t="shared" si="23"/>
        <v>966</v>
      </c>
    </row>
    <row r="240" spans="1:7" x14ac:dyDescent="0.2">
      <c r="A240" t="s">
        <v>357</v>
      </c>
      <c r="B240" t="str">
        <f t="shared" si="18"/>
        <v>Control Paladin</v>
      </c>
      <c r="C240" t="str">
        <f t="shared" si="21"/>
        <v>Quest Rogue</v>
      </c>
      <c r="D240" s="18" t="str">
        <f t="shared" si="19"/>
        <v xml:space="preserve"> 33%</v>
      </c>
      <c r="E240" s="13" t="str">
        <f t="shared" si="20"/>
        <v xml:space="preserve"> 1400</v>
      </c>
      <c r="F240" s="19">
        <f t="shared" si="22"/>
        <v>0.33</v>
      </c>
      <c r="G240">
        <f t="shared" si="23"/>
        <v>1400</v>
      </c>
    </row>
    <row r="241" spans="1:7" x14ac:dyDescent="0.2">
      <c r="A241" t="s">
        <v>358</v>
      </c>
      <c r="B241" t="str">
        <f t="shared" si="18"/>
        <v>Control Paladin</v>
      </c>
      <c r="C241" t="str">
        <f t="shared" si="21"/>
        <v>Aggro Shaman</v>
      </c>
      <c r="D241" s="18" t="str">
        <f t="shared" si="19"/>
        <v xml:space="preserve"> 37%</v>
      </c>
      <c r="E241" s="13" t="str">
        <f t="shared" si="20"/>
        <v xml:space="preserve"> 156</v>
      </c>
      <c r="F241" s="19">
        <f t="shared" si="22"/>
        <v>0.37</v>
      </c>
      <c r="G241">
        <f t="shared" si="23"/>
        <v>156</v>
      </c>
    </row>
    <row r="242" spans="1:7" x14ac:dyDescent="0.2">
      <c r="A242" t="s">
        <v>359</v>
      </c>
      <c r="B242" t="str">
        <f t="shared" si="18"/>
        <v>Control Paladin</v>
      </c>
      <c r="C242" t="str">
        <f t="shared" si="21"/>
        <v>Elemental Shaman</v>
      </c>
      <c r="D242" s="18" t="str">
        <f t="shared" si="19"/>
        <v xml:space="preserve"> 52%</v>
      </c>
      <c r="E242" s="13" t="str">
        <f t="shared" si="20"/>
        <v xml:space="preserve"> 625</v>
      </c>
      <c r="F242" s="19">
        <f t="shared" si="22"/>
        <v>0.52</v>
      </c>
      <c r="G242">
        <f t="shared" si="23"/>
        <v>625</v>
      </c>
    </row>
    <row r="243" spans="1:7" x14ac:dyDescent="0.2">
      <c r="A243" t="s">
        <v>360</v>
      </c>
      <c r="B243" t="str">
        <f t="shared" si="18"/>
        <v>Control Paladin</v>
      </c>
      <c r="C243" t="str">
        <f t="shared" si="21"/>
        <v>Evolve Shaman</v>
      </c>
      <c r="D243" s="18" t="str">
        <f t="shared" si="19"/>
        <v xml:space="preserve"> 52%</v>
      </c>
      <c r="E243" s="13" t="str">
        <f t="shared" si="20"/>
        <v xml:space="preserve"> 2134</v>
      </c>
      <c r="F243" s="19">
        <f t="shared" si="22"/>
        <v>0.52</v>
      </c>
      <c r="G243">
        <f t="shared" si="23"/>
        <v>2134</v>
      </c>
    </row>
    <row r="244" spans="1:7" x14ac:dyDescent="0.2">
      <c r="A244" t="s">
        <v>361</v>
      </c>
      <c r="B244" t="str">
        <f t="shared" si="18"/>
        <v>Control Paladin</v>
      </c>
      <c r="C244" t="str">
        <f t="shared" si="21"/>
        <v>Token Shaman</v>
      </c>
      <c r="D244" s="18" t="str">
        <f t="shared" si="19"/>
        <v xml:space="preserve"> 47%</v>
      </c>
      <c r="E244" s="13" t="str">
        <f t="shared" si="20"/>
        <v xml:space="preserve"> 489</v>
      </c>
      <c r="F244" s="19">
        <f t="shared" si="22"/>
        <v>0.47</v>
      </c>
      <c r="G244">
        <f t="shared" si="23"/>
        <v>489</v>
      </c>
    </row>
    <row r="245" spans="1:7" x14ac:dyDescent="0.2">
      <c r="A245" t="s">
        <v>362</v>
      </c>
      <c r="B245" t="str">
        <f t="shared" si="18"/>
        <v>Control Paladin</v>
      </c>
      <c r="C245" t="str">
        <f t="shared" si="21"/>
        <v>Zoo Warlock</v>
      </c>
      <c r="D245" s="18" t="str">
        <f t="shared" si="19"/>
        <v xml:space="preserve"> 63%</v>
      </c>
      <c r="E245" s="13" t="str">
        <f t="shared" si="20"/>
        <v xml:space="preserve"> 331</v>
      </c>
      <c r="F245" s="19">
        <f t="shared" si="22"/>
        <v>0.63</v>
      </c>
      <c r="G245">
        <f t="shared" si="23"/>
        <v>331</v>
      </c>
    </row>
    <row r="246" spans="1:7" x14ac:dyDescent="0.2">
      <c r="A246" t="s">
        <v>363</v>
      </c>
      <c r="B246" t="str">
        <f t="shared" si="18"/>
        <v>Control Paladin</v>
      </c>
      <c r="C246" t="str">
        <f t="shared" si="21"/>
        <v>Pirate Warrior</v>
      </c>
      <c r="D246" s="18" t="str">
        <f t="shared" si="19"/>
        <v xml:space="preserve"> 58%</v>
      </c>
      <c r="E246" s="13" t="str">
        <f t="shared" si="20"/>
        <v xml:space="preserve"> 1964</v>
      </c>
      <c r="F246" s="19">
        <f t="shared" si="22"/>
        <v>0.57999999999999996</v>
      </c>
      <c r="G246">
        <f t="shared" si="23"/>
        <v>1964</v>
      </c>
    </row>
    <row r="247" spans="1:7" x14ac:dyDescent="0.2">
      <c r="A247" t="s">
        <v>364</v>
      </c>
      <c r="B247" t="str">
        <f t="shared" si="18"/>
        <v>Control Paladin</v>
      </c>
      <c r="C247" t="str">
        <f t="shared" si="21"/>
        <v>Quest Taunt Warrior</v>
      </c>
      <c r="D247" s="18" t="str">
        <f t="shared" si="19"/>
        <v xml:space="preserve"> 49%</v>
      </c>
      <c r="E247" s="13" t="str">
        <f t="shared" si="20"/>
        <v xml:space="preserve"> 1241</v>
      </c>
      <c r="F247" s="19">
        <f t="shared" si="22"/>
        <v>0.49</v>
      </c>
      <c r="G247">
        <f t="shared" si="23"/>
        <v>1241</v>
      </c>
    </row>
    <row r="248" spans="1:7" x14ac:dyDescent="0.2">
      <c r="A248" t="s">
        <v>365</v>
      </c>
      <c r="B248" t="str">
        <f t="shared" si="18"/>
        <v>Midrange Paladin</v>
      </c>
      <c r="C248" t="str">
        <f t="shared" si="21"/>
        <v>Aggro Token Druid</v>
      </c>
      <c r="D248" s="18" t="str">
        <f t="shared" si="19"/>
        <v xml:space="preserve"> 44%</v>
      </c>
      <c r="E248" s="13" t="str">
        <f t="shared" si="20"/>
        <v xml:space="preserve"> 6578</v>
      </c>
      <c r="F248" s="19">
        <f t="shared" si="22"/>
        <v>0.44</v>
      </c>
      <c r="G248">
        <f t="shared" si="23"/>
        <v>6578</v>
      </c>
    </row>
    <row r="249" spans="1:7" x14ac:dyDescent="0.2">
      <c r="A249" t="s">
        <v>366</v>
      </c>
      <c r="B249" t="str">
        <f t="shared" si="18"/>
        <v>Midrange Paladin</v>
      </c>
      <c r="C249" t="str">
        <f t="shared" si="21"/>
        <v>Jade Druid</v>
      </c>
      <c r="D249" s="18" t="str">
        <f t="shared" si="19"/>
        <v xml:space="preserve"> 65%</v>
      </c>
      <c r="E249" s="13" t="str">
        <f t="shared" si="20"/>
        <v xml:space="preserve"> 3639</v>
      </c>
      <c r="F249" s="19">
        <f t="shared" si="22"/>
        <v>0.65</v>
      </c>
      <c r="G249">
        <f t="shared" si="23"/>
        <v>3639</v>
      </c>
    </row>
    <row r="250" spans="1:7" x14ac:dyDescent="0.2">
      <c r="A250" t="s">
        <v>367</v>
      </c>
      <c r="B250" t="str">
        <f t="shared" si="18"/>
        <v>Midrange Paladin</v>
      </c>
      <c r="C250" t="str">
        <f t="shared" si="21"/>
        <v>Face Hunter</v>
      </c>
      <c r="D250" s="18" t="str">
        <f t="shared" si="19"/>
        <v xml:space="preserve"> 45%</v>
      </c>
      <c r="E250" s="13" t="str">
        <f t="shared" si="20"/>
        <v xml:space="preserve"> 976</v>
      </c>
      <c r="F250" s="19">
        <f t="shared" si="22"/>
        <v>0.45</v>
      </c>
      <c r="G250">
        <f t="shared" si="23"/>
        <v>976</v>
      </c>
    </row>
    <row r="251" spans="1:7" x14ac:dyDescent="0.2">
      <c r="A251" t="s">
        <v>368</v>
      </c>
      <c r="B251" t="str">
        <f t="shared" si="18"/>
        <v>Midrange Paladin</v>
      </c>
      <c r="C251" t="str">
        <f t="shared" si="21"/>
        <v>Midrange Hunter</v>
      </c>
      <c r="D251" s="18" t="str">
        <f t="shared" si="19"/>
        <v xml:space="preserve"> 55%</v>
      </c>
      <c r="E251" s="13" t="str">
        <f t="shared" si="20"/>
        <v xml:space="preserve"> 5229</v>
      </c>
      <c r="F251" s="19">
        <f t="shared" si="22"/>
        <v>0.55000000000000004</v>
      </c>
      <c r="G251">
        <f t="shared" si="23"/>
        <v>5229</v>
      </c>
    </row>
    <row r="252" spans="1:7" x14ac:dyDescent="0.2">
      <c r="A252" t="s">
        <v>369</v>
      </c>
      <c r="B252" t="str">
        <f t="shared" si="18"/>
        <v>Midrange Paladin</v>
      </c>
      <c r="C252" t="str">
        <f t="shared" si="21"/>
        <v>Quest Hunter</v>
      </c>
      <c r="D252" s="18" t="str">
        <f t="shared" si="19"/>
        <v xml:space="preserve"> 77%</v>
      </c>
      <c r="E252" s="13" t="str">
        <f t="shared" si="20"/>
        <v xml:space="preserve"> 121</v>
      </c>
      <c r="F252" s="19">
        <f t="shared" si="22"/>
        <v>0.77</v>
      </c>
      <c r="G252">
        <f t="shared" si="23"/>
        <v>121</v>
      </c>
    </row>
    <row r="253" spans="1:7" x14ac:dyDescent="0.2">
      <c r="A253" t="s">
        <v>370</v>
      </c>
      <c r="B253" t="str">
        <f t="shared" si="18"/>
        <v>Midrange Paladin</v>
      </c>
      <c r="C253" t="str">
        <f t="shared" si="21"/>
        <v>Burn Mage</v>
      </c>
      <c r="D253" s="18" t="str">
        <f t="shared" si="19"/>
        <v xml:space="preserve"> 54%</v>
      </c>
      <c r="E253" s="13" t="str">
        <f t="shared" si="20"/>
        <v xml:space="preserve"> 7210</v>
      </c>
      <c r="F253" s="19">
        <f t="shared" si="22"/>
        <v>0.54</v>
      </c>
      <c r="G253">
        <f t="shared" si="23"/>
        <v>7210</v>
      </c>
    </row>
    <row r="254" spans="1:7" x14ac:dyDescent="0.2">
      <c r="A254" t="s">
        <v>371</v>
      </c>
      <c r="B254" t="str">
        <f t="shared" si="18"/>
        <v>Midrange Paladin</v>
      </c>
      <c r="C254" t="str">
        <f t="shared" si="21"/>
        <v>Elemental Mage</v>
      </c>
      <c r="D254" s="18" t="str">
        <f t="shared" si="19"/>
        <v xml:space="preserve"> 70%</v>
      </c>
      <c r="E254" s="13" t="str">
        <f t="shared" si="20"/>
        <v xml:space="preserve"> 141</v>
      </c>
      <c r="F254" s="19">
        <f t="shared" si="22"/>
        <v>0.7</v>
      </c>
      <c r="G254">
        <f t="shared" si="23"/>
        <v>141</v>
      </c>
    </row>
    <row r="255" spans="1:7" x14ac:dyDescent="0.2">
      <c r="A255" t="s">
        <v>372</v>
      </c>
      <c r="B255" t="str">
        <f t="shared" si="18"/>
        <v>Midrange Paladin</v>
      </c>
      <c r="C255" t="str">
        <f t="shared" si="21"/>
        <v>Freeze Mage</v>
      </c>
      <c r="D255" s="18" t="str">
        <f t="shared" si="19"/>
        <v xml:space="preserve"> 40%</v>
      </c>
      <c r="E255" s="13" t="str">
        <f t="shared" si="20"/>
        <v xml:space="preserve"> 572</v>
      </c>
      <c r="F255" s="19">
        <f t="shared" si="22"/>
        <v>0.4</v>
      </c>
      <c r="G255">
        <f t="shared" si="23"/>
        <v>572</v>
      </c>
    </row>
    <row r="256" spans="1:7" x14ac:dyDescent="0.2">
      <c r="A256" t="s">
        <v>373</v>
      </c>
      <c r="B256" t="str">
        <f t="shared" si="18"/>
        <v>Midrange Paladin</v>
      </c>
      <c r="C256" t="str">
        <f t="shared" si="21"/>
        <v>Secret Mage</v>
      </c>
      <c r="D256" s="18" t="str">
        <f t="shared" si="19"/>
        <v xml:space="preserve"> 56%</v>
      </c>
      <c r="E256" s="13" t="str">
        <f t="shared" si="20"/>
        <v xml:space="preserve"> 5868</v>
      </c>
      <c r="F256" s="19">
        <f t="shared" si="22"/>
        <v>0.56000000000000005</v>
      </c>
      <c r="G256">
        <f t="shared" si="23"/>
        <v>5868</v>
      </c>
    </row>
    <row r="257" spans="1:7" x14ac:dyDescent="0.2">
      <c r="A257" t="s">
        <v>374</v>
      </c>
      <c r="B257" t="str">
        <f t="shared" si="18"/>
        <v>Midrange Paladin</v>
      </c>
      <c r="C257" t="str">
        <f t="shared" si="21"/>
        <v>Aggro Paladin</v>
      </c>
      <c r="D257" s="18" t="str">
        <f t="shared" si="19"/>
        <v xml:space="preserve"> 49%</v>
      </c>
      <c r="E257" s="13" t="str">
        <f t="shared" si="20"/>
        <v xml:space="preserve"> 2203</v>
      </c>
      <c r="F257" s="19">
        <f t="shared" si="22"/>
        <v>0.49</v>
      </c>
      <c r="G257">
        <f t="shared" si="23"/>
        <v>2203</v>
      </c>
    </row>
    <row r="258" spans="1:7" x14ac:dyDescent="0.2">
      <c r="A258" t="s">
        <v>375</v>
      </c>
      <c r="B258" t="str">
        <f t="shared" ref="B258:B321" si="24">MID(A258,FIND("&lt;br&gt;",A258)+4,(FIND(":",A258,10)-FIND("&lt;br&gt;",A258)-4))</f>
        <v>Midrange Paladin</v>
      </c>
      <c r="C258" t="str">
        <f t="shared" si="21"/>
        <v>Control Paladin</v>
      </c>
      <c r="D258" s="18" t="str">
        <f t="shared" ref="D258:D321" si="25">MID(A258,FIND(":",A258,20)+1,4)</f>
        <v xml:space="preserve"> 54%</v>
      </c>
      <c r="E258" s="13" t="str">
        <f t="shared" ref="E258:E321" si="26">MID(A258,FIND(":",A258)+1,FIND("&lt;br&gt;",A258)-7)</f>
        <v xml:space="preserve"> 2170</v>
      </c>
      <c r="F258" s="19">
        <f t="shared" si="22"/>
        <v>0.54</v>
      </c>
      <c r="G258">
        <f t="shared" si="23"/>
        <v>2170</v>
      </c>
    </row>
    <row r="259" spans="1:7" x14ac:dyDescent="0.2">
      <c r="A259" t="s">
        <v>376</v>
      </c>
      <c r="B259" t="str">
        <f t="shared" si="24"/>
        <v>Midrange Paladin</v>
      </c>
      <c r="C259" t="str">
        <f t="shared" ref="C259:C322" si="27">MID(A259,FIND("&lt;br&gt;",A259,20)+4,(FIND(":",A259,40)-FIND("&lt;br&gt;",A259,20)-4))</f>
        <v>Control Priest</v>
      </c>
      <c r="D259" s="18" t="str">
        <f t="shared" si="25"/>
        <v xml:space="preserve"> 57%</v>
      </c>
      <c r="E259" s="13" t="str">
        <f t="shared" si="26"/>
        <v xml:space="preserve"> 2425</v>
      </c>
      <c r="F259" s="19">
        <f t="shared" ref="F259:F322" si="28">VALUE(D259)</f>
        <v>0.56999999999999995</v>
      </c>
      <c r="G259">
        <f t="shared" ref="G259:G322" si="29">VALUE(E259)</f>
        <v>2425</v>
      </c>
    </row>
    <row r="260" spans="1:7" x14ac:dyDescent="0.2">
      <c r="A260" t="s">
        <v>377</v>
      </c>
      <c r="B260" t="str">
        <f t="shared" si="24"/>
        <v>Midrange Paladin</v>
      </c>
      <c r="C260" t="str">
        <f t="shared" si="27"/>
        <v>Dragon Priest</v>
      </c>
      <c r="D260" s="18" t="str">
        <f t="shared" si="25"/>
        <v xml:space="preserve"> 57%</v>
      </c>
      <c r="E260" s="13" t="str">
        <f t="shared" si="26"/>
        <v xml:space="preserve"> 3637</v>
      </c>
      <c r="F260" s="19">
        <f t="shared" si="28"/>
        <v>0.56999999999999995</v>
      </c>
      <c r="G260">
        <f t="shared" si="29"/>
        <v>3637</v>
      </c>
    </row>
    <row r="261" spans="1:7" x14ac:dyDescent="0.2">
      <c r="A261" t="s">
        <v>378</v>
      </c>
      <c r="B261" t="str">
        <f t="shared" si="24"/>
        <v>Midrange Paladin</v>
      </c>
      <c r="C261" t="str">
        <f t="shared" si="27"/>
        <v>N'Zoth Priest</v>
      </c>
      <c r="D261" s="18" t="str">
        <f t="shared" si="25"/>
        <v xml:space="preserve"> 68%</v>
      </c>
      <c r="E261" s="13" t="str">
        <f t="shared" si="26"/>
        <v xml:space="preserve"> 320</v>
      </c>
      <c r="F261" s="19">
        <f t="shared" si="28"/>
        <v>0.68</v>
      </c>
      <c r="G261">
        <f t="shared" si="29"/>
        <v>320</v>
      </c>
    </row>
    <row r="262" spans="1:7" x14ac:dyDescent="0.2">
      <c r="A262" t="s">
        <v>379</v>
      </c>
      <c r="B262" t="str">
        <f t="shared" si="24"/>
        <v>Midrange Paladin</v>
      </c>
      <c r="C262" t="str">
        <f t="shared" si="27"/>
        <v>Silence Priest</v>
      </c>
      <c r="D262" s="18" t="str">
        <f t="shared" si="25"/>
        <v xml:space="preserve"> 64%</v>
      </c>
      <c r="E262" s="13" t="str">
        <f t="shared" si="26"/>
        <v xml:space="preserve"> 1832</v>
      </c>
      <c r="F262" s="19">
        <f t="shared" si="28"/>
        <v>0.64</v>
      </c>
      <c r="G262">
        <f t="shared" si="29"/>
        <v>1832</v>
      </c>
    </row>
    <row r="263" spans="1:7" x14ac:dyDescent="0.2">
      <c r="A263" t="s">
        <v>380</v>
      </c>
      <c r="B263" t="str">
        <f t="shared" si="24"/>
        <v>Midrange Paladin</v>
      </c>
      <c r="C263" t="str">
        <f t="shared" si="27"/>
        <v>Miracle Rogue</v>
      </c>
      <c r="D263" s="18" t="str">
        <f t="shared" si="25"/>
        <v xml:space="preserve"> 51%</v>
      </c>
      <c r="E263" s="13" t="str">
        <f t="shared" si="26"/>
        <v xml:space="preserve"> 3177</v>
      </c>
      <c r="F263" s="19">
        <f t="shared" si="28"/>
        <v>0.51</v>
      </c>
      <c r="G263">
        <f t="shared" si="29"/>
        <v>3177</v>
      </c>
    </row>
    <row r="264" spans="1:7" x14ac:dyDescent="0.2">
      <c r="A264" t="s">
        <v>381</v>
      </c>
      <c r="B264" t="str">
        <f t="shared" si="24"/>
        <v>Midrange Paladin</v>
      </c>
      <c r="C264" t="str">
        <f t="shared" si="27"/>
        <v>Quest Rogue</v>
      </c>
      <c r="D264" s="18" t="str">
        <f t="shared" si="25"/>
        <v xml:space="preserve"> 56%</v>
      </c>
      <c r="E264" s="13" t="str">
        <f t="shared" si="26"/>
        <v xml:space="preserve"> 4642</v>
      </c>
      <c r="F264" s="19">
        <f t="shared" si="28"/>
        <v>0.56000000000000005</v>
      </c>
      <c r="G264">
        <f t="shared" si="29"/>
        <v>4642</v>
      </c>
    </row>
    <row r="265" spans="1:7" x14ac:dyDescent="0.2">
      <c r="A265" t="s">
        <v>382</v>
      </c>
      <c r="B265" t="str">
        <f t="shared" si="24"/>
        <v>Midrange Paladin</v>
      </c>
      <c r="C265" t="str">
        <f t="shared" si="27"/>
        <v>Aggro Shaman</v>
      </c>
      <c r="D265" s="18" t="str">
        <f t="shared" si="25"/>
        <v xml:space="preserve"> 49%</v>
      </c>
      <c r="E265" s="13" t="str">
        <f t="shared" si="26"/>
        <v xml:space="preserve"> 477</v>
      </c>
      <c r="F265" s="19">
        <f t="shared" si="28"/>
        <v>0.49</v>
      </c>
      <c r="G265">
        <f t="shared" si="29"/>
        <v>477</v>
      </c>
    </row>
    <row r="266" spans="1:7" x14ac:dyDescent="0.2">
      <c r="A266" t="s">
        <v>383</v>
      </c>
      <c r="B266" t="str">
        <f t="shared" si="24"/>
        <v>Midrange Paladin</v>
      </c>
      <c r="C266" t="str">
        <f t="shared" si="27"/>
        <v>Elemental Shaman</v>
      </c>
      <c r="D266" s="18" t="str">
        <f t="shared" si="25"/>
        <v xml:space="preserve"> 53%</v>
      </c>
      <c r="E266" s="13" t="str">
        <f t="shared" si="26"/>
        <v xml:space="preserve"> 2220</v>
      </c>
      <c r="F266" s="19">
        <f t="shared" si="28"/>
        <v>0.53</v>
      </c>
      <c r="G266">
        <f t="shared" si="29"/>
        <v>2220</v>
      </c>
    </row>
    <row r="267" spans="1:7" x14ac:dyDescent="0.2">
      <c r="A267" t="s">
        <v>384</v>
      </c>
      <c r="B267" t="str">
        <f t="shared" si="24"/>
        <v>Midrange Paladin</v>
      </c>
      <c r="C267" t="str">
        <f t="shared" si="27"/>
        <v>Evolve Shaman</v>
      </c>
      <c r="D267" s="18" t="str">
        <f t="shared" si="25"/>
        <v xml:space="preserve"> 48%</v>
      </c>
      <c r="E267" s="13" t="str">
        <f t="shared" si="26"/>
        <v xml:space="preserve"> 6223</v>
      </c>
      <c r="F267" s="19">
        <f t="shared" si="28"/>
        <v>0.48</v>
      </c>
      <c r="G267">
        <f t="shared" si="29"/>
        <v>6223</v>
      </c>
    </row>
    <row r="268" spans="1:7" x14ac:dyDescent="0.2">
      <c r="A268" t="s">
        <v>385</v>
      </c>
      <c r="B268" t="str">
        <f t="shared" si="24"/>
        <v>Midrange Paladin</v>
      </c>
      <c r="C268" t="str">
        <f t="shared" si="27"/>
        <v>Midrange Shaman</v>
      </c>
      <c r="D268" s="18" t="str">
        <f t="shared" si="25"/>
        <v xml:space="preserve"> 54%</v>
      </c>
      <c r="E268" s="13" t="str">
        <f t="shared" si="26"/>
        <v xml:space="preserve"> 100</v>
      </c>
      <c r="F268" s="19">
        <f t="shared" si="28"/>
        <v>0.54</v>
      </c>
      <c r="G268">
        <f t="shared" si="29"/>
        <v>100</v>
      </c>
    </row>
    <row r="269" spans="1:7" x14ac:dyDescent="0.2">
      <c r="A269" t="s">
        <v>386</v>
      </c>
      <c r="B269" t="str">
        <f t="shared" si="24"/>
        <v>Midrange Paladin</v>
      </c>
      <c r="C269" t="str">
        <f t="shared" si="27"/>
        <v>Token Shaman</v>
      </c>
      <c r="D269" s="18" t="str">
        <f t="shared" si="25"/>
        <v xml:space="preserve"> 47%</v>
      </c>
      <c r="E269" s="13" t="str">
        <f t="shared" si="26"/>
        <v xml:space="preserve"> 1443</v>
      </c>
      <c r="F269" s="19">
        <f t="shared" si="28"/>
        <v>0.47</v>
      </c>
      <c r="G269">
        <f t="shared" si="29"/>
        <v>1443</v>
      </c>
    </row>
    <row r="270" spans="1:7" x14ac:dyDescent="0.2">
      <c r="A270" t="s">
        <v>387</v>
      </c>
      <c r="B270" t="str">
        <f t="shared" si="24"/>
        <v>Midrange Paladin</v>
      </c>
      <c r="C270" t="str">
        <f t="shared" si="27"/>
        <v>Zoo Warlock</v>
      </c>
      <c r="D270" s="18" t="str">
        <f t="shared" si="25"/>
        <v xml:space="preserve"> 64%</v>
      </c>
      <c r="E270" s="13" t="str">
        <f t="shared" si="26"/>
        <v xml:space="preserve"> 758</v>
      </c>
      <c r="F270" s="19">
        <f t="shared" si="28"/>
        <v>0.64</v>
      </c>
      <c r="G270">
        <f t="shared" si="29"/>
        <v>758</v>
      </c>
    </row>
    <row r="271" spans="1:7" x14ac:dyDescent="0.2">
      <c r="A271" t="s">
        <v>388</v>
      </c>
      <c r="B271" t="str">
        <f t="shared" si="24"/>
        <v>Midrange Paladin</v>
      </c>
      <c r="C271" t="str">
        <f t="shared" si="27"/>
        <v>Pirate Warrior</v>
      </c>
      <c r="D271" s="18" t="str">
        <f t="shared" si="25"/>
        <v xml:space="preserve"> 44%</v>
      </c>
      <c r="E271" s="13" t="str">
        <f t="shared" si="26"/>
        <v xml:space="preserve"> 5931</v>
      </c>
      <c r="F271" s="19">
        <f t="shared" si="28"/>
        <v>0.44</v>
      </c>
      <c r="G271">
        <f t="shared" si="29"/>
        <v>5931</v>
      </c>
    </row>
    <row r="272" spans="1:7" x14ac:dyDescent="0.2">
      <c r="A272" t="s">
        <v>389</v>
      </c>
      <c r="B272" t="str">
        <f t="shared" si="24"/>
        <v>Midrange Paladin</v>
      </c>
      <c r="C272" t="str">
        <f t="shared" si="27"/>
        <v>Quest Taunt Warrior</v>
      </c>
      <c r="D272" s="18" t="str">
        <f t="shared" si="25"/>
        <v xml:space="preserve"> 62%</v>
      </c>
      <c r="E272" s="13" t="str">
        <f t="shared" si="26"/>
        <v xml:space="preserve"> 3781</v>
      </c>
      <c r="F272" s="19">
        <f t="shared" si="28"/>
        <v>0.62</v>
      </c>
      <c r="G272">
        <f t="shared" si="29"/>
        <v>3781</v>
      </c>
    </row>
    <row r="273" spans="1:7" x14ac:dyDescent="0.2">
      <c r="A273" t="s">
        <v>390</v>
      </c>
      <c r="B273" t="str">
        <f t="shared" si="24"/>
        <v>Control Priest</v>
      </c>
      <c r="C273" t="str">
        <f t="shared" si="27"/>
        <v>Aggro Token Druid</v>
      </c>
      <c r="D273" s="18" t="str">
        <f t="shared" si="25"/>
        <v xml:space="preserve"> 58%</v>
      </c>
      <c r="E273" s="13" t="str">
        <f t="shared" si="26"/>
        <v xml:space="preserve"> 2458</v>
      </c>
      <c r="F273" s="19">
        <f t="shared" si="28"/>
        <v>0.57999999999999996</v>
      </c>
      <c r="G273">
        <f t="shared" si="29"/>
        <v>2458</v>
      </c>
    </row>
    <row r="274" spans="1:7" x14ac:dyDescent="0.2">
      <c r="A274" t="s">
        <v>391</v>
      </c>
      <c r="B274" t="str">
        <f t="shared" si="24"/>
        <v>Control Priest</v>
      </c>
      <c r="C274" t="str">
        <f t="shared" si="27"/>
        <v>Jade Druid</v>
      </c>
      <c r="D274" s="18" t="str">
        <f t="shared" si="25"/>
        <v xml:space="preserve"> 45%</v>
      </c>
      <c r="E274" s="13" t="str">
        <f t="shared" si="26"/>
        <v xml:space="preserve"> 1489</v>
      </c>
      <c r="F274" s="19">
        <f t="shared" si="28"/>
        <v>0.45</v>
      </c>
      <c r="G274">
        <f t="shared" si="29"/>
        <v>1489</v>
      </c>
    </row>
    <row r="275" spans="1:7" x14ac:dyDescent="0.2">
      <c r="A275" t="s">
        <v>392</v>
      </c>
      <c r="B275" t="str">
        <f t="shared" si="24"/>
        <v>Control Priest</v>
      </c>
      <c r="C275" t="str">
        <f t="shared" si="27"/>
        <v>Face Hunter</v>
      </c>
      <c r="D275" s="18" t="str">
        <f t="shared" si="25"/>
        <v xml:space="preserve"> 51%</v>
      </c>
      <c r="E275" s="13" t="str">
        <f t="shared" si="26"/>
        <v xml:space="preserve"> 396</v>
      </c>
      <c r="F275" s="19">
        <f t="shared" si="28"/>
        <v>0.51</v>
      </c>
      <c r="G275">
        <f t="shared" si="29"/>
        <v>396</v>
      </c>
    </row>
    <row r="276" spans="1:7" x14ac:dyDescent="0.2">
      <c r="A276" t="s">
        <v>393</v>
      </c>
      <c r="B276" t="str">
        <f t="shared" si="24"/>
        <v>Control Priest</v>
      </c>
      <c r="C276" t="str">
        <f t="shared" si="27"/>
        <v>Midrange Hunter</v>
      </c>
      <c r="D276" s="18" t="str">
        <f t="shared" si="25"/>
        <v xml:space="preserve"> 51%</v>
      </c>
      <c r="E276" s="13" t="str">
        <f t="shared" si="26"/>
        <v xml:space="preserve"> 2540</v>
      </c>
      <c r="F276" s="19">
        <f t="shared" si="28"/>
        <v>0.51</v>
      </c>
      <c r="G276">
        <f t="shared" si="29"/>
        <v>2540</v>
      </c>
    </row>
    <row r="277" spans="1:7" x14ac:dyDescent="0.2">
      <c r="A277" t="s">
        <v>394</v>
      </c>
      <c r="B277" t="str">
        <f t="shared" si="24"/>
        <v>Control Priest</v>
      </c>
      <c r="C277" t="str">
        <f t="shared" si="27"/>
        <v>Quest Hunter</v>
      </c>
      <c r="D277" s="18" t="str">
        <f t="shared" si="25"/>
        <v xml:space="preserve"> 68%</v>
      </c>
      <c r="E277" s="13" t="str">
        <f t="shared" si="26"/>
        <v xml:space="preserve"> 98</v>
      </c>
      <c r="F277" s="19">
        <f t="shared" si="28"/>
        <v>0.68</v>
      </c>
      <c r="G277">
        <f t="shared" si="29"/>
        <v>98</v>
      </c>
    </row>
    <row r="278" spans="1:7" x14ac:dyDescent="0.2">
      <c r="A278" t="s">
        <v>395</v>
      </c>
      <c r="B278" t="str">
        <f t="shared" si="24"/>
        <v>Control Priest</v>
      </c>
      <c r="C278" t="str">
        <f t="shared" si="27"/>
        <v>Burn Mage</v>
      </c>
      <c r="D278" s="18" t="str">
        <f t="shared" si="25"/>
        <v xml:space="preserve"> 50%</v>
      </c>
      <c r="E278" s="13" t="str">
        <f t="shared" si="26"/>
        <v xml:space="preserve"> 2891</v>
      </c>
      <c r="F278" s="19">
        <f t="shared" si="28"/>
        <v>0.5</v>
      </c>
      <c r="G278">
        <f t="shared" si="29"/>
        <v>2891</v>
      </c>
    </row>
    <row r="279" spans="1:7" x14ac:dyDescent="0.2">
      <c r="A279" t="s">
        <v>396</v>
      </c>
      <c r="B279" t="str">
        <f t="shared" si="24"/>
        <v>Control Priest</v>
      </c>
      <c r="C279" t="str">
        <f t="shared" si="27"/>
        <v>Elemental Mage</v>
      </c>
      <c r="D279" s="18" t="str">
        <f t="shared" si="25"/>
        <v xml:space="preserve"> 62%</v>
      </c>
      <c r="E279" s="13" t="str">
        <f t="shared" si="26"/>
        <v xml:space="preserve"> 89</v>
      </c>
      <c r="F279" s="19">
        <f t="shared" si="28"/>
        <v>0.62</v>
      </c>
      <c r="G279">
        <f t="shared" si="29"/>
        <v>89</v>
      </c>
    </row>
    <row r="280" spans="1:7" x14ac:dyDescent="0.2">
      <c r="A280" t="s">
        <v>397</v>
      </c>
      <c r="B280" t="str">
        <f t="shared" si="24"/>
        <v>Control Priest</v>
      </c>
      <c r="C280" t="str">
        <f t="shared" si="27"/>
        <v>Freeze Mage</v>
      </c>
      <c r="D280" s="18" t="str">
        <f t="shared" si="25"/>
        <v xml:space="preserve"> 59%</v>
      </c>
      <c r="E280" s="13" t="str">
        <f t="shared" si="26"/>
        <v xml:space="preserve"> 236</v>
      </c>
      <c r="F280" s="19">
        <f t="shared" si="28"/>
        <v>0.59</v>
      </c>
      <c r="G280">
        <f t="shared" si="29"/>
        <v>236</v>
      </c>
    </row>
    <row r="281" spans="1:7" x14ac:dyDescent="0.2">
      <c r="A281" t="s">
        <v>398</v>
      </c>
      <c r="B281" t="str">
        <f t="shared" si="24"/>
        <v>Control Priest</v>
      </c>
      <c r="C281" t="str">
        <f t="shared" si="27"/>
        <v>Secret Mage</v>
      </c>
      <c r="D281" s="18" t="str">
        <f t="shared" si="25"/>
        <v xml:space="preserve"> 44%</v>
      </c>
      <c r="E281" s="13" t="str">
        <f t="shared" si="26"/>
        <v xml:space="preserve"> 2475</v>
      </c>
      <c r="F281" s="19">
        <f t="shared" si="28"/>
        <v>0.44</v>
      </c>
      <c r="G281">
        <f t="shared" si="29"/>
        <v>2475</v>
      </c>
    </row>
    <row r="282" spans="1:7" x14ac:dyDescent="0.2">
      <c r="A282" t="s">
        <v>399</v>
      </c>
      <c r="B282" t="str">
        <f t="shared" si="24"/>
        <v>Control Priest</v>
      </c>
      <c r="C282" t="str">
        <f t="shared" si="27"/>
        <v>Aggro Paladin</v>
      </c>
      <c r="D282" s="18" t="str">
        <f t="shared" si="25"/>
        <v xml:space="preserve"> 41%</v>
      </c>
      <c r="E282" s="13" t="str">
        <f t="shared" si="26"/>
        <v xml:space="preserve"> 939</v>
      </c>
      <c r="F282" s="19">
        <f t="shared" si="28"/>
        <v>0.41</v>
      </c>
      <c r="G282">
        <f t="shared" si="29"/>
        <v>939</v>
      </c>
    </row>
    <row r="283" spans="1:7" x14ac:dyDescent="0.2">
      <c r="A283" t="s">
        <v>400</v>
      </c>
      <c r="B283" t="str">
        <f t="shared" si="24"/>
        <v>Control Priest</v>
      </c>
      <c r="C283" t="str">
        <f t="shared" si="27"/>
        <v>Control Paladin</v>
      </c>
      <c r="D283" s="18" t="str">
        <f t="shared" si="25"/>
        <v xml:space="preserve"> 49%</v>
      </c>
      <c r="E283" s="13" t="str">
        <f t="shared" si="26"/>
        <v xml:space="preserve"> 880</v>
      </c>
      <c r="F283" s="19">
        <f t="shared" si="28"/>
        <v>0.49</v>
      </c>
      <c r="G283">
        <f t="shared" si="29"/>
        <v>880</v>
      </c>
    </row>
    <row r="284" spans="1:7" x14ac:dyDescent="0.2">
      <c r="A284" t="s">
        <v>401</v>
      </c>
      <c r="B284" t="str">
        <f t="shared" si="24"/>
        <v>Control Priest</v>
      </c>
      <c r="C284" t="str">
        <f t="shared" si="27"/>
        <v>Midrange Paladin</v>
      </c>
      <c r="D284" s="18" t="str">
        <f t="shared" si="25"/>
        <v xml:space="preserve"> 43%</v>
      </c>
      <c r="E284" s="13" t="str">
        <f t="shared" si="26"/>
        <v xml:space="preserve"> 2425</v>
      </c>
      <c r="F284" s="19">
        <f t="shared" si="28"/>
        <v>0.43</v>
      </c>
      <c r="G284">
        <f t="shared" si="29"/>
        <v>2425</v>
      </c>
    </row>
    <row r="285" spans="1:7" x14ac:dyDescent="0.2">
      <c r="A285" t="s">
        <v>402</v>
      </c>
      <c r="B285" t="str">
        <f t="shared" si="24"/>
        <v>Control Priest</v>
      </c>
      <c r="C285" t="str">
        <f t="shared" si="27"/>
        <v>Dragon Priest</v>
      </c>
      <c r="D285" s="18" t="str">
        <f t="shared" si="25"/>
        <v xml:space="preserve"> 32%</v>
      </c>
      <c r="E285" s="13" t="str">
        <f t="shared" si="26"/>
        <v xml:space="preserve"> 1456</v>
      </c>
      <c r="F285" s="19">
        <f t="shared" si="28"/>
        <v>0.32</v>
      </c>
      <c r="G285">
        <f t="shared" si="29"/>
        <v>1456</v>
      </c>
    </row>
    <row r="286" spans="1:7" x14ac:dyDescent="0.2">
      <c r="A286" t="s">
        <v>403</v>
      </c>
      <c r="B286" t="str">
        <f t="shared" si="24"/>
        <v>Control Priest</v>
      </c>
      <c r="C286" t="str">
        <f t="shared" si="27"/>
        <v>N'Zoth Priest</v>
      </c>
      <c r="D286" s="18" t="str">
        <f t="shared" si="25"/>
        <v xml:space="preserve"> 50%</v>
      </c>
      <c r="E286" s="13" t="str">
        <f t="shared" si="26"/>
        <v xml:space="preserve"> 141</v>
      </c>
      <c r="F286" s="19">
        <f t="shared" si="28"/>
        <v>0.5</v>
      </c>
      <c r="G286">
        <f t="shared" si="29"/>
        <v>141</v>
      </c>
    </row>
    <row r="287" spans="1:7" x14ac:dyDescent="0.2">
      <c r="A287" t="s">
        <v>404</v>
      </c>
      <c r="B287" t="str">
        <f t="shared" si="24"/>
        <v>Control Priest</v>
      </c>
      <c r="C287" t="str">
        <f t="shared" si="27"/>
        <v>Silence Priest</v>
      </c>
      <c r="D287" s="18" t="str">
        <f t="shared" si="25"/>
        <v xml:space="preserve"> 54%</v>
      </c>
      <c r="E287" s="13" t="str">
        <f t="shared" si="26"/>
        <v xml:space="preserve"> 833</v>
      </c>
      <c r="F287" s="19">
        <f t="shared" si="28"/>
        <v>0.54</v>
      </c>
      <c r="G287">
        <f t="shared" si="29"/>
        <v>833</v>
      </c>
    </row>
    <row r="288" spans="1:7" x14ac:dyDescent="0.2">
      <c r="A288" t="s">
        <v>405</v>
      </c>
      <c r="B288" t="str">
        <f t="shared" si="24"/>
        <v>Control Priest</v>
      </c>
      <c r="C288" t="str">
        <f t="shared" si="27"/>
        <v>Miracle Rogue</v>
      </c>
      <c r="D288" s="18" t="str">
        <f t="shared" si="25"/>
        <v xml:space="preserve"> 42%</v>
      </c>
      <c r="E288" s="13" t="str">
        <f t="shared" si="26"/>
        <v xml:space="preserve"> 1334</v>
      </c>
      <c r="F288" s="19">
        <f t="shared" si="28"/>
        <v>0.42</v>
      </c>
      <c r="G288">
        <f t="shared" si="29"/>
        <v>1334</v>
      </c>
    </row>
    <row r="289" spans="1:7" x14ac:dyDescent="0.2">
      <c r="A289" t="s">
        <v>406</v>
      </c>
      <c r="B289" t="str">
        <f t="shared" si="24"/>
        <v>Control Priest</v>
      </c>
      <c r="C289" t="str">
        <f t="shared" si="27"/>
        <v>Quest Rogue</v>
      </c>
      <c r="D289" s="18" t="str">
        <f t="shared" si="25"/>
        <v xml:space="preserve"> 35%</v>
      </c>
      <c r="E289" s="13" t="str">
        <f t="shared" si="26"/>
        <v xml:space="preserve"> 2036</v>
      </c>
      <c r="F289" s="19">
        <f t="shared" si="28"/>
        <v>0.35</v>
      </c>
      <c r="G289">
        <f t="shared" si="29"/>
        <v>2036</v>
      </c>
    </row>
    <row r="290" spans="1:7" x14ac:dyDescent="0.2">
      <c r="A290" t="s">
        <v>407</v>
      </c>
      <c r="B290" t="str">
        <f t="shared" si="24"/>
        <v>Control Priest</v>
      </c>
      <c r="C290" t="str">
        <f t="shared" si="27"/>
        <v>Aggro Shaman</v>
      </c>
      <c r="D290" s="18" t="str">
        <f t="shared" si="25"/>
        <v xml:space="preserve"> 41%</v>
      </c>
      <c r="E290" s="13" t="str">
        <f t="shared" si="26"/>
        <v xml:space="preserve"> 326</v>
      </c>
      <c r="F290" s="19">
        <f t="shared" si="28"/>
        <v>0.41</v>
      </c>
      <c r="G290">
        <f t="shared" si="29"/>
        <v>326</v>
      </c>
    </row>
    <row r="291" spans="1:7" x14ac:dyDescent="0.2">
      <c r="A291" t="s">
        <v>408</v>
      </c>
      <c r="B291" t="str">
        <f t="shared" si="24"/>
        <v>Control Priest</v>
      </c>
      <c r="C291" t="str">
        <f t="shared" si="27"/>
        <v>Elemental Shaman</v>
      </c>
      <c r="D291" s="18" t="str">
        <f t="shared" si="25"/>
        <v xml:space="preserve"> 50%</v>
      </c>
      <c r="E291" s="13" t="str">
        <f t="shared" si="26"/>
        <v xml:space="preserve"> 934</v>
      </c>
      <c r="F291" s="19">
        <f t="shared" si="28"/>
        <v>0.5</v>
      </c>
      <c r="G291">
        <f t="shared" si="29"/>
        <v>934</v>
      </c>
    </row>
    <row r="292" spans="1:7" x14ac:dyDescent="0.2">
      <c r="A292" t="s">
        <v>409</v>
      </c>
      <c r="B292" t="str">
        <f t="shared" si="24"/>
        <v>Control Priest</v>
      </c>
      <c r="C292" t="str">
        <f t="shared" si="27"/>
        <v>Evolve Shaman</v>
      </c>
      <c r="D292" s="18" t="str">
        <f t="shared" si="25"/>
        <v xml:space="preserve"> 46%</v>
      </c>
      <c r="E292" s="13" t="str">
        <f t="shared" si="26"/>
        <v xml:space="preserve"> 2656</v>
      </c>
      <c r="F292" s="19">
        <f t="shared" si="28"/>
        <v>0.46</v>
      </c>
      <c r="G292">
        <f t="shared" si="29"/>
        <v>2656</v>
      </c>
    </row>
    <row r="293" spans="1:7" x14ac:dyDescent="0.2">
      <c r="A293" t="s">
        <v>410</v>
      </c>
      <c r="B293" t="str">
        <f t="shared" si="24"/>
        <v>Control Priest</v>
      </c>
      <c r="C293" t="str">
        <f t="shared" si="27"/>
        <v>Midrange Shaman</v>
      </c>
      <c r="D293" s="18" t="str">
        <f t="shared" si="25"/>
        <v xml:space="preserve"> 22%</v>
      </c>
      <c r="E293" s="13" t="str">
        <f t="shared" si="26"/>
        <v xml:space="preserve"> 50</v>
      </c>
      <c r="F293" s="19">
        <f t="shared" si="28"/>
        <v>0.22</v>
      </c>
      <c r="G293">
        <f t="shared" si="29"/>
        <v>50</v>
      </c>
    </row>
    <row r="294" spans="1:7" x14ac:dyDescent="0.2">
      <c r="A294" t="s">
        <v>411</v>
      </c>
      <c r="B294" t="str">
        <f t="shared" si="24"/>
        <v>Control Priest</v>
      </c>
      <c r="C294" t="str">
        <f t="shared" si="27"/>
        <v>Token Shaman</v>
      </c>
      <c r="D294" s="18" t="str">
        <f t="shared" si="25"/>
        <v xml:space="preserve"> 47%</v>
      </c>
      <c r="E294" s="13" t="str">
        <f t="shared" si="26"/>
        <v xml:space="preserve"> 544</v>
      </c>
      <c r="F294" s="19">
        <f t="shared" si="28"/>
        <v>0.47</v>
      </c>
      <c r="G294">
        <f t="shared" si="29"/>
        <v>544</v>
      </c>
    </row>
    <row r="295" spans="1:7" x14ac:dyDescent="0.2">
      <c r="A295" t="s">
        <v>412</v>
      </c>
      <c r="B295" t="str">
        <f t="shared" si="24"/>
        <v>Control Priest</v>
      </c>
      <c r="C295" t="str">
        <f t="shared" si="27"/>
        <v>Zoo Warlock</v>
      </c>
      <c r="D295" s="18" t="str">
        <f t="shared" si="25"/>
        <v xml:space="preserve"> 52%</v>
      </c>
      <c r="E295" s="13" t="str">
        <f t="shared" si="26"/>
        <v xml:space="preserve"> 454</v>
      </c>
      <c r="F295" s="19">
        <f t="shared" si="28"/>
        <v>0.52</v>
      </c>
      <c r="G295">
        <f t="shared" si="29"/>
        <v>454</v>
      </c>
    </row>
    <row r="296" spans="1:7" x14ac:dyDescent="0.2">
      <c r="A296" t="s">
        <v>413</v>
      </c>
      <c r="B296" t="str">
        <f t="shared" si="24"/>
        <v>Control Priest</v>
      </c>
      <c r="C296" t="str">
        <f t="shared" si="27"/>
        <v>Pirate Warrior</v>
      </c>
      <c r="D296" s="18" t="str">
        <f t="shared" si="25"/>
        <v xml:space="preserve"> 45%</v>
      </c>
      <c r="E296" s="13" t="str">
        <f t="shared" si="26"/>
        <v xml:space="preserve"> 2447</v>
      </c>
      <c r="F296" s="19">
        <f t="shared" si="28"/>
        <v>0.45</v>
      </c>
      <c r="G296">
        <f t="shared" si="29"/>
        <v>2447</v>
      </c>
    </row>
    <row r="297" spans="1:7" x14ac:dyDescent="0.2">
      <c r="A297" t="s">
        <v>414</v>
      </c>
      <c r="B297" t="str">
        <f t="shared" si="24"/>
        <v>Control Priest</v>
      </c>
      <c r="C297" t="str">
        <f t="shared" si="27"/>
        <v>Quest Taunt Warrior</v>
      </c>
      <c r="D297" s="18" t="str">
        <f t="shared" si="25"/>
        <v xml:space="preserve"> 48%</v>
      </c>
      <c r="E297" s="13" t="str">
        <f t="shared" si="26"/>
        <v xml:space="preserve"> 1624</v>
      </c>
      <c r="F297" s="19">
        <f t="shared" si="28"/>
        <v>0.48</v>
      </c>
      <c r="G297">
        <f t="shared" si="29"/>
        <v>1624</v>
      </c>
    </row>
    <row r="298" spans="1:7" x14ac:dyDescent="0.2">
      <c r="A298" t="s">
        <v>415</v>
      </c>
      <c r="B298" t="str">
        <f t="shared" si="24"/>
        <v>Dragon Priest</v>
      </c>
      <c r="C298" t="str">
        <f t="shared" si="27"/>
        <v>Aggro Token Druid</v>
      </c>
      <c r="D298" s="18" t="str">
        <f t="shared" si="25"/>
        <v xml:space="preserve"> 51%</v>
      </c>
      <c r="E298" s="13" t="str">
        <f t="shared" si="26"/>
        <v xml:space="preserve"> 3238</v>
      </c>
      <c r="F298" s="19">
        <f t="shared" si="28"/>
        <v>0.51</v>
      </c>
      <c r="G298">
        <f t="shared" si="29"/>
        <v>3238</v>
      </c>
    </row>
    <row r="299" spans="1:7" x14ac:dyDescent="0.2">
      <c r="A299" t="s">
        <v>416</v>
      </c>
      <c r="B299" t="str">
        <f t="shared" si="24"/>
        <v>Dragon Priest</v>
      </c>
      <c r="C299" t="str">
        <f t="shared" si="27"/>
        <v>Jade Druid</v>
      </c>
      <c r="D299" s="18" t="str">
        <f t="shared" si="25"/>
        <v xml:space="preserve"> 48%</v>
      </c>
      <c r="E299" s="13" t="str">
        <f t="shared" si="26"/>
        <v xml:space="preserve"> 1883</v>
      </c>
      <c r="F299" s="19">
        <f t="shared" si="28"/>
        <v>0.48</v>
      </c>
      <c r="G299">
        <f t="shared" si="29"/>
        <v>1883</v>
      </c>
    </row>
    <row r="300" spans="1:7" x14ac:dyDescent="0.2">
      <c r="A300" t="s">
        <v>417</v>
      </c>
      <c r="B300" t="str">
        <f t="shared" si="24"/>
        <v>Dragon Priest</v>
      </c>
      <c r="C300" t="str">
        <f t="shared" si="27"/>
        <v>Face Hunter</v>
      </c>
      <c r="D300" s="18" t="str">
        <f t="shared" si="25"/>
        <v xml:space="preserve"> 48%</v>
      </c>
      <c r="E300" s="13" t="str">
        <f t="shared" si="26"/>
        <v xml:space="preserve"> 484</v>
      </c>
      <c r="F300" s="19">
        <f t="shared" si="28"/>
        <v>0.48</v>
      </c>
      <c r="G300">
        <f t="shared" si="29"/>
        <v>484</v>
      </c>
    </row>
    <row r="301" spans="1:7" x14ac:dyDescent="0.2">
      <c r="A301" t="s">
        <v>418</v>
      </c>
      <c r="B301" t="str">
        <f t="shared" si="24"/>
        <v>Dragon Priest</v>
      </c>
      <c r="C301" t="str">
        <f t="shared" si="27"/>
        <v>Midrange Hunter</v>
      </c>
      <c r="D301" s="18" t="str">
        <f t="shared" si="25"/>
        <v xml:space="preserve"> 53%</v>
      </c>
      <c r="E301" s="13" t="str">
        <f t="shared" si="26"/>
        <v xml:space="preserve"> 3110</v>
      </c>
      <c r="F301" s="19">
        <f t="shared" si="28"/>
        <v>0.53</v>
      </c>
      <c r="G301">
        <f t="shared" si="29"/>
        <v>3110</v>
      </c>
    </row>
    <row r="302" spans="1:7" x14ac:dyDescent="0.2">
      <c r="A302" t="s">
        <v>419</v>
      </c>
      <c r="B302" t="str">
        <f t="shared" si="24"/>
        <v>Dragon Priest</v>
      </c>
      <c r="C302" t="str">
        <f t="shared" si="27"/>
        <v>Quest Hunter</v>
      </c>
      <c r="D302" s="18" t="str">
        <f t="shared" si="25"/>
        <v xml:space="preserve"> 65%</v>
      </c>
      <c r="E302" s="13" t="str">
        <f t="shared" si="26"/>
        <v xml:space="preserve"> 82</v>
      </c>
      <c r="F302" s="19">
        <f t="shared" si="28"/>
        <v>0.65</v>
      </c>
      <c r="G302">
        <f t="shared" si="29"/>
        <v>82</v>
      </c>
    </row>
    <row r="303" spans="1:7" x14ac:dyDescent="0.2">
      <c r="A303" t="s">
        <v>420</v>
      </c>
      <c r="B303" t="str">
        <f t="shared" si="24"/>
        <v>Dragon Priest</v>
      </c>
      <c r="C303" t="str">
        <f t="shared" si="27"/>
        <v>Burn Mage</v>
      </c>
      <c r="D303" s="18" t="str">
        <f t="shared" si="25"/>
        <v xml:space="preserve"> 57%</v>
      </c>
      <c r="E303" s="13" t="str">
        <f t="shared" si="26"/>
        <v xml:space="preserve"> 3807</v>
      </c>
      <c r="F303" s="19">
        <f t="shared" si="28"/>
        <v>0.56999999999999995</v>
      </c>
      <c r="G303">
        <f t="shared" si="29"/>
        <v>3807</v>
      </c>
    </row>
    <row r="304" spans="1:7" x14ac:dyDescent="0.2">
      <c r="A304" t="s">
        <v>421</v>
      </c>
      <c r="B304" t="str">
        <f t="shared" si="24"/>
        <v>Dragon Priest</v>
      </c>
      <c r="C304" t="str">
        <f t="shared" si="27"/>
        <v>Elemental Mage</v>
      </c>
      <c r="D304" s="18" t="str">
        <f t="shared" si="25"/>
        <v xml:space="preserve"> 70%</v>
      </c>
      <c r="E304" s="13" t="str">
        <f t="shared" si="26"/>
        <v xml:space="preserve"> 98</v>
      </c>
      <c r="F304" s="19">
        <f t="shared" si="28"/>
        <v>0.7</v>
      </c>
      <c r="G304">
        <f t="shared" si="29"/>
        <v>98</v>
      </c>
    </row>
    <row r="305" spans="1:7" x14ac:dyDescent="0.2">
      <c r="A305" t="s">
        <v>422</v>
      </c>
      <c r="B305" t="str">
        <f t="shared" si="24"/>
        <v>Dragon Priest</v>
      </c>
      <c r="C305" t="str">
        <f t="shared" si="27"/>
        <v>Freeze Mage</v>
      </c>
      <c r="D305" s="18" t="str">
        <f t="shared" si="25"/>
        <v xml:space="preserve"> 65%</v>
      </c>
      <c r="E305" s="13" t="str">
        <f t="shared" si="26"/>
        <v xml:space="preserve"> 322</v>
      </c>
      <c r="F305" s="19">
        <f t="shared" si="28"/>
        <v>0.65</v>
      </c>
      <c r="G305">
        <f t="shared" si="29"/>
        <v>322</v>
      </c>
    </row>
    <row r="306" spans="1:7" x14ac:dyDescent="0.2">
      <c r="A306" t="s">
        <v>423</v>
      </c>
      <c r="B306" t="str">
        <f t="shared" si="24"/>
        <v>Dragon Priest</v>
      </c>
      <c r="C306" t="str">
        <f t="shared" si="27"/>
        <v>Secret Mage</v>
      </c>
      <c r="D306" s="18" t="str">
        <f t="shared" si="25"/>
        <v xml:space="preserve"> 44%</v>
      </c>
      <c r="E306" s="13" t="str">
        <f t="shared" si="26"/>
        <v xml:space="preserve"> 3225</v>
      </c>
      <c r="F306" s="19">
        <f t="shared" si="28"/>
        <v>0.44</v>
      </c>
      <c r="G306">
        <f t="shared" si="29"/>
        <v>3225</v>
      </c>
    </row>
    <row r="307" spans="1:7" x14ac:dyDescent="0.2">
      <c r="A307" t="s">
        <v>424</v>
      </c>
      <c r="B307" t="str">
        <f t="shared" si="24"/>
        <v>Dragon Priest</v>
      </c>
      <c r="C307" t="str">
        <f t="shared" si="27"/>
        <v>Aggro Paladin</v>
      </c>
      <c r="D307" s="18" t="str">
        <f t="shared" si="25"/>
        <v xml:space="preserve"> 43%</v>
      </c>
      <c r="E307" s="13" t="str">
        <f t="shared" si="26"/>
        <v xml:space="preserve"> 1096</v>
      </c>
      <c r="F307" s="19">
        <f t="shared" si="28"/>
        <v>0.43</v>
      </c>
      <c r="G307">
        <f t="shared" si="29"/>
        <v>1096</v>
      </c>
    </row>
    <row r="308" spans="1:7" x14ac:dyDescent="0.2">
      <c r="A308" t="s">
        <v>425</v>
      </c>
      <c r="B308" t="str">
        <f t="shared" si="24"/>
        <v>Dragon Priest</v>
      </c>
      <c r="C308" t="str">
        <f t="shared" si="27"/>
        <v>Control Paladin</v>
      </c>
      <c r="D308" s="18" t="str">
        <f t="shared" si="25"/>
        <v xml:space="preserve"> 54%</v>
      </c>
      <c r="E308" s="13" t="str">
        <f t="shared" si="26"/>
        <v xml:space="preserve"> 1138</v>
      </c>
      <c r="F308" s="19">
        <f t="shared" si="28"/>
        <v>0.54</v>
      </c>
      <c r="G308">
        <f t="shared" si="29"/>
        <v>1138</v>
      </c>
    </row>
    <row r="309" spans="1:7" x14ac:dyDescent="0.2">
      <c r="A309" t="s">
        <v>426</v>
      </c>
      <c r="B309" t="str">
        <f t="shared" si="24"/>
        <v>Dragon Priest</v>
      </c>
      <c r="C309" t="str">
        <f t="shared" si="27"/>
        <v>Midrange Paladin</v>
      </c>
      <c r="D309" s="18" t="str">
        <f t="shared" si="25"/>
        <v xml:space="preserve"> 43%</v>
      </c>
      <c r="E309" s="13" t="str">
        <f t="shared" si="26"/>
        <v xml:space="preserve"> 3637</v>
      </c>
      <c r="F309" s="19">
        <f t="shared" si="28"/>
        <v>0.43</v>
      </c>
      <c r="G309">
        <f t="shared" si="29"/>
        <v>3637</v>
      </c>
    </row>
    <row r="310" spans="1:7" x14ac:dyDescent="0.2">
      <c r="A310" t="s">
        <v>427</v>
      </c>
      <c r="B310" t="str">
        <f t="shared" si="24"/>
        <v>Dragon Priest</v>
      </c>
      <c r="C310" t="str">
        <f t="shared" si="27"/>
        <v>Control Priest</v>
      </c>
      <c r="D310" s="18" t="str">
        <f t="shared" si="25"/>
        <v xml:space="preserve"> 68%</v>
      </c>
      <c r="E310" s="13" t="str">
        <f t="shared" si="26"/>
        <v xml:space="preserve"> 1456</v>
      </c>
      <c r="F310" s="19">
        <f t="shared" si="28"/>
        <v>0.68</v>
      </c>
      <c r="G310">
        <f t="shared" si="29"/>
        <v>1456</v>
      </c>
    </row>
    <row r="311" spans="1:7" x14ac:dyDescent="0.2">
      <c r="A311" t="s">
        <v>428</v>
      </c>
      <c r="B311" t="str">
        <f t="shared" si="24"/>
        <v>Dragon Priest</v>
      </c>
      <c r="C311" t="str">
        <f t="shared" si="27"/>
        <v>N'Zoth Priest</v>
      </c>
      <c r="D311" s="18" t="str">
        <f t="shared" si="25"/>
        <v xml:space="preserve"> 62%</v>
      </c>
      <c r="E311" s="13" t="str">
        <f t="shared" si="26"/>
        <v xml:space="preserve"> 199</v>
      </c>
      <c r="F311" s="19">
        <f t="shared" si="28"/>
        <v>0.62</v>
      </c>
      <c r="G311">
        <f t="shared" si="29"/>
        <v>199</v>
      </c>
    </row>
    <row r="312" spans="1:7" x14ac:dyDescent="0.2">
      <c r="A312" t="s">
        <v>429</v>
      </c>
      <c r="B312" t="str">
        <f t="shared" si="24"/>
        <v>Dragon Priest</v>
      </c>
      <c r="C312" t="str">
        <f t="shared" si="27"/>
        <v>Silence Priest</v>
      </c>
      <c r="D312" s="18" t="str">
        <f t="shared" si="25"/>
        <v xml:space="preserve"> 51%</v>
      </c>
      <c r="E312" s="13" t="str">
        <f t="shared" si="26"/>
        <v xml:space="preserve"> 1000</v>
      </c>
      <c r="F312" s="19">
        <f t="shared" si="28"/>
        <v>0.51</v>
      </c>
      <c r="G312">
        <f t="shared" si="29"/>
        <v>1000</v>
      </c>
    </row>
    <row r="313" spans="1:7" x14ac:dyDescent="0.2">
      <c r="A313" t="s">
        <v>430</v>
      </c>
      <c r="B313" t="str">
        <f t="shared" si="24"/>
        <v>Dragon Priest</v>
      </c>
      <c r="C313" t="str">
        <f t="shared" si="27"/>
        <v>Miracle Rogue</v>
      </c>
      <c r="D313" s="18" t="str">
        <f t="shared" si="25"/>
        <v xml:space="preserve"> 41%</v>
      </c>
      <c r="E313" s="13" t="str">
        <f t="shared" si="26"/>
        <v xml:space="preserve"> 1804</v>
      </c>
      <c r="F313" s="19">
        <f t="shared" si="28"/>
        <v>0.41</v>
      </c>
      <c r="G313">
        <f t="shared" si="29"/>
        <v>1804</v>
      </c>
    </row>
    <row r="314" spans="1:7" x14ac:dyDescent="0.2">
      <c r="A314" t="s">
        <v>431</v>
      </c>
      <c r="B314" t="str">
        <f t="shared" si="24"/>
        <v>Dragon Priest</v>
      </c>
      <c r="C314" t="str">
        <f t="shared" si="27"/>
        <v>Quest Rogue</v>
      </c>
      <c r="D314" s="18" t="str">
        <f t="shared" si="25"/>
        <v xml:space="preserve"> 32%</v>
      </c>
      <c r="E314" s="13" t="str">
        <f t="shared" si="26"/>
        <v xml:space="preserve"> 2457</v>
      </c>
      <c r="F314" s="19">
        <f t="shared" si="28"/>
        <v>0.32</v>
      </c>
      <c r="G314">
        <f t="shared" si="29"/>
        <v>2457</v>
      </c>
    </row>
    <row r="315" spans="1:7" x14ac:dyDescent="0.2">
      <c r="A315" t="s">
        <v>432</v>
      </c>
      <c r="B315" t="str">
        <f t="shared" si="24"/>
        <v>Dragon Priest</v>
      </c>
      <c r="C315" t="str">
        <f t="shared" si="27"/>
        <v>Aggro Shaman</v>
      </c>
      <c r="D315" s="18" t="str">
        <f t="shared" si="25"/>
        <v xml:space="preserve"> 48%</v>
      </c>
      <c r="E315" s="13" t="str">
        <f t="shared" si="26"/>
        <v xml:space="preserve"> 346</v>
      </c>
      <c r="F315" s="19">
        <f t="shared" si="28"/>
        <v>0.48</v>
      </c>
      <c r="G315">
        <f t="shared" si="29"/>
        <v>346</v>
      </c>
    </row>
    <row r="316" spans="1:7" x14ac:dyDescent="0.2">
      <c r="A316" t="s">
        <v>433</v>
      </c>
      <c r="B316" t="str">
        <f t="shared" si="24"/>
        <v>Dragon Priest</v>
      </c>
      <c r="C316" t="str">
        <f t="shared" si="27"/>
        <v>Elemental Shaman</v>
      </c>
      <c r="D316" s="18" t="str">
        <f t="shared" si="25"/>
        <v xml:space="preserve"> 63%</v>
      </c>
      <c r="E316" s="13" t="str">
        <f t="shared" si="26"/>
        <v xml:space="preserve"> 1200</v>
      </c>
      <c r="F316" s="19">
        <f t="shared" si="28"/>
        <v>0.63</v>
      </c>
      <c r="G316">
        <f t="shared" si="29"/>
        <v>1200</v>
      </c>
    </row>
    <row r="317" spans="1:7" x14ac:dyDescent="0.2">
      <c r="A317" t="s">
        <v>434</v>
      </c>
      <c r="B317" t="str">
        <f t="shared" si="24"/>
        <v>Dragon Priest</v>
      </c>
      <c r="C317" t="str">
        <f t="shared" si="27"/>
        <v>Evolve Shaman</v>
      </c>
      <c r="D317" s="18" t="str">
        <f t="shared" si="25"/>
        <v xml:space="preserve"> 53%</v>
      </c>
      <c r="E317" s="13" t="str">
        <f t="shared" si="26"/>
        <v xml:space="preserve"> 3342</v>
      </c>
      <c r="F317" s="19">
        <f t="shared" si="28"/>
        <v>0.53</v>
      </c>
      <c r="G317">
        <f t="shared" si="29"/>
        <v>3342</v>
      </c>
    </row>
    <row r="318" spans="1:7" x14ac:dyDescent="0.2">
      <c r="A318" t="s">
        <v>435</v>
      </c>
      <c r="B318" t="str">
        <f t="shared" si="24"/>
        <v>Dragon Priest</v>
      </c>
      <c r="C318" t="str">
        <f t="shared" si="27"/>
        <v>Midrange Shaman</v>
      </c>
      <c r="D318" s="18" t="str">
        <f t="shared" si="25"/>
        <v xml:space="preserve"> 54%</v>
      </c>
      <c r="E318" s="13" t="str">
        <f t="shared" si="26"/>
        <v xml:space="preserve"> 74</v>
      </c>
      <c r="F318" s="19">
        <f t="shared" si="28"/>
        <v>0.54</v>
      </c>
      <c r="G318">
        <f t="shared" si="29"/>
        <v>74</v>
      </c>
    </row>
    <row r="319" spans="1:7" x14ac:dyDescent="0.2">
      <c r="A319" t="s">
        <v>436</v>
      </c>
      <c r="B319" t="str">
        <f t="shared" si="24"/>
        <v>Dragon Priest</v>
      </c>
      <c r="C319" t="str">
        <f t="shared" si="27"/>
        <v>Token Shaman</v>
      </c>
      <c r="D319" s="18" t="str">
        <f t="shared" si="25"/>
        <v xml:space="preserve"> 54%</v>
      </c>
      <c r="E319" s="13" t="str">
        <f t="shared" si="26"/>
        <v xml:space="preserve"> 779</v>
      </c>
      <c r="F319" s="19">
        <f t="shared" si="28"/>
        <v>0.54</v>
      </c>
      <c r="G319">
        <f t="shared" si="29"/>
        <v>779</v>
      </c>
    </row>
    <row r="320" spans="1:7" x14ac:dyDescent="0.2">
      <c r="A320" t="s">
        <v>437</v>
      </c>
      <c r="B320" t="str">
        <f t="shared" si="24"/>
        <v>Dragon Priest</v>
      </c>
      <c r="C320" t="str">
        <f t="shared" si="27"/>
        <v>Zoo Warlock</v>
      </c>
      <c r="D320" s="18" t="str">
        <f t="shared" si="25"/>
        <v xml:space="preserve"> 64%</v>
      </c>
      <c r="E320" s="13" t="str">
        <f t="shared" si="26"/>
        <v xml:space="preserve"> 602</v>
      </c>
      <c r="F320" s="19">
        <f t="shared" si="28"/>
        <v>0.64</v>
      </c>
      <c r="G320">
        <f t="shared" si="29"/>
        <v>602</v>
      </c>
    </row>
    <row r="321" spans="1:7" x14ac:dyDescent="0.2">
      <c r="A321" t="s">
        <v>438</v>
      </c>
      <c r="B321" t="str">
        <f t="shared" si="24"/>
        <v>Dragon Priest</v>
      </c>
      <c r="C321" t="str">
        <f t="shared" si="27"/>
        <v>Pirate Warrior</v>
      </c>
      <c r="D321" s="18" t="str">
        <f t="shared" si="25"/>
        <v xml:space="preserve"> 39%</v>
      </c>
      <c r="E321" s="13" t="str">
        <f t="shared" si="26"/>
        <v xml:space="preserve"> 3262</v>
      </c>
      <c r="F321" s="19">
        <f t="shared" si="28"/>
        <v>0.39</v>
      </c>
      <c r="G321">
        <f t="shared" si="29"/>
        <v>3262</v>
      </c>
    </row>
    <row r="322" spans="1:7" x14ac:dyDescent="0.2">
      <c r="A322" t="s">
        <v>439</v>
      </c>
      <c r="B322" t="str">
        <f t="shared" ref="B322:B376" si="30">MID(A322,FIND("&lt;br&gt;",A322)+4,(FIND(":",A322,10)-FIND("&lt;br&gt;",A322)-4))</f>
        <v>Dragon Priest</v>
      </c>
      <c r="C322" t="str">
        <f t="shared" si="27"/>
        <v>Quest Taunt Warrior</v>
      </c>
      <c r="D322" s="18" t="str">
        <f t="shared" ref="D322:D376" si="31">MID(A322,FIND(":",A322,20)+1,4)</f>
        <v xml:space="preserve"> 47%</v>
      </c>
      <c r="E322" s="13" t="str">
        <f t="shared" ref="E322:E376" si="32">MID(A322,FIND(":",A322)+1,FIND("&lt;br&gt;",A322)-7)</f>
        <v xml:space="preserve"> 2104</v>
      </c>
      <c r="F322" s="19">
        <f t="shared" si="28"/>
        <v>0.47</v>
      </c>
      <c r="G322">
        <f t="shared" si="29"/>
        <v>2104</v>
      </c>
    </row>
    <row r="323" spans="1:7" x14ac:dyDescent="0.2">
      <c r="A323" t="s">
        <v>440</v>
      </c>
      <c r="B323" t="str">
        <f t="shared" si="30"/>
        <v>N'Zoth Priest</v>
      </c>
      <c r="C323" t="str">
        <f t="shared" ref="C323:C376" si="33">MID(A323,FIND("&lt;br&gt;",A323,20)+4,(FIND(":",A323,40)-FIND("&lt;br&gt;",A323,20)-4))</f>
        <v>Aggro Token Druid</v>
      </c>
      <c r="D323" s="18" t="str">
        <f t="shared" si="31"/>
        <v xml:space="preserve"> 32%</v>
      </c>
      <c r="E323" s="13" t="str">
        <f t="shared" si="32"/>
        <v xml:space="preserve"> 336</v>
      </c>
      <c r="F323" s="19">
        <f t="shared" ref="F323:F376" si="34">VALUE(D323)</f>
        <v>0.32</v>
      </c>
      <c r="G323">
        <f t="shared" ref="G323:G376" si="35">VALUE(E323)</f>
        <v>336</v>
      </c>
    </row>
    <row r="324" spans="1:7" x14ac:dyDescent="0.2">
      <c r="A324" t="s">
        <v>441</v>
      </c>
      <c r="B324" t="str">
        <f t="shared" si="30"/>
        <v>N'Zoth Priest</v>
      </c>
      <c r="C324" t="str">
        <f t="shared" si="33"/>
        <v>Jade Druid</v>
      </c>
      <c r="D324" s="18" t="str">
        <f t="shared" si="31"/>
        <v xml:space="preserve"> 31%</v>
      </c>
      <c r="E324" s="13" t="str">
        <f t="shared" si="32"/>
        <v xml:space="preserve"> 195</v>
      </c>
      <c r="F324" s="19">
        <f t="shared" si="34"/>
        <v>0.31</v>
      </c>
      <c r="G324">
        <f t="shared" si="35"/>
        <v>195</v>
      </c>
    </row>
    <row r="325" spans="1:7" x14ac:dyDescent="0.2">
      <c r="A325" t="s">
        <v>442</v>
      </c>
      <c r="B325" t="str">
        <f t="shared" si="30"/>
        <v>N'Zoth Priest</v>
      </c>
      <c r="C325" t="str">
        <f t="shared" si="33"/>
        <v>Face Hunter</v>
      </c>
      <c r="D325" s="18" t="str">
        <f t="shared" si="31"/>
        <v xml:space="preserve"> 30%</v>
      </c>
      <c r="E325" s="13" t="str">
        <f t="shared" si="32"/>
        <v xml:space="preserve"> 56</v>
      </c>
      <c r="F325" s="19">
        <f t="shared" si="34"/>
        <v>0.3</v>
      </c>
      <c r="G325">
        <f t="shared" si="35"/>
        <v>56</v>
      </c>
    </row>
    <row r="326" spans="1:7" x14ac:dyDescent="0.2">
      <c r="A326" t="s">
        <v>443</v>
      </c>
      <c r="B326" t="str">
        <f t="shared" si="30"/>
        <v>N'Zoth Priest</v>
      </c>
      <c r="C326" t="str">
        <f t="shared" si="33"/>
        <v>Midrange Hunter</v>
      </c>
      <c r="D326" s="18" t="str">
        <f t="shared" si="31"/>
        <v xml:space="preserve"> 36%</v>
      </c>
      <c r="E326" s="13" t="str">
        <f t="shared" si="32"/>
        <v xml:space="preserve"> 441</v>
      </c>
      <c r="F326" s="19">
        <f t="shared" si="34"/>
        <v>0.36</v>
      </c>
      <c r="G326">
        <f t="shared" si="35"/>
        <v>441</v>
      </c>
    </row>
    <row r="327" spans="1:7" x14ac:dyDescent="0.2">
      <c r="A327" t="s">
        <v>444</v>
      </c>
      <c r="B327" t="str">
        <f t="shared" si="30"/>
        <v>N'Zoth Priest</v>
      </c>
      <c r="C327" t="str">
        <f t="shared" si="33"/>
        <v>Burn Mage</v>
      </c>
      <c r="D327" s="18" t="str">
        <f t="shared" si="31"/>
        <v xml:space="preserve"> 61%</v>
      </c>
      <c r="E327" s="13" t="str">
        <f t="shared" si="32"/>
        <v xml:space="preserve"> 385</v>
      </c>
      <c r="F327" s="19">
        <f t="shared" si="34"/>
        <v>0.61</v>
      </c>
      <c r="G327">
        <f t="shared" si="35"/>
        <v>385</v>
      </c>
    </row>
    <row r="328" spans="1:7" x14ac:dyDescent="0.2">
      <c r="A328" t="s">
        <v>445</v>
      </c>
      <c r="B328" t="str">
        <f t="shared" si="30"/>
        <v>N'Zoth Priest</v>
      </c>
      <c r="C328" t="str">
        <f t="shared" si="33"/>
        <v>Freeze Mage</v>
      </c>
      <c r="D328" s="18" t="str">
        <f t="shared" si="31"/>
        <v xml:space="preserve"> 75%</v>
      </c>
      <c r="E328" s="13" t="str">
        <f t="shared" si="32"/>
        <v xml:space="preserve"> 55</v>
      </c>
      <c r="F328" s="19">
        <f t="shared" si="34"/>
        <v>0.75</v>
      </c>
      <c r="G328">
        <f t="shared" si="35"/>
        <v>55</v>
      </c>
    </row>
    <row r="329" spans="1:7" x14ac:dyDescent="0.2">
      <c r="A329" t="s">
        <v>446</v>
      </c>
      <c r="B329" t="str">
        <f t="shared" si="30"/>
        <v>N'Zoth Priest</v>
      </c>
      <c r="C329" t="str">
        <f t="shared" si="33"/>
        <v>Secret Mage</v>
      </c>
      <c r="D329" s="18" t="str">
        <f t="shared" si="31"/>
        <v xml:space="preserve"> 44%</v>
      </c>
      <c r="E329" s="13" t="str">
        <f t="shared" si="32"/>
        <v xml:space="preserve"> 369</v>
      </c>
      <c r="F329" s="19">
        <f t="shared" si="34"/>
        <v>0.44</v>
      </c>
      <c r="G329">
        <f t="shared" si="35"/>
        <v>369</v>
      </c>
    </row>
    <row r="330" spans="1:7" x14ac:dyDescent="0.2">
      <c r="A330" t="s">
        <v>447</v>
      </c>
      <c r="B330" t="str">
        <f t="shared" si="30"/>
        <v>N'Zoth Priest</v>
      </c>
      <c r="C330" t="str">
        <f t="shared" si="33"/>
        <v>Aggro Paladin</v>
      </c>
      <c r="D330" s="18" t="str">
        <f t="shared" si="31"/>
        <v xml:space="preserve"> 41%</v>
      </c>
      <c r="E330" s="13" t="str">
        <f t="shared" si="32"/>
        <v xml:space="preserve"> 155</v>
      </c>
      <c r="F330" s="19">
        <f t="shared" si="34"/>
        <v>0.41</v>
      </c>
      <c r="G330">
        <f t="shared" si="35"/>
        <v>155</v>
      </c>
    </row>
    <row r="331" spans="1:7" x14ac:dyDescent="0.2">
      <c r="A331" t="s">
        <v>448</v>
      </c>
      <c r="B331" t="str">
        <f t="shared" si="30"/>
        <v>N'Zoth Priest</v>
      </c>
      <c r="C331" t="str">
        <f t="shared" si="33"/>
        <v>Control Paladin</v>
      </c>
      <c r="D331" s="18" t="str">
        <f t="shared" si="31"/>
        <v xml:space="preserve"> 55%</v>
      </c>
      <c r="E331" s="13" t="str">
        <f t="shared" si="32"/>
        <v xml:space="preserve"> 119</v>
      </c>
      <c r="F331" s="19">
        <f t="shared" si="34"/>
        <v>0.55000000000000004</v>
      </c>
      <c r="G331">
        <f t="shared" si="35"/>
        <v>119</v>
      </c>
    </row>
    <row r="332" spans="1:7" x14ac:dyDescent="0.2">
      <c r="A332" t="s">
        <v>449</v>
      </c>
      <c r="B332" t="str">
        <f t="shared" si="30"/>
        <v>N'Zoth Priest</v>
      </c>
      <c r="C332" t="str">
        <f t="shared" si="33"/>
        <v>Midrange Paladin</v>
      </c>
      <c r="D332" s="18" t="str">
        <f t="shared" si="31"/>
        <v xml:space="preserve"> 32%</v>
      </c>
      <c r="E332" s="13" t="str">
        <f t="shared" si="32"/>
        <v xml:space="preserve"> 320</v>
      </c>
      <c r="F332" s="19">
        <f t="shared" si="34"/>
        <v>0.32</v>
      </c>
      <c r="G332">
        <f t="shared" si="35"/>
        <v>320</v>
      </c>
    </row>
    <row r="333" spans="1:7" x14ac:dyDescent="0.2">
      <c r="A333" t="s">
        <v>450</v>
      </c>
      <c r="B333" t="str">
        <f t="shared" si="30"/>
        <v>N'Zoth Priest</v>
      </c>
      <c r="C333" t="str">
        <f t="shared" si="33"/>
        <v>Control Priest</v>
      </c>
      <c r="D333" s="18" t="str">
        <f t="shared" si="31"/>
        <v xml:space="preserve"> 50%</v>
      </c>
      <c r="E333" s="13" t="str">
        <f t="shared" si="32"/>
        <v xml:space="preserve"> 141</v>
      </c>
      <c r="F333" s="19">
        <f t="shared" si="34"/>
        <v>0.5</v>
      </c>
      <c r="G333">
        <f t="shared" si="35"/>
        <v>141</v>
      </c>
    </row>
    <row r="334" spans="1:7" x14ac:dyDescent="0.2">
      <c r="A334" t="s">
        <v>451</v>
      </c>
      <c r="B334" t="str">
        <f t="shared" si="30"/>
        <v>N'Zoth Priest</v>
      </c>
      <c r="C334" t="str">
        <f t="shared" si="33"/>
        <v>Dragon Priest</v>
      </c>
      <c r="D334" s="18" t="str">
        <f t="shared" si="31"/>
        <v xml:space="preserve"> 38%</v>
      </c>
      <c r="E334" s="13" t="str">
        <f t="shared" si="32"/>
        <v xml:space="preserve"> 199</v>
      </c>
      <c r="F334" s="19">
        <f t="shared" si="34"/>
        <v>0.38</v>
      </c>
      <c r="G334">
        <f t="shared" si="35"/>
        <v>199</v>
      </c>
    </row>
    <row r="335" spans="1:7" x14ac:dyDescent="0.2">
      <c r="A335" t="s">
        <v>452</v>
      </c>
      <c r="B335" t="str">
        <f t="shared" si="30"/>
        <v>N'Zoth Priest</v>
      </c>
      <c r="C335" t="str">
        <f t="shared" si="33"/>
        <v>Silence Priest</v>
      </c>
      <c r="D335" s="18" t="str">
        <f t="shared" si="31"/>
        <v xml:space="preserve"> 40%</v>
      </c>
      <c r="E335" s="13" t="str">
        <f t="shared" si="32"/>
        <v xml:space="preserve"> 121</v>
      </c>
      <c r="F335" s="19">
        <f t="shared" si="34"/>
        <v>0.4</v>
      </c>
      <c r="G335">
        <f t="shared" si="35"/>
        <v>121</v>
      </c>
    </row>
    <row r="336" spans="1:7" x14ac:dyDescent="0.2">
      <c r="A336" t="s">
        <v>453</v>
      </c>
      <c r="B336" t="str">
        <f t="shared" si="30"/>
        <v>N'Zoth Priest</v>
      </c>
      <c r="C336" t="str">
        <f t="shared" si="33"/>
        <v>Miracle Rogue</v>
      </c>
      <c r="D336" s="18" t="str">
        <f t="shared" si="31"/>
        <v xml:space="preserve"> 47%</v>
      </c>
      <c r="E336" s="13" t="str">
        <f t="shared" si="32"/>
        <v xml:space="preserve"> 188</v>
      </c>
      <c r="F336" s="19">
        <f t="shared" si="34"/>
        <v>0.47</v>
      </c>
      <c r="G336">
        <f t="shared" si="35"/>
        <v>188</v>
      </c>
    </row>
    <row r="337" spans="1:7" x14ac:dyDescent="0.2">
      <c r="A337" t="s">
        <v>454</v>
      </c>
      <c r="B337" t="str">
        <f t="shared" si="30"/>
        <v>N'Zoth Priest</v>
      </c>
      <c r="C337" t="str">
        <f t="shared" si="33"/>
        <v>Quest Rogue</v>
      </c>
      <c r="D337" s="18" t="str">
        <f t="shared" si="31"/>
        <v xml:space="preserve"> 23%</v>
      </c>
      <c r="E337" s="13" t="str">
        <f t="shared" si="32"/>
        <v xml:space="preserve"> 261</v>
      </c>
      <c r="F337" s="19">
        <f t="shared" si="34"/>
        <v>0.23</v>
      </c>
      <c r="G337">
        <f t="shared" si="35"/>
        <v>261</v>
      </c>
    </row>
    <row r="338" spans="1:7" x14ac:dyDescent="0.2">
      <c r="A338" t="s">
        <v>455</v>
      </c>
      <c r="B338" t="str">
        <f t="shared" si="30"/>
        <v>N'Zoth Priest</v>
      </c>
      <c r="C338" t="str">
        <f t="shared" si="33"/>
        <v>Elemental Shaman</v>
      </c>
      <c r="D338" s="18" t="str">
        <f t="shared" si="31"/>
        <v xml:space="preserve"> 40%</v>
      </c>
      <c r="E338" s="13" t="str">
        <f t="shared" si="32"/>
        <v xml:space="preserve"> 194</v>
      </c>
      <c r="F338" s="19">
        <f t="shared" si="34"/>
        <v>0.4</v>
      </c>
      <c r="G338">
        <f t="shared" si="35"/>
        <v>194</v>
      </c>
    </row>
    <row r="339" spans="1:7" x14ac:dyDescent="0.2">
      <c r="A339" t="s">
        <v>456</v>
      </c>
      <c r="B339" t="str">
        <f t="shared" si="30"/>
        <v>N'Zoth Priest</v>
      </c>
      <c r="C339" t="str">
        <f t="shared" si="33"/>
        <v>Evolve Shaman</v>
      </c>
      <c r="D339" s="18" t="str">
        <f t="shared" si="31"/>
        <v xml:space="preserve"> 41%</v>
      </c>
      <c r="E339" s="13" t="str">
        <f t="shared" si="32"/>
        <v xml:space="preserve"> 262</v>
      </c>
      <c r="F339" s="19">
        <f t="shared" si="34"/>
        <v>0.41</v>
      </c>
      <c r="G339">
        <f t="shared" si="35"/>
        <v>262</v>
      </c>
    </row>
    <row r="340" spans="1:7" x14ac:dyDescent="0.2">
      <c r="A340" t="s">
        <v>457</v>
      </c>
      <c r="B340" t="str">
        <f t="shared" si="30"/>
        <v>N'Zoth Priest</v>
      </c>
      <c r="C340" t="str">
        <f t="shared" si="33"/>
        <v>Token Shaman</v>
      </c>
      <c r="D340" s="18" t="str">
        <f t="shared" si="31"/>
        <v xml:space="preserve"> 28%</v>
      </c>
      <c r="E340" s="13" t="str">
        <f t="shared" si="32"/>
        <v xml:space="preserve"> 109</v>
      </c>
      <c r="F340" s="19">
        <f t="shared" si="34"/>
        <v>0.28000000000000003</v>
      </c>
      <c r="G340">
        <f t="shared" si="35"/>
        <v>109</v>
      </c>
    </row>
    <row r="341" spans="1:7" x14ac:dyDescent="0.2">
      <c r="A341" t="s">
        <v>458</v>
      </c>
      <c r="B341" t="str">
        <f t="shared" si="30"/>
        <v>N'Zoth Priest</v>
      </c>
      <c r="C341" t="str">
        <f t="shared" si="33"/>
        <v>Zoo Warlock</v>
      </c>
      <c r="D341" s="18" t="str">
        <f t="shared" si="31"/>
        <v xml:space="preserve"> 54%</v>
      </c>
      <c r="E341" s="13" t="str">
        <f t="shared" si="32"/>
        <v xml:space="preserve"> 93</v>
      </c>
      <c r="F341" s="19">
        <f t="shared" si="34"/>
        <v>0.54</v>
      </c>
      <c r="G341">
        <f t="shared" si="35"/>
        <v>93</v>
      </c>
    </row>
    <row r="342" spans="1:7" x14ac:dyDescent="0.2">
      <c r="A342" t="s">
        <v>459</v>
      </c>
      <c r="B342" t="str">
        <f t="shared" si="30"/>
        <v>N'Zoth Priest</v>
      </c>
      <c r="C342" t="str">
        <f t="shared" si="33"/>
        <v>Pirate Warrior</v>
      </c>
      <c r="D342" s="18" t="str">
        <f t="shared" si="31"/>
        <v xml:space="preserve"> 36%</v>
      </c>
      <c r="E342" s="13" t="str">
        <f t="shared" si="32"/>
        <v xml:space="preserve"> 398</v>
      </c>
      <c r="F342" s="19">
        <f t="shared" si="34"/>
        <v>0.36</v>
      </c>
      <c r="G342">
        <f t="shared" si="35"/>
        <v>398</v>
      </c>
    </row>
    <row r="343" spans="1:7" x14ac:dyDescent="0.2">
      <c r="A343" t="s">
        <v>460</v>
      </c>
      <c r="B343" t="str">
        <f t="shared" si="30"/>
        <v>N'Zoth Priest</v>
      </c>
      <c r="C343" t="str">
        <f t="shared" si="33"/>
        <v>Quest Taunt Warrior</v>
      </c>
      <c r="D343" s="18" t="str">
        <f t="shared" si="31"/>
        <v xml:space="preserve"> 54%</v>
      </c>
      <c r="E343" s="13" t="str">
        <f t="shared" si="32"/>
        <v xml:space="preserve"> 244</v>
      </c>
      <c r="F343" s="19">
        <f t="shared" si="34"/>
        <v>0.54</v>
      </c>
      <c r="G343">
        <f t="shared" si="35"/>
        <v>244</v>
      </c>
    </row>
    <row r="344" spans="1:7" x14ac:dyDescent="0.2">
      <c r="A344" t="s">
        <v>461</v>
      </c>
      <c r="B344" t="str">
        <f t="shared" si="30"/>
        <v>Silence Priest</v>
      </c>
      <c r="C344" t="str">
        <f t="shared" si="33"/>
        <v>Aggro Token Druid</v>
      </c>
      <c r="D344" s="18" t="str">
        <f t="shared" si="31"/>
        <v xml:space="preserve"> 52%</v>
      </c>
      <c r="E344" s="13" t="str">
        <f t="shared" si="32"/>
        <v xml:space="preserve"> 1757</v>
      </c>
      <c r="F344" s="19">
        <f t="shared" si="34"/>
        <v>0.52</v>
      </c>
      <c r="G344">
        <f t="shared" si="35"/>
        <v>1757</v>
      </c>
    </row>
    <row r="345" spans="1:7" x14ac:dyDescent="0.2">
      <c r="A345" t="s">
        <v>462</v>
      </c>
      <c r="B345" t="str">
        <f t="shared" si="30"/>
        <v>Silence Priest</v>
      </c>
      <c r="C345" t="str">
        <f t="shared" si="33"/>
        <v>Jade Druid</v>
      </c>
      <c r="D345" s="18" t="str">
        <f t="shared" si="31"/>
        <v xml:space="preserve"> 70%</v>
      </c>
      <c r="E345" s="13" t="str">
        <f t="shared" si="32"/>
        <v xml:space="preserve"> 986</v>
      </c>
      <c r="F345" s="19">
        <f t="shared" si="34"/>
        <v>0.7</v>
      </c>
      <c r="G345">
        <f t="shared" si="35"/>
        <v>986</v>
      </c>
    </row>
    <row r="346" spans="1:7" x14ac:dyDescent="0.2">
      <c r="A346" t="s">
        <v>463</v>
      </c>
      <c r="B346" t="str">
        <f t="shared" si="30"/>
        <v>Silence Priest</v>
      </c>
      <c r="C346" t="str">
        <f t="shared" si="33"/>
        <v>Face Hunter</v>
      </c>
      <c r="D346" s="18" t="str">
        <f t="shared" si="31"/>
        <v xml:space="preserve"> 51%</v>
      </c>
      <c r="E346" s="13" t="str">
        <f t="shared" si="32"/>
        <v xml:space="preserve"> 327</v>
      </c>
      <c r="F346" s="19">
        <f t="shared" si="34"/>
        <v>0.51</v>
      </c>
      <c r="G346">
        <f t="shared" si="35"/>
        <v>327</v>
      </c>
    </row>
    <row r="347" spans="1:7" x14ac:dyDescent="0.2">
      <c r="A347" t="s">
        <v>464</v>
      </c>
      <c r="B347" t="str">
        <f t="shared" si="30"/>
        <v>Silence Priest</v>
      </c>
      <c r="C347" t="str">
        <f t="shared" si="33"/>
        <v>Midrange Hunter</v>
      </c>
      <c r="D347" s="18" t="str">
        <f t="shared" si="31"/>
        <v xml:space="preserve"> 52%</v>
      </c>
      <c r="E347" s="13" t="str">
        <f t="shared" si="32"/>
        <v xml:space="preserve"> 1773</v>
      </c>
      <c r="F347" s="19">
        <f t="shared" si="34"/>
        <v>0.52</v>
      </c>
      <c r="G347">
        <f t="shared" si="35"/>
        <v>1773</v>
      </c>
    </row>
    <row r="348" spans="1:7" x14ac:dyDescent="0.2">
      <c r="A348" t="s">
        <v>465</v>
      </c>
      <c r="B348" t="str">
        <f t="shared" si="30"/>
        <v>Silence Priest</v>
      </c>
      <c r="C348" t="str">
        <f t="shared" si="33"/>
        <v>Quest Hunter</v>
      </c>
      <c r="D348" s="18" t="str">
        <f t="shared" si="31"/>
        <v xml:space="preserve"> 74%</v>
      </c>
      <c r="E348" s="13" t="str">
        <f t="shared" si="32"/>
        <v xml:space="preserve"> 74</v>
      </c>
      <c r="F348" s="19">
        <f t="shared" si="34"/>
        <v>0.74</v>
      </c>
      <c r="G348">
        <f t="shared" si="35"/>
        <v>74</v>
      </c>
    </row>
    <row r="349" spans="1:7" x14ac:dyDescent="0.2">
      <c r="A349" t="s">
        <v>466</v>
      </c>
      <c r="B349" t="str">
        <f t="shared" si="30"/>
        <v>Silence Priest</v>
      </c>
      <c r="C349" t="str">
        <f t="shared" si="33"/>
        <v>Burn Mage</v>
      </c>
      <c r="D349" s="18" t="str">
        <f t="shared" si="31"/>
        <v xml:space="preserve"> 48%</v>
      </c>
      <c r="E349" s="13" t="str">
        <f t="shared" si="32"/>
        <v xml:space="preserve"> 1944</v>
      </c>
      <c r="F349" s="19">
        <f t="shared" si="34"/>
        <v>0.48</v>
      </c>
      <c r="G349">
        <f t="shared" si="35"/>
        <v>1944</v>
      </c>
    </row>
    <row r="350" spans="1:7" x14ac:dyDescent="0.2">
      <c r="A350" t="s">
        <v>467</v>
      </c>
      <c r="B350" t="str">
        <f t="shared" si="30"/>
        <v>Silence Priest</v>
      </c>
      <c r="C350" t="str">
        <f t="shared" si="33"/>
        <v>Elemental Mage</v>
      </c>
      <c r="D350" s="18" t="str">
        <f t="shared" si="31"/>
        <v xml:space="preserve"> 46%</v>
      </c>
      <c r="E350" s="13" t="str">
        <f t="shared" si="32"/>
        <v xml:space="preserve"> 89</v>
      </c>
      <c r="F350" s="19">
        <f t="shared" si="34"/>
        <v>0.46</v>
      </c>
      <c r="G350">
        <f t="shared" si="35"/>
        <v>89</v>
      </c>
    </row>
    <row r="351" spans="1:7" x14ac:dyDescent="0.2">
      <c r="A351" t="s">
        <v>468</v>
      </c>
      <c r="B351" t="str">
        <f t="shared" si="30"/>
        <v>Silence Priest</v>
      </c>
      <c r="C351" t="str">
        <f t="shared" si="33"/>
        <v>Freeze Mage</v>
      </c>
      <c r="D351" s="18" t="str">
        <f t="shared" si="31"/>
        <v xml:space="preserve"> 73%</v>
      </c>
      <c r="E351" s="13" t="str">
        <f t="shared" si="32"/>
        <v xml:space="preserve"> 169</v>
      </c>
      <c r="F351" s="19">
        <f t="shared" si="34"/>
        <v>0.73</v>
      </c>
      <c r="G351">
        <f t="shared" si="35"/>
        <v>169</v>
      </c>
    </row>
    <row r="352" spans="1:7" x14ac:dyDescent="0.2">
      <c r="A352" t="s">
        <v>469</v>
      </c>
      <c r="B352" t="str">
        <f t="shared" si="30"/>
        <v>Silence Priest</v>
      </c>
      <c r="C352" t="str">
        <f t="shared" si="33"/>
        <v>Secret Mage</v>
      </c>
      <c r="D352" s="18" t="str">
        <f t="shared" si="31"/>
        <v xml:space="preserve"> 45%</v>
      </c>
      <c r="E352" s="13" t="str">
        <f t="shared" si="32"/>
        <v xml:space="preserve"> 1865</v>
      </c>
      <c r="F352" s="19">
        <f t="shared" si="34"/>
        <v>0.45</v>
      </c>
      <c r="G352">
        <f t="shared" si="35"/>
        <v>1865</v>
      </c>
    </row>
    <row r="353" spans="1:7" x14ac:dyDescent="0.2">
      <c r="A353" t="s">
        <v>470</v>
      </c>
      <c r="B353" t="str">
        <f t="shared" si="30"/>
        <v>Silence Priest</v>
      </c>
      <c r="C353" t="str">
        <f t="shared" si="33"/>
        <v>Aggro Paladin</v>
      </c>
      <c r="D353" s="18" t="str">
        <f t="shared" si="31"/>
        <v xml:space="preserve"> 37%</v>
      </c>
      <c r="E353" s="13" t="str">
        <f t="shared" si="32"/>
        <v xml:space="preserve"> 632</v>
      </c>
      <c r="F353" s="19">
        <f t="shared" si="34"/>
        <v>0.37</v>
      </c>
      <c r="G353">
        <f t="shared" si="35"/>
        <v>632</v>
      </c>
    </row>
    <row r="354" spans="1:7" x14ac:dyDescent="0.2">
      <c r="A354" t="s">
        <v>471</v>
      </c>
      <c r="B354" t="str">
        <f t="shared" si="30"/>
        <v>Silence Priest</v>
      </c>
      <c r="C354" t="str">
        <f t="shared" si="33"/>
        <v>Control Paladin</v>
      </c>
      <c r="D354" s="18" t="str">
        <f t="shared" si="31"/>
        <v xml:space="preserve"> 40%</v>
      </c>
      <c r="E354" s="13" t="str">
        <f t="shared" si="32"/>
        <v xml:space="preserve"> 495</v>
      </c>
      <c r="F354" s="19">
        <f t="shared" si="34"/>
        <v>0.4</v>
      </c>
      <c r="G354">
        <f t="shared" si="35"/>
        <v>495</v>
      </c>
    </row>
    <row r="355" spans="1:7" x14ac:dyDescent="0.2">
      <c r="A355" t="s">
        <v>472</v>
      </c>
      <c r="B355" t="str">
        <f t="shared" si="30"/>
        <v>Silence Priest</v>
      </c>
      <c r="C355" t="str">
        <f t="shared" si="33"/>
        <v>Midrange Paladin</v>
      </c>
      <c r="D355" s="18" t="str">
        <f t="shared" si="31"/>
        <v xml:space="preserve"> 36%</v>
      </c>
      <c r="E355" s="13" t="str">
        <f t="shared" si="32"/>
        <v xml:space="preserve"> 1832</v>
      </c>
      <c r="F355" s="19">
        <f t="shared" si="34"/>
        <v>0.36</v>
      </c>
      <c r="G355">
        <f t="shared" si="35"/>
        <v>1832</v>
      </c>
    </row>
    <row r="356" spans="1:7" x14ac:dyDescent="0.2">
      <c r="A356" t="s">
        <v>473</v>
      </c>
      <c r="B356" t="str">
        <f t="shared" si="30"/>
        <v>Silence Priest</v>
      </c>
      <c r="C356" t="str">
        <f t="shared" si="33"/>
        <v>Control Priest</v>
      </c>
      <c r="D356" s="18" t="str">
        <f t="shared" si="31"/>
        <v xml:space="preserve"> 46%</v>
      </c>
      <c r="E356" s="13" t="str">
        <f t="shared" si="32"/>
        <v xml:space="preserve"> 833</v>
      </c>
      <c r="F356" s="19">
        <f t="shared" si="34"/>
        <v>0.46</v>
      </c>
      <c r="G356">
        <f t="shared" si="35"/>
        <v>833</v>
      </c>
    </row>
    <row r="357" spans="1:7" x14ac:dyDescent="0.2">
      <c r="A357" t="s">
        <v>474</v>
      </c>
      <c r="B357" t="str">
        <f t="shared" si="30"/>
        <v>Silence Priest</v>
      </c>
      <c r="C357" t="str">
        <f t="shared" si="33"/>
        <v>Dragon Priest</v>
      </c>
      <c r="D357" s="18" t="str">
        <f t="shared" si="31"/>
        <v xml:space="preserve"> 50%</v>
      </c>
      <c r="E357" s="13" t="str">
        <f t="shared" si="32"/>
        <v xml:space="preserve"> 1000</v>
      </c>
      <c r="F357" s="19">
        <f t="shared" si="34"/>
        <v>0.5</v>
      </c>
      <c r="G357">
        <f t="shared" si="35"/>
        <v>1000</v>
      </c>
    </row>
    <row r="358" spans="1:7" x14ac:dyDescent="0.2">
      <c r="A358" t="s">
        <v>475</v>
      </c>
      <c r="B358" t="str">
        <f t="shared" si="30"/>
        <v>Silence Priest</v>
      </c>
      <c r="C358" t="str">
        <f t="shared" si="33"/>
        <v>N'Zoth Priest</v>
      </c>
      <c r="D358" s="18" t="str">
        <f t="shared" si="31"/>
        <v xml:space="preserve"> 60%</v>
      </c>
      <c r="E358" s="13" t="str">
        <f t="shared" si="32"/>
        <v xml:space="preserve"> 121</v>
      </c>
      <c r="F358" s="19">
        <f t="shared" si="34"/>
        <v>0.6</v>
      </c>
      <c r="G358">
        <f t="shared" si="35"/>
        <v>121</v>
      </c>
    </row>
    <row r="359" spans="1:7" x14ac:dyDescent="0.2">
      <c r="A359" t="s">
        <v>476</v>
      </c>
      <c r="B359" t="str">
        <f t="shared" si="30"/>
        <v>Silence Priest</v>
      </c>
      <c r="C359" t="str">
        <f t="shared" si="33"/>
        <v>Miracle Rogue</v>
      </c>
      <c r="D359" s="18" t="str">
        <f t="shared" si="31"/>
        <v xml:space="preserve"> 44%</v>
      </c>
      <c r="E359" s="13" t="str">
        <f t="shared" si="32"/>
        <v xml:space="preserve"> 987</v>
      </c>
      <c r="F359" s="19">
        <f t="shared" si="34"/>
        <v>0.44</v>
      </c>
      <c r="G359">
        <f t="shared" si="35"/>
        <v>987</v>
      </c>
    </row>
    <row r="360" spans="1:7" x14ac:dyDescent="0.2">
      <c r="A360" t="s">
        <v>477</v>
      </c>
      <c r="B360" t="str">
        <f t="shared" si="30"/>
        <v>Silence Priest</v>
      </c>
      <c r="C360" t="str">
        <f t="shared" si="33"/>
        <v>Quest Rogue</v>
      </c>
      <c r="D360" s="18" t="str">
        <f t="shared" si="31"/>
        <v xml:space="preserve"> 47%</v>
      </c>
      <c r="E360" s="13" t="str">
        <f t="shared" si="32"/>
        <v xml:space="preserve"> 1303</v>
      </c>
      <c r="F360" s="19">
        <f t="shared" si="34"/>
        <v>0.47</v>
      </c>
      <c r="G360">
        <f t="shared" si="35"/>
        <v>1303</v>
      </c>
    </row>
    <row r="361" spans="1:7" x14ac:dyDescent="0.2">
      <c r="A361" t="s">
        <v>478</v>
      </c>
      <c r="B361" t="str">
        <f t="shared" si="30"/>
        <v>Silence Priest</v>
      </c>
      <c r="C361" t="str">
        <f t="shared" si="33"/>
        <v>Aggro Shaman</v>
      </c>
      <c r="D361" s="18" t="str">
        <f t="shared" si="31"/>
        <v xml:space="preserve"> 47%</v>
      </c>
      <c r="E361" s="13" t="str">
        <f t="shared" si="32"/>
        <v xml:space="preserve"> 198</v>
      </c>
      <c r="F361" s="19">
        <f t="shared" si="34"/>
        <v>0.47</v>
      </c>
      <c r="G361">
        <f t="shared" si="35"/>
        <v>198</v>
      </c>
    </row>
    <row r="362" spans="1:7" x14ac:dyDescent="0.2">
      <c r="A362" t="s">
        <v>479</v>
      </c>
      <c r="B362" t="str">
        <f t="shared" si="30"/>
        <v>Silence Priest</v>
      </c>
      <c r="C362" t="str">
        <f t="shared" si="33"/>
        <v>Elemental Shaman</v>
      </c>
      <c r="D362" s="18" t="str">
        <f t="shared" si="31"/>
        <v xml:space="preserve"> 40%</v>
      </c>
      <c r="E362" s="13" t="str">
        <f t="shared" si="32"/>
        <v xml:space="preserve"> 702</v>
      </c>
      <c r="F362" s="19">
        <f t="shared" si="34"/>
        <v>0.4</v>
      </c>
      <c r="G362">
        <f t="shared" si="35"/>
        <v>702</v>
      </c>
    </row>
    <row r="363" spans="1:7" x14ac:dyDescent="0.2">
      <c r="A363" t="s">
        <v>480</v>
      </c>
      <c r="B363" t="str">
        <f t="shared" si="30"/>
        <v>Silence Priest</v>
      </c>
      <c r="C363" t="str">
        <f t="shared" si="33"/>
        <v>Evolve Shaman</v>
      </c>
      <c r="D363" s="18" t="str">
        <f t="shared" si="31"/>
        <v xml:space="preserve"> 34%</v>
      </c>
      <c r="E363" s="13" t="str">
        <f t="shared" si="32"/>
        <v xml:space="preserve"> 1587</v>
      </c>
      <c r="F363" s="19">
        <f t="shared" si="34"/>
        <v>0.34</v>
      </c>
      <c r="G363">
        <f t="shared" si="35"/>
        <v>1587</v>
      </c>
    </row>
    <row r="364" spans="1:7" x14ac:dyDescent="0.2">
      <c r="A364" t="s">
        <v>481</v>
      </c>
      <c r="B364" t="str">
        <f t="shared" si="30"/>
        <v>Silence Priest</v>
      </c>
      <c r="C364" t="str">
        <f t="shared" si="33"/>
        <v>Token Shaman</v>
      </c>
      <c r="D364" s="18" t="str">
        <f t="shared" si="31"/>
        <v xml:space="preserve"> 41%</v>
      </c>
      <c r="E364" s="13" t="str">
        <f t="shared" si="32"/>
        <v xml:space="preserve"> 492</v>
      </c>
      <c r="F364" s="19">
        <f t="shared" si="34"/>
        <v>0.41</v>
      </c>
      <c r="G364">
        <f t="shared" si="35"/>
        <v>492</v>
      </c>
    </row>
    <row r="365" spans="1:7" x14ac:dyDescent="0.2">
      <c r="A365" t="s">
        <v>482</v>
      </c>
      <c r="B365" t="str">
        <f t="shared" si="30"/>
        <v>Silence Priest</v>
      </c>
      <c r="C365" t="str">
        <f t="shared" si="33"/>
        <v>Zoo Warlock</v>
      </c>
      <c r="D365" s="18" t="str">
        <f t="shared" si="31"/>
        <v xml:space="preserve"> 54%</v>
      </c>
      <c r="E365" s="13" t="str">
        <f t="shared" si="32"/>
        <v xml:space="preserve"> 268</v>
      </c>
      <c r="F365" s="19">
        <f t="shared" si="34"/>
        <v>0.54</v>
      </c>
      <c r="G365">
        <f t="shared" si="35"/>
        <v>268</v>
      </c>
    </row>
    <row r="366" spans="1:7" x14ac:dyDescent="0.2">
      <c r="A366" t="s">
        <v>483</v>
      </c>
      <c r="B366" t="str">
        <f t="shared" si="30"/>
        <v>Silence Priest</v>
      </c>
      <c r="C366" t="str">
        <f t="shared" si="33"/>
        <v>Pirate Warrior</v>
      </c>
      <c r="D366" s="18" t="str">
        <f t="shared" si="31"/>
        <v xml:space="preserve"> 41%</v>
      </c>
      <c r="E366" s="13" t="str">
        <f t="shared" si="32"/>
        <v xml:space="preserve"> 1914</v>
      </c>
      <c r="F366" s="19">
        <f t="shared" si="34"/>
        <v>0.41</v>
      </c>
      <c r="G366">
        <f t="shared" si="35"/>
        <v>1914</v>
      </c>
    </row>
    <row r="367" spans="1:7" x14ac:dyDescent="0.2">
      <c r="A367" t="s">
        <v>484</v>
      </c>
      <c r="B367" t="str">
        <f t="shared" si="30"/>
        <v>Silence Priest</v>
      </c>
      <c r="C367" t="str">
        <f t="shared" si="33"/>
        <v>Quest Taunt Warrior</v>
      </c>
      <c r="D367" s="18" t="str">
        <f t="shared" si="31"/>
        <v xml:space="preserve"> 50%</v>
      </c>
      <c r="E367" s="13" t="str">
        <f t="shared" si="32"/>
        <v xml:space="preserve"> 1187</v>
      </c>
      <c r="F367" s="19">
        <f t="shared" si="34"/>
        <v>0.5</v>
      </c>
      <c r="G367">
        <f t="shared" si="35"/>
        <v>1187</v>
      </c>
    </row>
    <row r="368" spans="1:7" x14ac:dyDescent="0.2">
      <c r="A368" t="s">
        <v>485</v>
      </c>
      <c r="B368" t="str">
        <f t="shared" si="30"/>
        <v>Miracle Rogue</v>
      </c>
      <c r="C368" t="str">
        <f t="shared" si="33"/>
        <v>Aggro Token Druid</v>
      </c>
      <c r="D368" s="18" t="str">
        <f t="shared" si="31"/>
        <v xml:space="preserve"> 44%</v>
      </c>
      <c r="E368" s="13" t="str">
        <f t="shared" si="32"/>
        <v xml:space="preserve"> 3171</v>
      </c>
      <c r="F368" s="19">
        <f t="shared" si="34"/>
        <v>0.44</v>
      </c>
      <c r="G368">
        <f t="shared" si="35"/>
        <v>3171</v>
      </c>
    </row>
    <row r="369" spans="1:7" x14ac:dyDescent="0.2">
      <c r="A369" t="s">
        <v>486</v>
      </c>
      <c r="B369" t="str">
        <f t="shared" si="30"/>
        <v>Miracle Rogue</v>
      </c>
      <c r="C369" t="str">
        <f t="shared" si="33"/>
        <v>Jade Druid</v>
      </c>
      <c r="D369" s="18" t="str">
        <f t="shared" si="31"/>
        <v xml:space="preserve"> 60%</v>
      </c>
      <c r="E369" s="13" t="str">
        <f t="shared" si="32"/>
        <v xml:space="preserve"> 1710</v>
      </c>
      <c r="F369" s="19">
        <f t="shared" si="34"/>
        <v>0.6</v>
      </c>
      <c r="G369">
        <f t="shared" si="35"/>
        <v>1710</v>
      </c>
    </row>
    <row r="370" spans="1:7" x14ac:dyDescent="0.2">
      <c r="A370" t="s">
        <v>487</v>
      </c>
      <c r="B370" t="str">
        <f t="shared" si="30"/>
        <v>Miracle Rogue</v>
      </c>
      <c r="C370" t="str">
        <f t="shared" si="33"/>
        <v>Face Hunter</v>
      </c>
      <c r="D370" s="18" t="str">
        <f t="shared" si="31"/>
        <v xml:space="preserve"> 44%</v>
      </c>
      <c r="E370" s="13" t="str">
        <f t="shared" si="32"/>
        <v xml:space="preserve"> 400</v>
      </c>
      <c r="F370" s="19">
        <f t="shared" si="34"/>
        <v>0.44</v>
      </c>
      <c r="G370">
        <f t="shared" si="35"/>
        <v>400</v>
      </c>
    </row>
    <row r="371" spans="1:7" x14ac:dyDescent="0.2">
      <c r="A371" t="s">
        <v>488</v>
      </c>
      <c r="B371" t="str">
        <f t="shared" si="30"/>
        <v>Miracle Rogue</v>
      </c>
      <c r="C371" t="str">
        <f t="shared" si="33"/>
        <v>Midrange Hunter</v>
      </c>
      <c r="D371" s="18" t="str">
        <f t="shared" si="31"/>
        <v xml:space="preserve"> 51%</v>
      </c>
      <c r="E371" s="13" t="str">
        <f t="shared" si="32"/>
        <v xml:space="preserve"> 2656</v>
      </c>
      <c r="F371" s="19">
        <f t="shared" si="34"/>
        <v>0.51</v>
      </c>
      <c r="G371">
        <f t="shared" si="35"/>
        <v>2656</v>
      </c>
    </row>
    <row r="372" spans="1:7" x14ac:dyDescent="0.2">
      <c r="A372" t="s">
        <v>489</v>
      </c>
      <c r="B372" t="str">
        <f t="shared" si="30"/>
        <v>Miracle Rogue</v>
      </c>
      <c r="C372" t="str">
        <f t="shared" si="33"/>
        <v>Quest Hunter</v>
      </c>
      <c r="D372" s="18" t="str">
        <f t="shared" si="31"/>
        <v xml:space="preserve"> 68%</v>
      </c>
      <c r="E372" s="13" t="str">
        <f t="shared" si="32"/>
        <v xml:space="preserve"> 76</v>
      </c>
      <c r="F372" s="19">
        <f t="shared" si="34"/>
        <v>0.68</v>
      </c>
      <c r="G372">
        <f t="shared" si="35"/>
        <v>76</v>
      </c>
    </row>
    <row r="373" spans="1:7" x14ac:dyDescent="0.2">
      <c r="A373" t="s">
        <v>490</v>
      </c>
      <c r="B373" t="str">
        <f t="shared" si="30"/>
        <v>Miracle Rogue</v>
      </c>
      <c r="C373" t="str">
        <f t="shared" si="33"/>
        <v>Burn Mage</v>
      </c>
      <c r="D373" s="18" t="str">
        <f t="shared" si="31"/>
        <v xml:space="preserve"> 38%</v>
      </c>
      <c r="E373" s="13" t="str">
        <f t="shared" si="32"/>
        <v xml:space="preserve"> 3562</v>
      </c>
      <c r="F373" s="19">
        <f t="shared" si="34"/>
        <v>0.38</v>
      </c>
      <c r="G373">
        <f t="shared" si="35"/>
        <v>3562</v>
      </c>
    </row>
    <row r="374" spans="1:7" x14ac:dyDescent="0.2">
      <c r="A374" t="s">
        <v>491</v>
      </c>
      <c r="B374" t="str">
        <f t="shared" si="30"/>
        <v>Miracle Rogue</v>
      </c>
      <c r="C374" t="str">
        <f t="shared" si="33"/>
        <v>Elemental Mage</v>
      </c>
      <c r="D374" s="18" t="str">
        <f t="shared" si="31"/>
        <v xml:space="preserve"> 58%</v>
      </c>
      <c r="E374" s="13" t="str">
        <f t="shared" si="32"/>
        <v xml:space="preserve"> 120</v>
      </c>
      <c r="F374" s="19">
        <f t="shared" si="34"/>
        <v>0.57999999999999996</v>
      </c>
      <c r="G374">
        <f t="shared" si="35"/>
        <v>120</v>
      </c>
    </row>
    <row r="375" spans="1:7" x14ac:dyDescent="0.2">
      <c r="A375" t="s">
        <v>492</v>
      </c>
      <c r="B375" t="str">
        <f t="shared" si="30"/>
        <v>Miracle Rogue</v>
      </c>
      <c r="C375" t="str">
        <f t="shared" si="33"/>
        <v>Freeze Mage</v>
      </c>
      <c r="D375" s="18" t="str">
        <f t="shared" si="31"/>
        <v xml:space="preserve"> 41%</v>
      </c>
      <c r="E375" s="13" t="str">
        <f t="shared" si="32"/>
        <v xml:space="preserve"> 299</v>
      </c>
      <c r="F375" s="19">
        <f t="shared" si="34"/>
        <v>0.41</v>
      </c>
      <c r="G375">
        <f t="shared" si="35"/>
        <v>299</v>
      </c>
    </row>
    <row r="376" spans="1:7" x14ac:dyDescent="0.2">
      <c r="A376" t="s">
        <v>493</v>
      </c>
      <c r="B376" t="str">
        <f t="shared" si="30"/>
        <v>Miracle Rogue</v>
      </c>
      <c r="C376" t="str">
        <f t="shared" si="33"/>
        <v>Secret Mage</v>
      </c>
      <c r="D376" s="18" t="str">
        <f t="shared" si="31"/>
        <v xml:space="preserve"> 42%</v>
      </c>
      <c r="E376" s="13" t="str">
        <f t="shared" si="32"/>
        <v xml:space="preserve"> 2836</v>
      </c>
      <c r="F376" s="19">
        <f t="shared" si="34"/>
        <v>0.42</v>
      </c>
      <c r="G376">
        <f t="shared" si="35"/>
        <v>2836</v>
      </c>
    </row>
    <row r="377" spans="1:7" x14ac:dyDescent="0.2">
      <c r="A377" t="s">
        <v>494</v>
      </c>
      <c r="B377" t="str">
        <f t="shared" ref="B377" si="36">MID(A377,FIND("&lt;br&gt;",A377)+4,(FIND(":",A377,10)-FIND("&lt;br&gt;",A377)-4))</f>
        <v>Miracle Rogue</v>
      </c>
      <c r="C377" t="str">
        <f t="shared" ref="C377" si="37">MID(A377,FIND("&lt;br&gt;",A377,20)+4,(FIND(":",A377,40)-FIND("&lt;br&gt;",A377,20)-4))</f>
        <v>Aggro Paladin</v>
      </c>
      <c r="D377" s="18" t="str">
        <f t="shared" ref="D377" si="38">MID(A377,FIND(":",A377,20)+1,4)</f>
        <v xml:space="preserve"> 54%</v>
      </c>
      <c r="E377" s="13" t="str">
        <f t="shared" ref="E377" si="39">MID(A377,FIND(":",A377)+1,FIND("&lt;br&gt;",A377)-7)</f>
        <v xml:space="preserve"> 1026</v>
      </c>
      <c r="F377" s="19">
        <f t="shared" ref="F377" si="40">VALUE(D377)</f>
        <v>0.54</v>
      </c>
      <c r="G377">
        <f t="shared" ref="G377" si="41">VALUE(E377)</f>
        <v>1026</v>
      </c>
    </row>
    <row r="378" spans="1:7" x14ac:dyDescent="0.2">
      <c r="A378" t="s">
        <v>495</v>
      </c>
      <c r="B378" t="str">
        <f t="shared" ref="B378:B419" si="42">MID(A378,FIND("&lt;br&gt;",A378)+4,(FIND(":",A378,10)-FIND("&lt;br&gt;",A378)-4))</f>
        <v>Miracle Rogue</v>
      </c>
      <c r="C378" t="str">
        <f t="shared" ref="C378:C419" si="43">MID(A378,FIND("&lt;br&gt;",A378,20)+4,(FIND(":",A378,40)-FIND("&lt;br&gt;",A378,20)-4))</f>
        <v>Control Paladin</v>
      </c>
      <c r="D378" s="18" t="str">
        <f t="shared" ref="D378:D419" si="44">MID(A378,FIND(":",A378,20)+1,4)</f>
        <v xml:space="preserve"> 61%</v>
      </c>
      <c r="E378" s="13" t="str">
        <f t="shared" ref="E378:E419" si="45">MID(A378,FIND(":",A378)+1,FIND("&lt;br&gt;",A378)-7)</f>
        <v xml:space="preserve"> 966</v>
      </c>
      <c r="F378" s="19">
        <f t="shared" ref="F378:F419" si="46">VALUE(D378)</f>
        <v>0.61</v>
      </c>
      <c r="G378">
        <f t="shared" ref="G378:G419" si="47">VALUE(E378)</f>
        <v>966</v>
      </c>
    </row>
    <row r="379" spans="1:7" x14ac:dyDescent="0.2">
      <c r="A379" t="s">
        <v>496</v>
      </c>
      <c r="B379" t="str">
        <f t="shared" si="42"/>
        <v>Miracle Rogue</v>
      </c>
      <c r="C379" t="str">
        <f t="shared" si="43"/>
        <v>Midrange Paladin</v>
      </c>
      <c r="D379" s="18" t="str">
        <f t="shared" si="44"/>
        <v xml:space="preserve"> 49%</v>
      </c>
      <c r="E379" s="13" t="str">
        <f t="shared" si="45"/>
        <v xml:space="preserve"> 3177</v>
      </c>
      <c r="F379" s="19">
        <f t="shared" si="46"/>
        <v>0.49</v>
      </c>
      <c r="G379">
        <f t="shared" si="47"/>
        <v>3177</v>
      </c>
    </row>
    <row r="380" spans="1:7" x14ac:dyDescent="0.2">
      <c r="A380" t="s">
        <v>497</v>
      </c>
      <c r="B380" t="str">
        <f t="shared" si="42"/>
        <v>Miracle Rogue</v>
      </c>
      <c r="C380" t="str">
        <f t="shared" si="43"/>
        <v>Control Priest</v>
      </c>
      <c r="D380" s="18" t="str">
        <f t="shared" si="44"/>
        <v xml:space="preserve"> 58%</v>
      </c>
      <c r="E380" s="13" t="str">
        <f t="shared" si="45"/>
        <v xml:space="preserve"> 1334</v>
      </c>
      <c r="F380" s="19">
        <f t="shared" si="46"/>
        <v>0.57999999999999996</v>
      </c>
      <c r="G380">
        <f t="shared" si="47"/>
        <v>1334</v>
      </c>
    </row>
    <row r="381" spans="1:7" x14ac:dyDescent="0.2">
      <c r="A381" t="s">
        <v>498</v>
      </c>
      <c r="B381" t="str">
        <f t="shared" si="42"/>
        <v>Miracle Rogue</v>
      </c>
      <c r="C381" t="str">
        <f t="shared" si="43"/>
        <v>Dragon Priest</v>
      </c>
      <c r="D381" s="18" t="str">
        <f t="shared" si="44"/>
        <v xml:space="preserve"> 59%</v>
      </c>
      <c r="E381" s="13" t="str">
        <f t="shared" si="45"/>
        <v xml:space="preserve"> 1804</v>
      </c>
      <c r="F381" s="19">
        <f t="shared" si="46"/>
        <v>0.59</v>
      </c>
      <c r="G381">
        <f t="shared" si="47"/>
        <v>1804</v>
      </c>
    </row>
    <row r="382" spans="1:7" x14ac:dyDescent="0.2">
      <c r="A382" t="s">
        <v>499</v>
      </c>
      <c r="B382" t="str">
        <f t="shared" si="42"/>
        <v>Miracle Rogue</v>
      </c>
      <c r="C382" t="str">
        <f t="shared" si="43"/>
        <v>N'Zoth Priest</v>
      </c>
      <c r="D382" s="18" t="str">
        <f t="shared" si="44"/>
        <v xml:space="preserve"> 53%</v>
      </c>
      <c r="E382" s="13" t="str">
        <f t="shared" si="45"/>
        <v xml:space="preserve"> 188</v>
      </c>
      <c r="F382" s="19">
        <f t="shared" si="46"/>
        <v>0.53</v>
      </c>
      <c r="G382">
        <f t="shared" si="47"/>
        <v>188</v>
      </c>
    </row>
    <row r="383" spans="1:7" x14ac:dyDescent="0.2">
      <c r="A383" t="s">
        <v>500</v>
      </c>
      <c r="B383" t="str">
        <f t="shared" si="42"/>
        <v>Miracle Rogue</v>
      </c>
      <c r="C383" t="str">
        <f t="shared" si="43"/>
        <v>Silence Priest</v>
      </c>
      <c r="D383" s="18" t="str">
        <f t="shared" si="44"/>
        <v xml:space="preserve"> 56%</v>
      </c>
      <c r="E383" s="13" t="str">
        <f t="shared" si="45"/>
        <v xml:space="preserve"> 987</v>
      </c>
      <c r="F383" s="19">
        <f t="shared" si="46"/>
        <v>0.56000000000000005</v>
      </c>
      <c r="G383">
        <f t="shared" si="47"/>
        <v>987</v>
      </c>
    </row>
    <row r="384" spans="1:7" x14ac:dyDescent="0.2">
      <c r="A384" t="s">
        <v>501</v>
      </c>
      <c r="B384" t="str">
        <f t="shared" si="42"/>
        <v>Miracle Rogue</v>
      </c>
      <c r="C384" t="str">
        <f t="shared" si="43"/>
        <v>Quest Rogue</v>
      </c>
      <c r="D384" s="18" t="str">
        <f t="shared" si="44"/>
        <v xml:space="preserve"> 43%</v>
      </c>
      <c r="E384" s="13" t="str">
        <f t="shared" si="45"/>
        <v xml:space="preserve"> 2255</v>
      </c>
      <c r="F384" s="19">
        <f t="shared" si="46"/>
        <v>0.43</v>
      </c>
      <c r="G384">
        <f t="shared" si="47"/>
        <v>2255</v>
      </c>
    </row>
    <row r="385" spans="1:7" x14ac:dyDescent="0.2">
      <c r="A385" t="s">
        <v>502</v>
      </c>
      <c r="B385" t="str">
        <f t="shared" si="42"/>
        <v>Miracle Rogue</v>
      </c>
      <c r="C385" t="str">
        <f t="shared" si="43"/>
        <v>Aggro Shaman</v>
      </c>
      <c r="D385" s="18" t="str">
        <f t="shared" si="44"/>
        <v xml:space="preserve"> 42%</v>
      </c>
      <c r="E385" s="13" t="str">
        <f t="shared" si="45"/>
        <v xml:space="preserve"> 235</v>
      </c>
      <c r="F385" s="19">
        <f t="shared" si="46"/>
        <v>0.42</v>
      </c>
      <c r="G385">
        <f t="shared" si="47"/>
        <v>235</v>
      </c>
    </row>
    <row r="386" spans="1:7" x14ac:dyDescent="0.2">
      <c r="A386" t="s">
        <v>503</v>
      </c>
      <c r="B386" t="str">
        <f t="shared" si="42"/>
        <v>Miracle Rogue</v>
      </c>
      <c r="C386" t="str">
        <f t="shared" si="43"/>
        <v>Elemental Shaman</v>
      </c>
      <c r="D386" s="18" t="str">
        <f t="shared" si="44"/>
        <v xml:space="preserve"> 46%</v>
      </c>
      <c r="E386" s="13" t="str">
        <f t="shared" si="45"/>
        <v xml:space="preserve"> 997</v>
      </c>
      <c r="F386" s="19">
        <f t="shared" si="46"/>
        <v>0.46</v>
      </c>
      <c r="G386">
        <f t="shared" si="47"/>
        <v>997</v>
      </c>
    </row>
    <row r="387" spans="1:7" x14ac:dyDescent="0.2">
      <c r="A387" t="s">
        <v>504</v>
      </c>
      <c r="B387" t="str">
        <f t="shared" si="42"/>
        <v>Miracle Rogue</v>
      </c>
      <c r="C387" t="str">
        <f t="shared" si="43"/>
        <v>Evolve Shaman</v>
      </c>
      <c r="D387" s="18" t="str">
        <f t="shared" si="44"/>
        <v xml:space="preserve"> 43%</v>
      </c>
      <c r="E387" s="13" t="str">
        <f t="shared" si="45"/>
        <v xml:space="preserve"> 2944</v>
      </c>
      <c r="F387" s="19">
        <f t="shared" si="46"/>
        <v>0.43</v>
      </c>
      <c r="G387">
        <f t="shared" si="47"/>
        <v>2944</v>
      </c>
    </row>
    <row r="388" spans="1:7" x14ac:dyDescent="0.2">
      <c r="A388" t="s">
        <v>505</v>
      </c>
      <c r="B388" t="str">
        <f t="shared" si="42"/>
        <v>Miracle Rogue</v>
      </c>
      <c r="C388" t="str">
        <f t="shared" si="43"/>
        <v>Midrange Shaman</v>
      </c>
      <c r="D388" s="18" t="str">
        <f t="shared" si="44"/>
        <v xml:space="preserve"> 53%</v>
      </c>
      <c r="E388" s="13" t="str">
        <f t="shared" si="45"/>
        <v xml:space="preserve"> 68</v>
      </c>
      <c r="F388" s="19">
        <f t="shared" si="46"/>
        <v>0.53</v>
      </c>
      <c r="G388">
        <f t="shared" si="47"/>
        <v>68</v>
      </c>
    </row>
    <row r="389" spans="1:7" x14ac:dyDescent="0.2">
      <c r="A389" t="s">
        <v>506</v>
      </c>
      <c r="B389" t="str">
        <f t="shared" si="42"/>
        <v>Miracle Rogue</v>
      </c>
      <c r="C389" t="str">
        <f t="shared" si="43"/>
        <v>Token Shaman</v>
      </c>
      <c r="D389" s="18" t="str">
        <f t="shared" si="44"/>
        <v xml:space="preserve"> 43%</v>
      </c>
      <c r="E389" s="13" t="str">
        <f t="shared" si="45"/>
        <v xml:space="preserve"> 833</v>
      </c>
      <c r="F389" s="19">
        <f t="shared" si="46"/>
        <v>0.43</v>
      </c>
      <c r="G389">
        <f t="shared" si="47"/>
        <v>833</v>
      </c>
    </row>
    <row r="390" spans="1:7" x14ac:dyDescent="0.2">
      <c r="A390" t="s">
        <v>507</v>
      </c>
      <c r="B390" t="str">
        <f t="shared" si="42"/>
        <v>Miracle Rogue</v>
      </c>
      <c r="C390" t="str">
        <f t="shared" si="43"/>
        <v>Zoo Warlock</v>
      </c>
      <c r="D390" s="18" t="str">
        <f t="shared" si="44"/>
        <v xml:space="preserve"> 57%</v>
      </c>
      <c r="E390" s="13" t="str">
        <f t="shared" si="45"/>
        <v xml:space="preserve"> 465</v>
      </c>
      <c r="F390" s="19">
        <f t="shared" si="46"/>
        <v>0.56999999999999995</v>
      </c>
      <c r="G390">
        <f t="shared" si="47"/>
        <v>465</v>
      </c>
    </row>
    <row r="391" spans="1:7" x14ac:dyDescent="0.2">
      <c r="A391" t="s">
        <v>508</v>
      </c>
      <c r="B391" t="str">
        <f t="shared" si="42"/>
        <v>Miracle Rogue</v>
      </c>
      <c r="C391" t="str">
        <f t="shared" si="43"/>
        <v>Pirate Warrior</v>
      </c>
      <c r="D391" s="18" t="str">
        <f t="shared" si="44"/>
        <v xml:space="preserve"> 39%</v>
      </c>
      <c r="E391" s="13" t="str">
        <f t="shared" si="45"/>
        <v xml:space="preserve"> 2848</v>
      </c>
      <c r="F391" s="19">
        <f t="shared" si="46"/>
        <v>0.39</v>
      </c>
      <c r="G391">
        <f t="shared" si="47"/>
        <v>2848</v>
      </c>
    </row>
    <row r="392" spans="1:7" x14ac:dyDescent="0.2">
      <c r="A392" t="s">
        <v>509</v>
      </c>
      <c r="B392" t="str">
        <f t="shared" si="42"/>
        <v>Miracle Rogue</v>
      </c>
      <c r="C392" t="str">
        <f t="shared" si="43"/>
        <v>Quest Taunt Warrior</v>
      </c>
      <c r="D392" s="18" t="str">
        <f t="shared" si="44"/>
        <v xml:space="preserve"> 55%</v>
      </c>
      <c r="E392" s="13" t="str">
        <f t="shared" si="45"/>
        <v xml:space="preserve"> 1946</v>
      </c>
      <c r="F392" s="19">
        <f t="shared" si="46"/>
        <v>0.55000000000000004</v>
      </c>
      <c r="G392">
        <f t="shared" si="47"/>
        <v>1946</v>
      </c>
    </row>
    <row r="393" spans="1:7" x14ac:dyDescent="0.2">
      <c r="A393" t="s">
        <v>510</v>
      </c>
      <c r="B393" t="str">
        <f t="shared" si="42"/>
        <v>Quest Rogue</v>
      </c>
      <c r="C393" t="str">
        <f t="shared" si="43"/>
        <v>Aggro Token Druid</v>
      </c>
      <c r="D393" s="18" t="str">
        <f t="shared" si="44"/>
        <v xml:space="preserve"> 31%</v>
      </c>
      <c r="E393" s="13" t="str">
        <f t="shared" si="45"/>
        <v xml:space="preserve"> 4297</v>
      </c>
      <c r="F393" s="19">
        <f t="shared" si="46"/>
        <v>0.31</v>
      </c>
      <c r="G393">
        <f t="shared" si="47"/>
        <v>4297</v>
      </c>
    </row>
    <row r="394" spans="1:7" x14ac:dyDescent="0.2">
      <c r="A394" t="s">
        <v>511</v>
      </c>
      <c r="B394" t="str">
        <f t="shared" si="42"/>
        <v>Quest Rogue</v>
      </c>
      <c r="C394" t="str">
        <f t="shared" si="43"/>
        <v>Jade Druid</v>
      </c>
      <c r="D394" s="18" t="str">
        <f t="shared" si="44"/>
        <v xml:space="preserve"> 71%</v>
      </c>
      <c r="E394" s="13" t="str">
        <f t="shared" si="45"/>
        <v xml:space="preserve"> 2327</v>
      </c>
      <c r="F394" s="19">
        <f t="shared" si="46"/>
        <v>0.71</v>
      </c>
      <c r="G394">
        <f t="shared" si="47"/>
        <v>2327</v>
      </c>
    </row>
    <row r="395" spans="1:7" x14ac:dyDescent="0.2">
      <c r="A395" t="s">
        <v>512</v>
      </c>
      <c r="B395" t="str">
        <f t="shared" si="42"/>
        <v>Quest Rogue</v>
      </c>
      <c r="C395" t="str">
        <f t="shared" si="43"/>
        <v>Face Hunter</v>
      </c>
      <c r="D395" s="18" t="str">
        <f t="shared" si="44"/>
        <v xml:space="preserve"> 27%</v>
      </c>
      <c r="E395" s="13" t="str">
        <f t="shared" si="45"/>
        <v xml:space="preserve"> 800</v>
      </c>
      <c r="F395" s="19">
        <f t="shared" si="46"/>
        <v>0.27</v>
      </c>
      <c r="G395">
        <f t="shared" si="47"/>
        <v>800</v>
      </c>
    </row>
    <row r="396" spans="1:7" x14ac:dyDescent="0.2">
      <c r="A396" t="s">
        <v>513</v>
      </c>
      <c r="B396" t="str">
        <f t="shared" si="42"/>
        <v>Quest Rogue</v>
      </c>
      <c r="C396" t="str">
        <f t="shared" si="43"/>
        <v>Midrange Hunter</v>
      </c>
      <c r="D396" s="18" t="str">
        <f t="shared" si="44"/>
        <v xml:space="preserve"> 40%</v>
      </c>
      <c r="E396" s="13" t="str">
        <f t="shared" si="45"/>
        <v xml:space="preserve"> 4106</v>
      </c>
      <c r="F396" s="19">
        <f t="shared" si="46"/>
        <v>0.4</v>
      </c>
      <c r="G396">
        <f t="shared" si="47"/>
        <v>4106</v>
      </c>
    </row>
    <row r="397" spans="1:7" x14ac:dyDescent="0.2">
      <c r="A397" t="s">
        <v>514</v>
      </c>
      <c r="B397" t="str">
        <f t="shared" si="42"/>
        <v>Quest Rogue</v>
      </c>
      <c r="C397" t="str">
        <f t="shared" si="43"/>
        <v>Quest Hunter</v>
      </c>
      <c r="D397" s="18" t="str">
        <f t="shared" si="44"/>
        <v xml:space="preserve"> 58%</v>
      </c>
      <c r="E397" s="13" t="str">
        <f t="shared" si="45"/>
        <v xml:space="preserve"> 123</v>
      </c>
      <c r="F397" s="19">
        <f t="shared" si="46"/>
        <v>0.57999999999999996</v>
      </c>
      <c r="G397">
        <f t="shared" si="47"/>
        <v>123</v>
      </c>
    </row>
    <row r="398" spans="1:7" x14ac:dyDescent="0.2">
      <c r="A398" t="s">
        <v>515</v>
      </c>
      <c r="B398" t="str">
        <f t="shared" si="42"/>
        <v>Quest Rogue</v>
      </c>
      <c r="C398" t="str">
        <f t="shared" si="43"/>
        <v>Burn Mage</v>
      </c>
      <c r="D398" s="18" t="str">
        <f t="shared" si="44"/>
        <v xml:space="preserve"> 49%</v>
      </c>
      <c r="E398" s="13" t="str">
        <f t="shared" si="45"/>
        <v xml:space="preserve"> 4850</v>
      </c>
      <c r="F398" s="19">
        <f t="shared" si="46"/>
        <v>0.49</v>
      </c>
      <c r="G398">
        <f t="shared" si="47"/>
        <v>4850</v>
      </c>
    </row>
    <row r="399" spans="1:7" x14ac:dyDescent="0.2">
      <c r="A399" t="s">
        <v>516</v>
      </c>
      <c r="B399" t="str">
        <f t="shared" si="42"/>
        <v>Quest Rogue</v>
      </c>
      <c r="C399" t="str">
        <f t="shared" si="43"/>
        <v>Elemental Mage</v>
      </c>
      <c r="D399" s="18" t="str">
        <f t="shared" si="44"/>
        <v xml:space="preserve"> 43%</v>
      </c>
      <c r="E399" s="13" t="str">
        <f t="shared" si="45"/>
        <v xml:space="preserve"> 102</v>
      </c>
      <c r="F399" s="19">
        <f t="shared" si="46"/>
        <v>0.43</v>
      </c>
      <c r="G399">
        <f t="shared" si="47"/>
        <v>102</v>
      </c>
    </row>
    <row r="400" spans="1:7" x14ac:dyDescent="0.2">
      <c r="A400" t="s">
        <v>517</v>
      </c>
      <c r="B400" t="str">
        <f t="shared" si="42"/>
        <v>Quest Rogue</v>
      </c>
      <c r="C400" t="str">
        <f t="shared" si="43"/>
        <v>Freeze Mage</v>
      </c>
      <c r="D400" s="18" t="str">
        <f t="shared" si="44"/>
        <v xml:space="preserve"> 43%</v>
      </c>
      <c r="E400" s="13" t="str">
        <f t="shared" si="45"/>
        <v xml:space="preserve"> 458</v>
      </c>
      <c r="F400" s="19">
        <f t="shared" si="46"/>
        <v>0.43</v>
      </c>
      <c r="G400">
        <f t="shared" si="47"/>
        <v>458</v>
      </c>
    </row>
    <row r="401" spans="1:7" x14ac:dyDescent="0.2">
      <c r="A401" t="s">
        <v>518</v>
      </c>
      <c r="B401" t="str">
        <f t="shared" si="42"/>
        <v>Quest Rogue</v>
      </c>
      <c r="C401" t="str">
        <f t="shared" si="43"/>
        <v>Secret Mage</v>
      </c>
      <c r="D401" s="18" t="str">
        <f t="shared" si="44"/>
        <v xml:space="preserve"> 40%</v>
      </c>
      <c r="E401" s="13" t="str">
        <f t="shared" si="45"/>
        <v xml:space="preserve"> 4472</v>
      </c>
      <c r="F401" s="19">
        <f t="shared" si="46"/>
        <v>0.4</v>
      </c>
      <c r="G401">
        <f t="shared" si="47"/>
        <v>4472</v>
      </c>
    </row>
    <row r="402" spans="1:7" x14ac:dyDescent="0.2">
      <c r="A402" t="s">
        <v>519</v>
      </c>
      <c r="B402" t="str">
        <f t="shared" si="42"/>
        <v>Quest Rogue</v>
      </c>
      <c r="C402" t="str">
        <f t="shared" si="43"/>
        <v>Aggro Paladin</v>
      </c>
      <c r="D402" s="18" t="str">
        <f t="shared" si="44"/>
        <v xml:space="preserve"> 38%</v>
      </c>
      <c r="E402" s="13" t="str">
        <f t="shared" si="45"/>
        <v xml:space="preserve"> 1649</v>
      </c>
      <c r="F402" s="19">
        <f t="shared" si="46"/>
        <v>0.38</v>
      </c>
      <c r="G402">
        <f t="shared" si="47"/>
        <v>1649</v>
      </c>
    </row>
    <row r="403" spans="1:7" x14ac:dyDescent="0.2">
      <c r="A403" t="s">
        <v>520</v>
      </c>
      <c r="B403" t="str">
        <f t="shared" si="42"/>
        <v>Quest Rogue</v>
      </c>
      <c r="C403" t="str">
        <f t="shared" si="43"/>
        <v>Control Paladin</v>
      </c>
      <c r="D403" s="18" t="str">
        <f t="shared" si="44"/>
        <v xml:space="preserve"> 67%</v>
      </c>
      <c r="E403" s="13" t="str">
        <f t="shared" si="45"/>
        <v xml:space="preserve"> 1400</v>
      </c>
      <c r="F403" s="19">
        <f t="shared" si="46"/>
        <v>0.67</v>
      </c>
      <c r="G403">
        <f t="shared" si="47"/>
        <v>1400</v>
      </c>
    </row>
    <row r="404" spans="1:7" x14ac:dyDescent="0.2">
      <c r="A404" t="s">
        <v>521</v>
      </c>
      <c r="B404" t="str">
        <f t="shared" si="42"/>
        <v>Quest Rogue</v>
      </c>
      <c r="C404" t="str">
        <f t="shared" si="43"/>
        <v>Midrange Paladin</v>
      </c>
      <c r="D404" s="18" t="str">
        <f t="shared" si="44"/>
        <v xml:space="preserve"> 44%</v>
      </c>
      <c r="E404" s="13" t="str">
        <f t="shared" si="45"/>
        <v xml:space="preserve"> 4642</v>
      </c>
      <c r="F404" s="19">
        <f t="shared" si="46"/>
        <v>0.44</v>
      </c>
      <c r="G404">
        <f t="shared" si="47"/>
        <v>4642</v>
      </c>
    </row>
    <row r="405" spans="1:7" x14ac:dyDescent="0.2">
      <c r="A405" t="s">
        <v>522</v>
      </c>
      <c r="B405" t="str">
        <f t="shared" si="42"/>
        <v>Quest Rogue</v>
      </c>
      <c r="C405" t="str">
        <f t="shared" si="43"/>
        <v>Control Priest</v>
      </c>
      <c r="D405" s="18" t="str">
        <f t="shared" si="44"/>
        <v xml:space="preserve"> 65%</v>
      </c>
      <c r="E405" s="13" t="str">
        <f t="shared" si="45"/>
        <v xml:space="preserve"> 2036</v>
      </c>
      <c r="F405" s="19">
        <f t="shared" si="46"/>
        <v>0.65</v>
      </c>
      <c r="G405">
        <f t="shared" si="47"/>
        <v>2036</v>
      </c>
    </row>
    <row r="406" spans="1:7" x14ac:dyDescent="0.2">
      <c r="A406" t="s">
        <v>523</v>
      </c>
      <c r="B406" t="str">
        <f t="shared" si="42"/>
        <v>Quest Rogue</v>
      </c>
      <c r="C406" t="str">
        <f t="shared" si="43"/>
        <v>Dragon Priest</v>
      </c>
      <c r="D406" s="18" t="str">
        <f t="shared" si="44"/>
        <v xml:space="preserve"> 68%</v>
      </c>
      <c r="E406" s="13" t="str">
        <f t="shared" si="45"/>
        <v xml:space="preserve"> 2457</v>
      </c>
      <c r="F406" s="19">
        <f t="shared" si="46"/>
        <v>0.68</v>
      </c>
      <c r="G406">
        <f t="shared" si="47"/>
        <v>2457</v>
      </c>
    </row>
    <row r="407" spans="1:7" x14ac:dyDescent="0.2">
      <c r="A407" t="s">
        <v>524</v>
      </c>
      <c r="B407" t="str">
        <f t="shared" si="42"/>
        <v>Quest Rogue</v>
      </c>
      <c r="C407" t="str">
        <f t="shared" si="43"/>
        <v>N'Zoth Priest</v>
      </c>
      <c r="D407" s="18" t="str">
        <f t="shared" si="44"/>
        <v xml:space="preserve"> 77%</v>
      </c>
      <c r="E407" s="13" t="str">
        <f t="shared" si="45"/>
        <v xml:space="preserve"> 261</v>
      </c>
      <c r="F407" s="19">
        <f t="shared" si="46"/>
        <v>0.77</v>
      </c>
      <c r="G407">
        <f t="shared" si="47"/>
        <v>261</v>
      </c>
    </row>
    <row r="408" spans="1:7" x14ac:dyDescent="0.2">
      <c r="A408" t="s">
        <v>525</v>
      </c>
      <c r="B408" t="str">
        <f t="shared" si="42"/>
        <v>Quest Rogue</v>
      </c>
      <c r="C408" t="str">
        <f t="shared" si="43"/>
        <v>Silence Priest</v>
      </c>
      <c r="D408" s="18" t="str">
        <f t="shared" si="44"/>
        <v xml:space="preserve"> 53%</v>
      </c>
      <c r="E408" s="13" t="str">
        <f t="shared" si="45"/>
        <v xml:space="preserve"> 1303</v>
      </c>
      <c r="F408" s="19">
        <f t="shared" si="46"/>
        <v>0.53</v>
      </c>
      <c r="G408">
        <f t="shared" si="47"/>
        <v>1303</v>
      </c>
    </row>
    <row r="409" spans="1:7" x14ac:dyDescent="0.2">
      <c r="A409" t="s">
        <v>526</v>
      </c>
      <c r="B409" t="str">
        <f t="shared" si="42"/>
        <v>Quest Rogue</v>
      </c>
      <c r="C409" t="str">
        <f t="shared" si="43"/>
        <v>Miracle Rogue</v>
      </c>
      <c r="D409" s="18" t="str">
        <f t="shared" si="44"/>
        <v xml:space="preserve"> 57%</v>
      </c>
      <c r="E409" s="13" t="str">
        <f t="shared" si="45"/>
        <v xml:space="preserve"> 2255</v>
      </c>
      <c r="F409" s="19">
        <f t="shared" si="46"/>
        <v>0.56999999999999995</v>
      </c>
      <c r="G409">
        <f t="shared" si="47"/>
        <v>2255</v>
      </c>
    </row>
    <row r="410" spans="1:7" x14ac:dyDescent="0.2">
      <c r="A410" t="s">
        <v>527</v>
      </c>
      <c r="B410" t="str">
        <f t="shared" si="42"/>
        <v>Quest Rogue</v>
      </c>
      <c r="C410" t="str">
        <f t="shared" si="43"/>
        <v>Aggro Shaman</v>
      </c>
      <c r="D410" s="18" t="str">
        <f t="shared" si="44"/>
        <v xml:space="preserve"> 39%</v>
      </c>
      <c r="E410" s="13" t="str">
        <f t="shared" si="45"/>
        <v xml:space="preserve"> 389</v>
      </c>
      <c r="F410" s="19">
        <f t="shared" si="46"/>
        <v>0.39</v>
      </c>
      <c r="G410">
        <f t="shared" si="47"/>
        <v>389</v>
      </c>
    </row>
    <row r="411" spans="1:7" x14ac:dyDescent="0.2">
      <c r="A411" t="s">
        <v>528</v>
      </c>
      <c r="B411" t="str">
        <f t="shared" si="42"/>
        <v>Quest Rogue</v>
      </c>
      <c r="C411" t="str">
        <f t="shared" si="43"/>
        <v>Elemental Shaman</v>
      </c>
      <c r="D411" s="18" t="str">
        <f t="shared" si="44"/>
        <v xml:space="preserve"> 62%</v>
      </c>
      <c r="E411" s="13" t="str">
        <f t="shared" si="45"/>
        <v xml:space="preserve"> 1486</v>
      </c>
      <c r="F411" s="19">
        <f t="shared" si="46"/>
        <v>0.62</v>
      </c>
      <c r="G411">
        <f t="shared" si="47"/>
        <v>1486</v>
      </c>
    </row>
    <row r="412" spans="1:7" x14ac:dyDescent="0.2">
      <c r="A412" t="s">
        <v>529</v>
      </c>
      <c r="B412" t="str">
        <f t="shared" si="42"/>
        <v>Quest Rogue</v>
      </c>
      <c r="C412" t="str">
        <f t="shared" si="43"/>
        <v>Evolve Shaman</v>
      </c>
      <c r="D412" s="18" t="str">
        <f t="shared" si="44"/>
        <v xml:space="preserve"> 51%</v>
      </c>
      <c r="E412" s="13" t="str">
        <f t="shared" si="45"/>
        <v xml:space="preserve"> 4172</v>
      </c>
      <c r="F412" s="19">
        <f t="shared" si="46"/>
        <v>0.51</v>
      </c>
      <c r="G412">
        <f t="shared" si="47"/>
        <v>4172</v>
      </c>
    </row>
    <row r="413" spans="1:7" x14ac:dyDescent="0.2">
      <c r="A413" t="s">
        <v>530</v>
      </c>
      <c r="B413" t="str">
        <f t="shared" si="42"/>
        <v>Quest Rogue</v>
      </c>
      <c r="C413" t="str">
        <f t="shared" si="43"/>
        <v>Midrange Shaman</v>
      </c>
      <c r="D413" s="18" t="str">
        <f t="shared" si="44"/>
        <v xml:space="preserve"> 54%</v>
      </c>
      <c r="E413" s="13" t="str">
        <f t="shared" si="45"/>
        <v xml:space="preserve"> 76</v>
      </c>
      <c r="F413" s="19">
        <f t="shared" si="46"/>
        <v>0.54</v>
      </c>
      <c r="G413">
        <f t="shared" si="47"/>
        <v>76</v>
      </c>
    </row>
    <row r="414" spans="1:7" x14ac:dyDescent="0.2">
      <c r="A414" t="s">
        <v>531</v>
      </c>
      <c r="B414" t="str">
        <f t="shared" si="42"/>
        <v>Quest Rogue</v>
      </c>
      <c r="C414" t="str">
        <f t="shared" si="43"/>
        <v>Token Shaman</v>
      </c>
      <c r="D414" s="18" t="str">
        <f t="shared" si="44"/>
        <v xml:space="preserve"> 43%</v>
      </c>
      <c r="E414" s="13" t="str">
        <f t="shared" si="45"/>
        <v xml:space="preserve"> 1217</v>
      </c>
      <c r="F414" s="19">
        <f t="shared" si="46"/>
        <v>0.43</v>
      </c>
      <c r="G414">
        <f t="shared" si="47"/>
        <v>1217</v>
      </c>
    </row>
    <row r="415" spans="1:7" x14ac:dyDescent="0.2">
      <c r="A415" t="s">
        <v>532</v>
      </c>
      <c r="B415" t="str">
        <f t="shared" si="42"/>
        <v>Quest Rogue</v>
      </c>
      <c r="C415" t="str">
        <f t="shared" si="43"/>
        <v>Zoo Warlock</v>
      </c>
      <c r="D415" s="18" t="str">
        <f t="shared" si="44"/>
        <v xml:space="preserve"> 47%</v>
      </c>
      <c r="E415" s="13" t="str">
        <f t="shared" si="45"/>
        <v xml:space="preserve"> 672</v>
      </c>
      <c r="F415" s="19">
        <f t="shared" si="46"/>
        <v>0.47</v>
      </c>
      <c r="G415">
        <f t="shared" si="47"/>
        <v>672</v>
      </c>
    </row>
    <row r="416" spans="1:7" x14ac:dyDescent="0.2">
      <c r="A416" t="s">
        <v>533</v>
      </c>
      <c r="B416" t="str">
        <f t="shared" si="42"/>
        <v>Quest Rogue</v>
      </c>
      <c r="C416" t="str">
        <f t="shared" si="43"/>
        <v>Pirate Warrior</v>
      </c>
      <c r="D416" s="18" t="str">
        <f t="shared" si="44"/>
        <v xml:space="preserve"> 33%</v>
      </c>
      <c r="E416" s="13" t="str">
        <f t="shared" si="45"/>
        <v xml:space="preserve"> 4311</v>
      </c>
      <c r="F416" s="19">
        <f t="shared" si="46"/>
        <v>0.33</v>
      </c>
      <c r="G416">
        <f t="shared" si="47"/>
        <v>4311</v>
      </c>
    </row>
    <row r="417" spans="1:7" x14ac:dyDescent="0.2">
      <c r="A417" t="s">
        <v>534</v>
      </c>
      <c r="B417" t="str">
        <f t="shared" si="42"/>
        <v>Quest Rogue</v>
      </c>
      <c r="C417" t="str">
        <f t="shared" si="43"/>
        <v>Quest Taunt Warrior</v>
      </c>
      <c r="D417" s="18" t="str">
        <f t="shared" si="44"/>
        <v xml:space="preserve"> 63%</v>
      </c>
      <c r="E417" s="13" t="str">
        <f t="shared" si="45"/>
        <v xml:space="preserve"> 2832</v>
      </c>
      <c r="F417" s="19">
        <f t="shared" si="46"/>
        <v>0.63</v>
      </c>
      <c r="G417">
        <f t="shared" si="47"/>
        <v>2832</v>
      </c>
    </row>
    <row r="418" spans="1:7" x14ac:dyDescent="0.2">
      <c r="A418" t="s">
        <v>535</v>
      </c>
      <c r="B418" t="str">
        <f t="shared" si="42"/>
        <v>Aggro Shaman</v>
      </c>
      <c r="C418" t="str">
        <f t="shared" si="43"/>
        <v>Aggro Token Druid</v>
      </c>
      <c r="D418" s="18" t="str">
        <f t="shared" si="44"/>
        <v xml:space="preserve"> 47%</v>
      </c>
      <c r="E418" s="13" t="str">
        <f t="shared" si="45"/>
        <v xml:space="preserve"> 430</v>
      </c>
      <c r="F418" s="19">
        <f t="shared" si="46"/>
        <v>0.47</v>
      </c>
      <c r="G418">
        <f t="shared" si="47"/>
        <v>430</v>
      </c>
    </row>
    <row r="419" spans="1:7" x14ac:dyDescent="0.2">
      <c r="A419" t="s">
        <v>536</v>
      </c>
      <c r="B419" t="str">
        <f t="shared" si="42"/>
        <v>Aggro Shaman</v>
      </c>
      <c r="C419" t="str">
        <f t="shared" si="43"/>
        <v>Jade Druid</v>
      </c>
      <c r="D419" s="18" t="str">
        <f t="shared" si="44"/>
        <v xml:space="preserve"> 60%</v>
      </c>
      <c r="E419" s="13" t="str">
        <f t="shared" si="45"/>
        <v xml:space="preserve"> 261</v>
      </c>
      <c r="F419" s="19">
        <f t="shared" si="46"/>
        <v>0.6</v>
      </c>
      <c r="G419">
        <f t="shared" si="47"/>
        <v>261</v>
      </c>
    </row>
    <row r="420" spans="1:7" x14ac:dyDescent="0.2">
      <c r="A420" t="s">
        <v>537</v>
      </c>
      <c r="B420" t="str">
        <f t="shared" ref="B420:B483" si="48">MID(A420,FIND("&lt;br&gt;",A420)+4,(FIND(":",A420,10)-FIND("&lt;br&gt;",A420)-4))</f>
        <v>Aggro Shaman</v>
      </c>
      <c r="C420" t="str">
        <f t="shared" ref="C420:C483" si="49">MID(A420,FIND("&lt;br&gt;",A420,20)+4,(FIND(":",A420,40)-FIND("&lt;br&gt;",A420,20)-4))</f>
        <v>Face Hunter</v>
      </c>
      <c r="D420" s="18" t="str">
        <f t="shared" ref="D420:D483" si="50">MID(A420,FIND(":",A420,20)+1,4)</f>
        <v xml:space="preserve"> 32%</v>
      </c>
      <c r="E420" s="13" t="str">
        <f t="shared" ref="E420:E483" si="51">MID(A420,FIND(":",A420)+1,FIND("&lt;br&gt;",A420)-7)</f>
        <v xml:space="preserve"> 88</v>
      </c>
      <c r="F420" s="19">
        <f t="shared" ref="F420:F483" si="52">VALUE(D420)</f>
        <v>0.32</v>
      </c>
      <c r="G420">
        <f t="shared" ref="G420:G483" si="53">VALUE(E420)</f>
        <v>88</v>
      </c>
    </row>
    <row r="421" spans="1:7" x14ac:dyDescent="0.2">
      <c r="A421" t="s">
        <v>538</v>
      </c>
      <c r="B421" t="str">
        <f t="shared" si="48"/>
        <v>Aggro Shaman</v>
      </c>
      <c r="C421" t="str">
        <f t="shared" si="49"/>
        <v>Midrange Hunter</v>
      </c>
      <c r="D421" s="18" t="str">
        <f t="shared" si="50"/>
        <v xml:space="preserve"> 44%</v>
      </c>
      <c r="E421" s="13" t="str">
        <f t="shared" si="51"/>
        <v xml:space="preserve"> 516</v>
      </c>
      <c r="F421" s="19">
        <f t="shared" si="52"/>
        <v>0.44</v>
      </c>
      <c r="G421">
        <f t="shared" si="53"/>
        <v>516</v>
      </c>
    </row>
    <row r="422" spans="1:7" x14ac:dyDescent="0.2">
      <c r="A422" t="s">
        <v>539</v>
      </c>
      <c r="B422" t="str">
        <f t="shared" si="48"/>
        <v>Aggro Shaman</v>
      </c>
      <c r="C422" t="str">
        <f t="shared" si="49"/>
        <v>Burn Mage</v>
      </c>
      <c r="D422" s="18" t="str">
        <f t="shared" si="50"/>
        <v xml:space="preserve"> 44%</v>
      </c>
      <c r="E422" s="13" t="str">
        <f t="shared" si="51"/>
        <v xml:space="preserve"> 508</v>
      </c>
      <c r="F422" s="19">
        <f t="shared" si="52"/>
        <v>0.44</v>
      </c>
      <c r="G422">
        <f t="shared" si="53"/>
        <v>508</v>
      </c>
    </row>
    <row r="423" spans="1:7" x14ac:dyDescent="0.2">
      <c r="A423" t="s">
        <v>540</v>
      </c>
      <c r="B423" t="str">
        <f t="shared" si="48"/>
        <v>Aggro Shaman</v>
      </c>
      <c r="C423" t="str">
        <f t="shared" si="49"/>
        <v>Secret Mage</v>
      </c>
      <c r="D423" s="18" t="str">
        <f t="shared" si="50"/>
        <v xml:space="preserve"> 51%</v>
      </c>
      <c r="E423" s="13" t="str">
        <f t="shared" si="51"/>
        <v xml:space="preserve"> 444</v>
      </c>
      <c r="F423" s="19">
        <f t="shared" si="52"/>
        <v>0.51</v>
      </c>
      <c r="G423">
        <f t="shared" si="53"/>
        <v>444</v>
      </c>
    </row>
    <row r="424" spans="1:7" x14ac:dyDescent="0.2">
      <c r="A424" t="s">
        <v>541</v>
      </c>
      <c r="B424" t="str">
        <f t="shared" si="48"/>
        <v>Aggro Shaman</v>
      </c>
      <c r="C424" t="str">
        <f t="shared" si="49"/>
        <v>Aggro Paladin</v>
      </c>
      <c r="D424" s="18" t="str">
        <f t="shared" si="50"/>
        <v xml:space="preserve"> 47%</v>
      </c>
      <c r="E424" s="13" t="str">
        <f t="shared" si="51"/>
        <v xml:space="preserve"> 193</v>
      </c>
      <c r="F424" s="19">
        <f t="shared" si="52"/>
        <v>0.47</v>
      </c>
      <c r="G424">
        <f t="shared" si="53"/>
        <v>193</v>
      </c>
    </row>
    <row r="425" spans="1:7" x14ac:dyDescent="0.2">
      <c r="A425" t="s">
        <v>542</v>
      </c>
      <c r="B425" t="str">
        <f t="shared" si="48"/>
        <v>Aggro Shaman</v>
      </c>
      <c r="C425" t="str">
        <f t="shared" si="49"/>
        <v>Control Paladin</v>
      </c>
      <c r="D425" s="18" t="str">
        <f t="shared" si="50"/>
        <v xml:space="preserve"> 63%</v>
      </c>
      <c r="E425" s="13" t="str">
        <f t="shared" si="51"/>
        <v xml:space="preserve"> 156</v>
      </c>
      <c r="F425" s="19">
        <f t="shared" si="52"/>
        <v>0.63</v>
      </c>
      <c r="G425">
        <f t="shared" si="53"/>
        <v>156</v>
      </c>
    </row>
    <row r="426" spans="1:7" x14ac:dyDescent="0.2">
      <c r="A426" t="s">
        <v>543</v>
      </c>
      <c r="B426" t="str">
        <f t="shared" si="48"/>
        <v>Aggro Shaman</v>
      </c>
      <c r="C426" t="str">
        <f t="shared" si="49"/>
        <v>Midrange Paladin</v>
      </c>
      <c r="D426" s="18" t="str">
        <f t="shared" si="50"/>
        <v xml:space="preserve"> 51%</v>
      </c>
      <c r="E426" s="13" t="str">
        <f t="shared" si="51"/>
        <v xml:space="preserve"> 477</v>
      </c>
      <c r="F426" s="19">
        <f t="shared" si="52"/>
        <v>0.51</v>
      </c>
      <c r="G426">
        <f t="shared" si="53"/>
        <v>477</v>
      </c>
    </row>
    <row r="427" spans="1:7" x14ac:dyDescent="0.2">
      <c r="A427" t="s">
        <v>544</v>
      </c>
      <c r="B427" t="str">
        <f t="shared" si="48"/>
        <v>Aggro Shaman</v>
      </c>
      <c r="C427" t="str">
        <f t="shared" si="49"/>
        <v>Control Priest</v>
      </c>
      <c r="D427" s="18" t="str">
        <f t="shared" si="50"/>
        <v xml:space="preserve"> 59%</v>
      </c>
      <c r="E427" s="13" t="str">
        <f t="shared" si="51"/>
        <v xml:space="preserve"> 326</v>
      </c>
      <c r="F427" s="19">
        <f t="shared" si="52"/>
        <v>0.59</v>
      </c>
      <c r="G427">
        <f t="shared" si="53"/>
        <v>326</v>
      </c>
    </row>
    <row r="428" spans="1:7" x14ac:dyDescent="0.2">
      <c r="A428" t="s">
        <v>545</v>
      </c>
      <c r="B428" t="str">
        <f t="shared" si="48"/>
        <v>Aggro Shaman</v>
      </c>
      <c r="C428" t="str">
        <f t="shared" si="49"/>
        <v>Dragon Priest</v>
      </c>
      <c r="D428" s="18" t="str">
        <f t="shared" si="50"/>
        <v xml:space="preserve"> 52%</v>
      </c>
      <c r="E428" s="13" t="str">
        <f t="shared" si="51"/>
        <v xml:space="preserve"> 346</v>
      </c>
      <c r="F428" s="19">
        <f t="shared" si="52"/>
        <v>0.52</v>
      </c>
      <c r="G428">
        <f t="shared" si="53"/>
        <v>346</v>
      </c>
    </row>
    <row r="429" spans="1:7" x14ac:dyDescent="0.2">
      <c r="A429" t="s">
        <v>546</v>
      </c>
      <c r="B429" t="str">
        <f t="shared" si="48"/>
        <v>Aggro Shaman</v>
      </c>
      <c r="C429" t="str">
        <f t="shared" si="49"/>
        <v>Silence Priest</v>
      </c>
      <c r="D429" s="18" t="str">
        <f t="shared" si="50"/>
        <v xml:space="preserve"> 53%</v>
      </c>
      <c r="E429" s="13" t="str">
        <f t="shared" si="51"/>
        <v xml:space="preserve"> 198</v>
      </c>
      <c r="F429" s="19">
        <f t="shared" si="52"/>
        <v>0.53</v>
      </c>
      <c r="G429">
        <f t="shared" si="53"/>
        <v>198</v>
      </c>
    </row>
    <row r="430" spans="1:7" x14ac:dyDescent="0.2">
      <c r="A430" t="s">
        <v>547</v>
      </c>
      <c r="B430" t="str">
        <f t="shared" si="48"/>
        <v>Aggro Shaman</v>
      </c>
      <c r="C430" t="str">
        <f t="shared" si="49"/>
        <v>Miracle Rogue</v>
      </c>
      <c r="D430" s="18" t="str">
        <f t="shared" si="50"/>
        <v xml:space="preserve"> 58%</v>
      </c>
      <c r="E430" s="13" t="str">
        <f t="shared" si="51"/>
        <v xml:space="preserve"> 235</v>
      </c>
      <c r="F430" s="19">
        <f t="shared" si="52"/>
        <v>0.57999999999999996</v>
      </c>
      <c r="G430">
        <f t="shared" si="53"/>
        <v>235</v>
      </c>
    </row>
    <row r="431" spans="1:7" x14ac:dyDescent="0.2">
      <c r="A431" t="s">
        <v>548</v>
      </c>
      <c r="B431" t="str">
        <f t="shared" si="48"/>
        <v>Aggro Shaman</v>
      </c>
      <c r="C431" t="str">
        <f t="shared" si="49"/>
        <v>Quest Rogue</v>
      </c>
      <c r="D431" s="18" t="str">
        <f t="shared" si="50"/>
        <v xml:space="preserve"> 61%</v>
      </c>
      <c r="E431" s="13" t="str">
        <f t="shared" si="51"/>
        <v xml:space="preserve"> 389</v>
      </c>
      <c r="F431" s="19">
        <f t="shared" si="52"/>
        <v>0.61</v>
      </c>
      <c r="G431">
        <f t="shared" si="53"/>
        <v>389</v>
      </c>
    </row>
    <row r="432" spans="1:7" x14ac:dyDescent="0.2">
      <c r="A432" t="s">
        <v>549</v>
      </c>
      <c r="B432" t="str">
        <f t="shared" si="48"/>
        <v>Aggro Shaman</v>
      </c>
      <c r="C432" t="str">
        <f t="shared" si="49"/>
        <v>Elemental Shaman</v>
      </c>
      <c r="D432" s="18" t="str">
        <f t="shared" si="50"/>
        <v xml:space="preserve"> 50%</v>
      </c>
      <c r="E432" s="13" t="str">
        <f t="shared" si="51"/>
        <v xml:space="preserve"> 192</v>
      </c>
      <c r="F432" s="19">
        <f t="shared" si="52"/>
        <v>0.5</v>
      </c>
      <c r="G432">
        <f t="shared" si="53"/>
        <v>192</v>
      </c>
    </row>
    <row r="433" spans="1:7" x14ac:dyDescent="0.2">
      <c r="A433" t="s">
        <v>550</v>
      </c>
      <c r="B433" t="str">
        <f t="shared" si="48"/>
        <v>Aggro Shaman</v>
      </c>
      <c r="C433" t="str">
        <f t="shared" si="49"/>
        <v>Evolve Shaman</v>
      </c>
      <c r="D433" s="18" t="str">
        <f t="shared" si="50"/>
        <v xml:space="preserve"> 46%</v>
      </c>
      <c r="E433" s="13" t="str">
        <f t="shared" si="51"/>
        <v xml:space="preserve"> 414</v>
      </c>
      <c r="F433" s="19">
        <f t="shared" si="52"/>
        <v>0.46</v>
      </c>
      <c r="G433">
        <f t="shared" si="53"/>
        <v>414</v>
      </c>
    </row>
    <row r="434" spans="1:7" x14ac:dyDescent="0.2">
      <c r="A434" t="s">
        <v>551</v>
      </c>
      <c r="B434" t="str">
        <f t="shared" si="48"/>
        <v>Aggro Shaman</v>
      </c>
      <c r="C434" t="str">
        <f t="shared" si="49"/>
        <v>Token Shaman</v>
      </c>
      <c r="D434" s="18" t="str">
        <f t="shared" si="50"/>
        <v xml:space="preserve"> 33%</v>
      </c>
      <c r="E434" s="13" t="str">
        <f t="shared" si="51"/>
        <v xml:space="preserve"> 105</v>
      </c>
      <c r="F434" s="19">
        <f t="shared" si="52"/>
        <v>0.33</v>
      </c>
      <c r="G434">
        <f t="shared" si="53"/>
        <v>105</v>
      </c>
    </row>
    <row r="435" spans="1:7" x14ac:dyDescent="0.2">
      <c r="A435" t="s">
        <v>552</v>
      </c>
      <c r="B435" t="str">
        <f t="shared" si="48"/>
        <v>Aggro Shaman</v>
      </c>
      <c r="C435" t="str">
        <f t="shared" si="49"/>
        <v>Zoo Warlock</v>
      </c>
      <c r="D435" s="18" t="str">
        <f t="shared" si="50"/>
        <v xml:space="preserve"> 63%</v>
      </c>
      <c r="E435" s="13" t="str">
        <f t="shared" si="51"/>
        <v xml:space="preserve"> 112</v>
      </c>
      <c r="F435" s="19">
        <f t="shared" si="52"/>
        <v>0.63</v>
      </c>
      <c r="G435">
        <f t="shared" si="53"/>
        <v>112</v>
      </c>
    </row>
    <row r="436" spans="1:7" x14ac:dyDescent="0.2">
      <c r="A436" t="s">
        <v>553</v>
      </c>
      <c r="B436" t="str">
        <f t="shared" si="48"/>
        <v>Aggro Shaman</v>
      </c>
      <c r="C436" t="str">
        <f t="shared" si="49"/>
        <v>Pirate Warrior</v>
      </c>
      <c r="D436" s="18" t="str">
        <f t="shared" si="50"/>
        <v xml:space="preserve"> 50%</v>
      </c>
      <c r="E436" s="13" t="str">
        <f t="shared" si="51"/>
        <v xml:space="preserve"> 716</v>
      </c>
      <c r="F436" s="19">
        <f t="shared" si="52"/>
        <v>0.5</v>
      </c>
      <c r="G436">
        <f t="shared" si="53"/>
        <v>716</v>
      </c>
    </row>
    <row r="437" spans="1:7" x14ac:dyDescent="0.2">
      <c r="A437" t="s">
        <v>554</v>
      </c>
      <c r="B437" t="str">
        <f t="shared" si="48"/>
        <v>Aggro Shaman</v>
      </c>
      <c r="C437" t="str">
        <f t="shared" si="49"/>
        <v>Quest Taunt Warrior</v>
      </c>
      <c r="D437" s="18" t="str">
        <f t="shared" si="50"/>
        <v xml:space="preserve"> 42%</v>
      </c>
      <c r="E437" s="13" t="str">
        <f t="shared" si="51"/>
        <v xml:space="preserve"> 300</v>
      </c>
      <c r="F437" s="19">
        <f t="shared" si="52"/>
        <v>0.42</v>
      </c>
      <c r="G437">
        <f t="shared" si="53"/>
        <v>300</v>
      </c>
    </row>
    <row r="438" spans="1:7" x14ac:dyDescent="0.2">
      <c r="A438" t="s">
        <v>555</v>
      </c>
      <c r="B438" t="str">
        <f t="shared" si="48"/>
        <v>Elemental Shaman</v>
      </c>
      <c r="C438" t="str">
        <f t="shared" si="49"/>
        <v>Aggro Token Druid</v>
      </c>
      <c r="D438" s="18" t="str">
        <f t="shared" si="50"/>
        <v xml:space="preserve"> 54%</v>
      </c>
      <c r="E438" s="13" t="str">
        <f t="shared" si="51"/>
        <v xml:space="preserve"> 2515</v>
      </c>
      <c r="F438" s="19">
        <f t="shared" si="52"/>
        <v>0.54</v>
      </c>
      <c r="G438">
        <f t="shared" si="53"/>
        <v>2515</v>
      </c>
    </row>
    <row r="439" spans="1:7" x14ac:dyDescent="0.2">
      <c r="A439" t="s">
        <v>556</v>
      </c>
      <c r="B439" t="str">
        <f t="shared" si="48"/>
        <v>Elemental Shaman</v>
      </c>
      <c r="C439" t="str">
        <f t="shared" si="49"/>
        <v>Jade Druid</v>
      </c>
      <c r="D439" s="18" t="str">
        <f t="shared" si="50"/>
        <v xml:space="preserve"> 49%</v>
      </c>
      <c r="E439" s="13" t="str">
        <f t="shared" si="51"/>
        <v xml:space="preserve"> 1136</v>
      </c>
      <c r="F439" s="19">
        <f t="shared" si="52"/>
        <v>0.49</v>
      </c>
      <c r="G439">
        <f t="shared" si="53"/>
        <v>1136</v>
      </c>
    </row>
    <row r="440" spans="1:7" x14ac:dyDescent="0.2">
      <c r="A440" t="s">
        <v>557</v>
      </c>
      <c r="B440" t="str">
        <f t="shared" si="48"/>
        <v>Elemental Shaman</v>
      </c>
      <c r="C440" t="str">
        <f t="shared" si="49"/>
        <v>Face Hunter</v>
      </c>
      <c r="D440" s="18" t="str">
        <f t="shared" si="50"/>
        <v xml:space="preserve"> 56%</v>
      </c>
      <c r="E440" s="13" t="str">
        <f t="shared" si="51"/>
        <v xml:space="preserve"> 346</v>
      </c>
      <c r="F440" s="19">
        <f t="shared" si="52"/>
        <v>0.56000000000000005</v>
      </c>
      <c r="G440">
        <f t="shared" si="53"/>
        <v>346</v>
      </c>
    </row>
    <row r="441" spans="1:7" x14ac:dyDescent="0.2">
      <c r="A441" t="s">
        <v>558</v>
      </c>
      <c r="B441" t="str">
        <f t="shared" si="48"/>
        <v>Elemental Shaman</v>
      </c>
      <c r="C441" t="str">
        <f t="shared" si="49"/>
        <v>Midrange Hunter</v>
      </c>
      <c r="D441" s="18" t="str">
        <f t="shared" si="50"/>
        <v xml:space="preserve"> 59%</v>
      </c>
      <c r="E441" s="13" t="str">
        <f t="shared" si="51"/>
        <v xml:space="preserve"> 2330</v>
      </c>
      <c r="F441" s="19">
        <f t="shared" si="52"/>
        <v>0.59</v>
      </c>
      <c r="G441">
        <f t="shared" si="53"/>
        <v>2330</v>
      </c>
    </row>
    <row r="442" spans="1:7" x14ac:dyDescent="0.2">
      <c r="A442" t="s">
        <v>559</v>
      </c>
      <c r="B442" t="str">
        <f t="shared" si="48"/>
        <v>Elemental Shaman</v>
      </c>
      <c r="C442" t="str">
        <f t="shared" si="49"/>
        <v>Quest Hunter</v>
      </c>
      <c r="D442" s="18" t="str">
        <f t="shared" si="50"/>
        <v xml:space="preserve"> 77%</v>
      </c>
      <c r="E442" s="13" t="str">
        <f t="shared" si="51"/>
        <v xml:space="preserve"> 62</v>
      </c>
      <c r="F442" s="19">
        <f t="shared" si="52"/>
        <v>0.77</v>
      </c>
      <c r="G442">
        <f t="shared" si="53"/>
        <v>62</v>
      </c>
    </row>
    <row r="443" spans="1:7" x14ac:dyDescent="0.2">
      <c r="A443" t="s">
        <v>560</v>
      </c>
      <c r="B443" t="str">
        <f t="shared" si="48"/>
        <v>Elemental Shaman</v>
      </c>
      <c r="C443" t="str">
        <f t="shared" si="49"/>
        <v>Burn Mage</v>
      </c>
      <c r="D443" s="18" t="str">
        <f t="shared" si="50"/>
        <v xml:space="preserve"> 43%</v>
      </c>
      <c r="E443" s="13" t="str">
        <f t="shared" si="51"/>
        <v xml:space="preserve"> 2184</v>
      </c>
      <c r="F443" s="19">
        <f t="shared" si="52"/>
        <v>0.43</v>
      </c>
      <c r="G443">
        <f t="shared" si="53"/>
        <v>2184</v>
      </c>
    </row>
    <row r="444" spans="1:7" x14ac:dyDescent="0.2">
      <c r="A444" t="s">
        <v>561</v>
      </c>
      <c r="B444" t="str">
        <f t="shared" si="48"/>
        <v>Elemental Shaman</v>
      </c>
      <c r="C444" t="str">
        <f t="shared" si="49"/>
        <v>Elemental Mage</v>
      </c>
      <c r="D444" s="18" t="str">
        <f t="shared" si="50"/>
        <v xml:space="preserve"> 54%</v>
      </c>
      <c r="E444" s="13" t="str">
        <f t="shared" si="51"/>
        <v xml:space="preserve"> 85</v>
      </c>
      <c r="F444" s="19">
        <f t="shared" si="52"/>
        <v>0.54</v>
      </c>
      <c r="G444">
        <f t="shared" si="53"/>
        <v>85</v>
      </c>
    </row>
    <row r="445" spans="1:7" x14ac:dyDescent="0.2">
      <c r="A445" t="s">
        <v>562</v>
      </c>
      <c r="B445" t="str">
        <f t="shared" si="48"/>
        <v>Elemental Shaman</v>
      </c>
      <c r="C445" t="str">
        <f t="shared" si="49"/>
        <v>Freeze Mage</v>
      </c>
      <c r="D445" s="18" t="str">
        <f t="shared" si="50"/>
        <v xml:space="preserve"> 36%</v>
      </c>
      <c r="E445" s="13" t="str">
        <f t="shared" si="51"/>
        <v xml:space="preserve"> 182</v>
      </c>
      <c r="F445" s="19">
        <f t="shared" si="52"/>
        <v>0.36</v>
      </c>
      <c r="G445">
        <f t="shared" si="53"/>
        <v>182</v>
      </c>
    </row>
    <row r="446" spans="1:7" x14ac:dyDescent="0.2">
      <c r="A446" t="s">
        <v>563</v>
      </c>
      <c r="B446" t="str">
        <f t="shared" si="48"/>
        <v>Elemental Shaman</v>
      </c>
      <c r="C446" t="str">
        <f t="shared" si="49"/>
        <v>Secret Mage</v>
      </c>
      <c r="D446" s="18" t="str">
        <f t="shared" si="50"/>
        <v xml:space="preserve"> 48%</v>
      </c>
      <c r="E446" s="13" t="str">
        <f t="shared" si="51"/>
        <v xml:space="preserve"> 2121</v>
      </c>
      <c r="F446" s="19">
        <f t="shared" si="52"/>
        <v>0.48</v>
      </c>
      <c r="G446">
        <f t="shared" si="53"/>
        <v>2121</v>
      </c>
    </row>
    <row r="447" spans="1:7" x14ac:dyDescent="0.2">
      <c r="A447" t="s">
        <v>564</v>
      </c>
      <c r="B447" t="str">
        <f t="shared" si="48"/>
        <v>Elemental Shaman</v>
      </c>
      <c r="C447" t="str">
        <f t="shared" si="49"/>
        <v>Aggro Paladin</v>
      </c>
      <c r="D447" s="18" t="str">
        <f t="shared" si="50"/>
        <v xml:space="preserve"> 53%</v>
      </c>
      <c r="E447" s="13" t="str">
        <f t="shared" si="51"/>
        <v xml:space="preserve"> 799</v>
      </c>
      <c r="F447" s="19">
        <f t="shared" si="52"/>
        <v>0.53</v>
      </c>
      <c r="G447">
        <f t="shared" si="53"/>
        <v>799</v>
      </c>
    </row>
    <row r="448" spans="1:7" x14ac:dyDescent="0.2">
      <c r="A448" t="s">
        <v>565</v>
      </c>
      <c r="B448" t="str">
        <f t="shared" si="48"/>
        <v>Elemental Shaman</v>
      </c>
      <c r="C448" t="str">
        <f t="shared" si="49"/>
        <v>Control Paladin</v>
      </c>
      <c r="D448" s="18" t="str">
        <f t="shared" si="50"/>
        <v xml:space="preserve"> 48%</v>
      </c>
      <c r="E448" s="13" t="str">
        <f t="shared" si="51"/>
        <v xml:space="preserve"> 625</v>
      </c>
      <c r="F448" s="19">
        <f t="shared" si="52"/>
        <v>0.48</v>
      </c>
      <c r="G448">
        <f t="shared" si="53"/>
        <v>625</v>
      </c>
    </row>
    <row r="449" spans="1:7" x14ac:dyDescent="0.2">
      <c r="A449" t="s">
        <v>566</v>
      </c>
      <c r="B449" t="str">
        <f t="shared" si="48"/>
        <v>Elemental Shaman</v>
      </c>
      <c r="C449" t="str">
        <f t="shared" si="49"/>
        <v>Midrange Paladin</v>
      </c>
      <c r="D449" s="18" t="str">
        <f t="shared" si="50"/>
        <v xml:space="preserve"> 47%</v>
      </c>
      <c r="E449" s="13" t="str">
        <f t="shared" si="51"/>
        <v xml:space="preserve"> 2220</v>
      </c>
      <c r="F449" s="19">
        <f t="shared" si="52"/>
        <v>0.47</v>
      </c>
      <c r="G449">
        <f t="shared" si="53"/>
        <v>2220</v>
      </c>
    </row>
    <row r="450" spans="1:7" x14ac:dyDescent="0.2">
      <c r="A450" t="s">
        <v>567</v>
      </c>
      <c r="B450" t="str">
        <f t="shared" si="48"/>
        <v>Elemental Shaman</v>
      </c>
      <c r="C450" t="str">
        <f t="shared" si="49"/>
        <v>Control Priest</v>
      </c>
      <c r="D450" s="18" t="str">
        <f t="shared" si="50"/>
        <v xml:space="preserve"> 50%</v>
      </c>
      <c r="E450" s="13" t="str">
        <f t="shared" si="51"/>
        <v xml:space="preserve"> 934</v>
      </c>
      <c r="F450" s="19">
        <f t="shared" si="52"/>
        <v>0.5</v>
      </c>
      <c r="G450">
        <f t="shared" si="53"/>
        <v>934</v>
      </c>
    </row>
    <row r="451" spans="1:7" x14ac:dyDescent="0.2">
      <c r="A451" t="s">
        <v>568</v>
      </c>
      <c r="B451" t="str">
        <f t="shared" si="48"/>
        <v>Elemental Shaman</v>
      </c>
      <c r="C451" t="str">
        <f t="shared" si="49"/>
        <v>Dragon Priest</v>
      </c>
      <c r="D451" s="18" t="str">
        <f t="shared" si="50"/>
        <v xml:space="preserve"> 38%</v>
      </c>
      <c r="E451" s="13" t="str">
        <f t="shared" si="51"/>
        <v xml:space="preserve"> 1200</v>
      </c>
      <c r="F451" s="19">
        <f t="shared" si="52"/>
        <v>0.38</v>
      </c>
      <c r="G451">
        <f t="shared" si="53"/>
        <v>1200</v>
      </c>
    </row>
    <row r="452" spans="1:7" x14ac:dyDescent="0.2">
      <c r="A452" t="s">
        <v>569</v>
      </c>
      <c r="B452" t="str">
        <f t="shared" si="48"/>
        <v>Elemental Shaman</v>
      </c>
      <c r="C452" t="str">
        <f t="shared" si="49"/>
        <v>N'Zoth Priest</v>
      </c>
      <c r="D452" s="18" t="str">
        <f t="shared" si="50"/>
        <v xml:space="preserve"> 60%</v>
      </c>
      <c r="E452" s="13" t="str">
        <f t="shared" si="51"/>
        <v xml:space="preserve"> 194</v>
      </c>
      <c r="F452" s="19">
        <f t="shared" si="52"/>
        <v>0.6</v>
      </c>
      <c r="G452">
        <f t="shared" si="53"/>
        <v>194</v>
      </c>
    </row>
    <row r="453" spans="1:7" x14ac:dyDescent="0.2">
      <c r="A453" t="s">
        <v>570</v>
      </c>
      <c r="B453" t="str">
        <f t="shared" si="48"/>
        <v>Elemental Shaman</v>
      </c>
      <c r="C453" t="str">
        <f t="shared" si="49"/>
        <v>Silence Priest</v>
      </c>
      <c r="D453" s="18" t="str">
        <f t="shared" si="50"/>
        <v xml:space="preserve"> 60%</v>
      </c>
      <c r="E453" s="13" t="str">
        <f t="shared" si="51"/>
        <v xml:space="preserve"> 702</v>
      </c>
      <c r="F453" s="19">
        <f t="shared" si="52"/>
        <v>0.6</v>
      </c>
      <c r="G453">
        <f t="shared" si="53"/>
        <v>702</v>
      </c>
    </row>
    <row r="454" spans="1:7" x14ac:dyDescent="0.2">
      <c r="A454" t="s">
        <v>571</v>
      </c>
      <c r="B454" t="str">
        <f t="shared" si="48"/>
        <v>Elemental Shaman</v>
      </c>
      <c r="C454" t="str">
        <f t="shared" si="49"/>
        <v>Miracle Rogue</v>
      </c>
      <c r="D454" s="18" t="str">
        <f t="shared" si="50"/>
        <v xml:space="preserve"> 54%</v>
      </c>
      <c r="E454" s="13" t="str">
        <f t="shared" si="51"/>
        <v xml:space="preserve"> 997</v>
      </c>
      <c r="F454" s="19">
        <f t="shared" si="52"/>
        <v>0.54</v>
      </c>
      <c r="G454">
        <f t="shared" si="53"/>
        <v>997</v>
      </c>
    </row>
    <row r="455" spans="1:7" x14ac:dyDescent="0.2">
      <c r="A455" t="s">
        <v>572</v>
      </c>
      <c r="B455" t="str">
        <f t="shared" si="48"/>
        <v>Elemental Shaman</v>
      </c>
      <c r="C455" t="str">
        <f t="shared" si="49"/>
        <v>Quest Rogue</v>
      </c>
      <c r="D455" s="18" t="str">
        <f t="shared" si="50"/>
        <v xml:space="preserve"> 38%</v>
      </c>
      <c r="E455" s="13" t="str">
        <f t="shared" si="51"/>
        <v xml:space="preserve"> 1486</v>
      </c>
      <c r="F455" s="19">
        <f t="shared" si="52"/>
        <v>0.38</v>
      </c>
      <c r="G455">
        <f t="shared" si="53"/>
        <v>1486</v>
      </c>
    </row>
    <row r="456" spans="1:7" x14ac:dyDescent="0.2">
      <c r="A456" t="s">
        <v>573</v>
      </c>
      <c r="B456" t="str">
        <f t="shared" si="48"/>
        <v>Elemental Shaman</v>
      </c>
      <c r="C456" t="str">
        <f t="shared" si="49"/>
        <v>Aggro Shaman</v>
      </c>
      <c r="D456" s="18" t="str">
        <f t="shared" si="50"/>
        <v xml:space="preserve"> 50%</v>
      </c>
      <c r="E456" s="13" t="str">
        <f t="shared" si="51"/>
        <v xml:space="preserve"> 192</v>
      </c>
      <c r="F456" s="19">
        <f t="shared" si="52"/>
        <v>0.5</v>
      </c>
      <c r="G456">
        <f t="shared" si="53"/>
        <v>192</v>
      </c>
    </row>
    <row r="457" spans="1:7" x14ac:dyDescent="0.2">
      <c r="A457" t="s">
        <v>574</v>
      </c>
      <c r="B457" t="str">
        <f t="shared" si="48"/>
        <v>Elemental Shaman</v>
      </c>
      <c r="C457" t="str">
        <f t="shared" si="49"/>
        <v>Evolve Shaman</v>
      </c>
      <c r="D457" s="18" t="str">
        <f t="shared" si="50"/>
        <v xml:space="preserve"> 45%</v>
      </c>
      <c r="E457" s="13" t="str">
        <f t="shared" si="51"/>
        <v xml:space="preserve"> 2041</v>
      </c>
      <c r="F457" s="19">
        <f t="shared" si="52"/>
        <v>0.45</v>
      </c>
      <c r="G457">
        <f t="shared" si="53"/>
        <v>2041</v>
      </c>
    </row>
    <row r="458" spans="1:7" x14ac:dyDescent="0.2">
      <c r="A458" t="s">
        <v>575</v>
      </c>
      <c r="B458" t="str">
        <f t="shared" si="48"/>
        <v>Elemental Shaman</v>
      </c>
      <c r="C458" t="str">
        <f t="shared" si="49"/>
        <v>Token Shaman</v>
      </c>
      <c r="D458" s="18" t="str">
        <f t="shared" si="50"/>
        <v xml:space="preserve"> 51%</v>
      </c>
      <c r="E458" s="13" t="str">
        <f t="shared" si="51"/>
        <v xml:space="preserve"> 562</v>
      </c>
      <c r="F458" s="19">
        <f t="shared" si="52"/>
        <v>0.51</v>
      </c>
      <c r="G458">
        <f t="shared" si="53"/>
        <v>562</v>
      </c>
    </row>
    <row r="459" spans="1:7" x14ac:dyDescent="0.2">
      <c r="A459" t="s">
        <v>576</v>
      </c>
      <c r="B459" t="str">
        <f t="shared" si="48"/>
        <v>Elemental Shaman</v>
      </c>
      <c r="C459" t="str">
        <f t="shared" si="49"/>
        <v>Zoo Warlock</v>
      </c>
      <c r="D459" s="18" t="str">
        <f t="shared" si="50"/>
        <v xml:space="preserve"> 65%</v>
      </c>
      <c r="E459" s="13" t="str">
        <f t="shared" si="51"/>
        <v xml:space="preserve"> 386</v>
      </c>
      <c r="F459" s="19">
        <f t="shared" si="52"/>
        <v>0.65</v>
      </c>
      <c r="G459">
        <f t="shared" si="53"/>
        <v>386</v>
      </c>
    </row>
    <row r="460" spans="1:7" x14ac:dyDescent="0.2">
      <c r="A460" t="s">
        <v>577</v>
      </c>
      <c r="B460" t="str">
        <f t="shared" si="48"/>
        <v>Elemental Shaman</v>
      </c>
      <c r="C460" t="str">
        <f t="shared" si="49"/>
        <v>Pirate Warrior</v>
      </c>
      <c r="D460" s="18" t="str">
        <f t="shared" si="50"/>
        <v xml:space="preserve"> 54%</v>
      </c>
      <c r="E460" s="13" t="str">
        <f t="shared" si="51"/>
        <v xml:space="preserve"> 2623</v>
      </c>
      <c r="F460" s="19">
        <f t="shared" si="52"/>
        <v>0.54</v>
      </c>
      <c r="G460">
        <f t="shared" si="53"/>
        <v>2623</v>
      </c>
    </row>
    <row r="461" spans="1:7" x14ac:dyDescent="0.2">
      <c r="A461" t="s">
        <v>578</v>
      </c>
      <c r="B461" t="str">
        <f t="shared" si="48"/>
        <v>Elemental Shaman</v>
      </c>
      <c r="C461" t="str">
        <f t="shared" si="49"/>
        <v>Quest Taunt Warrior</v>
      </c>
      <c r="D461" s="18" t="str">
        <f t="shared" si="50"/>
        <v xml:space="preserve"> 44%</v>
      </c>
      <c r="E461" s="13" t="str">
        <f t="shared" si="51"/>
        <v xml:space="preserve"> 1324</v>
      </c>
      <c r="F461" s="19">
        <f t="shared" si="52"/>
        <v>0.44</v>
      </c>
      <c r="G461">
        <f t="shared" si="53"/>
        <v>1324</v>
      </c>
    </row>
    <row r="462" spans="1:7" x14ac:dyDescent="0.2">
      <c r="A462" t="s">
        <v>579</v>
      </c>
      <c r="B462" t="str">
        <f t="shared" si="48"/>
        <v>Evolve Shaman</v>
      </c>
      <c r="C462" t="str">
        <f t="shared" si="49"/>
        <v>Aggro Token Druid</v>
      </c>
      <c r="D462" s="18" t="str">
        <f t="shared" si="50"/>
        <v xml:space="preserve"> 55%</v>
      </c>
      <c r="E462" s="13" t="str">
        <f t="shared" si="51"/>
        <v xml:space="preserve"> 5469</v>
      </c>
      <c r="F462" s="19">
        <f t="shared" si="52"/>
        <v>0.55000000000000004</v>
      </c>
      <c r="G462">
        <f t="shared" si="53"/>
        <v>5469</v>
      </c>
    </row>
    <row r="463" spans="1:7" x14ac:dyDescent="0.2">
      <c r="A463" t="s">
        <v>580</v>
      </c>
      <c r="B463" t="str">
        <f t="shared" si="48"/>
        <v>Evolve Shaman</v>
      </c>
      <c r="C463" t="str">
        <f t="shared" si="49"/>
        <v>Jade Druid</v>
      </c>
      <c r="D463" s="18" t="str">
        <f t="shared" si="50"/>
        <v xml:space="preserve"> 55%</v>
      </c>
      <c r="E463" s="13" t="str">
        <f t="shared" si="51"/>
        <v xml:space="preserve"> 3578</v>
      </c>
      <c r="F463" s="19">
        <f t="shared" si="52"/>
        <v>0.55000000000000004</v>
      </c>
      <c r="G463">
        <f t="shared" si="53"/>
        <v>3578</v>
      </c>
    </row>
    <row r="464" spans="1:7" x14ac:dyDescent="0.2">
      <c r="A464" t="s">
        <v>581</v>
      </c>
      <c r="B464" t="str">
        <f t="shared" si="48"/>
        <v>Evolve Shaman</v>
      </c>
      <c r="C464" t="str">
        <f t="shared" si="49"/>
        <v>Face Hunter</v>
      </c>
      <c r="D464" s="18" t="str">
        <f t="shared" si="50"/>
        <v xml:space="preserve"> 60%</v>
      </c>
      <c r="E464" s="13" t="str">
        <f t="shared" si="51"/>
        <v xml:space="preserve"> 838</v>
      </c>
      <c r="F464" s="19">
        <f t="shared" si="52"/>
        <v>0.6</v>
      </c>
      <c r="G464">
        <f t="shared" si="53"/>
        <v>838</v>
      </c>
    </row>
    <row r="465" spans="1:7" x14ac:dyDescent="0.2">
      <c r="A465" t="s">
        <v>582</v>
      </c>
      <c r="B465" t="str">
        <f t="shared" si="48"/>
        <v>Evolve Shaman</v>
      </c>
      <c r="C465" t="str">
        <f t="shared" si="49"/>
        <v>Midrange Hunter</v>
      </c>
      <c r="D465" s="18" t="str">
        <f t="shared" si="50"/>
        <v xml:space="preserve"> 59%</v>
      </c>
      <c r="E465" s="13" t="str">
        <f t="shared" si="51"/>
        <v xml:space="preserve"> 4526</v>
      </c>
      <c r="F465" s="19">
        <f t="shared" si="52"/>
        <v>0.59</v>
      </c>
      <c r="G465">
        <f t="shared" si="53"/>
        <v>4526</v>
      </c>
    </row>
    <row r="466" spans="1:7" x14ac:dyDescent="0.2">
      <c r="A466" t="s">
        <v>583</v>
      </c>
      <c r="B466" t="str">
        <f t="shared" si="48"/>
        <v>Evolve Shaman</v>
      </c>
      <c r="C466" t="str">
        <f t="shared" si="49"/>
        <v>Quest Hunter</v>
      </c>
      <c r="D466" s="18" t="str">
        <f t="shared" si="50"/>
        <v xml:space="preserve"> 78%</v>
      </c>
      <c r="E466" s="13" t="str">
        <f t="shared" si="51"/>
        <v xml:space="preserve"> 125</v>
      </c>
      <c r="F466" s="19">
        <f t="shared" si="52"/>
        <v>0.78</v>
      </c>
      <c r="G466">
        <f t="shared" si="53"/>
        <v>125</v>
      </c>
    </row>
    <row r="467" spans="1:7" x14ac:dyDescent="0.2">
      <c r="A467" t="s">
        <v>584</v>
      </c>
      <c r="B467" t="str">
        <f t="shared" si="48"/>
        <v>Evolve Shaman</v>
      </c>
      <c r="C467" t="str">
        <f t="shared" si="49"/>
        <v>Burn Mage</v>
      </c>
      <c r="D467" s="18" t="str">
        <f t="shared" si="50"/>
        <v xml:space="preserve"> 46%</v>
      </c>
      <c r="E467" s="13" t="str">
        <f t="shared" si="51"/>
        <v xml:space="preserve"> 7013</v>
      </c>
      <c r="F467" s="19">
        <f t="shared" si="52"/>
        <v>0.46</v>
      </c>
      <c r="G467">
        <f t="shared" si="53"/>
        <v>7013</v>
      </c>
    </row>
    <row r="468" spans="1:7" x14ac:dyDescent="0.2">
      <c r="A468" t="s">
        <v>585</v>
      </c>
      <c r="B468" t="str">
        <f t="shared" si="48"/>
        <v>Evolve Shaman</v>
      </c>
      <c r="C468" t="str">
        <f t="shared" si="49"/>
        <v>Elemental Mage</v>
      </c>
      <c r="D468" s="18" t="str">
        <f t="shared" si="50"/>
        <v xml:space="preserve"> 68%</v>
      </c>
      <c r="E468" s="13" t="str">
        <f t="shared" si="51"/>
        <v xml:space="preserve"> 140</v>
      </c>
      <c r="F468" s="19">
        <f t="shared" si="52"/>
        <v>0.68</v>
      </c>
      <c r="G468">
        <f t="shared" si="53"/>
        <v>140</v>
      </c>
    </row>
    <row r="469" spans="1:7" x14ac:dyDescent="0.2">
      <c r="A469" t="s">
        <v>586</v>
      </c>
      <c r="B469" t="str">
        <f t="shared" si="48"/>
        <v>Evolve Shaman</v>
      </c>
      <c r="C469" t="str">
        <f t="shared" si="49"/>
        <v>Freeze Mage</v>
      </c>
      <c r="D469" s="18" t="str">
        <f t="shared" si="50"/>
        <v xml:space="preserve"> 36%</v>
      </c>
      <c r="E469" s="13" t="str">
        <f t="shared" si="51"/>
        <v xml:space="preserve"> 530</v>
      </c>
      <c r="F469" s="19">
        <f t="shared" si="52"/>
        <v>0.36</v>
      </c>
      <c r="G469">
        <f t="shared" si="53"/>
        <v>530</v>
      </c>
    </row>
    <row r="470" spans="1:7" x14ac:dyDescent="0.2">
      <c r="A470" t="s">
        <v>587</v>
      </c>
      <c r="B470" t="str">
        <f t="shared" si="48"/>
        <v>Evolve Shaman</v>
      </c>
      <c r="C470" t="str">
        <f t="shared" si="49"/>
        <v>Secret Mage</v>
      </c>
      <c r="D470" s="18" t="str">
        <f t="shared" si="50"/>
        <v xml:space="preserve"> 54%</v>
      </c>
      <c r="E470" s="13" t="str">
        <f t="shared" si="51"/>
        <v xml:space="preserve"> 5713</v>
      </c>
      <c r="F470" s="19">
        <f t="shared" si="52"/>
        <v>0.54</v>
      </c>
      <c r="G470">
        <f t="shared" si="53"/>
        <v>5713</v>
      </c>
    </row>
    <row r="471" spans="1:7" x14ac:dyDescent="0.2">
      <c r="A471" t="s">
        <v>588</v>
      </c>
      <c r="B471" t="str">
        <f t="shared" si="48"/>
        <v>Evolve Shaman</v>
      </c>
      <c r="C471" t="str">
        <f t="shared" si="49"/>
        <v>Aggro Paladin</v>
      </c>
      <c r="D471" s="18" t="str">
        <f t="shared" si="50"/>
        <v xml:space="preserve"> 58%</v>
      </c>
      <c r="E471" s="13" t="str">
        <f t="shared" si="51"/>
        <v xml:space="preserve"> 1784</v>
      </c>
      <c r="F471" s="19">
        <f t="shared" si="52"/>
        <v>0.57999999999999996</v>
      </c>
      <c r="G471">
        <f t="shared" si="53"/>
        <v>1784</v>
      </c>
    </row>
    <row r="472" spans="1:7" x14ac:dyDescent="0.2">
      <c r="A472" t="s">
        <v>589</v>
      </c>
      <c r="B472" t="str">
        <f t="shared" si="48"/>
        <v>Evolve Shaman</v>
      </c>
      <c r="C472" t="str">
        <f t="shared" si="49"/>
        <v>Control Paladin</v>
      </c>
      <c r="D472" s="18" t="str">
        <f t="shared" si="50"/>
        <v xml:space="preserve"> 48%</v>
      </c>
      <c r="E472" s="13" t="str">
        <f t="shared" si="51"/>
        <v xml:space="preserve"> 2134</v>
      </c>
      <c r="F472" s="19">
        <f t="shared" si="52"/>
        <v>0.48</v>
      </c>
      <c r="G472">
        <f t="shared" si="53"/>
        <v>2134</v>
      </c>
    </row>
    <row r="473" spans="1:7" x14ac:dyDescent="0.2">
      <c r="A473" t="s">
        <v>590</v>
      </c>
      <c r="B473" t="str">
        <f t="shared" si="48"/>
        <v>Evolve Shaman</v>
      </c>
      <c r="C473" t="str">
        <f t="shared" si="49"/>
        <v>Midrange Paladin</v>
      </c>
      <c r="D473" s="18" t="str">
        <f t="shared" si="50"/>
        <v xml:space="preserve"> 52%</v>
      </c>
      <c r="E473" s="13" t="str">
        <f t="shared" si="51"/>
        <v xml:space="preserve"> 6223</v>
      </c>
      <c r="F473" s="19">
        <f t="shared" si="52"/>
        <v>0.52</v>
      </c>
      <c r="G473">
        <f t="shared" si="53"/>
        <v>6223</v>
      </c>
    </row>
    <row r="474" spans="1:7" x14ac:dyDescent="0.2">
      <c r="A474" t="s">
        <v>591</v>
      </c>
      <c r="B474" t="str">
        <f t="shared" si="48"/>
        <v>Evolve Shaman</v>
      </c>
      <c r="C474" t="str">
        <f t="shared" si="49"/>
        <v>Control Priest</v>
      </c>
      <c r="D474" s="18" t="str">
        <f t="shared" si="50"/>
        <v xml:space="preserve"> 54%</v>
      </c>
      <c r="E474" s="13" t="str">
        <f t="shared" si="51"/>
        <v xml:space="preserve"> 2656</v>
      </c>
      <c r="F474" s="19">
        <f t="shared" si="52"/>
        <v>0.54</v>
      </c>
      <c r="G474">
        <f t="shared" si="53"/>
        <v>2656</v>
      </c>
    </row>
    <row r="475" spans="1:7" x14ac:dyDescent="0.2">
      <c r="A475" t="s">
        <v>592</v>
      </c>
      <c r="B475" t="str">
        <f t="shared" si="48"/>
        <v>Evolve Shaman</v>
      </c>
      <c r="C475" t="str">
        <f t="shared" si="49"/>
        <v>Dragon Priest</v>
      </c>
      <c r="D475" s="18" t="str">
        <f t="shared" si="50"/>
        <v xml:space="preserve"> 47%</v>
      </c>
      <c r="E475" s="13" t="str">
        <f t="shared" si="51"/>
        <v xml:space="preserve"> 3342</v>
      </c>
      <c r="F475" s="19">
        <f t="shared" si="52"/>
        <v>0.47</v>
      </c>
      <c r="G475">
        <f t="shared" si="53"/>
        <v>3342</v>
      </c>
    </row>
    <row r="476" spans="1:7" x14ac:dyDescent="0.2">
      <c r="A476" t="s">
        <v>593</v>
      </c>
      <c r="B476" t="str">
        <f t="shared" si="48"/>
        <v>Evolve Shaman</v>
      </c>
      <c r="C476" t="str">
        <f t="shared" si="49"/>
        <v>N'Zoth Priest</v>
      </c>
      <c r="D476" s="18" t="str">
        <f t="shared" si="50"/>
        <v xml:space="preserve"> 59%</v>
      </c>
      <c r="E476" s="13" t="str">
        <f t="shared" si="51"/>
        <v xml:space="preserve"> 262</v>
      </c>
      <c r="F476" s="19">
        <f t="shared" si="52"/>
        <v>0.59</v>
      </c>
      <c r="G476">
        <f t="shared" si="53"/>
        <v>262</v>
      </c>
    </row>
    <row r="477" spans="1:7" x14ac:dyDescent="0.2">
      <c r="A477" t="s">
        <v>594</v>
      </c>
      <c r="B477" t="str">
        <f t="shared" si="48"/>
        <v>Evolve Shaman</v>
      </c>
      <c r="C477" t="str">
        <f t="shared" si="49"/>
        <v>Silence Priest</v>
      </c>
      <c r="D477" s="18" t="str">
        <f t="shared" si="50"/>
        <v xml:space="preserve"> 66%</v>
      </c>
      <c r="E477" s="13" t="str">
        <f t="shared" si="51"/>
        <v xml:space="preserve"> 1587</v>
      </c>
      <c r="F477" s="19">
        <f t="shared" si="52"/>
        <v>0.66</v>
      </c>
      <c r="G477">
        <f t="shared" si="53"/>
        <v>1587</v>
      </c>
    </row>
    <row r="478" spans="1:7" x14ac:dyDescent="0.2">
      <c r="A478" t="s">
        <v>595</v>
      </c>
      <c r="B478" t="str">
        <f t="shared" si="48"/>
        <v>Evolve Shaman</v>
      </c>
      <c r="C478" t="str">
        <f t="shared" si="49"/>
        <v>Miracle Rogue</v>
      </c>
      <c r="D478" s="18" t="str">
        <f t="shared" si="50"/>
        <v xml:space="preserve"> 57%</v>
      </c>
      <c r="E478" s="13" t="str">
        <f t="shared" si="51"/>
        <v xml:space="preserve"> 2944</v>
      </c>
      <c r="F478" s="19">
        <f t="shared" si="52"/>
        <v>0.56999999999999995</v>
      </c>
      <c r="G478">
        <f t="shared" si="53"/>
        <v>2944</v>
      </c>
    </row>
    <row r="479" spans="1:7" x14ac:dyDescent="0.2">
      <c r="A479" t="s">
        <v>596</v>
      </c>
      <c r="B479" t="str">
        <f t="shared" si="48"/>
        <v>Evolve Shaman</v>
      </c>
      <c r="C479" t="str">
        <f t="shared" si="49"/>
        <v>Quest Rogue</v>
      </c>
      <c r="D479" s="18" t="str">
        <f t="shared" si="50"/>
        <v xml:space="preserve"> 49%</v>
      </c>
      <c r="E479" s="13" t="str">
        <f t="shared" si="51"/>
        <v xml:space="preserve"> 4172</v>
      </c>
      <c r="F479" s="19">
        <f t="shared" si="52"/>
        <v>0.49</v>
      </c>
      <c r="G479">
        <f t="shared" si="53"/>
        <v>4172</v>
      </c>
    </row>
    <row r="480" spans="1:7" x14ac:dyDescent="0.2">
      <c r="A480" t="s">
        <v>597</v>
      </c>
      <c r="B480" t="str">
        <f t="shared" si="48"/>
        <v>Evolve Shaman</v>
      </c>
      <c r="C480" t="str">
        <f t="shared" si="49"/>
        <v>Aggro Shaman</v>
      </c>
      <c r="D480" s="18" t="str">
        <f t="shared" si="50"/>
        <v xml:space="preserve"> 54%</v>
      </c>
      <c r="E480" s="13" t="str">
        <f t="shared" si="51"/>
        <v xml:space="preserve"> 414</v>
      </c>
      <c r="F480" s="19">
        <f t="shared" si="52"/>
        <v>0.54</v>
      </c>
      <c r="G480">
        <f t="shared" si="53"/>
        <v>414</v>
      </c>
    </row>
    <row r="481" spans="1:7" x14ac:dyDescent="0.2">
      <c r="A481" t="s">
        <v>598</v>
      </c>
      <c r="B481" t="str">
        <f t="shared" si="48"/>
        <v>Evolve Shaman</v>
      </c>
      <c r="C481" t="str">
        <f t="shared" si="49"/>
        <v>Elemental Shaman</v>
      </c>
      <c r="D481" s="18" t="str">
        <f t="shared" si="50"/>
        <v xml:space="preserve"> 55%</v>
      </c>
      <c r="E481" s="13" t="str">
        <f t="shared" si="51"/>
        <v xml:space="preserve"> 2041</v>
      </c>
      <c r="F481" s="19">
        <f t="shared" si="52"/>
        <v>0.55000000000000004</v>
      </c>
      <c r="G481">
        <f t="shared" si="53"/>
        <v>2041</v>
      </c>
    </row>
    <row r="482" spans="1:7" x14ac:dyDescent="0.2">
      <c r="A482" t="s">
        <v>599</v>
      </c>
      <c r="B482" t="str">
        <f t="shared" si="48"/>
        <v>Evolve Shaman</v>
      </c>
      <c r="C482" t="str">
        <f t="shared" si="49"/>
        <v>Midrange Shaman</v>
      </c>
      <c r="D482" s="18" t="str">
        <f t="shared" si="50"/>
        <v xml:space="preserve"> 49%</v>
      </c>
      <c r="E482" s="13" t="str">
        <f t="shared" si="51"/>
        <v xml:space="preserve"> 71</v>
      </c>
      <c r="F482" s="19">
        <f t="shared" si="52"/>
        <v>0.49</v>
      </c>
      <c r="G482">
        <f t="shared" si="53"/>
        <v>71</v>
      </c>
    </row>
    <row r="483" spans="1:7" x14ac:dyDescent="0.2">
      <c r="A483" t="s">
        <v>600</v>
      </c>
      <c r="B483" t="str">
        <f t="shared" si="48"/>
        <v>Evolve Shaman</v>
      </c>
      <c r="C483" t="str">
        <f t="shared" si="49"/>
        <v>Token Shaman</v>
      </c>
      <c r="D483" s="18" t="str">
        <f t="shared" si="50"/>
        <v xml:space="preserve"> 51%</v>
      </c>
      <c r="E483" s="13" t="str">
        <f t="shared" si="51"/>
        <v xml:space="preserve"> 1314</v>
      </c>
      <c r="F483" s="19">
        <f t="shared" si="52"/>
        <v>0.51</v>
      </c>
      <c r="G483">
        <f t="shared" si="53"/>
        <v>1314</v>
      </c>
    </row>
    <row r="484" spans="1:7" x14ac:dyDescent="0.2">
      <c r="A484" t="s">
        <v>601</v>
      </c>
      <c r="B484" t="str">
        <f t="shared" ref="B484:B515" si="54">MID(A484,FIND("&lt;br&gt;",A484)+4,(FIND(":",A484,10)-FIND("&lt;br&gt;",A484)-4))</f>
        <v>Evolve Shaman</v>
      </c>
      <c r="C484" t="str">
        <f t="shared" ref="C484:C515" si="55">MID(A484,FIND("&lt;br&gt;",A484,20)+4,(FIND(":",A484,40)-FIND("&lt;br&gt;",A484,20)-4))</f>
        <v>Zoo Warlock</v>
      </c>
      <c r="D484" s="18" t="str">
        <f t="shared" ref="D484:D515" si="56">MID(A484,FIND(":",A484,20)+1,4)</f>
        <v xml:space="preserve"> 62%</v>
      </c>
      <c r="E484" s="13" t="str">
        <f t="shared" ref="E484:E515" si="57">MID(A484,FIND(":",A484)+1,FIND("&lt;br&gt;",A484)-7)</f>
        <v xml:space="preserve"> 671</v>
      </c>
      <c r="F484" s="19">
        <f t="shared" ref="F484:F515" si="58">VALUE(D484)</f>
        <v>0.62</v>
      </c>
      <c r="G484">
        <f t="shared" ref="G484:G515" si="59">VALUE(E484)</f>
        <v>671</v>
      </c>
    </row>
    <row r="485" spans="1:7" x14ac:dyDescent="0.2">
      <c r="A485" t="s">
        <v>602</v>
      </c>
      <c r="B485" t="str">
        <f t="shared" si="54"/>
        <v>Evolve Shaman</v>
      </c>
      <c r="C485" t="str">
        <f t="shared" si="55"/>
        <v>Pirate Warrior</v>
      </c>
      <c r="D485" s="18" t="str">
        <f t="shared" si="56"/>
        <v xml:space="preserve"> 58%</v>
      </c>
      <c r="E485" s="13" t="str">
        <f t="shared" si="57"/>
        <v xml:space="preserve"> 5122</v>
      </c>
      <c r="F485" s="19">
        <f t="shared" si="58"/>
        <v>0.57999999999999996</v>
      </c>
      <c r="G485">
        <f t="shared" si="59"/>
        <v>5122</v>
      </c>
    </row>
    <row r="486" spans="1:7" x14ac:dyDescent="0.2">
      <c r="A486" t="s">
        <v>603</v>
      </c>
      <c r="B486" t="str">
        <f t="shared" si="54"/>
        <v>Evolve Shaman</v>
      </c>
      <c r="C486" t="str">
        <f t="shared" si="55"/>
        <v>Quest Taunt Warrior</v>
      </c>
      <c r="D486" s="18" t="str">
        <f t="shared" si="56"/>
        <v xml:space="preserve"> 42%</v>
      </c>
      <c r="E486" s="13" t="str">
        <f t="shared" si="57"/>
        <v xml:space="preserve"> 3953</v>
      </c>
      <c r="F486" s="19">
        <f t="shared" si="58"/>
        <v>0.42</v>
      </c>
      <c r="G486">
        <f t="shared" si="59"/>
        <v>3953</v>
      </c>
    </row>
    <row r="487" spans="1:7" x14ac:dyDescent="0.2">
      <c r="A487" t="s">
        <v>604</v>
      </c>
      <c r="B487" t="str">
        <f t="shared" si="54"/>
        <v>Midrange Shaman</v>
      </c>
      <c r="C487" t="str">
        <f t="shared" si="55"/>
        <v>Aggro Token Druid</v>
      </c>
      <c r="D487" s="18" t="str">
        <f t="shared" si="56"/>
        <v xml:space="preserve"> 62%</v>
      </c>
      <c r="E487" s="13" t="str">
        <f t="shared" si="57"/>
        <v xml:space="preserve"> 90</v>
      </c>
      <c r="F487" s="19">
        <f t="shared" si="58"/>
        <v>0.62</v>
      </c>
      <c r="G487">
        <f t="shared" si="59"/>
        <v>90</v>
      </c>
    </row>
    <row r="488" spans="1:7" x14ac:dyDescent="0.2">
      <c r="A488" t="s">
        <v>605</v>
      </c>
      <c r="B488" t="str">
        <f t="shared" si="54"/>
        <v>Midrange Shaman</v>
      </c>
      <c r="C488" t="str">
        <f t="shared" si="55"/>
        <v>Midrange Hunter</v>
      </c>
      <c r="D488" s="18" t="str">
        <f t="shared" si="56"/>
        <v xml:space="preserve"> 40%</v>
      </c>
      <c r="E488" s="13" t="str">
        <f t="shared" si="57"/>
        <v xml:space="preserve"> 141</v>
      </c>
      <c r="F488" s="19">
        <f t="shared" si="58"/>
        <v>0.4</v>
      </c>
      <c r="G488">
        <f t="shared" si="59"/>
        <v>141</v>
      </c>
    </row>
    <row r="489" spans="1:7" x14ac:dyDescent="0.2">
      <c r="A489" t="s">
        <v>606</v>
      </c>
      <c r="B489" t="str">
        <f t="shared" si="54"/>
        <v>Midrange Shaman</v>
      </c>
      <c r="C489" t="str">
        <f t="shared" si="55"/>
        <v>Burn Mage</v>
      </c>
      <c r="D489" s="18" t="str">
        <f t="shared" si="56"/>
        <v xml:space="preserve"> 29%</v>
      </c>
      <c r="E489" s="13" t="str">
        <f t="shared" si="57"/>
        <v xml:space="preserve"> 91</v>
      </c>
      <c r="F489" s="19">
        <f t="shared" si="58"/>
        <v>0.28999999999999998</v>
      </c>
      <c r="G489">
        <f t="shared" si="59"/>
        <v>91</v>
      </c>
    </row>
    <row r="490" spans="1:7" x14ac:dyDescent="0.2">
      <c r="A490" t="s">
        <v>607</v>
      </c>
      <c r="B490" t="str">
        <f t="shared" si="54"/>
        <v>Midrange Shaman</v>
      </c>
      <c r="C490" t="str">
        <f t="shared" si="55"/>
        <v>Secret Mage</v>
      </c>
      <c r="D490" s="18" t="str">
        <f t="shared" si="56"/>
        <v xml:space="preserve"> 35%</v>
      </c>
      <c r="E490" s="13" t="str">
        <f t="shared" si="57"/>
        <v xml:space="preserve"> 105</v>
      </c>
      <c r="F490" s="19">
        <f t="shared" si="58"/>
        <v>0.35</v>
      </c>
      <c r="G490">
        <f t="shared" si="59"/>
        <v>105</v>
      </c>
    </row>
    <row r="491" spans="1:7" x14ac:dyDescent="0.2">
      <c r="A491" t="s">
        <v>608</v>
      </c>
      <c r="B491" t="str">
        <f t="shared" si="54"/>
        <v>Midrange Shaman</v>
      </c>
      <c r="C491" t="str">
        <f t="shared" si="55"/>
        <v>Midrange Paladin</v>
      </c>
      <c r="D491" s="18" t="str">
        <f t="shared" si="56"/>
        <v xml:space="preserve"> 46%</v>
      </c>
      <c r="E491" s="13" t="str">
        <f t="shared" si="57"/>
        <v xml:space="preserve"> 100</v>
      </c>
      <c r="F491" s="19">
        <f t="shared" si="58"/>
        <v>0.46</v>
      </c>
      <c r="G491">
        <f t="shared" si="59"/>
        <v>100</v>
      </c>
    </row>
    <row r="492" spans="1:7" x14ac:dyDescent="0.2">
      <c r="A492" t="s">
        <v>609</v>
      </c>
      <c r="B492" t="str">
        <f t="shared" si="54"/>
        <v>Midrange Shaman</v>
      </c>
      <c r="C492" t="str">
        <f t="shared" si="55"/>
        <v>Control Priest</v>
      </c>
      <c r="D492" s="18" t="str">
        <f t="shared" si="56"/>
        <v xml:space="preserve"> 78%</v>
      </c>
      <c r="E492" s="13" t="str">
        <f t="shared" si="57"/>
        <v xml:space="preserve"> 50</v>
      </c>
      <c r="F492" s="19">
        <f t="shared" si="58"/>
        <v>0.78</v>
      </c>
      <c r="G492">
        <f t="shared" si="59"/>
        <v>50</v>
      </c>
    </row>
    <row r="493" spans="1:7" x14ac:dyDescent="0.2">
      <c r="A493" t="s">
        <v>610</v>
      </c>
      <c r="B493" t="str">
        <f t="shared" si="54"/>
        <v>Midrange Shaman</v>
      </c>
      <c r="C493" t="str">
        <f t="shared" si="55"/>
        <v>Dragon Priest</v>
      </c>
      <c r="D493" s="18" t="str">
        <f t="shared" si="56"/>
        <v xml:space="preserve"> 46%</v>
      </c>
      <c r="E493" s="13" t="str">
        <f t="shared" si="57"/>
        <v xml:space="preserve"> 74</v>
      </c>
      <c r="F493" s="19">
        <f t="shared" si="58"/>
        <v>0.46</v>
      </c>
      <c r="G493">
        <f t="shared" si="59"/>
        <v>74</v>
      </c>
    </row>
    <row r="494" spans="1:7" x14ac:dyDescent="0.2">
      <c r="A494" t="s">
        <v>611</v>
      </c>
      <c r="B494" t="str">
        <f t="shared" si="54"/>
        <v>Midrange Shaman</v>
      </c>
      <c r="C494" t="str">
        <f t="shared" si="55"/>
        <v>Miracle Rogue</v>
      </c>
      <c r="D494" s="18" t="str">
        <f t="shared" si="56"/>
        <v xml:space="preserve"> 47%</v>
      </c>
      <c r="E494" s="13" t="str">
        <f t="shared" si="57"/>
        <v xml:space="preserve"> 68</v>
      </c>
      <c r="F494" s="19">
        <f t="shared" si="58"/>
        <v>0.47</v>
      </c>
      <c r="G494">
        <f t="shared" si="59"/>
        <v>68</v>
      </c>
    </row>
    <row r="495" spans="1:7" x14ac:dyDescent="0.2">
      <c r="A495" t="s">
        <v>612</v>
      </c>
      <c r="B495" t="str">
        <f t="shared" si="54"/>
        <v>Midrange Shaman</v>
      </c>
      <c r="C495" t="str">
        <f t="shared" si="55"/>
        <v>Quest Rogue</v>
      </c>
      <c r="D495" s="18" t="str">
        <f t="shared" si="56"/>
        <v xml:space="preserve"> 46%</v>
      </c>
      <c r="E495" s="13" t="str">
        <f t="shared" si="57"/>
        <v xml:space="preserve"> 76</v>
      </c>
      <c r="F495" s="19">
        <f t="shared" si="58"/>
        <v>0.46</v>
      </c>
      <c r="G495">
        <f t="shared" si="59"/>
        <v>76</v>
      </c>
    </row>
    <row r="496" spans="1:7" x14ac:dyDescent="0.2">
      <c r="A496" t="s">
        <v>613</v>
      </c>
      <c r="B496" t="str">
        <f t="shared" si="54"/>
        <v>Midrange Shaman</v>
      </c>
      <c r="C496" t="str">
        <f t="shared" si="55"/>
        <v>Evolve Shaman</v>
      </c>
      <c r="D496" s="18" t="str">
        <f t="shared" si="56"/>
        <v xml:space="preserve"> 51%</v>
      </c>
      <c r="E496" s="13" t="str">
        <f t="shared" si="57"/>
        <v xml:space="preserve"> 71</v>
      </c>
      <c r="F496" s="19">
        <f t="shared" si="58"/>
        <v>0.51</v>
      </c>
      <c r="G496">
        <f t="shared" si="59"/>
        <v>71</v>
      </c>
    </row>
    <row r="497" spans="1:7" x14ac:dyDescent="0.2">
      <c r="A497" t="s">
        <v>614</v>
      </c>
      <c r="B497" t="str">
        <f t="shared" si="54"/>
        <v>Midrange Shaman</v>
      </c>
      <c r="C497" t="str">
        <f t="shared" si="55"/>
        <v>Pirate Warrior</v>
      </c>
      <c r="D497" s="18" t="str">
        <f t="shared" si="56"/>
        <v xml:space="preserve"> 32%</v>
      </c>
      <c r="E497" s="13" t="str">
        <f t="shared" si="57"/>
        <v xml:space="preserve"> 105</v>
      </c>
      <c r="F497" s="19">
        <f t="shared" si="58"/>
        <v>0.32</v>
      </c>
      <c r="G497">
        <f t="shared" si="59"/>
        <v>105</v>
      </c>
    </row>
    <row r="498" spans="1:7" x14ac:dyDescent="0.2">
      <c r="A498" t="s">
        <v>615</v>
      </c>
      <c r="B498" t="str">
        <f t="shared" si="54"/>
        <v>Midrange Shaman</v>
      </c>
      <c r="C498" t="str">
        <f t="shared" si="55"/>
        <v>Quest Taunt Warrior</v>
      </c>
      <c r="D498" s="18" t="str">
        <f t="shared" si="56"/>
        <v xml:space="preserve"> 57%</v>
      </c>
      <c r="E498" s="13" t="str">
        <f t="shared" si="57"/>
        <v xml:space="preserve"> 58</v>
      </c>
      <c r="F498" s="19">
        <f t="shared" si="58"/>
        <v>0.56999999999999995</v>
      </c>
      <c r="G498">
        <f t="shared" si="59"/>
        <v>58</v>
      </c>
    </row>
    <row r="499" spans="1:7" x14ac:dyDescent="0.2">
      <c r="A499" t="s">
        <v>616</v>
      </c>
      <c r="B499" t="str">
        <f t="shared" si="54"/>
        <v>Token Shaman</v>
      </c>
      <c r="C499" t="str">
        <f t="shared" si="55"/>
        <v>Aggro Token Druid</v>
      </c>
      <c r="D499" s="18" t="str">
        <f t="shared" si="56"/>
        <v xml:space="preserve"> 48%</v>
      </c>
      <c r="E499" s="13" t="str">
        <f t="shared" si="57"/>
        <v xml:space="preserve"> 1703</v>
      </c>
      <c r="F499" s="19">
        <f t="shared" si="58"/>
        <v>0.48</v>
      </c>
      <c r="G499">
        <f t="shared" si="59"/>
        <v>1703</v>
      </c>
    </row>
    <row r="500" spans="1:7" x14ac:dyDescent="0.2">
      <c r="A500" t="s">
        <v>617</v>
      </c>
      <c r="B500" t="str">
        <f t="shared" si="54"/>
        <v>Token Shaman</v>
      </c>
      <c r="C500" t="str">
        <f t="shared" si="55"/>
        <v>Jade Druid</v>
      </c>
      <c r="D500" s="18" t="str">
        <f t="shared" si="56"/>
        <v xml:space="preserve"> 54%</v>
      </c>
      <c r="E500" s="13" t="str">
        <f t="shared" si="57"/>
        <v xml:space="preserve"> 762</v>
      </c>
      <c r="F500" s="19">
        <f t="shared" si="58"/>
        <v>0.54</v>
      </c>
      <c r="G500">
        <f t="shared" si="59"/>
        <v>762</v>
      </c>
    </row>
    <row r="501" spans="1:7" x14ac:dyDescent="0.2">
      <c r="A501" t="s">
        <v>618</v>
      </c>
      <c r="B501" t="str">
        <f t="shared" si="54"/>
        <v>Token Shaman</v>
      </c>
      <c r="C501" t="str">
        <f t="shared" si="55"/>
        <v>Face Hunter</v>
      </c>
      <c r="D501" s="18" t="str">
        <f t="shared" si="56"/>
        <v xml:space="preserve"> 52%</v>
      </c>
      <c r="E501" s="13" t="str">
        <f t="shared" si="57"/>
        <v xml:space="preserve"> 246</v>
      </c>
      <c r="F501" s="19">
        <f t="shared" si="58"/>
        <v>0.52</v>
      </c>
      <c r="G501">
        <f t="shared" si="59"/>
        <v>246</v>
      </c>
    </row>
    <row r="502" spans="1:7" x14ac:dyDescent="0.2">
      <c r="A502" t="s">
        <v>619</v>
      </c>
      <c r="B502" t="str">
        <f t="shared" si="54"/>
        <v>Token Shaman</v>
      </c>
      <c r="C502" t="str">
        <f t="shared" si="55"/>
        <v>Midrange Hunter</v>
      </c>
      <c r="D502" s="18" t="str">
        <f t="shared" si="56"/>
        <v xml:space="preserve"> 59%</v>
      </c>
      <c r="E502" s="13" t="str">
        <f t="shared" si="57"/>
        <v xml:space="preserve"> 1460</v>
      </c>
      <c r="F502" s="19">
        <f t="shared" si="58"/>
        <v>0.59</v>
      </c>
      <c r="G502">
        <f t="shared" si="59"/>
        <v>1460</v>
      </c>
    </row>
    <row r="503" spans="1:7" x14ac:dyDescent="0.2">
      <c r="A503" t="s">
        <v>620</v>
      </c>
      <c r="B503" t="str">
        <f t="shared" si="54"/>
        <v>Token Shaman</v>
      </c>
      <c r="C503" t="str">
        <f t="shared" si="55"/>
        <v>Burn Mage</v>
      </c>
      <c r="D503" s="18" t="str">
        <f t="shared" si="56"/>
        <v xml:space="preserve"> 43%</v>
      </c>
      <c r="E503" s="13" t="str">
        <f t="shared" si="57"/>
        <v xml:space="preserve"> 1542</v>
      </c>
      <c r="F503" s="19">
        <f t="shared" si="58"/>
        <v>0.43</v>
      </c>
      <c r="G503">
        <f t="shared" si="59"/>
        <v>1542</v>
      </c>
    </row>
    <row r="504" spans="1:7" x14ac:dyDescent="0.2">
      <c r="A504" t="s">
        <v>621</v>
      </c>
      <c r="B504" t="str">
        <f t="shared" si="54"/>
        <v>Token Shaman</v>
      </c>
      <c r="C504" t="str">
        <f t="shared" si="55"/>
        <v>Freeze Mage</v>
      </c>
      <c r="D504" s="18" t="str">
        <f t="shared" si="56"/>
        <v xml:space="preserve"> 31%</v>
      </c>
      <c r="E504" s="13" t="str">
        <f t="shared" si="57"/>
        <v xml:space="preserve"> 157</v>
      </c>
      <c r="F504" s="19">
        <f t="shared" si="58"/>
        <v>0.31</v>
      </c>
      <c r="G504">
        <f t="shared" si="59"/>
        <v>157</v>
      </c>
    </row>
    <row r="505" spans="1:7" x14ac:dyDescent="0.2">
      <c r="A505" t="s">
        <v>622</v>
      </c>
      <c r="B505" t="str">
        <f t="shared" si="54"/>
        <v>Token Shaman</v>
      </c>
      <c r="C505" t="str">
        <f t="shared" si="55"/>
        <v>Secret Mage</v>
      </c>
      <c r="D505" s="18" t="str">
        <f t="shared" si="56"/>
        <v xml:space="preserve"> 57%</v>
      </c>
      <c r="E505" s="13" t="str">
        <f t="shared" si="57"/>
        <v xml:space="preserve"> 1445</v>
      </c>
      <c r="F505" s="19">
        <f t="shared" si="58"/>
        <v>0.56999999999999995</v>
      </c>
      <c r="G505">
        <f t="shared" si="59"/>
        <v>1445</v>
      </c>
    </row>
    <row r="506" spans="1:7" x14ac:dyDescent="0.2">
      <c r="A506" t="s">
        <v>623</v>
      </c>
      <c r="B506" t="str">
        <f t="shared" si="54"/>
        <v>Token Shaman</v>
      </c>
      <c r="C506" t="str">
        <f t="shared" si="55"/>
        <v>Aggro Paladin</v>
      </c>
      <c r="D506" s="18" t="str">
        <f t="shared" si="56"/>
        <v xml:space="preserve"> 60%</v>
      </c>
      <c r="E506" s="13" t="str">
        <f t="shared" si="57"/>
        <v xml:space="preserve"> 487</v>
      </c>
      <c r="F506" s="19">
        <f t="shared" si="58"/>
        <v>0.6</v>
      </c>
      <c r="G506">
        <f t="shared" si="59"/>
        <v>487</v>
      </c>
    </row>
    <row r="507" spans="1:7" x14ac:dyDescent="0.2">
      <c r="A507" t="s">
        <v>624</v>
      </c>
      <c r="B507" t="str">
        <f t="shared" si="54"/>
        <v>Token Shaman</v>
      </c>
      <c r="C507" t="str">
        <f t="shared" si="55"/>
        <v>Control Paladin</v>
      </c>
      <c r="D507" s="18" t="str">
        <f t="shared" si="56"/>
        <v xml:space="preserve"> 53%</v>
      </c>
      <c r="E507" s="13" t="str">
        <f t="shared" si="57"/>
        <v xml:space="preserve"> 489</v>
      </c>
      <c r="F507" s="19">
        <f t="shared" si="58"/>
        <v>0.53</v>
      </c>
      <c r="G507">
        <f t="shared" si="59"/>
        <v>489</v>
      </c>
    </row>
    <row r="508" spans="1:7" x14ac:dyDescent="0.2">
      <c r="A508" t="s">
        <v>625</v>
      </c>
      <c r="B508" t="str">
        <f t="shared" si="54"/>
        <v>Token Shaman</v>
      </c>
      <c r="C508" t="str">
        <f t="shared" si="55"/>
        <v>Midrange Paladin</v>
      </c>
      <c r="D508" s="18" t="str">
        <f t="shared" si="56"/>
        <v xml:space="preserve"> 53%</v>
      </c>
      <c r="E508" s="13" t="str">
        <f t="shared" si="57"/>
        <v xml:space="preserve"> 1443</v>
      </c>
      <c r="F508" s="19">
        <f t="shared" si="58"/>
        <v>0.53</v>
      </c>
      <c r="G508">
        <f t="shared" si="59"/>
        <v>1443</v>
      </c>
    </row>
    <row r="509" spans="1:7" x14ac:dyDescent="0.2">
      <c r="A509" t="s">
        <v>626</v>
      </c>
      <c r="B509" t="str">
        <f t="shared" si="54"/>
        <v>Token Shaman</v>
      </c>
      <c r="C509" t="str">
        <f t="shared" si="55"/>
        <v>Control Priest</v>
      </c>
      <c r="D509" s="18" t="str">
        <f t="shared" si="56"/>
        <v xml:space="preserve"> 53%</v>
      </c>
      <c r="E509" s="13" t="str">
        <f t="shared" si="57"/>
        <v xml:space="preserve"> 544</v>
      </c>
      <c r="F509" s="19">
        <f t="shared" si="58"/>
        <v>0.53</v>
      </c>
      <c r="G509">
        <f t="shared" si="59"/>
        <v>544</v>
      </c>
    </row>
    <row r="510" spans="1:7" x14ac:dyDescent="0.2">
      <c r="A510" t="s">
        <v>627</v>
      </c>
      <c r="B510" t="str">
        <f t="shared" si="54"/>
        <v>Token Shaman</v>
      </c>
      <c r="C510" t="str">
        <f t="shared" si="55"/>
        <v>Dragon Priest</v>
      </c>
      <c r="D510" s="18" t="str">
        <f t="shared" si="56"/>
        <v xml:space="preserve"> 46%</v>
      </c>
      <c r="E510" s="13" t="str">
        <f t="shared" si="57"/>
        <v xml:space="preserve"> 779</v>
      </c>
      <c r="F510" s="19">
        <f t="shared" si="58"/>
        <v>0.46</v>
      </c>
      <c r="G510">
        <f t="shared" si="59"/>
        <v>779</v>
      </c>
    </row>
    <row r="511" spans="1:7" x14ac:dyDescent="0.2">
      <c r="A511" t="s">
        <v>628</v>
      </c>
      <c r="B511" t="str">
        <f t="shared" si="54"/>
        <v>Token Shaman</v>
      </c>
      <c r="C511" t="str">
        <f t="shared" si="55"/>
        <v>N'Zoth Priest</v>
      </c>
      <c r="D511" s="18" t="str">
        <f t="shared" si="56"/>
        <v xml:space="preserve"> 72%</v>
      </c>
      <c r="E511" s="13" t="str">
        <f t="shared" si="57"/>
        <v xml:space="preserve"> 109</v>
      </c>
      <c r="F511" s="19">
        <f t="shared" si="58"/>
        <v>0.72</v>
      </c>
      <c r="G511">
        <f t="shared" si="59"/>
        <v>109</v>
      </c>
    </row>
    <row r="512" spans="1:7" x14ac:dyDescent="0.2">
      <c r="A512" t="s">
        <v>629</v>
      </c>
      <c r="B512" t="str">
        <f t="shared" si="54"/>
        <v>Token Shaman</v>
      </c>
      <c r="C512" t="str">
        <f t="shared" si="55"/>
        <v>Silence Priest</v>
      </c>
      <c r="D512" s="18" t="str">
        <f t="shared" si="56"/>
        <v xml:space="preserve"> 59%</v>
      </c>
      <c r="E512" s="13" t="str">
        <f t="shared" si="57"/>
        <v xml:space="preserve"> 492</v>
      </c>
      <c r="F512" s="19">
        <f t="shared" si="58"/>
        <v>0.59</v>
      </c>
      <c r="G512">
        <f t="shared" si="59"/>
        <v>492</v>
      </c>
    </row>
    <row r="513" spans="1:7" x14ac:dyDescent="0.2">
      <c r="A513" t="s">
        <v>630</v>
      </c>
      <c r="B513" t="str">
        <f t="shared" si="54"/>
        <v>Token Shaman</v>
      </c>
      <c r="C513" t="str">
        <f t="shared" si="55"/>
        <v>Miracle Rogue</v>
      </c>
      <c r="D513" s="18" t="str">
        <f t="shared" si="56"/>
        <v xml:space="preserve"> 57%</v>
      </c>
      <c r="E513" s="13" t="str">
        <f t="shared" si="57"/>
        <v xml:space="preserve"> 833</v>
      </c>
      <c r="F513" s="19">
        <f t="shared" si="58"/>
        <v>0.56999999999999995</v>
      </c>
      <c r="G513">
        <f t="shared" si="59"/>
        <v>833</v>
      </c>
    </row>
    <row r="514" spans="1:7" x14ac:dyDescent="0.2">
      <c r="A514" t="s">
        <v>631</v>
      </c>
      <c r="B514" t="str">
        <f t="shared" si="54"/>
        <v>Token Shaman</v>
      </c>
      <c r="C514" t="str">
        <f t="shared" si="55"/>
        <v>Quest Rogue</v>
      </c>
      <c r="D514" s="18" t="str">
        <f t="shared" si="56"/>
        <v xml:space="preserve"> 57%</v>
      </c>
      <c r="E514" s="13" t="str">
        <f t="shared" si="57"/>
        <v xml:space="preserve"> 1217</v>
      </c>
      <c r="F514" s="19">
        <f t="shared" si="58"/>
        <v>0.56999999999999995</v>
      </c>
      <c r="G514">
        <f t="shared" si="59"/>
        <v>1217</v>
      </c>
    </row>
    <row r="515" spans="1:7" x14ac:dyDescent="0.2">
      <c r="A515" t="s">
        <v>632</v>
      </c>
      <c r="B515" t="str">
        <f t="shared" si="54"/>
        <v>Token Shaman</v>
      </c>
      <c r="C515" t="str">
        <f t="shared" si="55"/>
        <v>Aggro Shaman</v>
      </c>
      <c r="D515" s="18" t="str">
        <f t="shared" si="56"/>
        <v xml:space="preserve"> 67%</v>
      </c>
      <c r="E515" s="13" t="str">
        <f t="shared" si="57"/>
        <v xml:space="preserve"> 105</v>
      </c>
      <c r="F515" s="19">
        <f t="shared" si="58"/>
        <v>0.67</v>
      </c>
      <c r="G515">
        <f t="shared" si="59"/>
        <v>105</v>
      </c>
    </row>
    <row r="516" spans="1:7" x14ac:dyDescent="0.2">
      <c r="A516" t="s">
        <v>633</v>
      </c>
      <c r="B516" t="str">
        <f t="shared" ref="B516:B520" si="60">MID(A516,FIND("&lt;br&gt;",A516)+4,(FIND(":",A516,10)-FIND("&lt;br&gt;",A516)-4))</f>
        <v>Token Shaman</v>
      </c>
      <c r="C516" t="str">
        <f t="shared" ref="C516:C520" si="61">MID(A516,FIND("&lt;br&gt;",A516,20)+4,(FIND(":",A516,40)-FIND("&lt;br&gt;",A516,20)-4))</f>
        <v>Elemental Shaman</v>
      </c>
      <c r="D516" s="18" t="str">
        <f t="shared" ref="D516:D520" si="62">MID(A516,FIND(":",A516,20)+1,4)</f>
        <v xml:space="preserve"> 49%</v>
      </c>
      <c r="E516" s="13" t="str">
        <f t="shared" ref="E516:E520" si="63">MID(A516,FIND(":",A516)+1,FIND("&lt;br&gt;",A516)-7)</f>
        <v xml:space="preserve"> 562</v>
      </c>
      <c r="F516" s="19">
        <f t="shared" ref="F516:F520" si="64">VALUE(D516)</f>
        <v>0.49</v>
      </c>
      <c r="G516">
        <f t="shared" ref="G516:G520" si="65">VALUE(E516)</f>
        <v>562</v>
      </c>
    </row>
    <row r="517" spans="1:7" x14ac:dyDescent="0.2">
      <c r="A517" t="s">
        <v>634</v>
      </c>
      <c r="B517" t="str">
        <f t="shared" si="60"/>
        <v>Token Shaman</v>
      </c>
      <c r="C517" t="str">
        <f t="shared" si="61"/>
        <v>Evolve Shaman</v>
      </c>
      <c r="D517" s="18" t="str">
        <f t="shared" si="62"/>
        <v xml:space="preserve"> 49%</v>
      </c>
      <c r="E517" s="13" t="str">
        <f t="shared" si="63"/>
        <v xml:space="preserve"> 1314</v>
      </c>
      <c r="F517" s="19">
        <f t="shared" si="64"/>
        <v>0.49</v>
      </c>
      <c r="G517">
        <f t="shared" si="65"/>
        <v>1314</v>
      </c>
    </row>
    <row r="518" spans="1:7" x14ac:dyDescent="0.2">
      <c r="A518" t="s">
        <v>635</v>
      </c>
      <c r="B518" t="str">
        <f t="shared" si="60"/>
        <v>Token Shaman</v>
      </c>
      <c r="C518" t="str">
        <f t="shared" si="61"/>
        <v>Zoo Warlock</v>
      </c>
      <c r="D518" s="18" t="str">
        <f t="shared" si="62"/>
        <v xml:space="preserve"> 58%</v>
      </c>
      <c r="E518" s="13" t="str">
        <f t="shared" si="63"/>
        <v xml:space="preserve"> 245</v>
      </c>
      <c r="F518" s="19">
        <f t="shared" si="64"/>
        <v>0.57999999999999996</v>
      </c>
      <c r="G518">
        <f t="shared" si="65"/>
        <v>245</v>
      </c>
    </row>
    <row r="519" spans="1:7" x14ac:dyDescent="0.2">
      <c r="A519" t="s">
        <v>636</v>
      </c>
      <c r="B519" t="str">
        <f t="shared" si="60"/>
        <v>Token Shaman</v>
      </c>
      <c r="C519" t="str">
        <f t="shared" si="61"/>
        <v>Pirate Warrior</v>
      </c>
      <c r="D519" s="18" t="str">
        <f t="shared" si="62"/>
        <v xml:space="preserve"> 57%</v>
      </c>
      <c r="E519" s="13" t="str">
        <f t="shared" si="63"/>
        <v xml:space="preserve"> 1516</v>
      </c>
      <c r="F519" s="19">
        <f t="shared" si="64"/>
        <v>0.56999999999999995</v>
      </c>
      <c r="G519">
        <f t="shared" si="65"/>
        <v>1516</v>
      </c>
    </row>
    <row r="520" spans="1:7" x14ac:dyDescent="0.2">
      <c r="A520" t="s">
        <v>637</v>
      </c>
      <c r="B520" t="str">
        <f t="shared" si="60"/>
        <v>Token Shaman</v>
      </c>
      <c r="C520" t="str">
        <f t="shared" si="61"/>
        <v>Quest Taunt Warrior</v>
      </c>
      <c r="D520" s="18" t="str">
        <f t="shared" si="62"/>
        <v xml:space="preserve"> 44%</v>
      </c>
      <c r="E520" s="13" t="str">
        <f t="shared" si="63"/>
        <v xml:space="preserve"> 821</v>
      </c>
      <c r="F520" s="19">
        <f t="shared" si="64"/>
        <v>0.44</v>
      </c>
      <c r="G520">
        <f t="shared" si="65"/>
        <v>821</v>
      </c>
    </row>
    <row r="521" spans="1:7" x14ac:dyDescent="0.2">
      <c r="A521" t="s">
        <v>638</v>
      </c>
      <c r="B521" t="str">
        <f t="shared" ref="B521:B537" si="66">MID(A521,FIND("&lt;br&gt;",A521)+4,(FIND(":",A521,10)-FIND("&lt;br&gt;",A521)-4))</f>
        <v>Zoo Warlock</v>
      </c>
      <c r="C521" t="str">
        <f t="shared" ref="C521:C537" si="67">MID(A521,FIND("&lt;br&gt;",A521,20)+4,(FIND(":",A521,40)-FIND("&lt;br&gt;",A521,20)-4))</f>
        <v>Aggro Token Druid</v>
      </c>
      <c r="D521" s="18" t="str">
        <f t="shared" ref="D521:D537" si="68">MID(A521,FIND(":",A521,20)+1,4)</f>
        <v xml:space="preserve"> 42%</v>
      </c>
      <c r="E521" s="13" t="str">
        <f t="shared" ref="E521:E537" si="69">MID(A521,FIND(":",A521)+1,FIND("&lt;br&gt;",A521)-7)</f>
        <v xml:space="preserve"> 766</v>
      </c>
      <c r="F521" s="19">
        <f t="shared" ref="F521:F537" si="70">VALUE(D521)</f>
        <v>0.42</v>
      </c>
      <c r="G521">
        <f t="shared" ref="G521:G537" si="71">VALUE(E521)</f>
        <v>766</v>
      </c>
    </row>
    <row r="522" spans="1:7" x14ac:dyDescent="0.2">
      <c r="A522" t="s">
        <v>639</v>
      </c>
      <c r="B522" t="str">
        <f t="shared" si="66"/>
        <v>Zoo Warlock</v>
      </c>
      <c r="C522" t="str">
        <f t="shared" si="67"/>
        <v>Jade Druid</v>
      </c>
      <c r="D522" s="18" t="str">
        <f t="shared" si="68"/>
        <v xml:space="preserve"> 51%</v>
      </c>
      <c r="E522" s="13" t="str">
        <f t="shared" si="69"/>
        <v xml:space="preserve"> 484</v>
      </c>
      <c r="F522" s="19">
        <f t="shared" si="70"/>
        <v>0.51</v>
      </c>
      <c r="G522">
        <f t="shared" si="71"/>
        <v>484</v>
      </c>
    </row>
    <row r="523" spans="1:7" x14ac:dyDescent="0.2">
      <c r="A523" t="s">
        <v>640</v>
      </c>
      <c r="B523" t="str">
        <f t="shared" si="66"/>
        <v>Zoo Warlock</v>
      </c>
      <c r="C523" t="str">
        <f t="shared" si="67"/>
        <v>Face Hunter</v>
      </c>
      <c r="D523" s="18" t="str">
        <f t="shared" si="68"/>
        <v xml:space="preserve"> 44%</v>
      </c>
      <c r="E523" s="13" t="str">
        <f t="shared" si="69"/>
        <v xml:space="preserve"> 223</v>
      </c>
      <c r="F523" s="19">
        <f t="shared" si="70"/>
        <v>0.44</v>
      </c>
      <c r="G523">
        <f t="shared" si="71"/>
        <v>223</v>
      </c>
    </row>
    <row r="524" spans="1:7" x14ac:dyDescent="0.2">
      <c r="A524" t="s">
        <v>641</v>
      </c>
      <c r="B524" t="str">
        <f t="shared" si="66"/>
        <v>Zoo Warlock</v>
      </c>
      <c r="C524" t="str">
        <f t="shared" si="67"/>
        <v>Midrange Hunter</v>
      </c>
      <c r="D524" s="18" t="str">
        <f t="shared" si="68"/>
        <v xml:space="preserve"> 41%</v>
      </c>
      <c r="E524" s="13" t="str">
        <f t="shared" si="69"/>
        <v xml:space="preserve"> 1058</v>
      </c>
      <c r="F524" s="19">
        <f t="shared" si="70"/>
        <v>0.41</v>
      </c>
      <c r="G524">
        <f t="shared" si="71"/>
        <v>1058</v>
      </c>
    </row>
    <row r="525" spans="1:7" x14ac:dyDescent="0.2">
      <c r="A525" t="s">
        <v>642</v>
      </c>
      <c r="B525" t="str">
        <f t="shared" si="66"/>
        <v>Zoo Warlock</v>
      </c>
      <c r="C525" t="str">
        <f t="shared" si="67"/>
        <v>Burn Mage</v>
      </c>
      <c r="D525" s="18" t="str">
        <f t="shared" si="68"/>
        <v xml:space="preserve"> 42%</v>
      </c>
      <c r="E525" s="13" t="str">
        <f t="shared" si="69"/>
        <v xml:space="preserve"> 1064</v>
      </c>
      <c r="F525" s="19">
        <f t="shared" si="70"/>
        <v>0.42</v>
      </c>
      <c r="G525">
        <f t="shared" si="71"/>
        <v>1064</v>
      </c>
    </row>
    <row r="526" spans="1:7" x14ac:dyDescent="0.2">
      <c r="A526" t="s">
        <v>643</v>
      </c>
      <c r="B526" t="str">
        <f t="shared" si="66"/>
        <v>Zoo Warlock</v>
      </c>
      <c r="C526" t="str">
        <f t="shared" si="67"/>
        <v>Elemental Mage</v>
      </c>
      <c r="D526" s="18" t="str">
        <f t="shared" si="68"/>
        <v xml:space="preserve"> 39%</v>
      </c>
      <c r="E526" s="13" t="str">
        <f t="shared" si="69"/>
        <v xml:space="preserve"> 59</v>
      </c>
      <c r="F526" s="19">
        <f t="shared" si="70"/>
        <v>0.39</v>
      </c>
      <c r="G526">
        <f t="shared" si="71"/>
        <v>59</v>
      </c>
    </row>
    <row r="527" spans="1:7" x14ac:dyDescent="0.2">
      <c r="A527" t="s">
        <v>644</v>
      </c>
      <c r="B527" t="str">
        <f t="shared" si="66"/>
        <v>Zoo Warlock</v>
      </c>
      <c r="C527" t="str">
        <f t="shared" si="67"/>
        <v>Freeze Mage</v>
      </c>
      <c r="D527" s="18" t="str">
        <f t="shared" si="68"/>
        <v xml:space="preserve"> 41%</v>
      </c>
      <c r="E527" s="13" t="str">
        <f t="shared" si="69"/>
        <v xml:space="preserve"> 80</v>
      </c>
      <c r="F527" s="19">
        <f t="shared" si="70"/>
        <v>0.41</v>
      </c>
      <c r="G527">
        <f t="shared" si="71"/>
        <v>80</v>
      </c>
    </row>
    <row r="528" spans="1:7" x14ac:dyDescent="0.2">
      <c r="A528" t="s">
        <v>645</v>
      </c>
      <c r="B528" t="str">
        <f t="shared" si="66"/>
        <v>Zoo Warlock</v>
      </c>
      <c r="C528" t="str">
        <f t="shared" si="67"/>
        <v>Secret Mage</v>
      </c>
      <c r="D528" s="18" t="str">
        <f t="shared" si="68"/>
        <v xml:space="preserve"> 43%</v>
      </c>
      <c r="E528" s="13" t="str">
        <f t="shared" si="69"/>
        <v xml:space="preserve"> 856</v>
      </c>
      <c r="F528" s="19">
        <f t="shared" si="70"/>
        <v>0.43</v>
      </c>
      <c r="G528">
        <f t="shared" si="71"/>
        <v>856</v>
      </c>
    </row>
    <row r="529" spans="1:7" x14ac:dyDescent="0.2">
      <c r="A529" t="s">
        <v>646</v>
      </c>
      <c r="B529" t="str">
        <f t="shared" si="66"/>
        <v>Zoo Warlock</v>
      </c>
      <c r="C529" t="str">
        <f t="shared" si="67"/>
        <v>Aggro Paladin</v>
      </c>
      <c r="D529" s="18" t="str">
        <f t="shared" si="68"/>
        <v xml:space="preserve"> 38%</v>
      </c>
      <c r="E529" s="13" t="str">
        <f t="shared" si="69"/>
        <v xml:space="preserve"> 381</v>
      </c>
      <c r="F529" s="19">
        <f t="shared" si="70"/>
        <v>0.38</v>
      </c>
      <c r="G529">
        <f t="shared" si="71"/>
        <v>381</v>
      </c>
    </row>
    <row r="530" spans="1:7" x14ac:dyDescent="0.2">
      <c r="A530" t="s">
        <v>647</v>
      </c>
      <c r="B530" t="str">
        <f t="shared" si="66"/>
        <v>Zoo Warlock</v>
      </c>
      <c r="C530" t="str">
        <f t="shared" si="67"/>
        <v>Control Paladin</v>
      </c>
      <c r="D530" s="18" t="str">
        <f t="shared" si="68"/>
        <v xml:space="preserve"> 37%</v>
      </c>
      <c r="E530" s="13" t="str">
        <f t="shared" si="69"/>
        <v xml:space="preserve"> 331</v>
      </c>
      <c r="F530" s="19">
        <f t="shared" si="70"/>
        <v>0.37</v>
      </c>
      <c r="G530">
        <f t="shared" si="71"/>
        <v>331</v>
      </c>
    </row>
    <row r="531" spans="1:7" x14ac:dyDescent="0.2">
      <c r="A531" t="s">
        <v>648</v>
      </c>
      <c r="B531" t="str">
        <f t="shared" si="66"/>
        <v>Zoo Warlock</v>
      </c>
      <c r="C531" t="str">
        <f t="shared" si="67"/>
        <v>Midrange Paladin</v>
      </c>
      <c r="D531" s="18" t="str">
        <f t="shared" si="68"/>
        <v xml:space="preserve"> 36%</v>
      </c>
      <c r="E531" s="13" t="str">
        <f t="shared" si="69"/>
        <v xml:space="preserve"> 758</v>
      </c>
      <c r="F531" s="19">
        <f t="shared" si="70"/>
        <v>0.36</v>
      </c>
      <c r="G531">
        <f t="shared" si="71"/>
        <v>758</v>
      </c>
    </row>
    <row r="532" spans="1:7" x14ac:dyDescent="0.2">
      <c r="A532" t="s">
        <v>649</v>
      </c>
      <c r="B532" t="str">
        <f t="shared" si="66"/>
        <v>Zoo Warlock</v>
      </c>
      <c r="C532" t="str">
        <f t="shared" si="67"/>
        <v>Control Priest</v>
      </c>
      <c r="D532" s="18" t="str">
        <f t="shared" si="68"/>
        <v xml:space="preserve"> 48%</v>
      </c>
      <c r="E532" s="13" t="str">
        <f t="shared" si="69"/>
        <v xml:space="preserve"> 454</v>
      </c>
      <c r="F532" s="19">
        <f t="shared" si="70"/>
        <v>0.48</v>
      </c>
      <c r="G532">
        <f t="shared" si="71"/>
        <v>454</v>
      </c>
    </row>
    <row r="533" spans="1:7" x14ac:dyDescent="0.2">
      <c r="A533" t="s">
        <v>650</v>
      </c>
      <c r="B533" t="str">
        <f t="shared" si="66"/>
        <v>Zoo Warlock</v>
      </c>
      <c r="C533" t="str">
        <f t="shared" si="67"/>
        <v>Dragon Priest</v>
      </c>
      <c r="D533" s="18" t="str">
        <f t="shared" si="68"/>
        <v xml:space="preserve"> 36%</v>
      </c>
      <c r="E533" s="13" t="str">
        <f t="shared" si="69"/>
        <v xml:space="preserve"> 602</v>
      </c>
      <c r="F533" s="19">
        <f t="shared" si="70"/>
        <v>0.36</v>
      </c>
      <c r="G533">
        <f t="shared" si="71"/>
        <v>602</v>
      </c>
    </row>
    <row r="534" spans="1:7" x14ac:dyDescent="0.2">
      <c r="A534" t="s">
        <v>651</v>
      </c>
      <c r="B534" t="str">
        <f t="shared" si="66"/>
        <v>Zoo Warlock</v>
      </c>
      <c r="C534" t="str">
        <f t="shared" si="67"/>
        <v>N'Zoth Priest</v>
      </c>
      <c r="D534" s="18" t="str">
        <f t="shared" si="68"/>
        <v xml:space="preserve"> 46%</v>
      </c>
      <c r="E534" s="13" t="str">
        <f t="shared" si="69"/>
        <v xml:space="preserve"> 93</v>
      </c>
      <c r="F534" s="19">
        <f t="shared" si="70"/>
        <v>0.46</v>
      </c>
      <c r="G534">
        <f t="shared" si="71"/>
        <v>93</v>
      </c>
    </row>
    <row r="535" spans="1:7" x14ac:dyDescent="0.2">
      <c r="A535" t="s">
        <v>652</v>
      </c>
      <c r="B535" t="str">
        <f t="shared" si="66"/>
        <v>Zoo Warlock</v>
      </c>
      <c r="C535" t="str">
        <f t="shared" si="67"/>
        <v>Silence Priest</v>
      </c>
      <c r="D535" s="18" t="str">
        <f t="shared" si="68"/>
        <v xml:space="preserve"> 46%</v>
      </c>
      <c r="E535" s="13" t="str">
        <f t="shared" si="69"/>
        <v xml:space="preserve"> 268</v>
      </c>
      <c r="F535" s="19">
        <f t="shared" si="70"/>
        <v>0.46</v>
      </c>
      <c r="G535">
        <f t="shared" si="71"/>
        <v>268</v>
      </c>
    </row>
    <row r="536" spans="1:7" x14ac:dyDescent="0.2">
      <c r="A536" t="s">
        <v>653</v>
      </c>
      <c r="B536" t="str">
        <f t="shared" si="66"/>
        <v>Zoo Warlock</v>
      </c>
      <c r="C536" t="str">
        <f t="shared" si="67"/>
        <v>Miracle Rogue</v>
      </c>
      <c r="D536" s="18" t="str">
        <f t="shared" si="68"/>
        <v xml:space="preserve"> 43%</v>
      </c>
      <c r="E536" s="13" t="str">
        <f t="shared" si="69"/>
        <v xml:space="preserve"> 465</v>
      </c>
      <c r="F536" s="19">
        <f t="shared" si="70"/>
        <v>0.43</v>
      </c>
      <c r="G536">
        <f t="shared" si="71"/>
        <v>465</v>
      </c>
    </row>
    <row r="537" spans="1:7" x14ac:dyDescent="0.2">
      <c r="A537" t="s">
        <v>654</v>
      </c>
      <c r="B537" t="str">
        <f t="shared" si="66"/>
        <v>Zoo Warlock</v>
      </c>
      <c r="C537" t="str">
        <f t="shared" si="67"/>
        <v>Quest Rogue</v>
      </c>
      <c r="D537" s="18" t="str">
        <f t="shared" si="68"/>
        <v xml:space="preserve"> 53%</v>
      </c>
      <c r="E537" s="13" t="str">
        <f t="shared" si="69"/>
        <v xml:space="preserve"> 672</v>
      </c>
      <c r="F537" s="19">
        <f t="shared" si="70"/>
        <v>0.53</v>
      </c>
      <c r="G537">
        <f t="shared" si="71"/>
        <v>672</v>
      </c>
    </row>
    <row r="538" spans="1:7" x14ac:dyDescent="0.2">
      <c r="A538" t="s">
        <v>655</v>
      </c>
      <c r="B538" t="str">
        <f t="shared" ref="B538:B588" si="72">MID(A538,FIND("&lt;br&gt;",A538)+4,(FIND(":",A538,10)-FIND("&lt;br&gt;",A538)-4))</f>
        <v>Zoo Warlock</v>
      </c>
      <c r="C538" t="str">
        <f t="shared" ref="C538:C588" si="73">MID(A538,FIND("&lt;br&gt;",A538,20)+4,(FIND(":",A538,40)-FIND("&lt;br&gt;",A538,20)-4))</f>
        <v>Aggro Shaman</v>
      </c>
      <c r="D538" s="18" t="str">
        <f t="shared" ref="D538:D588" si="74">MID(A538,FIND(":",A538,20)+1,4)</f>
        <v xml:space="preserve"> 38%</v>
      </c>
      <c r="E538" s="13" t="str">
        <f t="shared" ref="E538:E588" si="75">MID(A538,FIND(":",A538)+1,FIND("&lt;br&gt;",A538)-7)</f>
        <v xml:space="preserve"> 112</v>
      </c>
      <c r="F538" s="19">
        <f t="shared" ref="F538:F588" si="76">VALUE(D538)</f>
        <v>0.38</v>
      </c>
      <c r="G538">
        <f t="shared" ref="G538:G588" si="77">VALUE(E538)</f>
        <v>112</v>
      </c>
    </row>
    <row r="539" spans="1:7" x14ac:dyDescent="0.2">
      <c r="A539" t="s">
        <v>656</v>
      </c>
      <c r="B539" t="str">
        <f t="shared" si="72"/>
        <v>Zoo Warlock</v>
      </c>
      <c r="C539" t="str">
        <f t="shared" si="73"/>
        <v>Elemental Shaman</v>
      </c>
      <c r="D539" s="18" t="str">
        <f t="shared" si="74"/>
        <v xml:space="preserve"> 35%</v>
      </c>
      <c r="E539" s="13" t="str">
        <f t="shared" si="75"/>
        <v xml:space="preserve"> 386</v>
      </c>
      <c r="F539" s="19">
        <f t="shared" si="76"/>
        <v>0.35</v>
      </c>
      <c r="G539">
        <f t="shared" si="77"/>
        <v>386</v>
      </c>
    </row>
    <row r="540" spans="1:7" x14ac:dyDescent="0.2">
      <c r="A540" t="s">
        <v>657</v>
      </c>
      <c r="B540" t="str">
        <f t="shared" si="72"/>
        <v>Zoo Warlock</v>
      </c>
      <c r="C540" t="str">
        <f t="shared" si="73"/>
        <v>Evolve Shaman</v>
      </c>
      <c r="D540" s="18" t="str">
        <f t="shared" si="74"/>
        <v xml:space="preserve"> 38%</v>
      </c>
      <c r="E540" s="13" t="str">
        <f t="shared" si="75"/>
        <v xml:space="preserve"> 671</v>
      </c>
      <c r="F540" s="19">
        <f t="shared" si="76"/>
        <v>0.38</v>
      </c>
      <c r="G540">
        <f t="shared" si="77"/>
        <v>671</v>
      </c>
    </row>
    <row r="541" spans="1:7" x14ac:dyDescent="0.2">
      <c r="A541" t="s">
        <v>658</v>
      </c>
      <c r="B541" t="str">
        <f t="shared" si="72"/>
        <v>Zoo Warlock</v>
      </c>
      <c r="C541" t="str">
        <f t="shared" si="73"/>
        <v>Token Shaman</v>
      </c>
      <c r="D541" s="18" t="str">
        <f t="shared" si="74"/>
        <v xml:space="preserve"> 42%</v>
      </c>
      <c r="E541" s="13" t="str">
        <f t="shared" si="75"/>
        <v xml:space="preserve"> 245</v>
      </c>
      <c r="F541" s="19">
        <f t="shared" si="76"/>
        <v>0.42</v>
      </c>
      <c r="G541">
        <f t="shared" si="77"/>
        <v>245</v>
      </c>
    </row>
    <row r="542" spans="1:7" x14ac:dyDescent="0.2">
      <c r="A542" t="s">
        <v>659</v>
      </c>
      <c r="B542" t="str">
        <f t="shared" si="72"/>
        <v>Zoo Warlock</v>
      </c>
      <c r="C542" t="str">
        <f t="shared" si="73"/>
        <v>Pirate Warrior</v>
      </c>
      <c r="D542" s="18" t="str">
        <f t="shared" si="74"/>
        <v xml:space="preserve"> 41%</v>
      </c>
      <c r="E542" s="13" t="str">
        <f t="shared" si="75"/>
        <v xml:space="preserve"> 852</v>
      </c>
      <c r="F542" s="19">
        <f t="shared" si="76"/>
        <v>0.41</v>
      </c>
      <c r="G542">
        <f t="shared" si="77"/>
        <v>852</v>
      </c>
    </row>
    <row r="543" spans="1:7" x14ac:dyDescent="0.2">
      <c r="A543" t="s">
        <v>660</v>
      </c>
      <c r="B543" t="str">
        <f t="shared" si="72"/>
        <v>Zoo Warlock</v>
      </c>
      <c r="C543" t="str">
        <f t="shared" si="73"/>
        <v>Quest Taunt Warrior</v>
      </c>
      <c r="D543" s="18" t="str">
        <f t="shared" si="74"/>
        <v xml:space="preserve"> 40%</v>
      </c>
      <c r="E543" s="13" t="str">
        <f t="shared" si="75"/>
        <v xml:space="preserve"> 736</v>
      </c>
      <c r="F543" s="19">
        <f t="shared" si="76"/>
        <v>0.4</v>
      </c>
      <c r="G543">
        <f t="shared" si="77"/>
        <v>736</v>
      </c>
    </row>
    <row r="544" spans="1:7" x14ac:dyDescent="0.2">
      <c r="A544" t="s">
        <v>661</v>
      </c>
      <c r="B544" t="str">
        <f t="shared" si="72"/>
        <v>Pirate Warrior</v>
      </c>
      <c r="C544" t="str">
        <f t="shared" si="73"/>
        <v>Aggro Token Druid</v>
      </c>
      <c r="D544" s="18" t="str">
        <f t="shared" si="74"/>
        <v xml:space="preserve"> 39%</v>
      </c>
      <c r="E544" s="13" t="str">
        <f t="shared" si="75"/>
        <v xml:space="preserve"> 5763</v>
      </c>
      <c r="F544" s="19">
        <f t="shared" si="76"/>
        <v>0.39</v>
      </c>
      <c r="G544">
        <f t="shared" si="77"/>
        <v>5763</v>
      </c>
    </row>
    <row r="545" spans="1:7" x14ac:dyDescent="0.2">
      <c r="A545" t="s">
        <v>662</v>
      </c>
      <c r="B545" t="str">
        <f t="shared" si="72"/>
        <v>Pirate Warrior</v>
      </c>
      <c r="C545" t="str">
        <f t="shared" si="73"/>
        <v>Jade Druid</v>
      </c>
      <c r="D545" s="18" t="str">
        <f t="shared" si="74"/>
        <v xml:space="preserve"> 51%</v>
      </c>
      <c r="E545" s="13" t="str">
        <f t="shared" si="75"/>
        <v xml:space="preserve"> 3350</v>
      </c>
      <c r="F545" s="19">
        <f t="shared" si="76"/>
        <v>0.51</v>
      </c>
      <c r="G545">
        <f t="shared" si="77"/>
        <v>3350</v>
      </c>
    </row>
    <row r="546" spans="1:7" x14ac:dyDescent="0.2">
      <c r="A546" t="s">
        <v>663</v>
      </c>
      <c r="B546" t="str">
        <f t="shared" si="72"/>
        <v>Pirate Warrior</v>
      </c>
      <c r="C546" t="str">
        <f t="shared" si="73"/>
        <v>Face Hunter</v>
      </c>
      <c r="D546" s="18" t="str">
        <f t="shared" si="74"/>
        <v xml:space="preserve"> 52%</v>
      </c>
      <c r="E546" s="13" t="str">
        <f t="shared" si="75"/>
        <v xml:space="preserve"> 1020</v>
      </c>
      <c r="F546" s="19">
        <f t="shared" si="76"/>
        <v>0.52</v>
      </c>
      <c r="G546">
        <f t="shared" si="77"/>
        <v>1020</v>
      </c>
    </row>
    <row r="547" spans="1:7" x14ac:dyDescent="0.2">
      <c r="A547" t="s">
        <v>664</v>
      </c>
      <c r="B547" t="str">
        <f t="shared" si="72"/>
        <v>Pirate Warrior</v>
      </c>
      <c r="C547" t="str">
        <f t="shared" si="73"/>
        <v>Midrange Hunter</v>
      </c>
      <c r="D547" s="18" t="str">
        <f t="shared" si="74"/>
        <v xml:space="preserve"> 52%</v>
      </c>
      <c r="E547" s="13" t="str">
        <f t="shared" si="75"/>
        <v xml:space="preserve"> 5122</v>
      </c>
      <c r="F547" s="19">
        <f t="shared" si="76"/>
        <v>0.52</v>
      </c>
      <c r="G547">
        <f t="shared" si="77"/>
        <v>5122</v>
      </c>
    </row>
    <row r="548" spans="1:7" x14ac:dyDescent="0.2">
      <c r="A548" t="s">
        <v>665</v>
      </c>
      <c r="B548" t="str">
        <f t="shared" si="72"/>
        <v>Pirate Warrior</v>
      </c>
      <c r="C548" t="str">
        <f t="shared" si="73"/>
        <v>Quest Hunter</v>
      </c>
      <c r="D548" s="18" t="str">
        <f t="shared" si="74"/>
        <v xml:space="preserve"> 67%</v>
      </c>
      <c r="E548" s="13" t="str">
        <f t="shared" si="75"/>
        <v xml:space="preserve"> 144</v>
      </c>
      <c r="F548" s="19">
        <f t="shared" si="76"/>
        <v>0.67</v>
      </c>
      <c r="G548">
        <f t="shared" si="77"/>
        <v>144</v>
      </c>
    </row>
    <row r="549" spans="1:7" x14ac:dyDescent="0.2">
      <c r="A549" t="s">
        <v>666</v>
      </c>
      <c r="B549" t="str">
        <f t="shared" si="72"/>
        <v>Pirate Warrior</v>
      </c>
      <c r="C549" t="str">
        <f t="shared" si="73"/>
        <v>Burn Mage</v>
      </c>
      <c r="D549" s="18" t="str">
        <f t="shared" si="74"/>
        <v xml:space="preserve"> 51%</v>
      </c>
      <c r="E549" s="13" t="str">
        <f t="shared" si="75"/>
        <v xml:space="preserve"> 6453</v>
      </c>
      <c r="F549" s="19">
        <f t="shared" si="76"/>
        <v>0.51</v>
      </c>
      <c r="G549">
        <f t="shared" si="77"/>
        <v>6453</v>
      </c>
    </row>
    <row r="550" spans="1:7" x14ac:dyDescent="0.2">
      <c r="A550" t="s">
        <v>667</v>
      </c>
      <c r="B550" t="str">
        <f t="shared" si="72"/>
        <v>Pirate Warrior</v>
      </c>
      <c r="C550" t="str">
        <f t="shared" si="73"/>
        <v>Elemental Mage</v>
      </c>
      <c r="D550" s="18" t="str">
        <f t="shared" si="74"/>
        <v xml:space="preserve"> 59%</v>
      </c>
      <c r="E550" s="13" t="str">
        <f t="shared" si="75"/>
        <v xml:space="preserve"> 221</v>
      </c>
      <c r="F550" s="19">
        <f t="shared" si="76"/>
        <v>0.59</v>
      </c>
      <c r="G550">
        <f t="shared" si="77"/>
        <v>221</v>
      </c>
    </row>
    <row r="551" spans="1:7" x14ac:dyDescent="0.2">
      <c r="A551" t="s">
        <v>668</v>
      </c>
      <c r="B551" t="str">
        <f t="shared" si="72"/>
        <v>Pirate Warrior</v>
      </c>
      <c r="C551" t="str">
        <f t="shared" si="73"/>
        <v>Freeze Mage</v>
      </c>
      <c r="D551" s="18" t="str">
        <f t="shared" si="74"/>
        <v xml:space="preserve"> 56%</v>
      </c>
      <c r="E551" s="13" t="str">
        <f t="shared" si="75"/>
        <v xml:space="preserve"> 590</v>
      </c>
      <c r="F551" s="19">
        <f t="shared" si="76"/>
        <v>0.56000000000000005</v>
      </c>
      <c r="G551">
        <f t="shared" si="77"/>
        <v>590</v>
      </c>
    </row>
    <row r="552" spans="1:7" x14ac:dyDescent="0.2">
      <c r="A552" t="s">
        <v>669</v>
      </c>
      <c r="B552" t="str">
        <f t="shared" si="72"/>
        <v>Pirate Warrior</v>
      </c>
      <c r="C552" t="str">
        <f t="shared" si="73"/>
        <v>Secret Mage</v>
      </c>
      <c r="D552" s="18" t="str">
        <f t="shared" si="74"/>
        <v xml:space="preserve"> 57%</v>
      </c>
      <c r="E552" s="13" t="str">
        <f t="shared" si="75"/>
        <v xml:space="preserve"> 5513</v>
      </c>
      <c r="F552" s="19">
        <f t="shared" si="76"/>
        <v>0.56999999999999995</v>
      </c>
      <c r="G552">
        <f t="shared" si="77"/>
        <v>5513</v>
      </c>
    </row>
    <row r="553" spans="1:7" x14ac:dyDescent="0.2">
      <c r="A553" t="s">
        <v>670</v>
      </c>
      <c r="B553" t="str">
        <f t="shared" si="72"/>
        <v>Pirate Warrior</v>
      </c>
      <c r="C553" t="str">
        <f t="shared" si="73"/>
        <v>Aggro Paladin</v>
      </c>
      <c r="D553" s="18" t="str">
        <f t="shared" si="74"/>
        <v xml:space="preserve"> 58%</v>
      </c>
      <c r="E553" s="13" t="str">
        <f t="shared" si="75"/>
        <v xml:space="preserve"> 1941</v>
      </c>
      <c r="F553" s="19">
        <f t="shared" si="76"/>
        <v>0.57999999999999996</v>
      </c>
      <c r="G553">
        <f t="shared" si="77"/>
        <v>1941</v>
      </c>
    </row>
    <row r="554" spans="1:7" x14ac:dyDescent="0.2">
      <c r="A554" t="s">
        <v>671</v>
      </c>
      <c r="B554" t="str">
        <f t="shared" si="72"/>
        <v>Pirate Warrior</v>
      </c>
      <c r="C554" t="str">
        <f t="shared" si="73"/>
        <v>Control Paladin</v>
      </c>
      <c r="D554" s="18" t="str">
        <f t="shared" si="74"/>
        <v xml:space="preserve"> 42%</v>
      </c>
      <c r="E554" s="13" t="str">
        <f t="shared" si="75"/>
        <v xml:space="preserve"> 1964</v>
      </c>
      <c r="F554" s="19">
        <f t="shared" si="76"/>
        <v>0.42</v>
      </c>
      <c r="G554">
        <f t="shared" si="77"/>
        <v>1964</v>
      </c>
    </row>
    <row r="555" spans="1:7" x14ac:dyDescent="0.2">
      <c r="A555" t="s">
        <v>672</v>
      </c>
      <c r="B555" t="str">
        <f t="shared" si="72"/>
        <v>Pirate Warrior</v>
      </c>
      <c r="C555" t="str">
        <f t="shared" si="73"/>
        <v>Midrange Paladin</v>
      </c>
      <c r="D555" s="18" t="str">
        <f t="shared" si="74"/>
        <v xml:space="preserve"> 56%</v>
      </c>
      <c r="E555" s="13" t="str">
        <f t="shared" si="75"/>
        <v xml:space="preserve"> 5931</v>
      </c>
      <c r="F555" s="19">
        <f t="shared" si="76"/>
        <v>0.56000000000000005</v>
      </c>
      <c r="G555">
        <f t="shared" si="77"/>
        <v>5931</v>
      </c>
    </row>
    <row r="556" spans="1:7" x14ac:dyDescent="0.2">
      <c r="A556" t="s">
        <v>673</v>
      </c>
      <c r="B556" t="str">
        <f t="shared" si="72"/>
        <v>Pirate Warrior</v>
      </c>
      <c r="C556" t="str">
        <f t="shared" si="73"/>
        <v>Control Priest</v>
      </c>
      <c r="D556" s="18" t="str">
        <f t="shared" si="74"/>
        <v xml:space="preserve"> 55%</v>
      </c>
      <c r="E556" s="13" t="str">
        <f t="shared" si="75"/>
        <v xml:space="preserve"> 2447</v>
      </c>
      <c r="F556" s="19">
        <f t="shared" si="76"/>
        <v>0.55000000000000004</v>
      </c>
      <c r="G556">
        <f t="shared" si="77"/>
        <v>2447</v>
      </c>
    </row>
    <row r="557" spans="1:7" x14ac:dyDescent="0.2">
      <c r="A557" t="s">
        <v>674</v>
      </c>
      <c r="B557" t="str">
        <f t="shared" si="72"/>
        <v>Pirate Warrior</v>
      </c>
      <c r="C557" t="str">
        <f t="shared" si="73"/>
        <v>Dragon Priest</v>
      </c>
      <c r="D557" s="18" t="str">
        <f t="shared" si="74"/>
        <v xml:space="preserve"> 61%</v>
      </c>
      <c r="E557" s="13" t="str">
        <f t="shared" si="75"/>
        <v xml:space="preserve"> 3262</v>
      </c>
      <c r="F557" s="19">
        <f t="shared" si="76"/>
        <v>0.61</v>
      </c>
      <c r="G557">
        <f t="shared" si="77"/>
        <v>3262</v>
      </c>
    </row>
    <row r="558" spans="1:7" x14ac:dyDescent="0.2">
      <c r="A558" t="s">
        <v>675</v>
      </c>
      <c r="B558" t="str">
        <f t="shared" si="72"/>
        <v>Pirate Warrior</v>
      </c>
      <c r="C558" t="str">
        <f t="shared" si="73"/>
        <v>N'Zoth Priest</v>
      </c>
      <c r="D558" s="18" t="str">
        <f t="shared" si="74"/>
        <v xml:space="preserve"> 64%</v>
      </c>
      <c r="E558" s="13" t="str">
        <f t="shared" si="75"/>
        <v xml:space="preserve"> 398</v>
      </c>
      <c r="F558" s="19">
        <f t="shared" si="76"/>
        <v>0.64</v>
      </c>
      <c r="G558">
        <f t="shared" si="77"/>
        <v>398</v>
      </c>
    </row>
    <row r="559" spans="1:7" x14ac:dyDescent="0.2">
      <c r="A559" t="s">
        <v>676</v>
      </c>
      <c r="B559" t="str">
        <f t="shared" si="72"/>
        <v>Pirate Warrior</v>
      </c>
      <c r="C559" t="str">
        <f t="shared" si="73"/>
        <v>Silence Priest</v>
      </c>
      <c r="D559" s="18" t="str">
        <f t="shared" si="74"/>
        <v xml:space="preserve"> 59%</v>
      </c>
      <c r="E559" s="13" t="str">
        <f t="shared" si="75"/>
        <v xml:space="preserve"> 1914</v>
      </c>
      <c r="F559" s="19">
        <f t="shared" si="76"/>
        <v>0.59</v>
      </c>
      <c r="G559">
        <f t="shared" si="77"/>
        <v>1914</v>
      </c>
    </row>
    <row r="560" spans="1:7" x14ac:dyDescent="0.2">
      <c r="A560" t="s">
        <v>677</v>
      </c>
      <c r="B560" t="str">
        <f t="shared" si="72"/>
        <v>Pirate Warrior</v>
      </c>
      <c r="C560" t="str">
        <f t="shared" si="73"/>
        <v>Miracle Rogue</v>
      </c>
      <c r="D560" s="18" t="str">
        <f t="shared" si="74"/>
        <v xml:space="preserve"> 61%</v>
      </c>
      <c r="E560" s="13" t="str">
        <f t="shared" si="75"/>
        <v xml:space="preserve"> 2848</v>
      </c>
      <c r="F560" s="19">
        <f t="shared" si="76"/>
        <v>0.61</v>
      </c>
      <c r="G560">
        <f t="shared" si="77"/>
        <v>2848</v>
      </c>
    </row>
    <row r="561" spans="1:7" x14ac:dyDescent="0.2">
      <c r="A561" t="s">
        <v>678</v>
      </c>
      <c r="B561" t="str">
        <f t="shared" si="72"/>
        <v>Pirate Warrior</v>
      </c>
      <c r="C561" t="str">
        <f t="shared" si="73"/>
        <v>Quest Rogue</v>
      </c>
      <c r="D561" s="18" t="str">
        <f t="shared" si="74"/>
        <v xml:space="preserve"> 67%</v>
      </c>
      <c r="E561" s="13" t="str">
        <f t="shared" si="75"/>
        <v xml:space="preserve"> 4311</v>
      </c>
      <c r="F561" s="19">
        <f t="shared" si="76"/>
        <v>0.67</v>
      </c>
      <c r="G561">
        <f t="shared" si="77"/>
        <v>4311</v>
      </c>
    </row>
    <row r="562" spans="1:7" x14ac:dyDescent="0.2">
      <c r="A562" t="s">
        <v>679</v>
      </c>
      <c r="B562" t="str">
        <f t="shared" si="72"/>
        <v>Pirate Warrior</v>
      </c>
      <c r="C562" t="str">
        <f t="shared" si="73"/>
        <v>Aggro Shaman</v>
      </c>
      <c r="D562" s="18" t="str">
        <f t="shared" si="74"/>
        <v xml:space="preserve"> 50%</v>
      </c>
      <c r="E562" s="13" t="str">
        <f t="shared" si="75"/>
        <v xml:space="preserve"> 716</v>
      </c>
      <c r="F562" s="19">
        <f t="shared" si="76"/>
        <v>0.5</v>
      </c>
      <c r="G562">
        <f t="shared" si="77"/>
        <v>716</v>
      </c>
    </row>
    <row r="563" spans="1:7" x14ac:dyDescent="0.2">
      <c r="A563" t="s">
        <v>680</v>
      </c>
      <c r="B563" t="str">
        <f t="shared" si="72"/>
        <v>Pirate Warrior</v>
      </c>
      <c r="C563" t="str">
        <f t="shared" si="73"/>
        <v>Elemental Shaman</v>
      </c>
      <c r="D563" s="18" t="str">
        <f t="shared" si="74"/>
        <v xml:space="preserve"> 46%</v>
      </c>
      <c r="E563" s="13" t="str">
        <f t="shared" si="75"/>
        <v xml:space="preserve"> 2623</v>
      </c>
      <c r="F563" s="19">
        <f t="shared" si="76"/>
        <v>0.46</v>
      </c>
      <c r="G563">
        <f t="shared" si="77"/>
        <v>2623</v>
      </c>
    </row>
    <row r="564" spans="1:7" x14ac:dyDescent="0.2">
      <c r="A564" t="s">
        <v>681</v>
      </c>
      <c r="B564" t="str">
        <f t="shared" si="72"/>
        <v>Pirate Warrior</v>
      </c>
      <c r="C564" t="str">
        <f t="shared" si="73"/>
        <v>Evolve Shaman</v>
      </c>
      <c r="D564" s="18" t="str">
        <f t="shared" si="74"/>
        <v xml:space="preserve"> 42%</v>
      </c>
      <c r="E564" s="13" t="str">
        <f t="shared" si="75"/>
        <v xml:space="preserve"> 5122</v>
      </c>
      <c r="F564" s="19">
        <f t="shared" si="76"/>
        <v>0.42</v>
      </c>
      <c r="G564">
        <f t="shared" si="77"/>
        <v>5122</v>
      </c>
    </row>
    <row r="565" spans="1:7" x14ac:dyDescent="0.2">
      <c r="A565" t="s">
        <v>682</v>
      </c>
      <c r="B565" t="str">
        <f t="shared" si="72"/>
        <v>Pirate Warrior</v>
      </c>
      <c r="C565" t="str">
        <f t="shared" si="73"/>
        <v>Midrange Shaman</v>
      </c>
      <c r="D565" s="18" t="str">
        <f t="shared" si="74"/>
        <v xml:space="preserve"> 68%</v>
      </c>
      <c r="E565" s="13" t="str">
        <f t="shared" si="75"/>
        <v xml:space="preserve"> 105</v>
      </c>
      <c r="F565" s="19">
        <f t="shared" si="76"/>
        <v>0.68</v>
      </c>
      <c r="G565">
        <f t="shared" si="77"/>
        <v>105</v>
      </c>
    </row>
    <row r="566" spans="1:7" x14ac:dyDescent="0.2">
      <c r="A566" t="s">
        <v>683</v>
      </c>
      <c r="B566" t="str">
        <f t="shared" si="72"/>
        <v>Pirate Warrior</v>
      </c>
      <c r="C566" t="str">
        <f t="shared" si="73"/>
        <v>Token Shaman</v>
      </c>
      <c r="D566" s="18" t="str">
        <f t="shared" si="74"/>
        <v xml:space="preserve"> 43%</v>
      </c>
      <c r="E566" s="13" t="str">
        <f t="shared" si="75"/>
        <v xml:space="preserve"> 1516</v>
      </c>
      <c r="F566" s="19">
        <f t="shared" si="76"/>
        <v>0.43</v>
      </c>
      <c r="G566">
        <f t="shared" si="77"/>
        <v>1516</v>
      </c>
    </row>
    <row r="567" spans="1:7" x14ac:dyDescent="0.2">
      <c r="A567" t="s">
        <v>684</v>
      </c>
      <c r="B567" t="str">
        <f t="shared" si="72"/>
        <v>Pirate Warrior</v>
      </c>
      <c r="C567" t="str">
        <f t="shared" si="73"/>
        <v>Zoo Warlock</v>
      </c>
      <c r="D567" s="18" t="str">
        <f t="shared" si="74"/>
        <v xml:space="preserve"> 59%</v>
      </c>
      <c r="E567" s="13" t="str">
        <f t="shared" si="75"/>
        <v xml:space="preserve"> 852</v>
      </c>
      <c r="F567" s="19">
        <f t="shared" si="76"/>
        <v>0.59</v>
      </c>
      <c r="G567">
        <f t="shared" si="77"/>
        <v>852</v>
      </c>
    </row>
    <row r="568" spans="1:7" x14ac:dyDescent="0.2">
      <c r="A568" t="s">
        <v>685</v>
      </c>
      <c r="B568" t="str">
        <f t="shared" si="72"/>
        <v>Pirate Warrior</v>
      </c>
      <c r="C568" t="str">
        <f t="shared" si="73"/>
        <v>Quest Taunt Warrior</v>
      </c>
      <c r="D568" s="18" t="str">
        <f t="shared" si="74"/>
        <v xml:space="preserve"> 47%</v>
      </c>
      <c r="E568" s="13" t="str">
        <f t="shared" si="75"/>
        <v xml:space="preserve"> 3785</v>
      </c>
      <c r="F568" s="19">
        <f t="shared" si="76"/>
        <v>0.47</v>
      </c>
      <c r="G568">
        <f t="shared" si="77"/>
        <v>3785</v>
      </c>
    </row>
    <row r="569" spans="1:7" x14ac:dyDescent="0.2">
      <c r="A569" t="s">
        <v>686</v>
      </c>
      <c r="B569" t="str">
        <f t="shared" si="72"/>
        <v>Quest Taunt Warrior</v>
      </c>
      <c r="C569" t="str">
        <f t="shared" si="73"/>
        <v>Aggro Token Druid</v>
      </c>
      <c r="D569" s="18" t="str">
        <f t="shared" si="74"/>
        <v xml:space="preserve"> 66%</v>
      </c>
      <c r="E569" s="13" t="str">
        <f t="shared" si="75"/>
        <v xml:space="preserve"> 3793</v>
      </c>
      <c r="F569" s="19">
        <f t="shared" si="76"/>
        <v>0.66</v>
      </c>
      <c r="G569">
        <f t="shared" si="77"/>
        <v>3793</v>
      </c>
    </row>
    <row r="570" spans="1:7" x14ac:dyDescent="0.2">
      <c r="A570" t="s">
        <v>687</v>
      </c>
      <c r="B570" t="str">
        <f t="shared" si="72"/>
        <v>Quest Taunt Warrior</v>
      </c>
      <c r="C570" t="str">
        <f t="shared" si="73"/>
        <v>Jade Druid</v>
      </c>
      <c r="D570" s="18" t="str">
        <f t="shared" si="74"/>
        <v xml:space="preserve"> 34%</v>
      </c>
      <c r="E570" s="13" t="str">
        <f t="shared" si="75"/>
        <v xml:space="preserve"> 2002</v>
      </c>
      <c r="F570" s="19">
        <f t="shared" si="76"/>
        <v>0.34</v>
      </c>
      <c r="G570">
        <f t="shared" si="77"/>
        <v>2002</v>
      </c>
    </row>
    <row r="571" spans="1:7" x14ac:dyDescent="0.2">
      <c r="A571" t="s">
        <v>688</v>
      </c>
      <c r="B571" t="str">
        <f t="shared" si="72"/>
        <v>Quest Taunt Warrior</v>
      </c>
      <c r="C571" t="str">
        <f t="shared" si="73"/>
        <v>Face Hunter</v>
      </c>
      <c r="D571" s="18" t="str">
        <f t="shared" si="74"/>
        <v xml:space="preserve"> 60%</v>
      </c>
      <c r="E571" s="13" t="str">
        <f t="shared" si="75"/>
        <v xml:space="preserve"> 527</v>
      </c>
      <c r="F571" s="19">
        <f t="shared" si="76"/>
        <v>0.6</v>
      </c>
      <c r="G571">
        <f t="shared" si="77"/>
        <v>527</v>
      </c>
    </row>
    <row r="572" spans="1:7" x14ac:dyDescent="0.2">
      <c r="A572" t="s">
        <v>689</v>
      </c>
      <c r="B572" t="str">
        <f t="shared" si="72"/>
        <v>Quest Taunt Warrior</v>
      </c>
      <c r="C572" t="str">
        <f t="shared" si="73"/>
        <v>Midrange Hunter</v>
      </c>
      <c r="D572" s="18" t="str">
        <f t="shared" si="74"/>
        <v xml:space="preserve"> 52%</v>
      </c>
      <c r="E572" s="13" t="str">
        <f t="shared" si="75"/>
        <v xml:space="preserve"> 4004</v>
      </c>
      <c r="F572" s="19">
        <f t="shared" si="76"/>
        <v>0.52</v>
      </c>
      <c r="G572">
        <f t="shared" si="77"/>
        <v>4004</v>
      </c>
    </row>
    <row r="573" spans="1:7" x14ac:dyDescent="0.2">
      <c r="A573" t="s">
        <v>690</v>
      </c>
      <c r="B573" t="str">
        <f t="shared" si="72"/>
        <v>Quest Taunt Warrior</v>
      </c>
      <c r="C573" t="str">
        <f t="shared" si="73"/>
        <v>Quest Hunter</v>
      </c>
      <c r="D573" s="18" t="str">
        <f t="shared" si="74"/>
        <v xml:space="preserve"> 65%</v>
      </c>
      <c r="E573" s="13" t="str">
        <f t="shared" si="75"/>
        <v xml:space="preserve"> 144</v>
      </c>
      <c r="F573" s="19">
        <f t="shared" si="76"/>
        <v>0.65</v>
      </c>
      <c r="G573">
        <f t="shared" si="77"/>
        <v>144</v>
      </c>
    </row>
    <row r="574" spans="1:7" x14ac:dyDescent="0.2">
      <c r="A574" t="s">
        <v>691</v>
      </c>
      <c r="B574" t="str">
        <f t="shared" si="72"/>
        <v>Quest Taunt Warrior</v>
      </c>
      <c r="C574" t="str">
        <f t="shared" si="73"/>
        <v>Burn Mage</v>
      </c>
      <c r="D574" s="18" t="str">
        <f t="shared" si="74"/>
        <v xml:space="preserve"> 47%</v>
      </c>
      <c r="E574" s="13" t="str">
        <f t="shared" si="75"/>
        <v xml:space="preserve"> 4361</v>
      </c>
      <c r="F574" s="19">
        <f t="shared" si="76"/>
        <v>0.47</v>
      </c>
      <c r="G574">
        <f t="shared" si="77"/>
        <v>4361</v>
      </c>
    </row>
    <row r="575" spans="1:7" x14ac:dyDescent="0.2">
      <c r="A575" t="s">
        <v>692</v>
      </c>
      <c r="B575" t="str">
        <f t="shared" si="72"/>
        <v>Quest Taunt Warrior</v>
      </c>
      <c r="C575" t="str">
        <f t="shared" si="73"/>
        <v>Elemental Mage</v>
      </c>
      <c r="D575" s="18" t="str">
        <f t="shared" si="74"/>
        <v xml:space="preserve"> 56%</v>
      </c>
      <c r="E575" s="13" t="str">
        <f t="shared" si="75"/>
        <v xml:space="preserve"> 137</v>
      </c>
      <c r="F575" s="19">
        <f t="shared" si="76"/>
        <v>0.56000000000000005</v>
      </c>
      <c r="G575">
        <f t="shared" si="77"/>
        <v>137</v>
      </c>
    </row>
    <row r="576" spans="1:7" x14ac:dyDescent="0.2">
      <c r="A576" t="s">
        <v>693</v>
      </c>
      <c r="B576" t="str">
        <f t="shared" si="72"/>
        <v>Quest Taunt Warrior</v>
      </c>
      <c r="C576" t="str">
        <f t="shared" si="73"/>
        <v>Freeze Mage</v>
      </c>
      <c r="D576" s="18" t="str">
        <f t="shared" si="74"/>
        <v xml:space="preserve"> 56%</v>
      </c>
      <c r="E576" s="13" t="str">
        <f t="shared" si="75"/>
        <v xml:space="preserve"> 390</v>
      </c>
      <c r="F576" s="19">
        <f t="shared" si="76"/>
        <v>0.56000000000000005</v>
      </c>
      <c r="G576">
        <f t="shared" si="77"/>
        <v>390</v>
      </c>
    </row>
    <row r="577" spans="1:7" x14ac:dyDescent="0.2">
      <c r="A577" t="s">
        <v>694</v>
      </c>
      <c r="B577" t="str">
        <f t="shared" si="72"/>
        <v>Quest Taunt Warrior</v>
      </c>
      <c r="C577" t="str">
        <f t="shared" si="73"/>
        <v>Secret Mage</v>
      </c>
      <c r="D577" s="18" t="str">
        <f t="shared" si="74"/>
        <v xml:space="preserve"> 45%</v>
      </c>
      <c r="E577" s="13" t="str">
        <f t="shared" si="75"/>
        <v xml:space="preserve"> 3790</v>
      </c>
      <c r="F577" s="19">
        <f t="shared" si="76"/>
        <v>0.45</v>
      </c>
      <c r="G577">
        <f t="shared" si="77"/>
        <v>3790</v>
      </c>
    </row>
    <row r="578" spans="1:7" x14ac:dyDescent="0.2">
      <c r="A578" t="s">
        <v>695</v>
      </c>
      <c r="B578" t="str">
        <f t="shared" si="72"/>
        <v>Quest Taunt Warrior</v>
      </c>
      <c r="C578" t="str">
        <f t="shared" si="73"/>
        <v>Aggro Paladin</v>
      </c>
      <c r="D578" s="18" t="str">
        <f t="shared" si="74"/>
        <v xml:space="preserve"> 49%</v>
      </c>
      <c r="E578" s="13" t="str">
        <f t="shared" si="75"/>
        <v xml:space="preserve"> 1321</v>
      </c>
      <c r="F578" s="19">
        <f t="shared" si="76"/>
        <v>0.49</v>
      </c>
      <c r="G578">
        <f t="shared" si="77"/>
        <v>1321</v>
      </c>
    </row>
    <row r="579" spans="1:7" x14ac:dyDescent="0.2">
      <c r="A579" t="s">
        <v>696</v>
      </c>
      <c r="B579" t="str">
        <f t="shared" si="72"/>
        <v>Quest Taunt Warrior</v>
      </c>
      <c r="C579" t="str">
        <f t="shared" si="73"/>
        <v>Control Paladin</v>
      </c>
      <c r="D579" s="18" t="str">
        <f t="shared" si="74"/>
        <v xml:space="preserve"> 51%</v>
      </c>
      <c r="E579" s="13" t="str">
        <f t="shared" si="75"/>
        <v xml:space="preserve"> 1241</v>
      </c>
      <c r="F579" s="19">
        <f t="shared" si="76"/>
        <v>0.51</v>
      </c>
      <c r="G579">
        <f t="shared" si="77"/>
        <v>1241</v>
      </c>
    </row>
    <row r="580" spans="1:7" x14ac:dyDescent="0.2">
      <c r="A580" t="s">
        <v>697</v>
      </c>
      <c r="B580" t="str">
        <f t="shared" si="72"/>
        <v>Quest Taunt Warrior</v>
      </c>
      <c r="C580" t="str">
        <f t="shared" si="73"/>
        <v>Midrange Paladin</v>
      </c>
      <c r="D580" s="18" t="str">
        <f t="shared" si="74"/>
        <v xml:space="preserve"> 38%</v>
      </c>
      <c r="E580" s="13" t="str">
        <f t="shared" si="75"/>
        <v xml:space="preserve"> 3781</v>
      </c>
      <c r="F580" s="19">
        <f t="shared" si="76"/>
        <v>0.38</v>
      </c>
      <c r="G580">
        <f t="shared" si="77"/>
        <v>3781</v>
      </c>
    </row>
    <row r="581" spans="1:7" x14ac:dyDescent="0.2">
      <c r="A581" t="s">
        <v>698</v>
      </c>
      <c r="B581" t="str">
        <f t="shared" si="72"/>
        <v>Quest Taunt Warrior</v>
      </c>
      <c r="C581" t="str">
        <f t="shared" si="73"/>
        <v>Control Priest</v>
      </c>
      <c r="D581" s="18" t="str">
        <f t="shared" si="74"/>
        <v xml:space="preserve"> 52%</v>
      </c>
      <c r="E581" s="13" t="str">
        <f t="shared" si="75"/>
        <v xml:space="preserve"> 1624</v>
      </c>
      <c r="F581" s="19">
        <f t="shared" si="76"/>
        <v>0.52</v>
      </c>
      <c r="G581">
        <f t="shared" si="77"/>
        <v>1624</v>
      </c>
    </row>
    <row r="582" spans="1:7" x14ac:dyDescent="0.2">
      <c r="A582" t="s">
        <v>699</v>
      </c>
      <c r="B582" t="str">
        <f t="shared" si="72"/>
        <v>Quest Taunt Warrior</v>
      </c>
      <c r="C582" t="str">
        <f t="shared" si="73"/>
        <v>Dragon Priest</v>
      </c>
      <c r="D582" s="18" t="str">
        <f t="shared" si="74"/>
        <v xml:space="preserve"> 53%</v>
      </c>
      <c r="E582" s="13" t="str">
        <f t="shared" si="75"/>
        <v xml:space="preserve"> 2104</v>
      </c>
      <c r="F582" s="19">
        <f t="shared" si="76"/>
        <v>0.53</v>
      </c>
      <c r="G582">
        <f t="shared" si="77"/>
        <v>2104</v>
      </c>
    </row>
    <row r="583" spans="1:7" x14ac:dyDescent="0.2">
      <c r="A583" t="s">
        <v>700</v>
      </c>
      <c r="B583" t="str">
        <f t="shared" si="72"/>
        <v>Quest Taunt Warrior</v>
      </c>
      <c r="C583" t="str">
        <f t="shared" si="73"/>
        <v>N'Zoth Priest</v>
      </c>
      <c r="D583" s="18" t="str">
        <f t="shared" si="74"/>
        <v xml:space="preserve"> 46%</v>
      </c>
      <c r="E583" s="13" t="str">
        <f t="shared" si="75"/>
        <v xml:space="preserve"> 244</v>
      </c>
      <c r="F583" s="19">
        <f t="shared" si="76"/>
        <v>0.46</v>
      </c>
      <c r="G583">
        <f t="shared" si="77"/>
        <v>244</v>
      </c>
    </row>
    <row r="584" spans="1:7" x14ac:dyDescent="0.2">
      <c r="A584" t="s">
        <v>701</v>
      </c>
      <c r="B584" t="str">
        <f t="shared" si="72"/>
        <v>Quest Taunt Warrior</v>
      </c>
      <c r="C584" t="str">
        <f t="shared" si="73"/>
        <v>Silence Priest</v>
      </c>
      <c r="D584" s="18" t="str">
        <f t="shared" si="74"/>
        <v xml:space="preserve"> 50%</v>
      </c>
      <c r="E584" s="13" t="str">
        <f t="shared" si="75"/>
        <v xml:space="preserve"> 1187</v>
      </c>
      <c r="F584" s="19">
        <f t="shared" si="76"/>
        <v>0.5</v>
      </c>
      <c r="G584">
        <f t="shared" si="77"/>
        <v>1187</v>
      </c>
    </row>
    <row r="585" spans="1:7" x14ac:dyDescent="0.2">
      <c r="A585" t="s">
        <v>702</v>
      </c>
      <c r="B585" t="str">
        <f t="shared" si="72"/>
        <v>Quest Taunt Warrior</v>
      </c>
      <c r="C585" t="str">
        <f t="shared" si="73"/>
        <v>Miracle Rogue</v>
      </c>
      <c r="D585" s="18" t="str">
        <f t="shared" si="74"/>
        <v xml:space="preserve"> 45%</v>
      </c>
      <c r="E585" s="13" t="str">
        <f t="shared" si="75"/>
        <v xml:space="preserve"> 1946</v>
      </c>
      <c r="F585" s="19">
        <f t="shared" si="76"/>
        <v>0.45</v>
      </c>
      <c r="G585">
        <f t="shared" si="77"/>
        <v>1946</v>
      </c>
    </row>
    <row r="586" spans="1:7" x14ac:dyDescent="0.2">
      <c r="A586" t="s">
        <v>703</v>
      </c>
      <c r="B586" t="str">
        <f t="shared" si="72"/>
        <v>Quest Taunt Warrior</v>
      </c>
      <c r="C586" t="str">
        <f t="shared" si="73"/>
        <v>Quest Rogue</v>
      </c>
      <c r="D586" s="18" t="str">
        <f t="shared" si="74"/>
        <v xml:space="preserve"> 37%</v>
      </c>
      <c r="E586" s="13" t="str">
        <f t="shared" si="75"/>
        <v xml:space="preserve"> 2832</v>
      </c>
      <c r="F586" s="19">
        <f t="shared" si="76"/>
        <v>0.37</v>
      </c>
      <c r="G586">
        <f t="shared" si="77"/>
        <v>2832</v>
      </c>
    </row>
    <row r="587" spans="1:7" x14ac:dyDescent="0.2">
      <c r="A587" t="s">
        <v>704</v>
      </c>
      <c r="B587" t="str">
        <f t="shared" si="72"/>
        <v>Quest Taunt Warrior</v>
      </c>
      <c r="C587" t="str">
        <f t="shared" si="73"/>
        <v>Aggro Shaman</v>
      </c>
      <c r="D587" s="18" t="str">
        <f t="shared" si="74"/>
        <v xml:space="preserve"> 58%</v>
      </c>
      <c r="E587" s="13" t="str">
        <f t="shared" si="75"/>
        <v xml:space="preserve"> 300</v>
      </c>
      <c r="F587" s="19">
        <f t="shared" si="76"/>
        <v>0.57999999999999996</v>
      </c>
      <c r="G587">
        <f t="shared" si="77"/>
        <v>300</v>
      </c>
    </row>
    <row r="588" spans="1:7" x14ac:dyDescent="0.2">
      <c r="A588" t="s">
        <v>705</v>
      </c>
      <c r="B588" t="str">
        <f t="shared" si="72"/>
        <v>Quest Taunt Warrior</v>
      </c>
      <c r="C588" t="str">
        <f t="shared" si="73"/>
        <v>Elemental Shaman</v>
      </c>
      <c r="D588" s="18" t="str">
        <f t="shared" si="74"/>
        <v xml:space="preserve"> 56%</v>
      </c>
      <c r="E588" s="13" t="str">
        <f t="shared" si="75"/>
        <v xml:space="preserve"> 1324</v>
      </c>
      <c r="F588" s="19">
        <f t="shared" si="76"/>
        <v>0.56000000000000005</v>
      </c>
      <c r="G588">
        <f t="shared" si="77"/>
        <v>1324</v>
      </c>
    </row>
    <row r="589" spans="1:7" x14ac:dyDescent="0.2">
      <c r="A589" t="s">
        <v>706</v>
      </c>
      <c r="B589" t="str">
        <f t="shared" ref="B589:B601" si="78">MID(A589,FIND("&lt;br&gt;",A589)+4,(FIND(":",A589,10)-FIND("&lt;br&gt;",A589)-4))</f>
        <v>Quest Taunt Warrior</v>
      </c>
      <c r="C589" t="str">
        <f t="shared" ref="C589:C601" si="79">MID(A589,FIND("&lt;br&gt;",A589,20)+4,(FIND(":",A589,40)-FIND("&lt;br&gt;",A589,20)-4))</f>
        <v>Evolve Shaman</v>
      </c>
      <c r="D589" s="18" t="str">
        <f t="shared" ref="D589:D601" si="80">MID(A589,FIND(":",A589,20)+1,4)</f>
        <v xml:space="preserve"> 58%</v>
      </c>
      <c r="E589" s="13" t="str">
        <f t="shared" ref="E589:E601" si="81">MID(A589,FIND(":",A589)+1,FIND("&lt;br&gt;",A589)-7)</f>
        <v xml:space="preserve"> 3953</v>
      </c>
      <c r="F589" s="19">
        <f t="shared" ref="F589:F601" si="82">VALUE(D589)</f>
        <v>0.57999999999999996</v>
      </c>
      <c r="G589">
        <f t="shared" ref="G589:G601" si="83">VALUE(E589)</f>
        <v>3953</v>
      </c>
    </row>
    <row r="590" spans="1:7" x14ac:dyDescent="0.2">
      <c r="A590" t="s">
        <v>707</v>
      </c>
      <c r="B590" t="str">
        <f t="shared" si="78"/>
        <v>Quest Taunt Warrior</v>
      </c>
      <c r="C590" t="str">
        <f t="shared" si="79"/>
        <v>Midrange Shaman</v>
      </c>
      <c r="D590" s="18" t="str">
        <f t="shared" si="80"/>
        <v xml:space="preserve"> 43%</v>
      </c>
      <c r="E590" s="13" t="str">
        <f t="shared" si="81"/>
        <v xml:space="preserve"> 58</v>
      </c>
      <c r="F590" s="19">
        <f t="shared" si="82"/>
        <v>0.43</v>
      </c>
      <c r="G590">
        <f t="shared" si="83"/>
        <v>58</v>
      </c>
    </row>
    <row r="591" spans="1:7" x14ac:dyDescent="0.2">
      <c r="A591" t="s">
        <v>708</v>
      </c>
      <c r="B591" t="str">
        <f t="shared" si="78"/>
        <v>Quest Taunt Warrior</v>
      </c>
      <c r="C591" t="str">
        <f t="shared" si="79"/>
        <v>Token Shaman</v>
      </c>
      <c r="D591" s="18" t="str">
        <f t="shared" si="80"/>
        <v xml:space="preserve"> 56%</v>
      </c>
      <c r="E591" s="13" t="str">
        <f t="shared" si="81"/>
        <v xml:space="preserve"> 821</v>
      </c>
      <c r="F591" s="19">
        <f t="shared" si="82"/>
        <v>0.56000000000000005</v>
      </c>
      <c r="G591">
        <f t="shared" si="83"/>
        <v>821</v>
      </c>
    </row>
    <row r="592" spans="1:7" x14ac:dyDescent="0.2">
      <c r="A592" t="s">
        <v>709</v>
      </c>
      <c r="B592" t="str">
        <f t="shared" si="78"/>
        <v>Quest Taunt Warrior</v>
      </c>
      <c r="C592" t="str">
        <f t="shared" si="79"/>
        <v>Zoo Warlock</v>
      </c>
      <c r="D592" s="18" t="str">
        <f t="shared" si="80"/>
        <v xml:space="preserve"> 60%</v>
      </c>
      <c r="E592" s="13" t="str">
        <f t="shared" si="81"/>
        <v xml:space="preserve"> 736</v>
      </c>
      <c r="F592" s="19">
        <f t="shared" si="82"/>
        <v>0.6</v>
      </c>
      <c r="G592">
        <f t="shared" si="83"/>
        <v>736</v>
      </c>
    </row>
    <row r="593" spans="1:7" x14ac:dyDescent="0.2">
      <c r="A593" t="s">
        <v>710</v>
      </c>
      <c r="B593" t="str">
        <f t="shared" si="78"/>
        <v>Quest Taunt Warrior</v>
      </c>
      <c r="C593" t="str">
        <f t="shared" si="79"/>
        <v>Pirate Warrior</v>
      </c>
      <c r="D593" s="18" t="str">
        <f t="shared" si="80"/>
        <v xml:space="preserve"> 53%</v>
      </c>
      <c r="E593" s="13" t="str">
        <f t="shared" si="81"/>
        <v xml:space="preserve"> 3785</v>
      </c>
      <c r="F593" s="19">
        <f t="shared" si="82"/>
        <v>0.53</v>
      </c>
      <c r="G593">
        <f t="shared" si="83"/>
        <v>3785</v>
      </c>
    </row>
    <row r="594" spans="1:7" x14ac:dyDescent="0.2">
      <c r="A594" t="s">
        <v>711</v>
      </c>
      <c r="B594" t="str">
        <f t="shared" si="78"/>
        <v>Jade Druid</v>
      </c>
      <c r="C594" t="str">
        <f t="shared" si="79"/>
        <v>Quest Hunter</v>
      </c>
      <c r="D594" s="18" t="str">
        <f t="shared" si="80"/>
        <v xml:space="preserve"> 65%</v>
      </c>
      <c r="E594" s="13" t="str">
        <f t="shared" si="81"/>
        <v xml:space="preserve"> 49</v>
      </c>
      <c r="F594" s="19">
        <f t="shared" si="82"/>
        <v>0.65</v>
      </c>
      <c r="G594">
        <f t="shared" si="83"/>
        <v>49</v>
      </c>
    </row>
    <row r="595" spans="1:7" x14ac:dyDescent="0.2">
      <c r="A595" t="s">
        <v>712</v>
      </c>
      <c r="B595" t="str">
        <f t="shared" si="78"/>
        <v>Jade Druid</v>
      </c>
      <c r="C595" t="str">
        <f t="shared" si="79"/>
        <v>Midrange Shaman</v>
      </c>
      <c r="D595" s="18" t="str">
        <f t="shared" si="80"/>
        <v xml:space="preserve"> 60%</v>
      </c>
      <c r="E595" s="13" t="str">
        <f t="shared" si="81"/>
        <v xml:space="preserve"> 47</v>
      </c>
      <c r="F595" s="19">
        <f t="shared" si="82"/>
        <v>0.6</v>
      </c>
      <c r="G595">
        <f t="shared" si="83"/>
        <v>47</v>
      </c>
    </row>
    <row r="596" spans="1:7" x14ac:dyDescent="0.2">
      <c r="A596" t="s">
        <v>713</v>
      </c>
      <c r="B596" t="str">
        <f t="shared" si="78"/>
        <v>Face Hunter</v>
      </c>
      <c r="C596" t="str">
        <f t="shared" si="79"/>
        <v>Quest Hunter</v>
      </c>
      <c r="D596" s="18" t="str">
        <f t="shared" si="80"/>
        <v xml:space="preserve"> 67%</v>
      </c>
      <c r="E596" s="13" t="str">
        <f t="shared" si="81"/>
        <v xml:space="preserve"> 27</v>
      </c>
      <c r="F596" s="19">
        <f t="shared" si="82"/>
        <v>0.67</v>
      </c>
      <c r="G596">
        <f t="shared" si="83"/>
        <v>27</v>
      </c>
    </row>
    <row r="597" spans="1:7" x14ac:dyDescent="0.2">
      <c r="A597" t="s">
        <v>714</v>
      </c>
      <c r="B597" t="str">
        <f t="shared" si="78"/>
        <v>Face Hunter</v>
      </c>
      <c r="C597" t="str">
        <f t="shared" si="79"/>
        <v>Elemental Mage</v>
      </c>
      <c r="D597" s="18" t="str">
        <f t="shared" si="80"/>
        <v xml:space="preserve"> 34%</v>
      </c>
      <c r="E597" s="13" t="str">
        <f t="shared" si="81"/>
        <v xml:space="preserve"> 35</v>
      </c>
      <c r="F597" s="19">
        <f t="shared" si="82"/>
        <v>0.34</v>
      </c>
      <c r="G597">
        <f t="shared" si="83"/>
        <v>35</v>
      </c>
    </row>
    <row r="598" spans="1:7" x14ac:dyDescent="0.2">
      <c r="A598" t="s">
        <v>715</v>
      </c>
      <c r="B598" t="str">
        <f t="shared" si="78"/>
        <v>Quest Hunter</v>
      </c>
      <c r="C598" t="str">
        <f t="shared" si="79"/>
        <v>Jade Druid</v>
      </c>
      <c r="D598" s="18" t="str">
        <f t="shared" si="80"/>
        <v xml:space="preserve"> 35%</v>
      </c>
      <c r="E598" s="13" t="str">
        <f t="shared" si="81"/>
        <v xml:space="preserve"> 49</v>
      </c>
      <c r="F598" s="19">
        <f t="shared" si="82"/>
        <v>0.35</v>
      </c>
      <c r="G598">
        <f t="shared" si="83"/>
        <v>49</v>
      </c>
    </row>
    <row r="599" spans="1:7" x14ac:dyDescent="0.2">
      <c r="A599" t="s">
        <v>716</v>
      </c>
      <c r="B599" t="str">
        <f t="shared" si="78"/>
        <v>Quest Hunter</v>
      </c>
      <c r="C599" t="str">
        <f t="shared" si="79"/>
        <v>Face Hunter</v>
      </c>
      <c r="D599" s="18" t="str">
        <f t="shared" si="80"/>
        <v xml:space="preserve"> 33%</v>
      </c>
      <c r="E599" s="13" t="str">
        <f t="shared" si="81"/>
        <v xml:space="preserve"> 27</v>
      </c>
      <c r="F599" s="19">
        <f t="shared" si="82"/>
        <v>0.33</v>
      </c>
      <c r="G599">
        <f t="shared" si="83"/>
        <v>27</v>
      </c>
    </row>
    <row r="600" spans="1:7" x14ac:dyDescent="0.2">
      <c r="A600" t="s">
        <v>717</v>
      </c>
      <c r="B600" t="str">
        <f t="shared" si="78"/>
        <v>Quest Hunter</v>
      </c>
      <c r="C600" t="str">
        <f t="shared" si="79"/>
        <v>Control Paladin</v>
      </c>
      <c r="D600" s="18" t="str">
        <f t="shared" si="80"/>
        <v xml:space="preserve"> 59%</v>
      </c>
      <c r="E600" s="13" t="str">
        <f t="shared" si="81"/>
        <v xml:space="preserve"> 32</v>
      </c>
      <c r="F600" s="19">
        <f t="shared" si="82"/>
        <v>0.59</v>
      </c>
      <c r="G600">
        <f t="shared" si="83"/>
        <v>32</v>
      </c>
    </row>
    <row r="601" spans="1:7" x14ac:dyDescent="0.2">
      <c r="A601" t="s">
        <v>718</v>
      </c>
      <c r="B601" t="str">
        <f t="shared" si="78"/>
        <v>Quest Hunter</v>
      </c>
      <c r="C601" t="str">
        <f t="shared" si="79"/>
        <v>Token Shaman</v>
      </c>
      <c r="D601" s="18" t="str">
        <f t="shared" si="80"/>
        <v xml:space="preserve"> 36%</v>
      </c>
      <c r="E601" s="13" t="str">
        <f t="shared" si="81"/>
        <v xml:space="preserve"> 36</v>
      </c>
      <c r="F601" s="19">
        <f t="shared" si="82"/>
        <v>0.36</v>
      </c>
      <c r="G601">
        <f t="shared" si="83"/>
        <v>36</v>
      </c>
    </row>
    <row r="602" spans="1:7" x14ac:dyDescent="0.2">
      <c r="A602" t="s">
        <v>719</v>
      </c>
      <c r="B602" t="str">
        <f t="shared" ref="B602" si="84">MID(A602,FIND("&lt;br&gt;",A602)+4,(FIND(":",A602,10)-FIND("&lt;br&gt;",A602)-4))</f>
        <v>Quest Hunter</v>
      </c>
      <c r="C602" t="str">
        <f t="shared" ref="C602" si="85">MID(A602,FIND("&lt;br&gt;",A602,20)+4,(FIND(":",A602,40)-FIND("&lt;br&gt;",A602,20)-4))</f>
        <v>Zoo Warlock</v>
      </c>
      <c r="D602" s="18" t="str">
        <f t="shared" ref="D602" si="86">MID(A602,FIND(":",A602,20)+1,4)</f>
        <v xml:space="preserve"> 58%</v>
      </c>
      <c r="E602" s="13" t="str">
        <f t="shared" ref="E602" si="87">MID(A602,FIND(":",A602)+1,FIND("&lt;br&gt;",A602)-7)</f>
        <v xml:space="preserve"> 43</v>
      </c>
      <c r="F602" s="19">
        <f t="shared" ref="F602" si="88">VALUE(D602)</f>
        <v>0.57999999999999996</v>
      </c>
      <c r="G602">
        <f t="shared" ref="G602" si="89">VALUE(E602)</f>
        <v>43</v>
      </c>
    </row>
    <row r="603" spans="1:7" x14ac:dyDescent="0.2">
      <c r="A603" t="s">
        <v>720</v>
      </c>
      <c r="B603" t="str">
        <f t="shared" ref="B603:B621" si="90">MID(A603,FIND("&lt;br&gt;",A603)+4,(FIND(":",A603,10)-FIND("&lt;br&gt;",A603)-4))</f>
        <v>Elemental Mage</v>
      </c>
      <c r="C603" t="str">
        <f t="shared" ref="C603:C621" si="91">MID(A603,FIND("&lt;br&gt;",A603,20)+4,(FIND(":",A603,40)-FIND("&lt;br&gt;",A603,20)-4))</f>
        <v>Face Hunter</v>
      </c>
      <c r="D603" s="18" t="str">
        <f t="shared" ref="D603:D621" si="92">MID(A603,FIND(":",A603,20)+1,4)</f>
        <v xml:space="preserve"> 66%</v>
      </c>
      <c r="E603" s="13" t="str">
        <f t="shared" ref="E603:E621" si="93">MID(A603,FIND(":",A603)+1,FIND("&lt;br&gt;",A603)-7)</f>
        <v xml:space="preserve"> 35</v>
      </c>
      <c r="F603" s="19">
        <f t="shared" ref="F603:F621" si="94">VALUE(D603)</f>
        <v>0.66</v>
      </c>
      <c r="G603">
        <f t="shared" ref="G603:G621" si="95">VALUE(E603)</f>
        <v>35</v>
      </c>
    </row>
    <row r="604" spans="1:7" x14ac:dyDescent="0.2">
      <c r="A604" t="s">
        <v>721</v>
      </c>
      <c r="B604" t="str">
        <f t="shared" si="90"/>
        <v>Elemental Mage</v>
      </c>
      <c r="C604" t="str">
        <f t="shared" si="91"/>
        <v>Aggro Shaman</v>
      </c>
      <c r="D604" s="18" t="str">
        <f t="shared" si="92"/>
        <v xml:space="preserve"> 38%</v>
      </c>
      <c r="E604" s="13" t="str">
        <f t="shared" si="93"/>
        <v xml:space="preserve"> 26</v>
      </c>
      <c r="F604" s="19">
        <f t="shared" si="94"/>
        <v>0.38</v>
      </c>
      <c r="G604">
        <f t="shared" si="95"/>
        <v>26</v>
      </c>
    </row>
    <row r="605" spans="1:7" x14ac:dyDescent="0.2">
      <c r="A605" t="s">
        <v>722</v>
      </c>
      <c r="B605" t="str">
        <f t="shared" si="90"/>
        <v>Freeze Mage</v>
      </c>
      <c r="C605" t="str">
        <f t="shared" si="91"/>
        <v>Aggro Shaman</v>
      </c>
      <c r="D605" s="18" t="str">
        <f t="shared" si="92"/>
        <v xml:space="preserve"> 69%</v>
      </c>
      <c r="E605" s="13" t="str">
        <f t="shared" si="93"/>
        <v xml:space="preserve"> 32</v>
      </c>
      <c r="F605" s="19">
        <f t="shared" si="94"/>
        <v>0.69</v>
      </c>
      <c r="G605">
        <f t="shared" si="95"/>
        <v>32</v>
      </c>
    </row>
    <row r="606" spans="1:7" x14ac:dyDescent="0.2">
      <c r="A606" t="s">
        <v>723</v>
      </c>
      <c r="B606" t="str">
        <f t="shared" si="90"/>
        <v>Aggro Paladin</v>
      </c>
      <c r="C606" t="str">
        <f t="shared" si="91"/>
        <v>Midrange Shaman</v>
      </c>
      <c r="D606" s="18" t="str">
        <f t="shared" si="92"/>
        <v xml:space="preserve"> 56%</v>
      </c>
      <c r="E606" s="13" t="str">
        <f t="shared" si="93"/>
        <v xml:space="preserve"> 36</v>
      </c>
      <c r="F606" s="19">
        <f t="shared" si="94"/>
        <v>0.56000000000000005</v>
      </c>
      <c r="G606">
        <f t="shared" si="95"/>
        <v>36</v>
      </c>
    </row>
    <row r="607" spans="1:7" x14ac:dyDescent="0.2">
      <c r="A607" t="s">
        <v>724</v>
      </c>
      <c r="B607" t="str">
        <f t="shared" si="90"/>
        <v>Control Paladin</v>
      </c>
      <c r="C607" t="str">
        <f t="shared" si="91"/>
        <v>Quest Hunter</v>
      </c>
      <c r="D607" s="18" t="str">
        <f t="shared" si="92"/>
        <v xml:space="preserve"> 41%</v>
      </c>
      <c r="E607" s="13" t="str">
        <f t="shared" si="93"/>
        <v xml:space="preserve"> 32</v>
      </c>
      <c r="F607" s="19">
        <f t="shared" si="94"/>
        <v>0.41</v>
      </c>
      <c r="G607">
        <f t="shared" si="95"/>
        <v>32</v>
      </c>
    </row>
    <row r="608" spans="1:7" x14ac:dyDescent="0.2">
      <c r="A608" t="s">
        <v>725</v>
      </c>
      <c r="B608" t="str">
        <f t="shared" si="90"/>
        <v>Control Paladin</v>
      </c>
      <c r="C608" t="str">
        <f t="shared" si="91"/>
        <v>Midrange Shaman</v>
      </c>
      <c r="D608" s="18" t="str">
        <f t="shared" si="92"/>
        <v xml:space="preserve"> 63%</v>
      </c>
      <c r="E608" s="13" t="str">
        <f t="shared" si="93"/>
        <v xml:space="preserve"> 49</v>
      </c>
      <c r="F608" s="19">
        <f t="shared" si="94"/>
        <v>0.63</v>
      </c>
      <c r="G608">
        <f t="shared" si="95"/>
        <v>49</v>
      </c>
    </row>
    <row r="609" spans="1:7" x14ac:dyDescent="0.2">
      <c r="A609" t="s">
        <v>726</v>
      </c>
      <c r="B609" t="str">
        <f t="shared" si="90"/>
        <v>N'Zoth Priest</v>
      </c>
      <c r="C609" t="str">
        <f t="shared" si="91"/>
        <v>Aggro Shaman</v>
      </c>
      <c r="D609" s="18" t="str">
        <f t="shared" si="92"/>
        <v xml:space="preserve"> 17%</v>
      </c>
      <c r="E609" s="13" t="str">
        <f t="shared" si="93"/>
        <v xml:space="preserve"> 48</v>
      </c>
      <c r="F609" s="19">
        <f t="shared" si="94"/>
        <v>0.17</v>
      </c>
      <c r="G609">
        <f t="shared" si="95"/>
        <v>48</v>
      </c>
    </row>
    <row r="610" spans="1:7" x14ac:dyDescent="0.2">
      <c r="A610" t="s">
        <v>727</v>
      </c>
      <c r="B610" t="str">
        <f t="shared" si="90"/>
        <v>Silence Priest</v>
      </c>
      <c r="C610" t="str">
        <f t="shared" si="91"/>
        <v>Midrange Shaman</v>
      </c>
      <c r="D610" s="18" t="str">
        <f t="shared" si="92"/>
        <v xml:space="preserve"> 44%</v>
      </c>
      <c r="E610" s="13" t="str">
        <f t="shared" si="93"/>
        <v xml:space="preserve"> 27</v>
      </c>
      <c r="F610" s="19">
        <f t="shared" si="94"/>
        <v>0.44</v>
      </c>
      <c r="G610">
        <f t="shared" si="95"/>
        <v>27</v>
      </c>
    </row>
    <row r="611" spans="1:7" x14ac:dyDescent="0.2">
      <c r="A611" t="s">
        <v>728</v>
      </c>
      <c r="B611" t="str">
        <f t="shared" si="90"/>
        <v>Aggro Shaman</v>
      </c>
      <c r="C611" t="str">
        <f t="shared" si="91"/>
        <v>Elemental Mage</v>
      </c>
      <c r="D611" s="18" t="str">
        <f t="shared" si="92"/>
        <v xml:space="preserve"> 62%</v>
      </c>
      <c r="E611" s="13" t="str">
        <f t="shared" si="93"/>
        <v xml:space="preserve"> 26</v>
      </c>
      <c r="F611" s="19">
        <f t="shared" si="94"/>
        <v>0.62</v>
      </c>
      <c r="G611">
        <f t="shared" si="95"/>
        <v>26</v>
      </c>
    </row>
    <row r="612" spans="1:7" x14ac:dyDescent="0.2">
      <c r="A612" t="s">
        <v>729</v>
      </c>
      <c r="B612" t="str">
        <f t="shared" si="90"/>
        <v>Aggro Shaman</v>
      </c>
      <c r="C612" t="str">
        <f t="shared" si="91"/>
        <v>Freeze Mage</v>
      </c>
      <c r="D612" s="18" t="str">
        <f t="shared" si="92"/>
        <v xml:space="preserve"> 31%</v>
      </c>
      <c r="E612" s="13" t="str">
        <f t="shared" si="93"/>
        <v xml:space="preserve"> 32</v>
      </c>
      <c r="F612" s="19">
        <f t="shared" si="94"/>
        <v>0.31</v>
      </c>
      <c r="G612">
        <f t="shared" si="95"/>
        <v>32</v>
      </c>
    </row>
    <row r="613" spans="1:7" x14ac:dyDescent="0.2">
      <c r="A613" t="s">
        <v>730</v>
      </c>
      <c r="B613" t="str">
        <f t="shared" si="90"/>
        <v>Aggro Shaman</v>
      </c>
      <c r="C613" t="str">
        <f t="shared" si="91"/>
        <v>N'Zoth Priest</v>
      </c>
      <c r="D613" s="18" t="str">
        <f t="shared" si="92"/>
        <v xml:space="preserve"> 83%</v>
      </c>
      <c r="E613" s="13" t="str">
        <f t="shared" si="93"/>
        <v xml:space="preserve"> 48</v>
      </c>
      <c r="F613" s="19">
        <f t="shared" si="94"/>
        <v>0.83</v>
      </c>
      <c r="G613">
        <f t="shared" si="95"/>
        <v>48</v>
      </c>
    </row>
    <row r="614" spans="1:7" x14ac:dyDescent="0.2">
      <c r="A614" t="s">
        <v>731</v>
      </c>
      <c r="B614" t="str">
        <f t="shared" si="90"/>
        <v>Elemental Shaman</v>
      </c>
      <c r="C614" t="str">
        <f t="shared" si="91"/>
        <v>Midrange Shaman</v>
      </c>
      <c r="D614" s="18" t="str">
        <f t="shared" si="92"/>
        <v xml:space="preserve"> 50%</v>
      </c>
      <c r="E614" s="13" t="str">
        <f t="shared" si="93"/>
        <v xml:space="preserve"> 40</v>
      </c>
      <c r="F614" s="19">
        <f t="shared" si="94"/>
        <v>0.5</v>
      </c>
      <c r="G614">
        <f t="shared" si="95"/>
        <v>40</v>
      </c>
    </row>
    <row r="615" spans="1:7" x14ac:dyDescent="0.2">
      <c r="A615" t="s">
        <v>732</v>
      </c>
      <c r="B615" t="str">
        <f t="shared" si="90"/>
        <v>Midrange Shaman</v>
      </c>
      <c r="C615" t="str">
        <f t="shared" si="91"/>
        <v>Jade Druid</v>
      </c>
      <c r="D615" s="18" t="str">
        <f t="shared" si="92"/>
        <v xml:space="preserve"> 40%</v>
      </c>
      <c r="E615" s="13" t="str">
        <f t="shared" si="93"/>
        <v xml:space="preserve"> 47</v>
      </c>
      <c r="F615" s="19">
        <f t="shared" si="94"/>
        <v>0.4</v>
      </c>
      <c r="G615">
        <f t="shared" si="95"/>
        <v>47</v>
      </c>
    </row>
    <row r="616" spans="1:7" x14ac:dyDescent="0.2">
      <c r="A616" t="s">
        <v>733</v>
      </c>
      <c r="B616" t="str">
        <f t="shared" si="90"/>
        <v>Midrange Shaman</v>
      </c>
      <c r="C616" t="str">
        <f t="shared" si="91"/>
        <v>Aggro Paladin</v>
      </c>
      <c r="D616" s="18" t="str">
        <f t="shared" si="92"/>
        <v xml:space="preserve"> 44%</v>
      </c>
      <c r="E616" s="13" t="str">
        <f t="shared" si="93"/>
        <v xml:space="preserve"> 36</v>
      </c>
      <c r="F616" s="19">
        <f t="shared" si="94"/>
        <v>0.44</v>
      </c>
      <c r="G616">
        <f t="shared" si="95"/>
        <v>36</v>
      </c>
    </row>
    <row r="617" spans="1:7" x14ac:dyDescent="0.2">
      <c r="A617" t="s">
        <v>734</v>
      </c>
      <c r="B617" t="str">
        <f t="shared" si="90"/>
        <v>Midrange Shaman</v>
      </c>
      <c r="C617" t="str">
        <f t="shared" si="91"/>
        <v>Control Paladin</v>
      </c>
      <c r="D617" s="18" t="str">
        <f t="shared" si="92"/>
        <v xml:space="preserve"> 37%</v>
      </c>
      <c r="E617" s="13" t="str">
        <f t="shared" si="93"/>
        <v xml:space="preserve"> 49</v>
      </c>
      <c r="F617" s="19">
        <f t="shared" si="94"/>
        <v>0.37</v>
      </c>
      <c r="G617">
        <f t="shared" si="95"/>
        <v>49</v>
      </c>
    </row>
    <row r="618" spans="1:7" x14ac:dyDescent="0.2">
      <c r="A618" t="s">
        <v>735</v>
      </c>
      <c r="B618" t="str">
        <f t="shared" si="90"/>
        <v>Midrange Shaman</v>
      </c>
      <c r="C618" t="str">
        <f t="shared" si="91"/>
        <v>Silence Priest</v>
      </c>
      <c r="D618" s="18" t="str">
        <f t="shared" si="92"/>
        <v xml:space="preserve"> 56%</v>
      </c>
      <c r="E618" s="13" t="str">
        <f t="shared" si="93"/>
        <v xml:space="preserve"> 27</v>
      </c>
      <c r="F618" s="19">
        <f t="shared" si="94"/>
        <v>0.56000000000000005</v>
      </c>
      <c r="G618">
        <f t="shared" si="95"/>
        <v>27</v>
      </c>
    </row>
    <row r="619" spans="1:7" x14ac:dyDescent="0.2">
      <c r="A619" t="s">
        <v>736</v>
      </c>
      <c r="B619" t="str">
        <f t="shared" si="90"/>
        <v>Midrange Shaman</v>
      </c>
      <c r="C619" t="str">
        <f t="shared" si="91"/>
        <v>Elemental Shaman</v>
      </c>
      <c r="D619" s="18" t="str">
        <f t="shared" si="92"/>
        <v xml:space="preserve"> 50%</v>
      </c>
      <c r="E619" s="13" t="str">
        <f t="shared" si="93"/>
        <v xml:space="preserve"> 40</v>
      </c>
      <c r="F619" s="19">
        <f t="shared" si="94"/>
        <v>0.5</v>
      </c>
      <c r="G619">
        <f t="shared" si="95"/>
        <v>40</v>
      </c>
    </row>
    <row r="620" spans="1:7" x14ac:dyDescent="0.2">
      <c r="A620" t="s">
        <v>737</v>
      </c>
      <c r="B620" t="str">
        <f t="shared" si="90"/>
        <v>Token Shaman</v>
      </c>
      <c r="C620" t="str">
        <f t="shared" si="91"/>
        <v>Quest Hunter</v>
      </c>
      <c r="D620" s="18" t="str">
        <f t="shared" si="92"/>
        <v xml:space="preserve"> 64%</v>
      </c>
      <c r="E620" s="13" t="str">
        <f t="shared" si="93"/>
        <v xml:space="preserve"> 36</v>
      </c>
      <c r="F620" s="19">
        <f t="shared" si="94"/>
        <v>0.64</v>
      </c>
      <c r="G620">
        <f t="shared" si="95"/>
        <v>36</v>
      </c>
    </row>
    <row r="621" spans="1:7" x14ac:dyDescent="0.2">
      <c r="A621" t="s">
        <v>738</v>
      </c>
      <c r="B621" t="str">
        <f t="shared" si="90"/>
        <v>Zoo Warlock</v>
      </c>
      <c r="C621" t="str">
        <f t="shared" si="91"/>
        <v>Quest Hunter</v>
      </c>
      <c r="D621" s="18" t="str">
        <f t="shared" si="92"/>
        <v xml:space="preserve"> 42%</v>
      </c>
      <c r="E621" s="13" t="str">
        <f t="shared" si="93"/>
        <v xml:space="preserve"> 43</v>
      </c>
      <c r="F621" s="19">
        <f t="shared" si="94"/>
        <v>0.42</v>
      </c>
      <c r="G621">
        <f t="shared" si="95"/>
        <v>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2017-01-23T09:41:28Z</dcterms:created>
  <dcterms:modified xsi:type="dcterms:W3CDTF">2017-06-20T10:01:23Z</dcterms:modified>
</cp:coreProperties>
</file>