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2"/>
  </bookViews>
  <sheets>
    <sheet name="Introduction" sheetId="1" r:id="rId1"/>
    <sheet name="WBS Global" sheetId="4" r:id="rId2"/>
    <sheet name="WBS Detail" sheetId="3" r:id="rId3"/>
    <sheet name="COSMIC" sheetId="5" r:id="rId4"/>
  </sheets>
  <calcPr calcId="144525"/>
</workbook>
</file>

<file path=xl/calcChain.xml><?xml version="1.0" encoding="utf-8"?>
<calcChain xmlns="http://schemas.openxmlformats.org/spreadsheetml/2006/main">
  <c r="J4" i="3" l="1"/>
  <c r="J2" i="3"/>
  <c r="J3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G91" i="3" l="1"/>
  <c r="H91" i="3"/>
  <c r="G90" i="3"/>
  <c r="H90" i="3"/>
  <c r="G89" i="3"/>
  <c r="H89" i="3"/>
  <c r="H88" i="3"/>
  <c r="G88" i="3"/>
  <c r="G35" i="3"/>
  <c r="H35" i="3"/>
  <c r="H5" i="3"/>
  <c r="G5" i="3"/>
  <c r="G4" i="3"/>
  <c r="H4" i="3"/>
  <c r="H3" i="3"/>
  <c r="G3" i="3"/>
  <c r="G36" i="3"/>
  <c r="H36" i="3"/>
  <c r="G92" i="3" l="1"/>
  <c r="H92" i="3"/>
  <c r="G86" i="3"/>
  <c r="H86" i="3"/>
  <c r="G85" i="3"/>
  <c r="H85" i="3"/>
  <c r="H84" i="3"/>
  <c r="G84" i="3"/>
  <c r="G82" i="3"/>
  <c r="H82" i="3"/>
  <c r="H81" i="3"/>
  <c r="G81" i="3"/>
  <c r="G34" i="3"/>
  <c r="H34" i="3"/>
  <c r="G79" i="3"/>
  <c r="H79" i="3"/>
  <c r="H78" i="3"/>
  <c r="G78" i="3"/>
  <c r="G76" i="3"/>
  <c r="H76" i="3"/>
  <c r="G75" i="3"/>
  <c r="H75" i="3"/>
  <c r="H74" i="3"/>
  <c r="G74" i="3"/>
  <c r="G72" i="3"/>
  <c r="H72" i="3"/>
  <c r="H71" i="3"/>
  <c r="G71" i="3"/>
  <c r="H70" i="3"/>
  <c r="G70" i="3"/>
  <c r="G68" i="3"/>
  <c r="H68" i="3"/>
  <c r="H67" i="3"/>
  <c r="G67" i="3"/>
  <c r="G65" i="3"/>
  <c r="H65" i="3"/>
  <c r="H64" i="3"/>
  <c r="G64" i="3"/>
  <c r="H63" i="3"/>
  <c r="G63" i="3"/>
  <c r="H61" i="3"/>
  <c r="G61" i="3"/>
  <c r="H60" i="3"/>
  <c r="G60" i="3"/>
  <c r="G58" i="3"/>
  <c r="H58" i="3"/>
  <c r="H57" i="3"/>
  <c r="G57" i="3"/>
  <c r="G55" i="3"/>
  <c r="H55" i="3"/>
  <c r="G54" i="3"/>
  <c r="H54" i="3"/>
  <c r="H53" i="3"/>
  <c r="G53" i="3"/>
  <c r="G51" i="3"/>
  <c r="H51" i="3"/>
  <c r="G50" i="3"/>
  <c r="H50" i="3"/>
  <c r="H49" i="3"/>
  <c r="G49" i="3"/>
  <c r="H47" i="3"/>
  <c r="H46" i="3"/>
  <c r="G47" i="3"/>
  <c r="G46" i="3"/>
  <c r="H45" i="3"/>
  <c r="G45" i="3"/>
  <c r="H43" i="3"/>
  <c r="G43" i="3"/>
  <c r="H42" i="3"/>
  <c r="H41" i="3"/>
  <c r="G42" i="3"/>
  <c r="G41" i="3"/>
  <c r="H38" i="3"/>
  <c r="G38" i="3"/>
  <c r="G33" i="3"/>
  <c r="H33" i="3"/>
  <c r="G32" i="3"/>
  <c r="H32" i="3"/>
  <c r="G31" i="3"/>
  <c r="H31" i="3"/>
  <c r="G30" i="3"/>
  <c r="H30" i="3"/>
  <c r="G29" i="3"/>
  <c r="H29" i="3"/>
  <c r="G28" i="3"/>
  <c r="H28" i="3"/>
  <c r="G27" i="3"/>
  <c r="H27" i="3"/>
  <c r="G26" i="3"/>
  <c r="H26" i="3"/>
  <c r="G25" i="3"/>
  <c r="H25" i="3"/>
  <c r="H24" i="3"/>
  <c r="H22" i="3"/>
  <c r="G24" i="3"/>
  <c r="G22" i="3"/>
  <c r="G21" i="3" l="1"/>
  <c r="H21" i="3"/>
  <c r="G20" i="3"/>
  <c r="H20" i="3"/>
  <c r="G19" i="3"/>
  <c r="H19" i="3"/>
  <c r="G18" i="3"/>
  <c r="H18" i="3"/>
  <c r="G17" i="3"/>
  <c r="H17" i="3"/>
  <c r="G16" i="3"/>
  <c r="H16" i="3"/>
  <c r="G15" i="3"/>
  <c r="H15" i="3"/>
  <c r="G14" i="3"/>
  <c r="H14" i="3"/>
  <c r="G13" i="3"/>
  <c r="H13" i="3"/>
  <c r="H12" i="3" l="1"/>
  <c r="H11" i="3"/>
  <c r="G12" i="3"/>
  <c r="H10" i="3"/>
  <c r="G11" i="3"/>
  <c r="G8" i="3"/>
  <c r="G10" i="3"/>
  <c r="H8" i="3"/>
  <c r="H7" i="3"/>
  <c r="G7" i="3"/>
</calcChain>
</file>

<file path=xl/sharedStrings.xml><?xml version="1.0" encoding="utf-8"?>
<sst xmlns="http://schemas.openxmlformats.org/spreadsheetml/2006/main" count="343" uniqueCount="187">
  <si>
    <t>Level</t>
  </si>
  <si>
    <t>WBS Code</t>
  </si>
  <si>
    <t>Task</t>
  </si>
  <si>
    <t>Design</t>
  </si>
  <si>
    <t>Design database</t>
  </si>
  <si>
    <t>Design classes</t>
  </si>
  <si>
    <t>Design flow activity</t>
  </si>
  <si>
    <t>1.3.1</t>
  </si>
  <si>
    <t xml:space="preserve">Login </t>
  </si>
  <si>
    <t>1.3.2</t>
  </si>
  <si>
    <t>Signup</t>
  </si>
  <si>
    <t>1.3.3</t>
  </si>
  <si>
    <t>Search</t>
  </si>
  <si>
    <t>1.3.4</t>
  </si>
  <si>
    <t>1.3.5</t>
  </si>
  <si>
    <t>Cancel a reservation</t>
  </si>
  <si>
    <t>1.3.7</t>
  </si>
  <si>
    <t>1.3.6</t>
  </si>
  <si>
    <t>Contact</t>
  </si>
  <si>
    <t>1.3.8</t>
  </si>
  <si>
    <t>Create a ticket</t>
  </si>
  <si>
    <t>1.3.9</t>
  </si>
  <si>
    <t>Modify a ticket</t>
  </si>
  <si>
    <t>1.3.10</t>
  </si>
  <si>
    <t>Deactivation a ticket</t>
  </si>
  <si>
    <t>Modify a reservation</t>
  </si>
  <si>
    <t>Book a ticket</t>
  </si>
  <si>
    <t>1.3.11</t>
  </si>
  <si>
    <t>1.3.12</t>
  </si>
  <si>
    <t>Design interface</t>
  </si>
  <si>
    <t>Home</t>
  </si>
  <si>
    <t>Reservation</t>
  </si>
  <si>
    <t>Result of search</t>
  </si>
  <si>
    <t>Manager reservation (Admin/ Client)</t>
  </si>
  <si>
    <t>1.3.13</t>
  </si>
  <si>
    <t>Modify profile</t>
  </si>
  <si>
    <t>Manager account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</si>
  <si>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</si>
  <si>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</si>
  <si>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</si>
  <si>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</si>
  <si>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</si>
  <si>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</si>
  <si>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</si>
  <si>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</si>
  <si>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</si>
  <si>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1.4.10</t>
  </si>
  <si>
    <t>List of the reservation (Admin/ Client)</t>
  </si>
  <si>
    <t>Implemention</t>
  </si>
  <si>
    <t>Create database</t>
  </si>
  <si>
    <t>Code fonctions</t>
  </si>
  <si>
    <t>2.2.1</t>
  </si>
  <si>
    <t>2.2.1.1</t>
  </si>
  <si>
    <t>Interface</t>
  </si>
  <si>
    <t>2.2.1.2</t>
  </si>
  <si>
    <t>Code business</t>
  </si>
  <si>
    <t>2.2.1.3</t>
  </si>
  <si>
    <t>Test unit</t>
  </si>
  <si>
    <t>2.2.2</t>
  </si>
  <si>
    <t>2.2.2.1</t>
  </si>
  <si>
    <t>2.2.2.2</t>
  </si>
  <si>
    <t>2.2.2.3</t>
  </si>
  <si>
    <t>2.2.3</t>
  </si>
  <si>
    <t>2.2.3.1</t>
  </si>
  <si>
    <t>2.2.3.2</t>
  </si>
  <si>
    <t>2.2.3.3</t>
  </si>
  <si>
    <t>2.2.4</t>
  </si>
  <si>
    <t>2.2.4.1</t>
  </si>
  <si>
    <t>2.2.4.2</t>
  </si>
  <si>
    <t>2.2.4.3</t>
  </si>
  <si>
    <t>2.2.5.1</t>
  </si>
  <si>
    <t>2.2.5.2</t>
  </si>
  <si>
    <t>2.2.5</t>
  </si>
  <si>
    <t>2.2.6</t>
  </si>
  <si>
    <t>2.2.6.1</t>
  </si>
  <si>
    <t>2.2..6.2</t>
  </si>
  <si>
    <t>2.2.7</t>
  </si>
  <si>
    <t>2.2.7.1</t>
  </si>
  <si>
    <t>2.2.7.2</t>
  </si>
  <si>
    <t>2.2.7.3</t>
  </si>
  <si>
    <t>2.2.8</t>
  </si>
  <si>
    <t>2.2.8.1</t>
  </si>
  <si>
    <t>2.2.8.2</t>
  </si>
  <si>
    <t>2.2.9</t>
  </si>
  <si>
    <t>2.2.9.1</t>
  </si>
  <si>
    <t>2.2.9.2</t>
  </si>
  <si>
    <t>2.2.9.3</t>
  </si>
  <si>
    <t>2.2.10</t>
  </si>
  <si>
    <t xml:space="preserve">Best Case Estimate a </t>
  </si>
  <si>
    <t>Most Likely Estimate m</t>
  </si>
  <si>
    <t>Worst Case Estimate b</t>
  </si>
  <si>
    <t xml:space="preserve">E Value </t>
  </si>
  <si>
    <t>SD Value</t>
  </si>
  <si>
    <t>Task Estimate 
95% Confidence</t>
  </si>
  <si>
    <t xml:space="preserve">       Login </t>
  </si>
  <si>
    <t xml:space="preserve">       Signout</t>
  </si>
  <si>
    <t xml:space="preserve">       Signup</t>
  </si>
  <si>
    <t>List of the reservation - Client</t>
  </si>
  <si>
    <t>List of the reservation - Admin</t>
  </si>
  <si>
    <t>2.2.10.1</t>
  </si>
  <si>
    <t>2.2.10.2</t>
  </si>
  <si>
    <t>2.2.10.3</t>
  </si>
  <si>
    <t>2.2.11</t>
  </si>
  <si>
    <t>2.2.11.1</t>
  </si>
  <si>
    <t>Code bussiness</t>
  </si>
  <si>
    <t>2.2.11.2</t>
  </si>
  <si>
    <t>2.2.13</t>
  </si>
  <si>
    <t>1.4.11</t>
  </si>
  <si>
    <t>2.2.13.1</t>
  </si>
  <si>
    <t>2.2.13.2</t>
  </si>
  <si>
    <t>2.2.13.3</t>
  </si>
  <si>
    <t>2.2.12</t>
  </si>
  <si>
    <t>2.2.12.2</t>
  </si>
  <si>
    <t>2.2.12.3</t>
  </si>
  <si>
    <t>Integration</t>
  </si>
  <si>
    <t>Requirement definition</t>
  </si>
  <si>
    <t>Begin date</t>
  </si>
  <si>
    <t>End date</t>
  </si>
  <si>
    <t>25/10/2016</t>
  </si>
  <si>
    <t>14/11/2016</t>
  </si>
  <si>
    <t>16/11/2016</t>
  </si>
  <si>
    <t>15/11/2016</t>
  </si>
  <si>
    <t>17/11/2016</t>
  </si>
  <si>
    <t>18/11/2016</t>
  </si>
  <si>
    <t>21/11/2016</t>
  </si>
  <si>
    <t>19/11/2016</t>
  </si>
  <si>
    <t>20/11/2016</t>
  </si>
  <si>
    <t>22/11/2016</t>
  </si>
  <si>
    <t>25/11/2016</t>
  </si>
  <si>
    <t>24/11/2016</t>
  </si>
  <si>
    <t>23/11/2016</t>
  </si>
  <si>
    <t>Code</t>
  </si>
  <si>
    <t>Effort</t>
  </si>
  <si>
    <t>Cost</t>
  </si>
  <si>
    <t>Duration</t>
  </si>
  <si>
    <t xml:space="preserve">Rechecher des systèmes existant </t>
  </si>
  <si>
    <t>Analyse</t>
  </si>
  <si>
    <t xml:space="preserve">Conception en détail </t>
  </si>
  <si>
    <t>Donner des prototypes</t>
  </si>
  <si>
    <t xml:space="preserve">Implémentation </t>
  </si>
  <si>
    <t>Test</t>
  </si>
  <si>
    <t>Duration (day)</t>
  </si>
  <si>
    <t>Étudier des exigences de client</t>
  </si>
  <si>
    <t>29/10/2016</t>
  </si>
  <si>
    <t>30/10/2016</t>
  </si>
  <si>
    <t>31/10/2016</t>
  </si>
  <si>
    <t>17/12/2016</t>
  </si>
  <si>
    <t>Write document v2</t>
  </si>
  <si>
    <t>Study requirement</t>
  </si>
  <si>
    <t>Study system exist</t>
  </si>
  <si>
    <t>Write document v1</t>
  </si>
  <si>
    <t>27/10/2016</t>
  </si>
  <si>
    <t>28/10/2016</t>
  </si>
  <si>
    <t>Input</t>
  </si>
  <si>
    <t>Output</t>
  </si>
  <si>
    <t>Document requirement</t>
  </si>
  <si>
    <t>Document analyse</t>
  </si>
  <si>
    <t>Document design</t>
  </si>
  <si>
    <t>Document design + Prototype</t>
  </si>
  <si>
    <t>Document test + code</t>
  </si>
  <si>
    <t>1.4.12</t>
  </si>
  <si>
    <t xml:space="preserve">Create/ Update a ticket </t>
  </si>
  <si>
    <t xml:space="preserve">Manager the tickets </t>
  </si>
  <si>
    <t xml:space="preserve">Report statistic </t>
  </si>
  <si>
    <t>15/12/2016</t>
  </si>
  <si>
    <t>14/12/2016</t>
  </si>
  <si>
    <t>16/12/2016</t>
  </si>
  <si>
    <t>18/12/2016</t>
  </si>
  <si>
    <t>19/12/2016</t>
  </si>
  <si>
    <t>20/12/2016</t>
  </si>
  <si>
    <t>21/12/2016</t>
  </si>
  <si>
    <t>24/12/2016</t>
  </si>
  <si>
    <t>23/12/2016</t>
  </si>
  <si>
    <t>25/12/2016</t>
  </si>
  <si>
    <t>27/12/2016</t>
  </si>
  <si>
    <t>26/12/2016</t>
  </si>
  <si>
    <t>2.2.14</t>
  </si>
  <si>
    <t>2.2.14.1</t>
  </si>
  <si>
    <t>2.2.14.2</t>
  </si>
  <si>
    <t>2.2.14.3</t>
  </si>
  <si>
    <t>28/12/2016</t>
  </si>
  <si>
    <t>30/12/2016</t>
  </si>
  <si>
    <t>29/12/2016</t>
  </si>
  <si>
    <t>Write document v3</t>
  </si>
  <si>
    <t>Task Estimate 
95% Confidence2</t>
  </si>
  <si>
    <t>13/12/2016</t>
  </si>
  <si>
    <t>22/12/2016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</si>
</sst>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</font>
    <font>
      <b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9" fillId="0" borderId="0"/>
  </cellStyleXfs>
  <cellXfs count="48">
    <xf numFmtId="0" fontId="0" fillId="0" borderId="0" xfId="0"/>
    <xf numFmtId="0" fontId="2" fillId="0" borderId="0" xfId="0" applyFont="1"/>
    <xf numFmtId="0" fontId="3" fillId="3" borderId="2" xfId="0" applyFont="1" applyFill="1" applyBorder="1" applyAlignment="1">
      <alignment horizontal="center" vertical="top" wrapText="1"/>
    </xf>
    <xf numFmtId="164" fontId="3" fillId="3" borderId="2" xfId="0" applyNumberFormat="1" applyFont="1" applyFill="1" applyBorder="1" applyAlignment="1">
      <alignment horizontal="center" vertical="top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4" borderId="0" xfId="0" applyFont="1" applyFill="1" applyAlignment="1">
      <alignment horizontal="left"/>
    </xf>
    <xf numFmtId="0" fontId="5" fillId="4" borderId="0" xfId="0" applyFont="1" applyFill="1"/>
    <xf numFmtId="0" fontId="0" fillId="0" borderId="0" xfId="0" applyFont="1"/>
    <xf numFmtId="0" fontId="0" fillId="0" borderId="0" xfId="0" applyFont="1" applyAlignment="1">
      <alignment vertical="top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left" indent="5"/>
    </xf>
    <xf numFmtId="0" fontId="6" fillId="0" borderId="0" xfId="0" applyFont="1" applyAlignment="1">
      <alignment horizontal="left" indent="3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3" borderId="1" xfId="1" applyFont="1" applyFill="1" applyAlignment="1">
      <alignment horizontal="center" vertical="top"/>
    </xf>
    <xf numFmtId="0" fontId="5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3" fillId="4" borderId="0" xfId="0" applyNumberFormat="1" applyFont="1" applyFill="1" applyBorder="1" applyAlignment="1">
      <alignment horizontal="center" vertical="top" wrapText="1"/>
    </xf>
    <xf numFmtId="164" fontId="5" fillId="3" borderId="1" xfId="1" applyNumberFormat="1" applyFont="1" applyFill="1" applyAlignment="1">
      <alignment horizontal="center" vertical="top" wrapText="1"/>
    </xf>
    <xf numFmtId="0" fontId="0" fillId="0" borderId="0" xfId="0" applyAlignment="1">
      <alignment horizontal="left"/>
    </xf>
    <xf numFmtId="0" fontId="5" fillId="3" borderId="0" xfId="0" applyFont="1" applyFill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4" borderId="0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indent="3"/>
    </xf>
    <xf numFmtId="0" fontId="5" fillId="0" borderId="0" xfId="0" applyFont="1" applyAlignment="1">
      <alignment horizontal="left" vertical="top"/>
    </xf>
    <xf numFmtId="0" fontId="4" fillId="4" borderId="0" xfId="0" applyFont="1" applyFill="1"/>
    <xf numFmtId="14" fontId="5" fillId="4" borderId="0" xfId="0" applyNumberFormat="1" applyFont="1" applyFill="1" applyAlignment="1">
      <alignment horizontal="left"/>
    </xf>
    <xf numFmtId="14" fontId="5" fillId="0" borderId="0" xfId="0" applyNumberFormat="1" applyFont="1" applyAlignment="1">
      <alignment horizontal="left"/>
    </xf>
    <xf numFmtId="0" fontId="4" fillId="4" borderId="0" xfId="0" applyFont="1" applyFill="1" applyAlignment="1">
      <alignment vertical="top"/>
    </xf>
    <xf numFmtId="0" fontId="4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/>
    </xf>
    <xf numFmtId="0" fontId="6" fillId="0" borderId="0" xfId="0" applyFont="1" applyAlignment="1">
      <alignment horizontal="left" vertical="top"/>
    </xf>
    <xf numFmtId="0" fontId="6" fillId="0" borderId="0" xfId="0" applyFont="1"/>
    <xf numFmtId="0" fontId="5" fillId="4" borderId="0" xfId="0" applyFont="1" applyFill="1" applyAlignment="1">
      <alignment horizontal="left" vertical="top"/>
    </xf>
    <xf numFmtId="14" fontId="6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5" fillId="0" borderId="0" xfId="0" applyFont="1" applyAlignment="1"/>
    <xf numFmtId="164" fontId="10" fillId="3" borderId="1" xfId="1" applyNumberFormat="1" applyFont="1" applyFill="1" applyAlignment="1">
      <alignment horizontal="center" vertical="top" wrapText="1"/>
    </xf>
    <xf numFmtId="14" fontId="5" fillId="4" borderId="0" xfId="0" applyNumberFormat="1" applyFont="1" applyFill="1"/>
    <xf numFmtId="14" fontId="5" fillId="0" borderId="0" xfId="0" applyNumberFormat="1" applyFont="1"/>
    <xf numFmtId="14" fontId="6" fillId="0" borderId="0" xfId="0" applyNumberFormat="1" applyFont="1"/>
    <xf numFmtId="14" fontId="4" fillId="0" borderId="0" xfId="0" applyNumberFormat="1" applyFont="1"/>
  </cellXfs>
  <cellStyles count="3">
    <cellStyle name="Normal" xfId="0" builtinId="0"/>
    <cellStyle name="Normal 2" xfId="2"/>
    <cellStyle name="Output" xfId="1" builtinId="2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0.0"/>
      <fill>
        <patternFill patternType="solid">
          <fgColor indexed="64"/>
          <bgColor theme="8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E1:O92" totalsRowShown="0" headerRowDxfId="12" dataDxfId="11" headerRowCellStyle="Output">
  <autoFilter ref="E1:O92"/>
  <tableColumns count="11">
    <tableColumn id="1" name="Most Likely Estimate m" dataDxfId="10"/>
    <tableColumn id="2" name="Worst Case Estimate b" dataDxfId="9"/>
    <tableColumn id="3" name="E Value " dataDxfId="8">
      <calculatedColumnFormula>AVERAGE(D2,4*E2,F2)</calculatedColumnFormula>
    </tableColumn>
    <tableColumn id="4" name="SD Value" dataDxfId="7">
      <calculatedColumnFormula>SUM(-D2,F2)/6</calculatedColumnFormula>
    </tableColumn>
    <tableColumn id="5" name="Task Estimate _x000a_95% Confidence" dataDxfId="6"/>
    <tableColumn id="12" name="Task Estimate _x000a_95% Confidence2" dataDxfId="5">
      <calculatedColumnFormula>SUM(Table1[[#This Row],[E Value ]],Table1[[#This Row],[SD Value]]*2)</calculatedColumnFormula>
    </tableColumn>
    <tableColumn id="6" name="Begin date" dataDxfId="4"/>
    <tableColumn id="7" name="End date" dataDxfId="3"/>
    <tableColumn id="8" name="Duration" dataDxfId="2"/>
    <tableColumn id="9" name="Input" dataDxfId="1"/>
    <tableColumn id="10" name="Outpu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RowHeight="15" x14ac:dyDescent="0.25"/>
  <cols>
    <col min="8" max="8" width="12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14" sqref="G14"/>
    </sheetView>
  </sheetViews>
  <sheetFormatPr defaultRowHeight="15" x14ac:dyDescent="0.25"/>
  <cols>
    <col min="3" max="3" width="35.85546875" customWidth="1"/>
    <col min="4" max="4" width="18.42578125" customWidth="1"/>
    <col min="5" max="5" width="18.28515625" customWidth="1"/>
    <col min="6" max="6" width="18.5703125" customWidth="1"/>
    <col min="7" max="8" width="18.42578125" customWidth="1"/>
  </cols>
  <sheetData>
    <row r="1" spans="1:8" x14ac:dyDescent="0.25">
      <c r="A1" s="25" t="s">
        <v>0</v>
      </c>
      <c r="B1" s="25" t="s">
        <v>131</v>
      </c>
      <c r="C1" s="25" t="s">
        <v>2</v>
      </c>
      <c r="D1" s="25" t="s">
        <v>132</v>
      </c>
      <c r="E1" s="25" t="s">
        <v>133</v>
      </c>
      <c r="F1" s="25" t="s">
        <v>141</v>
      </c>
      <c r="G1" s="25" t="s">
        <v>116</v>
      </c>
      <c r="H1" s="25" t="s">
        <v>117</v>
      </c>
    </row>
    <row r="2" spans="1:8" x14ac:dyDescent="0.25">
      <c r="A2" s="24">
        <v>1</v>
      </c>
      <c r="B2" s="24">
        <v>1</v>
      </c>
      <c r="C2" t="s">
        <v>142</v>
      </c>
      <c r="F2" s="24">
        <v>5</v>
      </c>
      <c r="G2" t="s">
        <v>118</v>
      </c>
      <c r="H2" t="s">
        <v>143</v>
      </c>
    </row>
    <row r="3" spans="1:8" x14ac:dyDescent="0.25">
      <c r="A3" s="24">
        <v>1</v>
      </c>
      <c r="B3" s="24">
        <v>2</v>
      </c>
      <c r="C3" t="s">
        <v>135</v>
      </c>
      <c r="F3" s="24">
        <v>2</v>
      </c>
      <c r="G3" t="s">
        <v>144</v>
      </c>
      <c r="H3" t="s">
        <v>145</v>
      </c>
    </row>
    <row r="4" spans="1:8" x14ac:dyDescent="0.25">
      <c r="A4" s="24">
        <v>1</v>
      </c>
      <c r="B4" s="24">
        <v>3</v>
      </c>
      <c r="C4" t="s">
        <v>136</v>
      </c>
      <c r="F4" s="24">
        <v>7</v>
      </c>
      <c r="G4" s="26">
        <v>42380</v>
      </c>
      <c r="H4" s="26">
        <v>42562</v>
      </c>
    </row>
    <row r="5" spans="1:8" x14ac:dyDescent="0.25">
      <c r="A5" s="24">
        <v>1</v>
      </c>
      <c r="B5" s="24">
        <v>6</v>
      </c>
      <c r="C5" t="s">
        <v>138</v>
      </c>
      <c r="F5" s="24">
        <v>7</v>
      </c>
      <c r="G5" s="26">
        <v>42593</v>
      </c>
      <c r="H5" t="s">
        <v>119</v>
      </c>
    </row>
    <row r="6" spans="1:8" x14ac:dyDescent="0.25">
      <c r="A6" s="24">
        <v>1</v>
      </c>
      <c r="B6" s="24">
        <v>7</v>
      </c>
      <c r="C6" t="s">
        <v>137</v>
      </c>
      <c r="F6" s="24">
        <v>4</v>
      </c>
      <c r="G6" t="s">
        <v>121</v>
      </c>
      <c r="H6" t="s">
        <v>123</v>
      </c>
    </row>
    <row r="7" spans="1:8" x14ac:dyDescent="0.25">
      <c r="A7" s="24">
        <v>1</v>
      </c>
      <c r="B7" s="24">
        <v>8</v>
      </c>
      <c r="C7" t="s">
        <v>139</v>
      </c>
      <c r="F7" s="24">
        <v>21</v>
      </c>
      <c r="G7" t="s">
        <v>125</v>
      </c>
      <c r="H7" s="26">
        <v>42655</v>
      </c>
    </row>
    <row r="8" spans="1:8" x14ac:dyDescent="0.25">
      <c r="A8" s="24">
        <v>1</v>
      </c>
      <c r="B8" s="24">
        <v>9</v>
      </c>
      <c r="C8" t="s">
        <v>140</v>
      </c>
      <c r="F8" s="24">
        <v>7</v>
      </c>
      <c r="G8" s="26">
        <v>42686</v>
      </c>
      <c r="H8" s="26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tabSelected="1" topLeftCell="A3" workbookViewId="0">
      <selection activeCell="C26" sqref="C24:C26"/>
    </sheetView>
  </sheetViews>
  <sheetFormatPr defaultRowHeight="15" x14ac:dyDescent="0.25"/>
  <cols>
    <col min="1" max="1" width="11" style="20" customWidth="1"/>
    <col min="2" max="2" width="16" style="5" customWidth="1"/>
    <col min="3" max="3" width="51.5703125" style="4" customWidth="1"/>
    <col min="4" max="4" width="14.85546875" style="11" customWidth="1"/>
    <col min="5" max="5" width="16" style="10" customWidth="1"/>
    <col min="6" max="6" width="15.85546875" style="10" customWidth="1"/>
    <col min="7" max="7" width="17.85546875" style="10" customWidth="1"/>
    <col min="8" max="8" width="20.140625" style="10" customWidth="1"/>
    <col min="9" max="9" width="15.42578125" customWidth="1"/>
    <col min="10" max="10" width="20.85546875" customWidth="1"/>
    <col min="11" max="11" width="18.42578125" customWidth="1"/>
    <col min="12" max="12" width="18.28515625" style="24" customWidth="1"/>
    <col min="13" max="13" width="15.5703125" customWidth="1"/>
    <col min="14" max="14" width="29.140625" customWidth="1"/>
    <col min="15" max="15" width="30.5703125" customWidth="1"/>
  </cols>
  <sheetData>
    <row r="1" spans="1:15" ht="31.5" x14ac:dyDescent="0.25">
      <c r="A1" s="17" t="s">
        <v>0</v>
      </c>
      <c r="B1" s="17" t="s">
        <v>1</v>
      </c>
      <c r="C1" s="17" t="s">
        <v>2</v>
      </c>
      <c r="D1" s="2" t="s">
        <v>88</v>
      </c>
      <c r="E1" s="2" t="s">
        <v>89</v>
      </c>
      <c r="F1" s="2" t="s">
        <v>90</v>
      </c>
      <c r="G1" s="3" t="s">
        <v>91</v>
      </c>
      <c r="H1" s="3" t="s">
        <v>92</v>
      </c>
      <c r="I1" s="3" t="s">
        <v>93</v>
      </c>
      <c r="J1" s="43" t="s">
        <v>184</v>
      </c>
      <c r="K1" s="23" t="s">
        <v>116</v>
      </c>
      <c r="L1" s="23" t="s">
        <v>117</v>
      </c>
      <c r="M1" s="23" t="s">
        <v>134</v>
      </c>
      <c r="N1" s="23" t="s">
        <v>153</v>
      </c>
      <c r="O1" s="23" t="s">
        <v>154</v>
      </c>
    </row>
    <row r="2" spans="1:15" s="7" customFormat="1" ht="15.75" x14ac:dyDescent="0.25">
      <c r="A2" s="18">
        <v>1</v>
      </c>
      <c r="B2" s="8">
        <v>0</v>
      </c>
      <c r="C2" s="9" t="s">
        <v>115</v>
      </c>
      <c r="D2" s="27"/>
      <c r="E2" s="27"/>
      <c r="F2" s="27"/>
      <c r="G2" s="8"/>
      <c r="H2" s="8"/>
      <c r="I2" s="22"/>
      <c r="J2" s="22">
        <f>SUM(Table1[[#This Row],[E Value ]],Table1[[#This Row],[SD Value]]*2)</f>
        <v>0</v>
      </c>
      <c r="K2" s="9" t="s">
        <v>118</v>
      </c>
      <c r="L2" s="31">
        <v>42380</v>
      </c>
      <c r="M2" s="8">
        <v>8</v>
      </c>
      <c r="N2" s="9" t="s">
        <v>155</v>
      </c>
      <c r="O2" s="9" t="s">
        <v>156</v>
      </c>
    </row>
    <row r="3" spans="1:15" s="7" customFormat="1" x14ac:dyDescent="0.25">
      <c r="A3" s="19">
        <v>2</v>
      </c>
      <c r="B3" s="6">
        <v>0.1</v>
      </c>
      <c r="C3" s="7" t="s">
        <v>148</v>
      </c>
      <c r="D3" s="6">
        <v>3</v>
      </c>
      <c r="E3" s="6">
        <v>4</v>
      </c>
      <c r="F3" s="6">
        <v>7</v>
      </c>
      <c r="G3" s="6">
        <f>AVERAGE(D3,4*E3,F3)</f>
        <v>8.6666666666666661</v>
      </c>
      <c r="H3" s="6">
        <f>SUM(F3,-D3)/6</f>
        <v>0.66666666666666663</v>
      </c>
      <c r="J3" s="7">
        <f>SUM(Table1[[#This Row],[E Value ]],Table1[[#This Row],[SD Value]]*2)</f>
        <v>10</v>
      </c>
      <c r="K3" s="7" t="s">
        <v>118</v>
      </c>
      <c r="L3" s="7" t="s">
        <v>151</v>
      </c>
      <c r="M3" s="6">
        <v>3</v>
      </c>
    </row>
    <row r="4" spans="1:15" s="7" customFormat="1" x14ac:dyDescent="0.25">
      <c r="A4" s="19">
        <v>2</v>
      </c>
      <c r="B4" s="6">
        <v>0.2</v>
      </c>
      <c r="C4" s="7" t="s">
        <v>149</v>
      </c>
      <c r="D4" s="6">
        <v>2</v>
      </c>
      <c r="E4" s="6">
        <v>3</v>
      </c>
      <c r="F4" s="6">
        <v>4</v>
      </c>
      <c r="G4" s="6">
        <f>AVERAGE(D4,4*E4,F4)</f>
        <v>6</v>
      </c>
      <c r="H4" s="6">
        <f>SUM(F4,-D4)/6</f>
        <v>0.33333333333333331</v>
      </c>
      <c r="J4" s="7">
        <f>SUM(Table1[[#This Row],[E Value ]],Table1[[#This Row],[SD Value]]*2)</f>
        <v>6.666666666666667</v>
      </c>
      <c r="K4" s="7" t="s">
        <v>152</v>
      </c>
      <c r="L4" s="7" t="s">
        <v>144</v>
      </c>
      <c r="M4" s="6">
        <v>3</v>
      </c>
    </row>
    <row r="5" spans="1:15" s="7" customFormat="1" x14ac:dyDescent="0.25">
      <c r="A5" s="19">
        <v>2</v>
      </c>
      <c r="B5" s="6">
        <v>0.3</v>
      </c>
      <c r="C5" s="7" t="s">
        <v>150</v>
      </c>
      <c r="D5" s="6">
        <v>2</v>
      </c>
      <c r="E5" s="6">
        <v>3</v>
      </c>
      <c r="F5" s="6">
        <v>4</v>
      </c>
      <c r="G5" s="6">
        <f>AVERAGE(D5,4*E5,F5)</f>
        <v>6</v>
      </c>
      <c r="H5" s="6">
        <f>SUM(F5,-D5)/6</f>
        <v>0.33333333333333331</v>
      </c>
      <c r="J5" s="7">
        <f>SUM(Table1[[#This Row],[E Value ]],Table1[[#This Row],[SD Value]]*2)</f>
        <v>6.666666666666667</v>
      </c>
      <c r="K5" s="7" t="s">
        <v>145</v>
      </c>
      <c r="L5" s="32">
        <v>42380</v>
      </c>
      <c r="M5" s="6">
        <v>2</v>
      </c>
    </row>
    <row r="6" spans="1:15" s="7" customFormat="1" x14ac:dyDescent="0.25">
      <c r="A6" s="18">
        <v>1</v>
      </c>
      <c r="B6" s="8">
        <v>1</v>
      </c>
      <c r="C6" s="9" t="s">
        <v>3</v>
      </c>
      <c r="D6" s="33"/>
      <c r="E6" s="30"/>
      <c r="F6" s="30"/>
      <c r="G6" s="30"/>
      <c r="H6" s="30"/>
      <c r="I6" s="9"/>
      <c r="J6" s="9">
        <f>SUM(Table1[[#This Row],[E Value ]],Table1[[#This Row],[SD Value]]*2)</f>
        <v>0</v>
      </c>
      <c r="K6" s="9" t="s">
        <v>119</v>
      </c>
      <c r="L6" s="8" t="s">
        <v>128</v>
      </c>
      <c r="M6" s="8">
        <v>12</v>
      </c>
      <c r="N6" s="9" t="s">
        <v>156</v>
      </c>
      <c r="O6" s="9" t="s">
        <v>157</v>
      </c>
    </row>
    <row r="7" spans="1:15" s="1" customFormat="1" x14ac:dyDescent="0.25">
      <c r="A7" s="19">
        <v>2</v>
      </c>
      <c r="B7" s="6">
        <v>1.1000000000000001</v>
      </c>
      <c r="C7" s="7" t="s">
        <v>5</v>
      </c>
      <c r="D7" s="29">
        <v>2.5</v>
      </c>
      <c r="E7" s="6">
        <v>3</v>
      </c>
      <c r="F7" s="6">
        <v>4</v>
      </c>
      <c r="G7" s="6">
        <f>AVERAGE(D7,4*E7,F7)</f>
        <v>6.166666666666667</v>
      </c>
      <c r="H7" s="6">
        <f>SUM(F7,-D7)/6</f>
        <v>0.25</v>
      </c>
      <c r="I7" s="7"/>
      <c r="J7" s="7">
        <f>SUM(Table1[[#This Row],[E Value ]],Table1[[#This Row],[SD Value]]*2)</f>
        <v>6.666666666666667</v>
      </c>
      <c r="K7" s="7" t="s">
        <v>119</v>
      </c>
      <c r="L7" s="6" t="s">
        <v>120</v>
      </c>
      <c r="M7" s="6">
        <v>3</v>
      </c>
      <c r="N7" s="7"/>
      <c r="O7" s="7"/>
    </row>
    <row r="8" spans="1:15" s="1" customFormat="1" x14ac:dyDescent="0.25">
      <c r="A8" s="19">
        <v>2</v>
      </c>
      <c r="B8" s="6">
        <v>1.2</v>
      </c>
      <c r="C8" s="7" t="s">
        <v>4</v>
      </c>
      <c r="D8" s="29">
        <v>2</v>
      </c>
      <c r="E8" s="6">
        <v>3</v>
      </c>
      <c r="F8" s="6">
        <v>3.5</v>
      </c>
      <c r="G8" s="6">
        <f>AVERAGE(D8,4*E8,F8)</f>
        <v>5.833333333333333</v>
      </c>
      <c r="H8" s="6">
        <f>SUM(F8,-D8)/6</f>
        <v>0.25</v>
      </c>
      <c r="I8" s="7"/>
      <c r="J8" s="7">
        <f>SUM(Table1[[#This Row],[E Value ]],Table1[[#This Row],[SD Value]]*2)</f>
        <v>6.333333333333333</v>
      </c>
      <c r="K8" s="7" t="s">
        <v>121</v>
      </c>
      <c r="L8" s="6" t="s">
        <v>122</v>
      </c>
      <c r="M8" s="6">
        <v>3</v>
      </c>
      <c r="N8" s="7"/>
      <c r="O8" s="7"/>
    </row>
    <row r="9" spans="1:15" s="1" customFormat="1" x14ac:dyDescent="0.25">
      <c r="A9" s="19">
        <v>2</v>
      </c>
      <c r="B9" s="6">
        <v>1.3</v>
      </c>
      <c r="C9" s="7" t="s">
        <v>6</v>
      </c>
      <c r="D9" s="29"/>
      <c r="E9" s="6"/>
      <c r="F9" s="6"/>
      <c r="G9" s="6"/>
      <c r="H9" s="6"/>
      <c r="I9" s="7"/>
      <c r="J9" s="7">
        <f>SUM(Table1[[#This Row],[E Value ]],Table1[[#This Row],[SD Value]]*2)</f>
        <v>0</v>
      </c>
      <c r="K9" s="7" t="s">
        <v>123</v>
      </c>
      <c r="L9" s="6" t="s">
        <v>124</v>
      </c>
      <c r="M9" s="6">
        <v>3</v>
      </c>
      <c r="N9" s="7"/>
      <c r="O9" s="7"/>
    </row>
    <row r="10" spans="1:15" x14ac:dyDescent="0.25">
      <c r="A10" s="20">
        <v>3</v>
      </c>
      <c r="B10" s="5" t="s">
        <v>7</v>
      </c>
      <c r="C10" s="4" t="s">
        <v>94</v>
      </c>
      <c r="D10" s="34">
        <v>0.5</v>
      </c>
      <c r="E10" s="5">
        <v>1</v>
      </c>
      <c r="F10" s="5">
        <v>1.5</v>
      </c>
      <c r="G10" s="5">
        <f t="shared" ref="G10:G21" si="0">AVERAGE(D10,4*E10,F10)</f>
        <v>2</v>
      </c>
      <c r="H10" s="5">
        <f t="shared" ref="H10:H21" si="1">SUM(F10,-D10)/6</f>
        <v>0.16666666666666666</v>
      </c>
      <c r="I10" s="4"/>
      <c r="J10" s="4">
        <f>SUM(Table1[[#This Row],[E Value ]],Table1[[#This Row],[SD Value]]*2)</f>
        <v>2.3333333333333335</v>
      </c>
      <c r="K10" s="4" t="s">
        <v>123</v>
      </c>
      <c r="L10" s="5" t="s">
        <v>123</v>
      </c>
      <c r="M10" s="6">
        <v>1</v>
      </c>
      <c r="N10" s="4"/>
      <c r="O10" s="4"/>
    </row>
    <row r="11" spans="1:15" x14ac:dyDescent="0.25">
      <c r="A11" s="20">
        <v>3</v>
      </c>
      <c r="B11" s="5" t="s">
        <v>9</v>
      </c>
      <c r="C11" s="4" t="s">
        <v>95</v>
      </c>
      <c r="D11" s="34">
        <v>0.05</v>
      </c>
      <c r="E11" s="5">
        <v>0.1</v>
      </c>
      <c r="F11" s="5">
        <v>0.2</v>
      </c>
      <c r="G11" s="5">
        <f t="shared" si="0"/>
        <v>0.21666666666666667</v>
      </c>
      <c r="H11" s="5">
        <f t="shared" si="1"/>
        <v>2.5000000000000005E-2</v>
      </c>
      <c r="I11" s="4"/>
      <c r="J11" s="4">
        <f>SUM(Table1[[#This Row],[E Value ]],Table1[[#This Row],[SD Value]]*2)</f>
        <v>0.26666666666666666</v>
      </c>
      <c r="K11" s="4" t="s">
        <v>123</v>
      </c>
      <c r="L11" s="5" t="s">
        <v>123</v>
      </c>
      <c r="M11" s="6">
        <v>1</v>
      </c>
      <c r="N11" s="4"/>
      <c r="O11" s="4"/>
    </row>
    <row r="12" spans="1:15" x14ac:dyDescent="0.25">
      <c r="A12" s="20">
        <v>3</v>
      </c>
      <c r="B12" s="5" t="s">
        <v>11</v>
      </c>
      <c r="C12" s="4" t="s">
        <v>96</v>
      </c>
      <c r="D12" s="34">
        <v>1</v>
      </c>
      <c r="E12" s="5">
        <v>1.5</v>
      </c>
      <c r="F12" s="5">
        <v>2</v>
      </c>
      <c r="G12" s="5">
        <f t="shared" si="0"/>
        <v>3</v>
      </c>
      <c r="H12" s="5">
        <f t="shared" si="1"/>
        <v>0.16666666666666666</v>
      </c>
      <c r="I12" s="4"/>
      <c r="J12" s="4">
        <f>SUM(Table1[[#This Row],[E Value ]],Table1[[#This Row],[SD Value]]*2)</f>
        <v>3.3333333333333335</v>
      </c>
      <c r="K12" s="4" t="s">
        <v>123</v>
      </c>
      <c r="L12" s="5" t="s">
        <v>123</v>
      </c>
      <c r="M12" s="6">
        <v>1</v>
      </c>
      <c r="N12" s="4"/>
      <c r="O12" s="4"/>
    </row>
    <row r="13" spans="1:15" x14ac:dyDescent="0.25">
      <c r="A13" s="20">
        <v>3</v>
      </c>
      <c r="B13" s="5" t="s">
        <v>13</v>
      </c>
      <c r="C13" s="12" t="s">
        <v>12</v>
      </c>
      <c r="D13" s="34">
        <v>1.5</v>
      </c>
      <c r="E13" s="5">
        <v>2</v>
      </c>
      <c r="F13" s="5">
        <v>3</v>
      </c>
      <c r="G13" s="5">
        <f t="shared" si="0"/>
        <v>4.166666666666667</v>
      </c>
      <c r="H13" s="5">
        <f t="shared" si="1"/>
        <v>0.25</v>
      </c>
      <c r="I13" s="4"/>
      <c r="J13" s="4">
        <f>SUM(Table1[[#This Row],[E Value ]],Table1[[#This Row],[SD Value]]*2)</f>
        <v>4.666666666666667</v>
      </c>
      <c r="K13" s="4" t="s">
        <v>123</v>
      </c>
      <c r="L13" s="5" t="s">
        <v>123</v>
      </c>
      <c r="M13" s="6">
        <v>1</v>
      </c>
      <c r="N13" s="4"/>
      <c r="O13" s="4"/>
    </row>
    <row r="14" spans="1:15" x14ac:dyDescent="0.25">
      <c r="A14" s="20">
        <v>3</v>
      </c>
      <c r="B14" s="5" t="s">
        <v>14</v>
      </c>
      <c r="C14" s="12" t="s">
        <v>26</v>
      </c>
      <c r="D14" s="34">
        <v>2</v>
      </c>
      <c r="E14" s="5">
        <v>3</v>
      </c>
      <c r="F14" s="5">
        <v>3.5</v>
      </c>
      <c r="G14" s="5">
        <f t="shared" si="0"/>
        <v>5.833333333333333</v>
      </c>
      <c r="H14" s="5">
        <f t="shared" si="1"/>
        <v>0.25</v>
      </c>
      <c r="I14" s="4"/>
      <c r="J14" s="4">
        <f>SUM(Table1[[#This Row],[E Value ]],Table1[[#This Row],[SD Value]]*2)</f>
        <v>6.333333333333333</v>
      </c>
      <c r="K14" s="4" t="s">
        <v>125</v>
      </c>
      <c r="L14" s="5" t="s">
        <v>125</v>
      </c>
      <c r="M14" s="6">
        <v>1</v>
      </c>
      <c r="N14" s="4"/>
      <c r="O14" s="4"/>
    </row>
    <row r="15" spans="1:15" x14ac:dyDescent="0.25">
      <c r="A15" s="20">
        <v>3</v>
      </c>
      <c r="B15" s="5" t="s">
        <v>17</v>
      </c>
      <c r="C15" s="12" t="s">
        <v>15</v>
      </c>
      <c r="D15" s="34">
        <v>1</v>
      </c>
      <c r="E15" s="5">
        <v>1.5</v>
      </c>
      <c r="F15" s="5">
        <v>2</v>
      </c>
      <c r="G15" s="5">
        <f t="shared" si="0"/>
        <v>3</v>
      </c>
      <c r="H15" s="5">
        <f t="shared" si="1"/>
        <v>0.16666666666666666</v>
      </c>
      <c r="I15" s="4"/>
      <c r="J15" s="4">
        <f>SUM(Table1[[#This Row],[E Value ]],Table1[[#This Row],[SD Value]]*2)</f>
        <v>3.3333333333333335</v>
      </c>
      <c r="K15" s="4" t="s">
        <v>125</v>
      </c>
      <c r="L15" s="5" t="s">
        <v>125</v>
      </c>
      <c r="M15" s="6">
        <v>1</v>
      </c>
      <c r="N15" s="4"/>
      <c r="O15" s="4"/>
    </row>
    <row r="16" spans="1:15" x14ac:dyDescent="0.25">
      <c r="A16" s="20">
        <v>3</v>
      </c>
      <c r="B16" s="5" t="s">
        <v>16</v>
      </c>
      <c r="C16" s="12" t="s">
        <v>25</v>
      </c>
      <c r="D16" s="34">
        <v>2.5</v>
      </c>
      <c r="E16" s="5">
        <v>3</v>
      </c>
      <c r="F16" s="5">
        <v>4</v>
      </c>
      <c r="G16" s="5">
        <f t="shared" si="0"/>
        <v>6.166666666666667</v>
      </c>
      <c r="H16" s="5">
        <f t="shared" si="1"/>
        <v>0.25</v>
      </c>
      <c r="I16" s="4"/>
      <c r="J16" s="4">
        <f>SUM(Table1[[#This Row],[E Value ]],Table1[[#This Row],[SD Value]]*2)</f>
        <v>6.666666666666667</v>
      </c>
      <c r="K16" s="4" t="s">
        <v>125</v>
      </c>
      <c r="L16" s="5" t="s">
        <v>125</v>
      </c>
      <c r="M16" s="6">
        <v>1</v>
      </c>
      <c r="N16" s="4"/>
      <c r="O16" s="4"/>
    </row>
    <row r="17" spans="1:15" x14ac:dyDescent="0.25">
      <c r="A17" s="20">
        <v>3</v>
      </c>
      <c r="B17" s="5" t="s">
        <v>19</v>
      </c>
      <c r="C17" s="12" t="s">
        <v>47</v>
      </c>
      <c r="D17" s="34">
        <v>1</v>
      </c>
      <c r="E17" s="5">
        <v>1.5</v>
      </c>
      <c r="F17" s="5">
        <v>2</v>
      </c>
      <c r="G17" s="5">
        <f t="shared" si="0"/>
        <v>3</v>
      </c>
      <c r="H17" s="5">
        <f t="shared" si="1"/>
        <v>0.16666666666666666</v>
      </c>
      <c r="I17" s="4"/>
      <c r="J17" s="4">
        <f>SUM(Table1[[#This Row],[E Value ]],Table1[[#This Row],[SD Value]]*2)</f>
        <v>3.3333333333333335</v>
      </c>
      <c r="K17" s="4" t="s">
        <v>126</v>
      </c>
      <c r="L17" s="5" t="s">
        <v>126</v>
      </c>
      <c r="M17" s="6">
        <v>1</v>
      </c>
      <c r="N17" s="4"/>
      <c r="O17" s="4"/>
    </row>
    <row r="18" spans="1:15" x14ac:dyDescent="0.25">
      <c r="A18" s="20">
        <v>3</v>
      </c>
      <c r="B18" s="5" t="s">
        <v>21</v>
      </c>
      <c r="C18" s="12" t="s">
        <v>18</v>
      </c>
      <c r="D18" s="34">
        <v>0.5</v>
      </c>
      <c r="E18" s="5">
        <v>1</v>
      </c>
      <c r="F18" s="5">
        <v>1.5</v>
      </c>
      <c r="G18" s="5">
        <f t="shared" si="0"/>
        <v>2</v>
      </c>
      <c r="H18" s="5">
        <f t="shared" si="1"/>
        <v>0.16666666666666666</v>
      </c>
      <c r="I18" s="4"/>
      <c r="J18" s="4">
        <f>SUM(Table1[[#This Row],[E Value ]],Table1[[#This Row],[SD Value]]*2)</f>
        <v>2.3333333333333335</v>
      </c>
      <c r="K18" s="4" t="s">
        <v>126</v>
      </c>
      <c r="L18" s="5" t="s">
        <v>126</v>
      </c>
      <c r="M18" s="6">
        <v>1</v>
      </c>
      <c r="N18" s="4"/>
      <c r="O18" s="4"/>
    </row>
    <row r="19" spans="1:15" x14ac:dyDescent="0.25">
      <c r="A19" s="20">
        <v>3</v>
      </c>
      <c r="B19" s="5" t="s">
        <v>23</v>
      </c>
      <c r="C19" s="12" t="s">
        <v>20</v>
      </c>
      <c r="D19" s="34">
        <v>1</v>
      </c>
      <c r="E19" s="5">
        <v>1.5</v>
      </c>
      <c r="F19" s="5">
        <v>2</v>
      </c>
      <c r="G19" s="5">
        <f t="shared" si="0"/>
        <v>3</v>
      </c>
      <c r="H19" s="5">
        <f t="shared" si="1"/>
        <v>0.16666666666666666</v>
      </c>
      <c r="I19" s="4"/>
      <c r="J19" s="4">
        <f>SUM(Table1[[#This Row],[E Value ]],Table1[[#This Row],[SD Value]]*2)</f>
        <v>3.3333333333333335</v>
      </c>
      <c r="K19" s="4" t="s">
        <v>126</v>
      </c>
      <c r="L19" s="5" t="s">
        <v>126</v>
      </c>
      <c r="M19" s="6">
        <v>1</v>
      </c>
      <c r="N19" s="4"/>
      <c r="O19" s="4"/>
    </row>
    <row r="20" spans="1:15" x14ac:dyDescent="0.25">
      <c r="A20" s="20">
        <v>3</v>
      </c>
      <c r="B20" s="5" t="s">
        <v>27</v>
      </c>
      <c r="C20" s="12" t="s">
        <v>22</v>
      </c>
      <c r="D20" s="34">
        <v>2.5</v>
      </c>
      <c r="E20" s="5">
        <v>3</v>
      </c>
      <c r="F20" s="5">
        <v>4</v>
      </c>
      <c r="G20" s="5">
        <f t="shared" si="0"/>
        <v>6.166666666666667</v>
      </c>
      <c r="H20" s="5">
        <f t="shared" si="1"/>
        <v>0.25</v>
      </c>
      <c r="I20" s="4"/>
      <c r="J20" s="4">
        <f>SUM(Table1[[#This Row],[E Value ]],Table1[[#This Row],[SD Value]]*2)</f>
        <v>6.666666666666667</v>
      </c>
      <c r="K20" s="4" t="s">
        <v>124</v>
      </c>
      <c r="L20" s="5" t="s">
        <v>124</v>
      </c>
      <c r="M20" s="6">
        <v>1</v>
      </c>
      <c r="N20" s="4"/>
      <c r="O20" s="4"/>
    </row>
    <row r="21" spans="1:15" x14ac:dyDescent="0.25">
      <c r="A21" s="20">
        <v>3</v>
      </c>
      <c r="B21" s="5" t="s">
        <v>28</v>
      </c>
      <c r="C21" s="12" t="s">
        <v>24</v>
      </c>
      <c r="D21" s="34">
        <v>0.5</v>
      </c>
      <c r="E21" s="5">
        <v>1</v>
      </c>
      <c r="F21" s="5">
        <v>1.5</v>
      </c>
      <c r="G21" s="5">
        <f t="shared" si="0"/>
        <v>2</v>
      </c>
      <c r="H21" s="5">
        <f t="shared" si="1"/>
        <v>0.16666666666666666</v>
      </c>
      <c r="I21" s="4"/>
      <c r="J21" s="4">
        <f>SUM(Table1[[#This Row],[E Value ]],Table1[[#This Row],[SD Value]]*2)</f>
        <v>2.3333333333333335</v>
      </c>
      <c r="K21" s="4" t="s">
        <v>124</v>
      </c>
      <c r="L21" s="5" t="s">
        <v>124</v>
      </c>
      <c r="M21" s="6">
        <v>1</v>
      </c>
      <c r="N21" s="4"/>
      <c r="O21" s="4"/>
    </row>
    <row r="22" spans="1:15" x14ac:dyDescent="0.25">
      <c r="A22" s="20">
        <v>3</v>
      </c>
      <c r="B22" s="5" t="s">
        <v>34</v>
      </c>
      <c r="C22" s="12" t="s">
        <v>35</v>
      </c>
      <c r="D22" s="34">
        <v>2.5</v>
      </c>
      <c r="E22" s="5">
        <v>3</v>
      </c>
      <c r="F22" s="5">
        <v>4</v>
      </c>
      <c r="G22" s="5">
        <f>AVERAGE(D22,4*E22,F22)</f>
        <v>6.166666666666667</v>
      </c>
      <c r="H22" s="5">
        <f>SUM(F22,-D22)/6</f>
        <v>0.25</v>
      </c>
      <c r="I22" s="4"/>
      <c r="J22" s="4">
        <f>SUM(Table1[[#This Row],[E Value ]],Table1[[#This Row],[SD Value]]*2)</f>
        <v>6.666666666666667</v>
      </c>
      <c r="K22" s="4" t="s">
        <v>124</v>
      </c>
      <c r="L22" s="5" t="s">
        <v>124</v>
      </c>
      <c r="M22" s="6">
        <v>1</v>
      </c>
      <c r="N22" s="4"/>
      <c r="O22" s="4"/>
    </row>
    <row r="23" spans="1:15" s="1" customFormat="1" x14ac:dyDescent="0.25">
      <c r="A23" s="19">
        <v>2</v>
      </c>
      <c r="B23" s="6">
        <v>1.4</v>
      </c>
      <c r="C23" s="7" t="s">
        <v>29</v>
      </c>
      <c r="D23" s="34"/>
      <c r="E23" s="5"/>
      <c r="F23" s="5"/>
      <c r="G23" s="5"/>
      <c r="H23" s="5"/>
      <c r="I23" s="7"/>
      <c r="J23" s="7">
        <f>SUM(Table1[[#This Row],[E Value ]],Table1[[#This Row],[SD Value]]*2)</f>
        <v>0</v>
      </c>
      <c r="K23" s="7" t="s">
        <v>127</v>
      </c>
      <c r="L23" s="6" t="s">
        <v>128</v>
      </c>
      <c r="M23" s="6">
        <v>4</v>
      </c>
      <c r="N23" s="7"/>
      <c r="O23" s="7"/>
    </row>
    <row r="24" spans="1:15" x14ac:dyDescent="0.25">
      <c r="A24" s="20">
        <v>3</v>
      </c>
      <c r="B24" s="5" t="s">
        <v>37</v>
      </c>
      <c r="C24" s="12" t="s">
        <v>30</v>
      </c>
      <c r="D24" s="34">
        <v>0.5</v>
      </c>
      <c r="E24" s="5">
        <v>1</v>
      </c>
      <c r="F24" s="5">
        <v>1.5</v>
      </c>
      <c r="G24" s="5">
        <f t="shared" ref="G24:G36" si="2">AVERAGE(D24,4*E24,F24)</f>
        <v>2</v>
      </c>
      <c r="H24" s="5">
        <f t="shared" ref="H24:H36" si="3">SUM(F24,-D24)/6</f>
        <v>0.16666666666666666</v>
      </c>
      <c r="I24" s="4"/>
      <c r="J24" s="4">
        <f>SUM(Table1[[#This Row],[E Value ]],Table1[[#This Row],[SD Value]]*2)</f>
        <v>2.3333333333333335</v>
      </c>
      <c r="K24" s="4" t="s">
        <v>127</v>
      </c>
      <c r="L24" s="5" t="s">
        <v>127</v>
      </c>
      <c r="M24" s="6">
        <v>1</v>
      </c>
      <c r="N24" s="4"/>
      <c r="O24" s="4"/>
    </row>
    <row r="25" spans="1:15" x14ac:dyDescent="0.25">
      <c r="A25" s="20">
        <v>3</v>
      </c>
      <c r="B25" s="5" t="s">
        <v>38</v>
      </c>
      <c r="C25" s="12" t="s">
        <v>8</v>
      </c>
      <c r="D25" s="34">
        <v>0.5</v>
      </c>
      <c r="E25" s="5">
        <v>1</v>
      </c>
      <c r="F25" s="5">
        <v>1.5</v>
      </c>
      <c r="G25" s="5">
        <f t="shared" si="2"/>
        <v>2</v>
      </c>
      <c r="H25" s="5">
        <f t="shared" si="3"/>
        <v>0.16666666666666666</v>
      </c>
      <c r="I25" s="4"/>
      <c r="J25" s="4">
        <f>SUM(Table1[[#This Row],[E Value ]],Table1[[#This Row],[SD Value]]*2)</f>
        <v>2.3333333333333335</v>
      </c>
      <c r="K25" s="4" t="s">
        <v>127</v>
      </c>
      <c r="L25" s="5" t="s">
        <v>127</v>
      </c>
      <c r="M25" s="6">
        <v>1</v>
      </c>
      <c r="N25" s="4"/>
      <c r="O25" s="4"/>
    </row>
    <row r="26" spans="1:15" x14ac:dyDescent="0.25">
      <c r="A26" s="20">
        <v>3</v>
      </c>
      <c r="B26" s="5" t="s">
        <v>39</v>
      </c>
      <c r="C26" s="12" t="s">
        <v>10</v>
      </c>
      <c r="D26" s="34">
        <v>0.5</v>
      </c>
      <c r="E26" s="5">
        <v>1</v>
      </c>
      <c r="F26" s="5">
        <v>1.5</v>
      </c>
      <c r="G26" s="5">
        <f t="shared" si="2"/>
        <v>2</v>
      </c>
      <c r="H26" s="5">
        <f t="shared" si="3"/>
        <v>0.16666666666666666</v>
      </c>
      <c r="I26" s="4"/>
      <c r="J26" s="4">
        <f>SUM(Table1[[#This Row],[E Value ]],Table1[[#This Row],[SD Value]]*2)</f>
        <v>2.3333333333333335</v>
      </c>
      <c r="K26" s="4" t="s">
        <v>127</v>
      </c>
      <c r="L26" s="5" t="s">
        <v>127</v>
      </c>
      <c r="M26" s="6">
        <v>1</v>
      </c>
      <c r="N26" s="4"/>
      <c r="O26" s="4"/>
    </row>
    <row r="27" spans="1:15" x14ac:dyDescent="0.25">
      <c r="A27" s="20">
        <v>3</v>
      </c>
      <c r="B27" s="5" t="s">
        <v>40</v>
      </c>
      <c r="C27" s="12" t="s">
        <v>31</v>
      </c>
      <c r="D27" s="34">
        <v>1.5</v>
      </c>
      <c r="E27" s="5">
        <v>2</v>
      </c>
      <c r="F27" s="5">
        <v>3</v>
      </c>
      <c r="G27" s="5">
        <f t="shared" si="2"/>
        <v>4.166666666666667</v>
      </c>
      <c r="H27" s="5">
        <f t="shared" si="3"/>
        <v>0.25</v>
      </c>
      <c r="I27" s="4"/>
      <c r="J27" s="4">
        <f>SUM(Table1[[#This Row],[E Value ]],Table1[[#This Row],[SD Value]]*2)</f>
        <v>4.666666666666667</v>
      </c>
      <c r="K27" s="4" t="s">
        <v>130</v>
      </c>
      <c r="L27" s="5" t="s">
        <v>130</v>
      </c>
      <c r="M27" s="6">
        <v>1</v>
      </c>
      <c r="N27" s="4"/>
      <c r="O27" s="4"/>
    </row>
    <row r="28" spans="1:15" x14ac:dyDescent="0.25">
      <c r="A28" s="20">
        <v>3</v>
      </c>
      <c r="B28" s="5" t="s">
        <v>41</v>
      </c>
      <c r="C28" s="12" t="s">
        <v>12</v>
      </c>
      <c r="D28" s="34">
        <v>1</v>
      </c>
      <c r="E28" s="5">
        <v>1.5</v>
      </c>
      <c r="F28" s="5">
        <v>2</v>
      </c>
      <c r="G28" s="5">
        <f t="shared" si="2"/>
        <v>3</v>
      </c>
      <c r="H28" s="5">
        <f t="shared" si="3"/>
        <v>0.16666666666666666</v>
      </c>
      <c r="I28" s="4"/>
      <c r="J28" s="4">
        <f>SUM(Table1[[#This Row],[E Value ]],Table1[[#This Row],[SD Value]]*2)</f>
        <v>3.3333333333333335</v>
      </c>
      <c r="K28" s="4" t="s">
        <v>130</v>
      </c>
      <c r="L28" s="5" t="s">
        <v>130</v>
      </c>
      <c r="M28" s="6">
        <v>1</v>
      </c>
      <c r="N28" s="4"/>
      <c r="O28" s="4"/>
    </row>
    <row r="29" spans="1:15" x14ac:dyDescent="0.25">
      <c r="A29" s="20">
        <v>3</v>
      </c>
      <c r="B29" s="5" t="s">
        <v>42</v>
      </c>
      <c r="C29" s="12" t="s">
        <v>32</v>
      </c>
      <c r="D29" s="34">
        <v>1.5</v>
      </c>
      <c r="E29" s="5">
        <v>2</v>
      </c>
      <c r="F29" s="5">
        <v>3</v>
      </c>
      <c r="G29" s="5">
        <f t="shared" si="2"/>
        <v>4.166666666666667</v>
      </c>
      <c r="H29" s="5">
        <f t="shared" si="3"/>
        <v>0.25</v>
      </c>
      <c r="I29" s="4"/>
      <c r="J29" s="4">
        <f>SUM(Table1[[#This Row],[E Value ]],Table1[[#This Row],[SD Value]]*2)</f>
        <v>4.666666666666667</v>
      </c>
      <c r="K29" s="4" t="s">
        <v>130</v>
      </c>
      <c r="L29" s="5" t="s">
        <v>130</v>
      </c>
      <c r="M29" s="6">
        <v>1</v>
      </c>
      <c r="N29" s="4"/>
      <c r="O29" s="4"/>
    </row>
    <row r="30" spans="1:15" x14ac:dyDescent="0.25">
      <c r="A30" s="20">
        <v>3</v>
      </c>
      <c r="B30" s="5" t="s">
        <v>43</v>
      </c>
      <c r="C30" s="12" t="s">
        <v>33</v>
      </c>
      <c r="D30" s="34">
        <v>2</v>
      </c>
      <c r="E30" s="5">
        <v>2.5</v>
      </c>
      <c r="F30" s="5">
        <v>3</v>
      </c>
      <c r="G30" s="5">
        <f t="shared" si="2"/>
        <v>5</v>
      </c>
      <c r="H30" s="5">
        <f t="shared" si="3"/>
        <v>0.16666666666666666</v>
      </c>
      <c r="I30" s="4"/>
      <c r="J30" s="4">
        <f>SUM(Table1[[#This Row],[E Value ]],Table1[[#This Row],[SD Value]]*2)</f>
        <v>5.333333333333333</v>
      </c>
      <c r="K30" s="4" t="s">
        <v>129</v>
      </c>
      <c r="L30" s="5" t="s">
        <v>129</v>
      </c>
      <c r="M30" s="6">
        <v>1</v>
      </c>
      <c r="N30" s="4"/>
      <c r="O30" s="4"/>
    </row>
    <row r="31" spans="1:15" x14ac:dyDescent="0.25">
      <c r="A31" s="20">
        <v>3</v>
      </c>
      <c r="B31" s="5" t="s">
        <v>44</v>
      </c>
      <c r="C31" s="12" t="s">
        <v>36</v>
      </c>
      <c r="D31" s="34">
        <v>1</v>
      </c>
      <c r="E31" s="5">
        <v>2</v>
      </c>
      <c r="F31" s="5">
        <v>3</v>
      </c>
      <c r="G31" s="5">
        <f t="shared" si="2"/>
        <v>4</v>
      </c>
      <c r="H31" s="5">
        <f t="shared" si="3"/>
        <v>0.33333333333333331</v>
      </c>
      <c r="I31" s="4"/>
      <c r="J31" s="4">
        <f>SUM(Table1[[#This Row],[E Value ]],Table1[[#This Row],[SD Value]]*2)</f>
        <v>4.666666666666667</v>
      </c>
      <c r="K31" s="4" t="s">
        <v>129</v>
      </c>
      <c r="L31" s="5" t="s">
        <v>129</v>
      </c>
      <c r="M31" s="6">
        <v>1</v>
      </c>
      <c r="N31" s="4"/>
      <c r="O31" s="4"/>
    </row>
    <row r="32" spans="1:15" x14ac:dyDescent="0.25">
      <c r="A32" s="20">
        <v>3</v>
      </c>
      <c r="B32" s="5" t="s">
        <v>45</v>
      </c>
      <c r="C32" s="12" t="s">
        <v>161</v>
      </c>
      <c r="D32" s="34">
        <v>2</v>
      </c>
      <c r="E32" s="5">
        <v>2.5</v>
      </c>
      <c r="F32" s="5">
        <v>3</v>
      </c>
      <c r="G32" s="5">
        <f t="shared" si="2"/>
        <v>5</v>
      </c>
      <c r="H32" s="5">
        <f t="shared" si="3"/>
        <v>0.16666666666666666</v>
      </c>
      <c r="I32" s="4"/>
      <c r="J32" s="4">
        <f>SUM(Table1[[#This Row],[E Value ]],Table1[[#This Row],[SD Value]]*2)</f>
        <v>5.333333333333333</v>
      </c>
      <c r="K32" s="4" t="s">
        <v>128</v>
      </c>
      <c r="L32" s="5" t="s">
        <v>129</v>
      </c>
      <c r="M32" s="6">
        <v>1</v>
      </c>
      <c r="N32" s="4"/>
      <c r="O32" s="4"/>
    </row>
    <row r="33" spans="1:15" x14ac:dyDescent="0.25">
      <c r="A33" s="20">
        <v>3</v>
      </c>
      <c r="B33" s="5" t="s">
        <v>46</v>
      </c>
      <c r="C33" s="12" t="s">
        <v>18</v>
      </c>
      <c r="D33" s="34">
        <v>0.3</v>
      </c>
      <c r="E33" s="5">
        <v>0.5</v>
      </c>
      <c r="F33" s="5">
        <v>1</v>
      </c>
      <c r="G33" s="5">
        <f t="shared" si="2"/>
        <v>1.0999999999999999</v>
      </c>
      <c r="H33" s="5">
        <f t="shared" si="3"/>
        <v>0.11666666666666665</v>
      </c>
      <c r="I33" s="4"/>
      <c r="J33" s="4">
        <f>SUM(Table1[[#This Row],[E Value ]],Table1[[#This Row],[SD Value]]*2)</f>
        <v>1.3333333333333333</v>
      </c>
      <c r="K33" s="4" t="s">
        <v>127</v>
      </c>
      <c r="L33" s="5" t="s">
        <v>128</v>
      </c>
      <c r="M33" s="6">
        <v>1</v>
      </c>
      <c r="N33" s="4"/>
      <c r="O33" s="4"/>
    </row>
    <row r="34" spans="1:15" x14ac:dyDescent="0.25">
      <c r="A34" s="20">
        <v>3</v>
      </c>
      <c r="B34" s="5" t="s">
        <v>107</v>
      </c>
      <c r="C34" s="12" t="s">
        <v>162</v>
      </c>
      <c r="D34" s="34">
        <v>1</v>
      </c>
      <c r="E34" s="5">
        <v>2</v>
      </c>
      <c r="F34" s="5">
        <v>3</v>
      </c>
      <c r="G34" s="5">
        <f t="shared" si="2"/>
        <v>4</v>
      </c>
      <c r="H34" s="5">
        <f t="shared" si="3"/>
        <v>0.33333333333333331</v>
      </c>
      <c r="I34" s="4"/>
      <c r="J34" s="4">
        <f>SUM(Table1[[#This Row],[E Value ]],Table1[[#This Row],[SD Value]]*2)</f>
        <v>4.666666666666667</v>
      </c>
      <c r="K34" s="4" t="s">
        <v>128</v>
      </c>
      <c r="L34" s="5" t="s">
        <v>128</v>
      </c>
      <c r="M34" s="6">
        <v>1</v>
      </c>
      <c r="N34" s="4"/>
      <c r="O34" s="4"/>
    </row>
    <row r="35" spans="1:15" x14ac:dyDescent="0.25">
      <c r="A35" s="20">
        <v>3</v>
      </c>
      <c r="B35" s="5" t="s">
        <v>160</v>
      </c>
      <c r="C35" s="12" t="s">
        <v>163</v>
      </c>
      <c r="D35" s="34">
        <v>1</v>
      </c>
      <c r="E35" s="5">
        <v>2</v>
      </c>
      <c r="F35" s="5">
        <v>3</v>
      </c>
      <c r="G35" s="5">
        <f t="shared" si="2"/>
        <v>4</v>
      </c>
      <c r="H35" s="5">
        <f t="shared" si="3"/>
        <v>0.33333333333333331</v>
      </c>
      <c r="I35" s="4"/>
      <c r="J35" s="4">
        <f>SUM(Table1[[#This Row],[E Value ]],Table1[[#This Row],[SD Value]]*2)</f>
        <v>4.666666666666667</v>
      </c>
      <c r="K35" s="4" t="s">
        <v>128</v>
      </c>
      <c r="L35" s="5" t="s">
        <v>128</v>
      </c>
      <c r="M35" s="6">
        <v>1</v>
      </c>
      <c r="N35" s="4"/>
      <c r="O35" s="4"/>
    </row>
    <row r="36" spans="1:15" s="7" customFormat="1" x14ac:dyDescent="0.25">
      <c r="A36" s="19">
        <v>2</v>
      </c>
      <c r="B36" s="6">
        <v>1.5</v>
      </c>
      <c r="C36" s="28" t="s">
        <v>147</v>
      </c>
      <c r="D36" s="29">
        <v>2</v>
      </c>
      <c r="E36" s="6">
        <v>3</v>
      </c>
      <c r="F36" s="6">
        <v>4</v>
      </c>
      <c r="G36" s="6">
        <f t="shared" si="2"/>
        <v>6</v>
      </c>
      <c r="H36" s="6">
        <f t="shared" si="3"/>
        <v>0.33333333333333331</v>
      </c>
      <c r="J36" s="7">
        <f>SUM(Table1[[#This Row],[E Value ]],Table1[[#This Row],[SD Value]]*2)</f>
        <v>6.666666666666667</v>
      </c>
      <c r="K36" s="7" t="s">
        <v>119</v>
      </c>
      <c r="L36" s="6" t="s">
        <v>128</v>
      </c>
      <c r="M36" s="6">
        <v>12</v>
      </c>
    </row>
    <row r="37" spans="1:15" s="1" customFormat="1" x14ac:dyDescent="0.25">
      <c r="A37" s="18">
        <v>1</v>
      </c>
      <c r="B37" s="8">
        <v>2</v>
      </c>
      <c r="C37" s="9" t="s">
        <v>48</v>
      </c>
      <c r="D37" s="35"/>
      <c r="E37" s="36"/>
      <c r="F37" s="36"/>
      <c r="G37" s="36"/>
      <c r="H37" s="36"/>
      <c r="I37" s="9"/>
      <c r="J37" s="9">
        <f>SUM(Table1[[#This Row],[E Value ]],Table1[[#This Row],[SD Value]]*2)</f>
        <v>0</v>
      </c>
      <c r="K37" s="44">
        <v>42381</v>
      </c>
      <c r="L37" s="8"/>
      <c r="M37" s="8">
        <v>36</v>
      </c>
      <c r="N37" s="9" t="s">
        <v>158</v>
      </c>
      <c r="O37" s="9" t="s">
        <v>159</v>
      </c>
    </row>
    <row r="38" spans="1:15" s="1" customFormat="1" x14ac:dyDescent="0.25">
      <c r="A38" s="19">
        <v>2</v>
      </c>
      <c r="B38" s="6">
        <v>2.1</v>
      </c>
      <c r="C38" s="7" t="s">
        <v>49</v>
      </c>
      <c r="D38" s="34">
        <v>2</v>
      </c>
      <c r="E38" s="5">
        <v>3</v>
      </c>
      <c r="F38" s="5">
        <v>4</v>
      </c>
      <c r="G38" s="5">
        <f>AVERAGE(D38,4*E38,F38)</f>
        <v>6</v>
      </c>
      <c r="H38" s="5">
        <f>SUM(F38,D38)/6</f>
        <v>1</v>
      </c>
      <c r="I38" s="7"/>
      <c r="J38" s="7">
        <f>SUM(Table1[[#This Row],[E Value ]],Table1[[#This Row],[SD Value]]*2)</f>
        <v>8</v>
      </c>
      <c r="K38" s="45">
        <v>42381</v>
      </c>
      <c r="L38" s="32">
        <v>42381</v>
      </c>
      <c r="M38" s="6">
        <v>1</v>
      </c>
      <c r="N38" s="7"/>
      <c r="O38" s="7"/>
    </row>
    <row r="39" spans="1:15" s="1" customFormat="1" x14ac:dyDescent="0.25">
      <c r="A39" s="19">
        <v>2</v>
      </c>
      <c r="B39" s="6">
        <v>2.2000000000000002</v>
      </c>
      <c r="C39" s="7" t="s">
        <v>50</v>
      </c>
      <c r="D39" s="34"/>
      <c r="E39" s="5"/>
      <c r="F39" s="5"/>
      <c r="G39" s="5"/>
      <c r="H39" s="5"/>
      <c r="I39" s="7"/>
      <c r="J39" s="7">
        <f>SUM(Table1[[#This Row],[E Value ]],Table1[[#This Row],[SD Value]]*2)</f>
        <v>0</v>
      </c>
      <c r="K39" s="45">
        <v>42412</v>
      </c>
      <c r="L39" s="6"/>
      <c r="M39" s="6">
        <v>36</v>
      </c>
      <c r="N39" s="7"/>
      <c r="O39" s="7"/>
    </row>
    <row r="40" spans="1:15" s="16" customFormat="1" x14ac:dyDescent="0.25">
      <c r="A40" s="21">
        <v>3</v>
      </c>
      <c r="B40" s="15" t="s">
        <v>51</v>
      </c>
      <c r="C40" s="14" t="s">
        <v>10</v>
      </c>
      <c r="D40" s="37"/>
      <c r="E40" s="15"/>
      <c r="F40" s="15"/>
      <c r="G40" s="15"/>
      <c r="H40" s="15"/>
      <c r="I40" s="38"/>
      <c r="J40" s="38">
        <f>SUM(Table1[[#This Row],[E Value ]],Table1[[#This Row],[SD Value]]*2)</f>
        <v>0</v>
      </c>
      <c r="K40" s="46">
        <v>42412</v>
      </c>
      <c r="L40" s="40">
        <v>42502</v>
      </c>
      <c r="M40" s="15">
        <v>4</v>
      </c>
    </row>
    <row r="41" spans="1:15" x14ac:dyDescent="0.25">
      <c r="A41" s="20">
        <v>4</v>
      </c>
      <c r="B41" s="5" t="s">
        <v>52</v>
      </c>
      <c r="C41" s="13" t="s">
        <v>53</v>
      </c>
      <c r="D41" s="34">
        <v>0.5</v>
      </c>
      <c r="E41" s="5">
        <v>1</v>
      </c>
      <c r="F41" s="5">
        <v>1.5</v>
      </c>
      <c r="G41" s="5">
        <f>AVERAGE(D41,4*E41,F41)</f>
        <v>2</v>
      </c>
      <c r="H41" s="5">
        <f>SUM(-D41,F41)/6</f>
        <v>0.16666666666666666</v>
      </c>
      <c r="I41" s="4"/>
      <c r="J41" s="4">
        <f>SUM(Table1[[#This Row],[E Value ]],Table1[[#This Row],[SD Value]]*2)</f>
        <v>2.3333333333333335</v>
      </c>
      <c r="K41" s="47">
        <v>42412</v>
      </c>
      <c r="L41" s="41">
        <v>42412</v>
      </c>
      <c r="M41" s="5">
        <v>1</v>
      </c>
    </row>
    <row r="42" spans="1:15" x14ac:dyDescent="0.25">
      <c r="A42" s="20">
        <v>4</v>
      </c>
      <c r="B42" s="5" t="s">
        <v>54</v>
      </c>
      <c r="C42" s="13" t="s">
        <v>55</v>
      </c>
      <c r="D42" s="34">
        <v>1</v>
      </c>
      <c r="E42" s="5">
        <v>1.5</v>
      </c>
      <c r="F42" s="5">
        <v>2</v>
      </c>
      <c r="G42" s="5">
        <f>AVERAGE(D42,4*E42,F42)</f>
        <v>3</v>
      </c>
      <c r="H42" s="5">
        <f>SUM(-D42,F42)/6</f>
        <v>0.16666666666666666</v>
      </c>
      <c r="I42" s="4"/>
      <c r="J42" s="4">
        <f>SUM(Table1[[#This Row],[E Value ]],Table1[[#This Row],[SD Value]]*2)</f>
        <v>3.3333333333333335</v>
      </c>
      <c r="K42" s="47">
        <v>42441</v>
      </c>
      <c r="L42" s="41">
        <v>42472</v>
      </c>
      <c r="M42" s="5">
        <v>2</v>
      </c>
    </row>
    <row r="43" spans="1:15" x14ac:dyDescent="0.25">
      <c r="A43" s="20">
        <v>4</v>
      </c>
      <c r="B43" s="5" t="s">
        <v>56</v>
      </c>
      <c r="C43" s="13" t="s">
        <v>57</v>
      </c>
      <c r="D43" s="34">
        <v>0.5</v>
      </c>
      <c r="E43" s="5">
        <v>1</v>
      </c>
      <c r="F43" s="5">
        <v>1.5</v>
      </c>
      <c r="G43" s="5">
        <f>AVERAGE(D43,4*E43,F43)</f>
        <v>2</v>
      </c>
      <c r="H43" s="5">
        <f>SUM(-D43,F43)/6</f>
        <v>0.16666666666666666</v>
      </c>
      <c r="I43" s="4"/>
      <c r="J43" s="4">
        <f>SUM(Table1[[#This Row],[E Value ]],Table1[[#This Row],[SD Value]]*2)</f>
        <v>2.3333333333333335</v>
      </c>
      <c r="K43" s="47">
        <v>42502</v>
      </c>
      <c r="L43" s="41">
        <v>42502</v>
      </c>
      <c r="M43" s="5">
        <v>1</v>
      </c>
    </row>
    <row r="44" spans="1:15" s="16" customFormat="1" x14ac:dyDescent="0.25">
      <c r="A44" s="21">
        <v>3</v>
      </c>
      <c r="B44" s="15" t="s">
        <v>58</v>
      </c>
      <c r="C44" s="14" t="s">
        <v>8</v>
      </c>
      <c r="D44" s="37"/>
      <c r="E44" s="15"/>
      <c r="F44" s="15"/>
      <c r="G44" s="15"/>
      <c r="H44" s="15"/>
      <c r="I44" s="38"/>
      <c r="J44" s="38">
        <f>SUM(Table1[[#This Row],[E Value ]],Table1[[#This Row],[SD Value]]*2)</f>
        <v>0</v>
      </c>
      <c r="K44" s="46">
        <v>42533</v>
      </c>
      <c r="L44" s="40">
        <v>42625</v>
      </c>
      <c r="M44" s="15">
        <v>4</v>
      </c>
      <c r="N44" s="38"/>
      <c r="O44" s="38"/>
    </row>
    <row r="45" spans="1:15" x14ac:dyDescent="0.25">
      <c r="A45" s="20">
        <v>4</v>
      </c>
      <c r="B45" s="5" t="s">
        <v>59</v>
      </c>
      <c r="C45" s="13" t="s">
        <v>53</v>
      </c>
      <c r="D45" s="34">
        <v>0.5</v>
      </c>
      <c r="E45" s="5">
        <v>1</v>
      </c>
      <c r="F45" s="5">
        <v>1.5</v>
      </c>
      <c r="G45" s="5">
        <f>AVERAGE(D45,4*E45,F45)</f>
        <v>2</v>
      </c>
      <c r="H45" s="5">
        <f>SUM(-D45,F45)/6</f>
        <v>0.16666666666666666</v>
      </c>
      <c r="I45" s="4"/>
      <c r="J45" s="4">
        <f>SUM(Table1[[#This Row],[E Value ]],Table1[[#This Row],[SD Value]]*2)</f>
        <v>2.3333333333333335</v>
      </c>
      <c r="K45" s="47">
        <v>42533</v>
      </c>
      <c r="L45" s="41">
        <v>42533</v>
      </c>
      <c r="M45" s="5">
        <v>1</v>
      </c>
      <c r="N45" s="4"/>
      <c r="O45" s="4"/>
    </row>
    <row r="46" spans="1:15" x14ac:dyDescent="0.25">
      <c r="A46" s="20">
        <v>4</v>
      </c>
      <c r="B46" s="5" t="s">
        <v>60</v>
      </c>
      <c r="C46" s="13" t="s">
        <v>55</v>
      </c>
      <c r="D46" s="34">
        <v>1</v>
      </c>
      <c r="E46" s="5">
        <v>1.5</v>
      </c>
      <c r="F46" s="5">
        <v>2</v>
      </c>
      <c r="G46" s="5">
        <f>AVERAGE(D46,4*E46,F46)</f>
        <v>3</v>
      </c>
      <c r="H46" s="5">
        <f>SUM(-D46,F46)/6</f>
        <v>0.16666666666666666</v>
      </c>
      <c r="I46" s="4"/>
      <c r="J46" s="4">
        <f>SUM(Table1[[#This Row],[E Value ]],Table1[[#This Row],[SD Value]]*2)</f>
        <v>3.3333333333333335</v>
      </c>
      <c r="K46" s="47">
        <v>42563</v>
      </c>
      <c r="L46" s="41">
        <v>42594</v>
      </c>
      <c r="M46" s="5">
        <v>2</v>
      </c>
      <c r="N46" s="4"/>
      <c r="O46" s="4"/>
    </row>
    <row r="47" spans="1:15" x14ac:dyDescent="0.25">
      <c r="A47" s="20">
        <v>4</v>
      </c>
      <c r="B47" s="5" t="s">
        <v>61</v>
      </c>
      <c r="C47" s="13" t="s">
        <v>57</v>
      </c>
      <c r="D47" s="34">
        <v>0.5</v>
      </c>
      <c r="E47" s="5">
        <v>1</v>
      </c>
      <c r="F47" s="5">
        <v>1.5</v>
      </c>
      <c r="G47" s="5">
        <f>AVERAGE(D47,4*E47,F47)</f>
        <v>2</v>
      </c>
      <c r="H47" s="5">
        <f>SUM(-D47,F47)/6</f>
        <v>0.16666666666666666</v>
      </c>
      <c r="I47" s="4"/>
      <c r="J47" s="4">
        <f>SUM(Table1[[#This Row],[E Value ]],Table1[[#This Row],[SD Value]]*2)</f>
        <v>2.3333333333333335</v>
      </c>
      <c r="K47" s="47">
        <v>42625</v>
      </c>
      <c r="L47" s="41">
        <v>42625</v>
      </c>
      <c r="M47" s="5">
        <v>1</v>
      </c>
      <c r="N47" s="4"/>
      <c r="O47" s="4"/>
    </row>
    <row r="48" spans="1:15" s="16" customFormat="1" x14ac:dyDescent="0.25">
      <c r="A48" s="21">
        <v>3</v>
      </c>
      <c r="B48" s="15" t="s">
        <v>62</v>
      </c>
      <c r="C48" s="14" t="s">
        <v>12</v>
      </c>
      <c r="D48" s="37"/>
      <c r="E48" s="15"/>
      <c r="F48" s="15"/>
      <c r="G48" s="15"/>
      <c r="H48" s="15"/>
      <c r="I48" s="38"/>
      <c r="J48" s="38">
        <f>SUM(Table1[[#This Row],[E Value ]],Table1[[#This Row],[SD Value]]*2)</f>
        <v>0</v>
      </c>
      <c r="K48" s="40">
        <v>42594</v>
      </c>
      <c r="L48" s="40">
        <v>42686</v>
      </c>
      <c r="M48" s="15">
        <v>4</v>
      </c>
      <c r="N48" s="38"/>
      <c r="O48" s="38"/>
    </row>
    <row r="49" spans="1:15" x14ac:dyDescent="0.25">
      <c r="A49" s="20">
        <v>4</v>
      </c>
      <c r="B49" s="5" t="s">
        <v>63</v>
      </c>
      <c r="C49" s="13" t="s">
        <v>53</v>
      </c>
      <c r="D49" s="34">
        <v>0.5</v>
      </c>
      <c r="E49" s="5">
        <v>1</v>
      </c>
      <c r="F49" s="5">
        <v>1.5</v>
      </c>
      <c r="G49" s="5">
        <f>AVERAGE(D49,4*E49,F49)</f>
        <v>2</v>
      </c>
      <c r="H49" s="5">
        <f>SUM(-D49,F49)/6</f>
        <v>0.16666666666666666</v>
      </c>
      <c r="I49" s="4"/>
      <c r="J49" s="4">
        <f>SUM(Table1[[#This Row],[E Value ]],Table1[[#This Row],[SD Value]]*2)</f>
        <v>2.3333333333333335</v>
      </c>
      <c r="K49" s="41">
        <v>42594</v>
      </c>
      <c r="L49" s="41">
        <v>42594</v>
      </c>
      <c r="M49" s="5">
        <v>1</v>
      </c>
      <c r="N49" s="4"/>
      <c r="O49" s="4"/>
    </row>
    <row r="50" spans="1:15" x14ac:dyDescent="0.25">
      <c r="A50" s="20">
        <v>4</v>
      </c>
      <c r="B50" s="5" t="s">
        <v>64</v>
      </c>
      <c r="C50" s="13" t="s">
        <v>55</v>
      </c>
      <c r="D50" s="34">
        <v>2</v>
      </c>
      <c r="E50" s="5">
        <v>2.5</v>
      </c>
      <c r="F50" s="5">
        <v>3</v>
      </c>
      <c r="G50" s="5">
        <f>AVERAGE(D50,4*E50,F50)</f>
        <v>5</v>
      </c>
      <c r="H50" s="5">
        <f>SUM(-D50,F50)/6</f>
        <v>0.16666666666666666</v>
      </c>
      <c r="I50" s="4"/>
      <c r="J50" s="4">
        <f>SUM(Table1[[#This Row],[E Value ]],Table1[[#This Row],[SD Value]]*2)</f>
        <v>5.333333333333333</v>
      </c>
      <c r="K50" s="41">
        <v>42594</v>
      </c>
      <c r="L50" s="41">
        <v>42655</v>
      </c>
      <c r="M50" s="5">
        <v>3</v>
      </c>
      <c r="N50" s="4"/>
      <c r="O50" s="4"/>
    </row>
    <row r="51" spans="1:15" x14ac:dyDescent="0.25">
      <c r="A51" s="20">
        <v>4</v>
      </c>
      <c r="B51" s="5" t="s">
        <v>65</v>
      </c>
      <c r="C51" s="13" t="s">
        <v>57</v>
      </c>
      <c r="D51" s="34">
        <v>1.5</v>
      </c>
      <c r="E51" s="5">
        <v>2</v>
      </c>
      <c r="F51" s="5">
        <v>3</v>
      </c>
      <c r="G51" s="5">
        <f>AVERAGE(D51,4*E51,F51)</f>
        <v>4.166666666666667</v>
      </c>
      <c r="H51" s="5">
        <f>SUM(-D51,F51)/6</f>
        <v>0.25</v>
      </c>
      <c r="I51" s="4"/>
      <c r="J51" s="4">
        <f>SUM(Table1[[#This Row],[E Value ]],Table1[[#This Row],[SD Value]]*2)</f>
        <v>4.666666666666667</v>
      </c>
      <c r="K51" s="41">
        <v>42686</v>
      </c>
      <c r="L51" s="41">
        <v>42686</v>
      </c>
      <c r="M51" s="5">
        <v>1</v>
      </c>
      <c r="N51" s="4"/>
      <c r="O51" s="4"/>
    </row>
    <row r="52" spans="1:15" s="16" customFormat="1" x14ac:dyDescent="0.25">
      <c r="A52" s="21">
        <v>3</v>
      </c>
      <c r="B52" s="15" t="s">
        <v>66</v>
      </c>
      <c r="C52" s="14" t="s">
        <v>26</v>
      </c>
      <c r="D52" s="37"/>
      <c r="E52" s="15"/>
      <c r="F52" s="15"/>
      <c r="G52" s="15"/>
      <c r="H52" s="15"/>
      <c r="I52" s="38"/>
      <c r="J52" s="38">
        <f>SUM(Table1[[#This Row],[E Value ]],Table1[[#This Row],[SD Value]]*2)</f>
        <v>0</v>
      </c>
      <c r="K52" s="40">
        <v>42716</v>
      </c>
      <c r="L52" s="15" t="s">
        <v>164</v>
      </c>
      <c r="M52" s="15">
        <v>4</v>
      </c>
      <c r="N52" s="38"/>
      <c r="O52" s="38"/>
    </row>
    <row r="53" spans="1:15" x14ac:dyDescent="0.25">
      <c r="A53" s="20">
        <v>4</v>
      </c>
      <c r="B53" s="5" t="s">
        <v>67</v>
      </c>
      <c r="C53" s="13" t="s">
        <v>53</v>
      </c>
      <c r="D53" s="34">
        <v>1</v>
      </c>
      <c r="E53" s="5">
        <v>1.5</v>
      </c>
      <c r="F53" s="5">
        <v>2</v>
      </c>
      <c r="G53" s="5">
        <f>AVERAGE(D53,4*E53,F53)</f>
        <v>3</v>
      </c>
      <c r="H53" s="5">
        <f>SUM(-D53,F53)/6</f>
        <v>0.16666666666666666</v>
      </c>
      <c r="I53" s="4"/>
      <c r="J53" s="4">
        <f>SUM(Table1[[#This Row],[E Value ]],Table1[[#This Row],[SD Value]]*2)</f>
        <v>3.3333333333333335</v>
      </c>
      <c r="K53" s="41">
        <v>42716</v>
      </c>
      <c r="L53" s="41">
        <v>42716</v>
      </c>
      <c r="M53" s="5">
        <v>1</v>
      </c>
      <c r="N53" s="4"/>
      <c r="O53" s="4"/>
    </row>
    <row r="54" spans="1:15" x14ac:dyDescent="0.25">
      <c r="A54" s="20">
        <v>4</v>
      </c>
      <c r="B54" s="5" t="s">
        <v>68</v>
      </c>
      <c r="C54" s="13" t="s">
        <v>55</v>
      </c>
      <c r="D54" s="34">
        <v>3</v>
      </c>
      <c r="E54" s="5">
        <v>3.5</v>
      </c>
      <c r="F54" s="5">
        <v>4.5</v>
      </c>
      <c r="G54" s="5">
        <f>AVERAGE(D54,4*E54,F54)</f>
        <v>7.166666666666667</v>
      </c>
      <c r="H54" s="5">
        <f>SUM(-D54,F54)/6</f>
        <v>0.25</v>
      </c>
      <c r="I54" s="4"/>
      <c r="J54" s="4">
        <f>SUM(Table1[[#This Row],[E Value ]],Table1[[#This Row],[SD Value]]*2)</f>
        <v>7.666666666666667</v>
      </c>
      <c r="K54" s="41">
        <v>42716</v>
      </c>
      <c r="L54" s="5" t="s">
        <v>165</v>
      </c>
      <c r="M54" s="5">
        <v>3</v>
      </c>
      <c r="N54" s="4"/>
      <c r="O54" s="4"/>
    </row>
    <row r="55" spans="1:15" x14ac:dyDescent="0.25">
      <c r="A55" s="20">
        <v>4</v>
      </c>
      <c r="B55" s="5" t="s">
        <v>69</v>
      </c>
      <c r="C55" s="13" t="s">
        <v>57</v>
      </c>
      <c r="D55" s="34">
        <v>1.5</v>
      </c>
      <c r="E55" s="5">
        <v>2</v>
      </c>
      <c r="F55" s="5">
        <v>3</v>
      </c>
      <c r="G55" s="5">
        <f>AVERAGE(D55,4*E55,F55)</f>
        <v>4.166666666666667</v>
      </c>
      <c r="H55" s="5">
        <f>SUM(-D55,F55)/6</f>
        <v>0.25</v>
      </c>
      <c r="I55" s="4"/>
      <c r="J55" s="4">
        <f>SUM(Table1[[#This Row],[E Value ]],Table1[[#This Row],[SD Value]]*2)</f>
        <v>4.666666666666667</v>
      </c>
      <c r="K55" s="5" t="s">
        <v>164</v>
      </c>
      <c r="L55" s="5" t="s">
        <v>164</v>
      </c>
      <c r="M55" s="5">
        <v>1</v>
      </c>
      <c r="N55" s="4"/>
      <c r="O55" s="4"/>
    </row>
    <row r="56" spans="1:15" s="16" customFormat="1" x14ac:dyDescent="0.25">
      <c r="A56" s="21">
        <v>3</v>
      </c>
      <c r="B56" s="15" t="s">
        <v>72</v>
      </c>
      <c r="C56" s="14" t="s">
        <v>25</v>
      </c>
      <c r="D56" s="37"/>
      <c r="E56" s="15"/>
      <c r="F56" s="15"/>
      <c r="G56" s="15"/>
      <c r="H56" s="15"/>
      <c r="I56" s="38"/>
      <c r="J56" s="38">
        <f>SUM(Table1[[#This Row],[E Value ]],Table1[[#This Row],[SD Value]]*2)</f>
        <v>0</v>
      </c>
      <c r="K56" s="38" t="s">
        <v>166</v>
      </c>
      <c r="L56" s="15" t="s">
        <v>167</v>
      </c>
      <c r="M56" s="15">
        <v>3</v>
      </c>
      <c r="N56" s="38"/>
      <c r="O56" s="38"/>
    </row>
    <row r="57" spans="1:15" x14ac:dyDescent="0.25">
      <c r="A57" s="20">
        <v>4</v>
      </c>
      <c r="B57" s="5" t="s">
        <v>70</v>
      </c>
      <c r="C57" s="13" t="s">
        <v>55</v>
      </c>
      <c r="D57" s="34">
        <v>3.5</v>
      </c>
      <c r="E57" s="5">
        <v>4</v>
      </c>
      <c r="F57" s="5">
        <v>4.5</v>
      </c>
      <c r="G57" s="5">
        <f>AVERAGE(D57,4*E57,F57)</f>
        <v>8</v>
      </c>
      <c r="H57" s="5">
        <f>SUM(-D57,F57)/6</f>
        <v>0.16666666666666666</v>
      </c>
      <c r="I57" s="4"/>
      <c r="J57" s="4">
        <f>SUM(Table1[[#This Row],[E Value ]],Table1[[#This Row],[SD Value]]*2)</f>
        <v>8.3333333333333339</v>
      </c>
      <c r="K57" s="4" t="s">
        <v>166</v>
      </c>
      <c r="L57" s="5" t="s">
        <v>146</v>
      </c>
      <c r="M57" s="5">
        <v>2</v>
      </c>
      <c r="N57" s="4"/>
      <c r="O57" s="4"/>
    </row>
    <row r="58" spans="1:15" x14ac:dyDescent="0.25">
      <c r="A58" s="20">
        <v>4</v>
      </c>
      <c r="B58" s="5" t="s">
        <v>71</v>
      </c>
      <c r="C58" s="13" t="s">
        <v>57</v>
      </c>
      <c r="D58" s="34">
        <v>2</v>
      </c>
      <c r="E58" s="5">
        <v>2.5</v>
      </c>
      <c r="F58" s="5">
        <v>3.5</v>
      </c>
      <c r="G58" s="5">
        <f>AVERAGE(D58,4*E58,F58)</f>
        <v>5.166666666666667</v>
      </c>
      <c r="H58" s="5">
        <f>SUM(-D58,F58)/6</f>
        <v>0.25</v>
      </c>
      <c r="I58" s="4"/>
      <c r="J58" s="4">
        <f>SUM(Table1[[#This Row],[E Value ]],Table1[[#This Row],[SD Value]]*2)</f>
        <v>5.666666666666667</v>
      </c>
      <c r="K58" s="4" t="s">
        <v>167</v>
      </c>
      <c r="L58" s="5" t="s">
        <v>167</v>
      </c>
      <c r="M58" s="5">
        <v>1</v>
      </c>
      <c r="N58" s="4"/>
      <c r="O58" s="4"/>
    </row>
    <row r="59" spans="1:15" s="16" customFormat="1" x14ac:dyDescent="0.25">
      <c r="A59" s="21">
        <v>3</v>
      </c>
      <c r="B59" s="15" t="s">
        <v>73</v>
      </c>
      <c r="C59" s="14" t="s">
        <v>15</v>
      </c>
      <c r="D59" s="37"/>
      <c r="E59" s="15"/>
      <c r="F59" s="15"/>
      <c r="G59" s="15"/>
      <c r="H59" s="15"/>
      <c r="I59" s="38"/>
      <c r="J59" s="38">
        <f>SUM(Table1[[#This Row],[E Value ]],Table1[[#This Row],[SD Value]]*2)</f>
        <v>0</v>
      </c>
      <c r="K59" s="38" t="s">
        <v>168</v>
      </c>
      <c r="L59" s="15" t="s">
        <v>169</v>
      </c>
      <c r="M59" s="15">
        <v>2</v>
      </c>
      <c r="N59" s="38"/>
      <c r="O59" s="38"/>
    </row>
    <row r="60" spans="1:15" x14ac:dyDescent="0.25">
      <c r="A60" s="20">
        <v>4</v>
      </c>
      <c r="B60" s="5" t="s">
        <v>74</v>
      </c>
      <c r="C60" s="13" t="s">
        <v>55</v>
      </c>
      <c r="D60" s="34">
        <v>2</v>
      </c>
      <c r="E60" s="5">
        <v>2.5</v>
      </c>
      <c r="F60" s="5">
        <v>3</v>
      </c>
      <c r="G60" s="5">
        <f>AVERAGE(D60,4*E60,F60)</f>
        <v>5</v>
      </c>
      <c r="H60" s="5">
        <f>SUM(-D60,F60)/6</f>
        <v>0.16666666666666666</v>
      </c>
      <c r="I60" s="4"/>
      <c r="J60" s="4">
        <f>SUM(Table1[[#This Row],[E Value ]],Table1[[#This Row],[SD Value]]*2)</f>
        <v>5.333333333333333</v>
      </c>
      <c r="K60" s="4" t="s">
        <v>168</v>
      </c>
      <c r="L60" s="5" t="s">
        <v>168</v>
      </c>
      <c r="M60" s="5">
        <v>1</v>
      </c>
      <c r="N60" s="4"/>
      <c r="O60" s="4"/>
    </row>
    <row r="61" spans="1:15" x14ac:dyDescent="0.25">
      <c r="A61" s="20">
        <v>4</v>
      </c>
      <c r="B61" s="5" t="s">
        <v>75</v>
      </c>
      <c r="C61" s="13" t="s">
        <v>57</v>
      </c>
      <c r="D61" s="34">
        <v>1</v>
      </c>
      <c r="E61" s="5">
        <v>1.5</v>
      </c>
      <c r="F61" s="5">
        <v>2</v>
      </c>
      <c r="G61" s="5">
        <f>AVERAGE(D61,4*E61,F61)</f>
        <v>3</v>
      </c>
      <c r="H61" s="5">
        <f>SUM(-D61,F61)/6</f>
        <v>0.16666666666666666</v>
      </c>
      <c r="I61" s="4"/>
      <c r="J61" s="4">
        <f>SUM(Table1[[#This Row],[E Value ]],Table1[[#This Row],[SD Value]]*2)</f>
        <v>3.3333333333333335</v>
      </c>
      <c r="K61" s="4" t="s">
        <v>169</v>
      </c>
      <c r="L61" s="5" t="s">
        <v>169</v>
      </c>
      <c r="M61" s="5">
        <v>1</v>
      </c>
      <c r="N61" s="4"/>
      <c r="O61" s="4"/>
    </row>
    <row r="62" spans="1:15" s="16" customFormat="1" x14ac:dyDescent="0.25">
      <c r="A62" s="21">
        <v>3</v>
      </c>
      <c r="B62" s="15" t="s">
        <v>76</v>
      </c>
      <c r="C62" s="14" t="s">
        <v>97</v>
      </c>
      <c r="D62" s="37"/>
      <c r="E62" s="15"/>
      <c r="F62" s="15"/>
      <c r="G62" s="15"/>
      <c r="H62" s="15"/>
      <c r="I62" s="38"/>
      <c r="J62" s="38">
        <f>SUM(Table1[[#This Row],[E Value ]],Table1[[#This Row],[SD Value]]*2)</f>
        <v>0</v>
      </c>
      <c r="K62" s="38" t="s">
        <v>170</v>
      </c>
      <c r="L62" s="15" t="s">
        <v>171</v>
      </c>
      <c r="M62" s="15">
        <v>4</v>
      </c>
      <c r="N62" s="38"/>
      <c r="O62" s="38"/>
    </row>
    <row r="63" spans="1:15" x14ac:dyDescent="0.25">
      <c r="A63" s="20">
        <v>4</v>
      </c>
      <c r="B63" s="5" t="s">
        <v>77</v>
      </c>
      <c r="C63" s="13" t="s">
        <v>53</v>
      </c>
      <c r="D63" s="34">
        <v>1.5</v>
      </c>
      <c r="E63" s="5">
        <v>2</v>
      </c>
      <c r="F63" s="5">
        <v>2.5</v>
      </c>
      <c r="G63" s="5">
        <f>AVERAGE(D63,4*E63,F63)</f>
        <v>4</v>
      </c>
      <c r="H63" s="5">
        <f>SUM(-D63,F63)/6</f>
        <v>0.16666666666666666</v>
      </c>
      <c r="I63" s="4"/>
      <c r="J63" s="4">
        <f>SUM(Table1[[#This Row],[E Value ]],Table1[[#This Row],[SD Value]]*2)</f>
        <v>4.333333333333333</v>
      </c>
      <c r="K63" s="4" t="s">
        <v>170</v>
      </c>
      <c r="L63" s="5" t="s">
        <v>170</v>
      </c>
      <c r="M63" s="5">
        <v>1</v>
      </c>
      <c r="N63" s="4"/>
      <c r="O63" s="4"/>
    </row>
    <row r="64" spans="1:15" x14ac:dyDescent="0.25">
      <c r="A64" s="20">
        <v>4</v>
      </c>
      <c r="B64" s="5" t="s">
        <v>78</v>
      </c>
      <c r="C64" s="13" t="s">
        <v>55</v>
      </c>
      <c r="D64" s="34">
        <v>3</v>
      </c>
      <c r="E64" s="5">
        <v>3.5</v>
      </c>
      <c r="F64" s="5">
        <v>4</v>
      </c>
      <c r="G64" s="5">
        <f>AVERAGE(D64,4*E64,F64)</f>
        <v>7</v>
      </c>
      <c r="H64" s="5">
        <f>SUM(-D64,F64)/6</f>
        <v>0.16666666666666666</v>
      </c>
      <c r="I64" s="4"/>
      <c r="J64" s="4">
        <f>SUM(Table1[[#This Row],[E Value ]],Table1[[#This Row],[SD Value]]*2)</f>
        <v>7.333333333333333</v>
      </c>
      <c r="K64" s="4" t="s">
        <v>170</v>
      </c>
      <c r="L64" s="5" t="s">
        <v>172</v>
      </c>
      <c r="M64" s="5">
        <v>3</v>
      </c>
      <c r="N64" s="4"/>
      <c r="O64" s="4"/>
    </row>
    <row r="65" spans="1:15" x14ac:dyDescent="0.25">
      <c r="A65" s="20">
        <v>4</v>
      </c>
      <c r="B65" s="5" t="s">
        <v>79</v>
      </c>
      <c r="C65" s="13" t="s">
        <v>57</v>
      </c>
      <c r="D65" s="34">
        <v>1</v>
      </c>
      <c r="E65" s="5">
        <v>2</v>
      </c>
      <c r="F65" s="5">
        <v>3</v>
      </c>
      <c r="G65" s="5">
        <f>AVERAGE(D65,4*E65,F65)</f>
        <v>4</v>
      </c>
      <c r="H65" s="5">
        <f>SUM(-D65,F65)/6</f>
        <v>0.33333333333333331</v>
      </c>
      <c r="I65" s="4"/>
      <c r="J65" s="4">
        <f>SUM(Table1[[#This Row],[E Value ]],Table1[[#This Row],[SD Value]]*2)</f>
        <v>4.666666666666667</v>
      </c>
      <c r="K65" s="4" t="s">
        <v>171</v>
      </c>
      <c r="L65" s="5" t="s">
        <v>171</v>
      </c>
      <c r="M65" s="5">
        <v>1</v>
      </c>
      <c r="N65" s="4"/>
      <c r="O65" s="4"/>
    </row>
    <row r="66" spans="1:15" s="16" customFormat="1" x14ac:dyDescent="0.25">
      <c r="A66" s="21">
        <v>3</v>
      </c>
      <c r="B66" s="15" t="s">
        <v>80</v>
      </c>
      <c r="C66" s="14" t="s">
        <v>98</v>
      </c>
      <c r="D66" s="37"/>
      <c r="E66" s="15"/>
      <c r="F66" s="15"/>
      <c r="G66" s="15"/>
      <c r="H66" s="15"/>
      <c r="I66" s="38"/>
      <c r="J66" s="38">
        <f>SUM(Table1[[#This Row],[E Value ]],Table1[[#This Row],[SD Value]]*2)</f>
        <v>0</v>
      </c>
      <c r="K66" s="38" t="s">
        <v>173</v>
      </c>
      <c r="L66" s="15" t="s">
        <v>174</v>
      </c>
      <c r="M66" s="15">
        <v>3</v>
      </c>
      <c r="N66" s="38"/>
      <c r="O66" s="38"/>
    </row>
    <row r="67" spans="1:15" x14ac:dyDescent="0.25">
      <c r="A67" s="20">
        <v>4</v>
      </c>
      <c r="B67" s="5" t="s">
        <v>81</v>
      </c>
      <c r="C67" s="13" t="s">
        <v>55</v>
      </c>
      <c r="D67" s="34">
        <v>3.5</v>
      </c>
      <c r="E67" s="5">
        <v>4</v>
      </c>
      <c r="F67" s="5">
        <v>5</v>
      </c>
      <c r="G67" s="5">
        <f>AVERAGE(D67,4*E67,F67)</f>
        <v>8.1666666666666661</v>
      </c>
      <c r="H67" s="5">
        <f>SUM(-D67,F67)/6</f>
        <v>0.25</v>
      </c>
      <c r="I67" s="4"/>
      <c r="J67" s="4">
        <f>SUM(Table1[[#This Row],[E Value ]],Table1[[#This Row],[SD Value]]*2)</f>
        <v>8.6666666666666661</v>
      </c>
      <c r="K67" s="4" t="s">
        <v>173</v>
      </c>
      <c r="L67" s="5" t="s">
        <v>175</v>
      </c>
      <c r="M67" s="5">
        <v>2</v>
      </c>
      <c r="N67" s="4"/>
      <c r="O67" s="4"/>
    </row>
    <row r="68" spans="1:15" x14ac:dyDescent="0.25">
      <c r="A68" s="20">
        <v>4</v>
      </c>
      <c r="B68" s="5" t="s">
        <v>82</v>
      </c>
      <c r="C68" s="13" t="s">
        <v>57</v>
      </c>
      <c r="D68" s="34">
        <v>2</v>
      </c>
      <c r="E68" s="5">
        <v>2.5</v>
      </c>
      <c r="F68" s="5">
        <v>3</v>
      </c>
      <c r="G68" s="5">
        <f>AVERAGE(D68,4*E68,F68)</f>
        <v>5</v>
      </c>
      <c r="H68" s="5">
        <f>SUM(-D68,F68)/6</f>
        <v>0.16666666666666666</v>
      </c>
      <c r="I68" s="4"/>
      <c r="J68" s="4">
        <f>SUM(Table1[[#This Row],[E Value ]],Table1[[#This Row],[SD Value]]*2)</f>
        <v>5.333333333333333</v>
      </c>
      <c r="K68" s="4" t="s">
        <v>174</v>
      </c>
      <c r="L68" s="5" t="s">
        <v>174</v>
      </c>
      <c r="M68" s="5">
        <v>1</v>
      </c>
      <c r="N68" s="4"/>
      <c r="O68" s="4"/>
    </row>
    <row r="69" spans="1:15" s="16" customFormat="1" x14ac:dyDescent="0.25">
      <c r="A69" s="21">
        <v>3</v>
      </c>
      <c r="B69" s="15" t="s">
        <v>83</v>
      </c>
      <c r="C69" s="14" t="s">
        <v>18</v>
      </c>
      <c r="D69" s="37"/>
      <c r="E69" s="15"/>
      <c r="F69" s="15"/>
      <c r="G69" s="15"/>
      <c r="H69" s="15"/>
      <c r="I69" s="38"/>
      <c r="J69" s="38">
        <f>SUM(Table1[[#This Row],[E Value ]],Table1[[#This Row],[SD Value]]*2)</f>
        <v>0</v>
      </c>
      <c r="K69" s="40">
        <v>42533</v>
      </c>
      <c r="L69" s="40">
        <v>42563</v>
      </c>
      <c r="M69" s="15">
        <v>2</v>
      </c>
      <c r="N69" s="38"/>
      <c r="O69" s="38"/>
    </row>
    <row r="70" spans="1:15" x14ac:dyDescent="0.25">
      <c r="A70" s="20">
        <v>4</v>
      </c>
      <c r="B70" s="5" t="s">
        <v>84</v>
      </c>
      <c r="C70" s="13" t="s">
        <v>53</v>
      </c>
      <c r="D70" s="34">
        <v>0.25</v>
      </c>
      <c r="E70" s="5">
        <v>0.5</v>
      </c>
      <c r="F70" s="5">
        <v>1</v>
      </c>
      <c r="G70" s="5">
        <f>AVERAGE(D70,4*E70,F70)</f>
        <v>1.0833333333333333</v>
      </c>
      <c r="H70" s="5">
        <f>SUM(-D70,F70)/6</f>
        <v>0.125</v>
      </c>
      <c r="I70" s="4"/>
      <c r="J70" s="4">
        <f>SUM(Table1[[#This Row],[E Value ]],Table1[[#This Row],[SD Value]]*2)</f>
        <v>1.3333333333333333</v>
      </c>
      <c r="K70" s="41">
        <v>42533</v>
      </c>
      <c r="L70" s="41">
        <v>42533</v>
      </c>
      <c r="M70" s="5">
        <v>1</v>
      </c>
      <c r="N70" s="4"/>
      <c r="O70" s="4"/>
    </row>
    <row r="71" spans="1:15" x14ac:dyDescent="0.25">
      <c r="A71" s="20">
        <v>4</v>
      </c>
      <c r="B71" s="5" t="s">
        <v>85</v>
      </c>
      <c r="C71" s="13" t="s">
        <v>55</v>
      </c>
      <c r="D71" s="34">
        <v>0.5</v>
      </c>
      <c r="E71" s="5">
        <v>0.75</v>
      </c>
      <c r="F71" s="5">
        <v>1</v>
      </c>
      <c r="G71" s="5">
        <f>AVERAGE(D71,4*E71,F71)</f>
        <v>1.5</v>
      </c>
      <c r="H71" s="5">
        <f>SUM(-D71,F71)/6</f>
        <v>8.3333333333333329E-2</v>
      </c>
      <c r="I71" s="4"/>
      <c r="J71" s="4">
        <f>SUM(Table1[[#This Row],[E Value ]],Table1[[#This Row],[SD Value]]*2)</f>
        <v>1.6666666666666667</v>
      </c>
      <c r="K71" s="41">
        <v>42533</v>
      </c>
      <c r="L71" s="41">
        <v>42563</v>
      </c>
      <c r="M71" s="5">
        <v>2</v>
      </c>
      <c r="N71" s="4"/>
      <c r="O71" s="4"/>
    </row>
    <row r="72" spans="1:15" x14ac:dyDescent="0.25">
      <c r="A72" s="20">
        <v>4</v>
      </c>
      <c r="B72" s="5" t="s">
        <v>86</v>
      </c>
      <c r="C72" s="13" t="s">
        <v>57</v>
      </c>
      <c r="D72" s="34">
        <v>0.25</v>
      </c>
      <c r="E72" s="5">
        <v>0.5</v>
      </c>
      <c r="F72" s="5">
        <v>1</v>
      </c>
      <c r="G72" s="5">
        <f>AVERAGE(D72,4*E72,F72)</f>
        <v>1.0833333333333333</v>
      </c>
      <c r="H72" s="5">
        <f>SUM(-D72,F72)/6</f>
        <v>0.125</v>
      </c>
      <c r="I72" s="4"/>
      <c r="J72" s="4">
        <f>SUM(Table1[[#This Row],[E Value ]],Table1[[#This Row],[SD Value]]*2)</f>
        <v>1.3333333333333333</v>
      </c>
      <c r="K72" s="41">
        <v>42563</v>
      </c>
      <c r="L72" s="41">
        <v>42563</v>
      </c>
      <c r="M72" s="5">
        <v>1</v>
      </c>
      <c r="N72" s="4"/>
      <c r="O72" s="4"/>
    </row>
    <row r="73" spans="1:15" s="16" customFormat="1" x14ac:dyDescent="0.25">
      <c r="A73" s="21">
        <v>3</v>
      </c>
      <c r="B73" s="15" t="s">
        <v>87</v>
      </c>
      <c r="C73" s="14" t="s">
        <v>20</v>
      </c>
      <c r="D73" s="37"/>
      <c r="E73" s="15"/>
      <c r="F73" s="15"/>
      <c r="G73" s="15"/>
      <c r="H73" s="15"/>
      <c r="I73" s="38"/>
      <c r="J73" s="38">
        <f>SUM(Table1[[#This Row],[E Value ]],Table1[[#This Row],[SD Value]]*2)</f>
        <v>0</v>
      </c>
      <c r="K73" s="38" t="s">
        <v>165</v>
      </c>
      <c r="L73" s="15" t="s">
        <v>146</v>
      </c>
      <c r="M73" s="15">
        <v>4</v>
      </c>
      <c r="N73" s="38"/>
      <c r="O73" s="38"/>
    </row>
    <row r="74" spans="1:15" x14ac:dyDescent="0.25">
      <c r="A74" s="20">
        <v>4</v>
      </c>
      <c r="B74" s="5" t="s">
        <v>99</v>
      </c>
      <c r="C74" s="13" t="s">
        <v>53</v>
      </c>
      <c r="D74" s="34">
        <v>1.5</v>
      </c>
      <c r="E74" s="5">
        <v>2</v>
      </c>
      <c r="F74" s="5">
        <v>2.5</v>
      </c>
      <c r="G74" s="5">
        <f>AVERAGE(D74,4*E74,F74)</f>
        <v>4</v>
      </c>
      <c r="H74" s="5">
        <f>SUM(-D74,F74)/6</f>
        <v>0.16666666666666666</v>
      </c>
      <c r="I74" s="4"/>
      <c r="J74" s="4">
        <f>SUM(Table1[[#This Row],[E Value ]],Table1[[#This Row],[SD Value]]*2)</f>
        <v>4.333333333333333</v>
      </c>
      <c r="K74" s="4" t="s">
        <v>165</v>
      </c>
      <c r="L74" s="5" t="s">
        <v>165</v>
      </c>
      <c r="M74" s="5">
        <v>1</v>
      </c>
      <c r="N74" s="4"/>
      <c r="O74" s="4"/>
    </row>
    <row r="75" spans="1:15" x14ac:dyDescent="0.25">
      <c r="A75" s="20">
        <v>4</v>
      </c>
      <c r="B75" s="5" t="s">
        <v>100</v>
      </c>
      <c r="C75" s="13" t="s">
        <v>55</v>
      </c>
      <c r="D75" s="34">
        <v>2.5</v>
      </c>
      <c r="E75" s="5">
        <v>3</v>
      </c>
      <c r="F75" s="5">
        <v>4</v>
      </c>
      <c r="G75" s="5">
        <f>AVERAGE(D75,4*E75,F75)</f>
        <v>6.166666666666667</v>
      </c>
      <c r="H75" s="5">
        <f>SUM(-D75,F75)/6</f>
        <v>0.25</v>
      </c>
      <c r="I75" s="4"/>
      <c r="J75" s="4">
        <f>SUM(Table1[[#This Row],[E Value ]],Table1[[#This Row],[SD Value]]*2)</f>
        <v>6.666666666666667</v>
      </c>
      <c r="K75" s="4" t="s">
        <v>164</v>
      </c>
      <c r="L75" s="5" t="s">
        <v>166</v>
      </c>
      <c r="M75" s="5">
        <v>2</v>
      </c>
      <c r="N75" s="4"/>
      <c r="O75" s="4"/>
    </row>
    <row r="76" spans="1:15" x14ac:dyDescent="0.25">
      <c r="A76" s="20">
        <v>4</v>
      </c>
      <c r="B76" s="5" t="s">
        <v>101</v>
      </c>
      <c r="C76" s="13" t="s">
        <v>57</v>
      </c>
      <c r="D76" s="34">
        <v>2</v>
      </c>
      <c r="E76" s="5">
        <v>2.5</v>
      </c>
      <c r="F76" s="5">
        <v>3</v>
      </c>
      <c r="G76" s="5">
        <f>AVERAGE(D76,4*E76,F76)</f>
        <v>5</v>
      </c>
      <c r="H76" s="5">
        <f>SUM(-D76,F76)/6</f>
        <v>0.16666666666666666</v>
      </c>
      <c r="I76" s="4"/>
      <c r="J76" s="4">
        <f>SUM(Table1[[#This Row],[E Value ]],Table1[[#This Row],[SD Value]]*2)</f>
        <v>5.333333333333333</v>
      </c>
      <c r="K76" s="4" t="s">
        <v>146</v>
      </c>
      <c r="L76" s="5" t="s">
        <v>146</v>
      </c>
      <c r="M76" s="5">
        <v>1</v>
      </c>
      <c r="N76" s="4"/>
      <c r="O76" s="4"/>
    </row>
    <row r="77" spans="1:15" s="16" customFormat="1" x14ac:dyDescent="0.25">
      <c r="A77" s="21">
        <v>3</v>
      </c>
      <c r="B77" s="15" t="s">
        <v>102</v>
      </c>
      <c r="C77" s="14" t="s">
        <v>22</v>
      </c>
      <c r="D77" s="37"/>
      <c r="E77" s="15"/>
      <c r="F77" s="15"/>
      <c r="G77" s="15"/>
      <c r="H77" s="15"/>
      <c r="I77" s="38"/>
      <c r="J77" s="38">
        <f>SUM(Table1[[#This Row],[E Value ]],Table1[[#This Row],[SD Value]]*2)</f>
        <v>0</v>
      </c>
      <c r="K77" s="40" t="s">
        <v>167</v>
      </c>
      <c r="L77" s="40" t="s">
        <v>169</v>
      </c>
      <c r="M77" s="15">
        <v>3</v>
      </c>
      <c r="N77" s="38"/>
      <c r="O77" s="38"/>
    </row>
    <row r="78" spans="1:15" x14ac:dyDescent="0.25">
      <c r="A78" s="20">
        <v>4</v>
      </c>
      <c r="B78" s="5" t="s">
        <v>103</v>
      </c>
      <c r="C78" s="13" t="s">
        <v>104</v>
      </c>
      <c r="D78" s="34">
        <v>3</v>
      </c>
      <c r="E78" s="5">
        <v>3.5</v>
      </c>
      <c r="F78" s="5">
        <v>5</v>
      </c>
      <c r="G78" s="5">
        <f>AVERAGE(D78,4*E78,F78)</f>
        <v>7.333333333333333</v>
      </c>
      <c r="H78" s="5">
        <f>SUM(-D78,F78)/6</f>
        <v>0.33333333333333331</v>
      </c>
      <c r="I78" s="4"/>
      <c r="J78" s="4">
        <f>SUM(Table1[[#This Row],[E Value ]],Table1[[#This Row],[SD Value]]*2)</f>
        <v>8</v>
      </c>
      <c r="K78" s="41" t="s">
        <v>167</v>
      </c>
      <c r="L78" s="41" t="s">
        <v>168</v>
      </c>
      <c r="M78" s="5">
        <v>2</v>
      </c>
      <c r="N78" s="4"/>
      <c r="O78" s="4"/>
    </row>
    <row r="79" spans="1:15" x14ac:dyDescent="0.25">
      <c r="A79" s="20">
        <v>4</v>
      </c>
      <c r="B79" s="5" t="s">
        <v>105</v>
      </c>
      <c r="C79" s="13" t="s">
        <v>57</v>
      </c>
      <c r="D79" s="34">
        <v>2.5</v>
      </c>
      <c r="E79" s="5">
        <v>3</v>
      </c>
      <c r="F79" s="5">
        <v>4</v>
      </c>
      <c r="G79" s="5">
        <f>AVERAGE(D79,4*E79,F79)</f>
        <v>6.166666666666667</v>
      </c>
      <c r="H79" s="5">
        <f>SUM(-D79,F79)/6</f>
        <v>0.25</v>
      </c>
      <c r="I79" s="4"/>
      <c r="J79" s="4">
        <f>SUM(Table1[[#This Row],[E Value ]],Table1[[#This Row],[SD Value]]*2)</f>
        <v>6.666666666666667</v>
      </c>
      <c r="K79" s="41" t="s">
        <v>169</v>
      </c>
      <c r="L79" s="41" t="s">
        <v>169</v>
      </c>
      <c r="M79" s="5">
        <v>1</v>
      </c>
      <c r="N79" s="4"/>
      <c r="O79" s="4"/>
    </row>
    <row r="80" spans="1:15" s="16" customFormat="1" x14ac:dyDescent="0.25">
      <c r="A80" s="21">
        <v>3</v>
      </c>
      <c r="B80" s="15" t="s">
        <v>111</v>
      </c>
      <c r="C80" s="14" t="s">
        <v>24</v>
      </c>
      <c r="D80" s="37"/>
      <c r="E80" s="15"/>
      <c r="F80" s="15"/>
      <c r="G80" s="15"/>
      <c r="H80" s="15"/>
      <c r="I80" s="38"/>
      <c r="J80" s="38">
        <f>SUM(Table1[[#This Row],[E Value ]],Table1[[#This Row],[SD Value]]*2)</f>
        <v>0</v>
      </c>
      <c r="K80" s="40" t="s">
        <v>170</v>
      </c>
      <c r="L80" s="40" t="s">
        <v>186</v>
      </c>
      <c r="M80" s="15">
        <v>2</v>
      </c>
      <c r="N80" s="38"/>
      <c r="O80" s="38"/>
    </row>
    <row r="81" spans="1:15" x14ac:dyDescent="0.25">
      <c r="A81" s="20">
        <v>4</v>
      </c>
      <c r="B81" s="5" t="s">
        <v>112</v>
      </c>
      <c r="C81" s="13" t="s">
        <v>55</v>
      </c>
      <c r="D81" s="34">
        <v>3.5</v>
      </c>
      <c r="E81" s="5">
        <v>4</v>
      </c>
      <c r="F81" s="5">
        <v>4.5</v>
      </c>
      <c r="G81" s="5">
        <f>AVERAGE(D81,4*E81,F81)</f>
        <v>8</v>
      </c>
      <c r="H81" s="5">
        <f>SUM(-D81,F81)/6</f>
        <v>0.16666666666666666</v>
      </c>
      <c r="I81" s="4"/>
      <c r="J81" s="4">
        <f>SUM(Table1[[#This Row],[E Value ]],Table1[[#This Row],[SD Value]]*2)</f>
        <v>8.3333333333333339</v>
      </c>
      <c r="K81" s="41" t="s">
        <v>170</v>
      </c>
      <c r="L81" s="41" t="s">
        <v>170</v>
      </c>
      <c r="M81" s="5">
        <v>1</v>
      </c>
      <c r="N81" s="4"/>
      <c r="O81" s="4"/>
    </row>
    <row r="82" spans="1:15" x14ac:dyDescent="0.25">
      <c r="A82" s="20">
        <v>4</v>
      </c>
      <c r="B82" s="5" t="s">
        <v>113</v>
      </c>
      <c r="C82" s="13" t="s">
        <v>57</v>
      </c>
      <c r="D82" s="34">
        <v>2</v>
      </c>
      <c r="E82" s="5">
        <v>2.5</v>
      </c>
      <c r="F82" s="5">
        <v>3</v>
      </c>
      <c r="G82" s="5">
        <f>AVERAGE(D82,4*E82,F82)</f>
        <v>5</v>
      </c>
      <c r="H82" s="5">
        <f>SUM(-D82,F82)/6</f>
        <v>0.16666666666666666</v>
      </c>
      <c r="I82" s="4"/>
      <c r="J82" s="4">
        <f>SUM(Table1[[#This Row],[E Value ]],Table1[[#This Row],[SD Value]]*2)</f>
        <v>5.333333333333333</v>
      </c>
      <c r="K82" s="41" t="s">
        <v>186</v>
      </c>
      <c r="L82" s="41" t="s">
        <v>186</v>
      </c>
      <c r="M82" s="5">
        <v>1</v>
      </c>
      <c r="N82" s="4"/>
      <c r="O82" s="4"/>
    </row>
    <row r="83" spans="1:15" s="16" customFormat="1" x14ac:dyDescent="0.25">
      <c r="A83" s="21">
        <v>3</v>
      </c>
      <c r="B83" s="15" t="s">
        <v>106</v>
      </c>
      <c r="C83" s="14" t="s">
        <v>35</v>
      </c>
      <c r="D83" s="37"/>
      <c r="E83" s="15"/>
      <c r="F83" s="15"/>
      <c r="G83" s="15"/>
      <c r="H83" s="15"/>
      <c r="I83" s="38"/>
      <c r="J83" s="38">
        <f>SUM(Table1[[#This Row],[E Value ]],Table1[[#This Row],[SD Value]]*2)</f>
        <v>0</v>
      </c>
      <c r="K83" s="46">
        <v>42655</v>
      </c>
      <c r="L83" s="15" t="s">
        <v>185</v>
      </c>
      <c r="M83" s="15">
        <v>4</v>
      </c>
      <c r="N83" s="38"/>
      <c r="O83" s="38"/>
    </row>
    <row r="84" spans="1:15" x14ac:dyDescent="0.25">
      <c r="A84" s="20">
        <v>4</v>
      </c>
      <c r="B84" s="5" t="s">
        <v>108</v>
      </c>
      <c r="C84" s="13" t="s">
        <v>53</v>
      </c>
      <c r="D84" s="34">
        <v>1</v>
      </c>
      <c r="E84" s="5">
        <v>1.5</v>
      </c>
      <c r="F84" s="5">
        <v>2</v>
      </c>
      <c r="G84" s="5">
        <f>AVERAGE(D84,4*E84,F84)</f>
        <v>3</v>
      </c>
      <c r="H84" s="5">
        <f>SUM(-D84,F84)/6</f>
        <v>0.16666666666666666</v>
      </c>
      <c r="I84" s="4"/>
      <c r="J84" s="4">
        <f>SUM(Table1[[#This Row],[E Value ]],Table1[[#This Row],[SD Value]]*2)</f>
        <v>3.3333333333333335</v>
      </c>
      <c r="K84" s="47">
        <v>42655</v>
      </c>
      <c r="L84" s="41">
        <v>42655</v>
      </c>
      <c r="M84" s="5">
        <v>1</v>
      </c>
      <c r="N84" s="4"/>
      <c r="O84" s="4"/>
    </row>
    <row r="85" spans="1:15" x14ac:dyDescent="0.25">
      <c r="A85" s="20">
        <v>4</v>
      </c>
      <c r="B85" s="5" t="s">
        <v>109</v>
      </c>
      <c r="C85" s="13" t="s">
        <v>55</v>
      </c>
      <c r="D85" s="34">
        <v>2.5</v>
      </c>
      <c r="E85" s="5">
        <v>3</v>
      </c>
      <c r="F85" s="5">
        <v>4</v>
      </c>
      <c r="G85" s="5">
        <f>AVERAGE(D85,4*E85,F85)</f>
        <v>6.166666666666667</v>
      </c>
      <c r="H85" s="5">
        <f>SUM(-D85,F85)/6</f>
        <v>0.25</v>
      </c>
      <c r="I85" s="4"/>
      <c r="J85" s="4">
        <f>SUM(Table1[[#This Row],[E Value ]],Table1[[#This Row],[SD Value]]*2)</f>
        <v>6.666666666666667</v>
      </c>
      <c r="K85" s="47">
        <v>42686</v>
      </c>
      <c r="L85" s="41">
        <v>42716</v>
      </c>
      <c r="M85" s="5">
        <v>2</v>
      </c>
      <c r="N85" s="4"/>
      <c r="O85" s="4"/>
    </row>
    <row r="86" spans="1:15" x14ac:dyDescent="0.25">
      <c r="A86" s="20">
        <v>4</v>
      </c>
      <c r="B86" s="5" t="s">
        <v>110</v>
      </c>
      <c r="C86" s="13" t="s">
        <v>57</v>
      </c>
      <c r="D86" s="34">
        <v>1.5</v>
      </c>
      <c r="E86" s="5">
        <v>2</v>
      </c>
      <c r="F86" s="5">
        <v>3</v>
      </c>
      <c r="G86" s="5">
        <f>AVERAGE(D86,4*E86,F86)</f>
        <v>4.166666666666667</v>
      </c>
      <c r="H86" s="5">
        <f>SUM(-D86,F86)/6</f>
        <v>0.25</v>
      </c>
      <c r="I86" s="4"/>
      <c r="J86" s="4">
        <f>SUM(Table1[[#This Row],[E Value ]],Table1[[#This Row],[SD Value]]*2)</f>
        <v>4.666666666666667</v>
      </c>
      <c r="K86" s="4" t="s">
        <v>185</v>
      </c>
      <c r="L86" s="5" t="s">
        <v>185</v>
      </c>
      <c r="M86" s="5">
        <v>1</v>
      </c>
      <c r="N86" s="4"/>
      <c r="O86" s="4"/>
    </row>
    <row r="87" spans="1:15" s="16" customFormat="1" x14ac:dyDescent="0.25">
      <c r="A87" s="21">
        <v>3</v>
      </c>
      <c r="B87" s="15" t="s">
        <v>176</v>
      </c>
      <c r="C87" s="14" t="s">
        <v>163</v>
      </c>
      <c r="D87" s="37"/>
      <c r="E87" s="15"/>
      <c r="F87" s="15"/>
      <c r="G87" s="15"/>
      <c r="H87" s="15"/>
      <c r="I87" s="38"/>
      <c r="J87" s="38">
        <f>SUM(Table1[[#This Row],[E Value ]],Table1[[#This Row],[SD Value]]*2)</f>
        <v>0</v>
      </c>
      <c r="K87" s="38" t="s">
        <v>180</v>
      </c>
      <c r="L87" s="15" t="s">
        <v>181</v>
      </c>
      <c r="M87" s="15">
        <v>3</v>
      </c>
      <c r="N87" s="38"/>
      <c r="O87" s="38"/>
    </row>
    <row r="88" spans="1:15" x14ac:dyDescent="0.25">
      <c r="A88" s="20">
        <v>4</v>
      </c>
      <c r="B88" s="5" t="s">
        <v>177</v>
      </c>
      <c r="C88" s="13" t="s">
        <v>53</v>
      </c>
      <c r="D88" s="34">
        <v>1</v>
      </c>
      <c r="E88" s="5">
        <v>1.5</v>
      </c>
      <c r="F88" s="5">
        <v>2</v>
      </c>
      <c r="G88" s="5">
        <f>AVERAGE(D88,4*E88,F88)</f>
        <v>3</v>
      </c>
      <c r="H88" s="5">
        <f>SUM(-D88,F88)/6</f>
        <v>0.16666666666666666</v>
      </c>
      <c r="I88" s="4"/>
      <c r="J88" s="4">
        <f>SUM(Table1[[#This Row],[E Value ]],Table1[[#This Row],[SD Value]]*2)</f>
        <v>3.3333333333333335</v>
      </c>
      <c r="K88" s="4" t="s">
        <v>180</v>
      </c>
      <c r="L88" s="5" t="s">
        <v>180</v>
      </c>
      <c r="M88" s="5">
        <v>1</v>
      </c>
      <c r="N88" s="4"/>
      <c r="O88" s="4"/>
    </row>
    <row r="89" spans="1:15" x14ac:dyDescent="0.25">
      <c r="A89" s="20">
        <v>4</v>
      </c>
      <c r="B89" s="5" t="s">
        <v>178</v>
      </c>
      <c r="C89" s="13" t="s">
        <v>55</v>
      </c>
      <c r="D89" s="34">
        <v>2</v>
      </c>
      <c r="E89" s="5">
        <v>3</v>
      </c>
      <c r="F89" s="5">
        <v>4</v>
      </c>
      <c r="G89" s="5">
        <f>AVERAGE(D89,4*E89,F89)</f>
        <v>6</v>
      </c>
      <c r="H89" s="5">
        <f>SUM(-D89,F89)/6</f>
        <v>0.33333333333333331</v>
      </c>
      <c r="I89" s="4"/>
      <c r="J89" s="4">
        <f>SUM(Table1[[#This Row],[E Value ]],Table1[[#This Row],[SD Value]]*2)</f>
        <v>6.666666666666667</v>
      </c>
      <c r="K89" s="4" t="s">
        <v>180</v>
      </c>
      <c r="L89" s="5" t="s">
        <v>182</v>
      </c>
      <c r="M89" s="5">
        <v>2</v>
      </c>
      <c r="N89" s="4"/>
      <c r="O89" s="4"/>
    </row>
    <row r="90" spans="1:15" x14ac:dyDescent="0.25">
      <c r="A90" s="20">
        <v>4</v>
      </c>
      <c r="B90" s="5" t="s">
        <v>179</v>
      </c>
      <c r="C90" s="13" t="s">
        <v>57</v>
      </c>
      <c r="D90" s="34">
        <v>1</v>
      </c>
      <c r="E90" s="5">
        <v>1.5</v>
      </c>
      <c r="F90" s="5">
        <v>2</v>
      </c>
      <c r="G90" s="5">
        <f>AVERAGE(D90,4*E90,F90)</f>
        <v>3</v>
      </c>
      <c r="H90" s="5">
        <f>SUM(-D90,F90)/6</f>
        <v>0.16666666666666666</v>
      </c>
      <c r="I90" s="4"/>
      <c r="J90" s="4">
        <f>SUM(Table1[[#This Row],[E Value ]],Table1[[#This Row],[SD Value]]*2)</f>
        <v>3.3333333333333335</v>
      </c>
      <c r="K90" s="4" t="s">
        <v>181</v>
      </c>
      <c r="L90" s="5" t="s">
        <v>181</v>
      </c>
      <c r="M90" s="5">
        <v>1</v>
      </c>
      <c r="N90" s="4"/>
      <c r="O90" s="4"/>
    </row>
    <row r="91" spans="1:15" s="1" customFormat="1" x14ac:dyDescent="0.25">
      <c r="A91" s="19">
        <v>2</v>
      </c>
      <c r="B91" s="6">
        <v>2.2999999999999998</v>
      </c>
      <c r="C91" s="42" t="s">
        <v>183</v>
      </c>
      <c r="D91" s="29">
        <v>3</v>
      </c>
      <c r="E91" s="6">
        <v>4</v>
      </c>
      <c r="F91" s="6">
        <v>5</v>
      </c>
      <c r="G91" s="6">
        <f>AVERAGE(D91,4*E91,F91)</f>
        <v>8</v>
      </c>
      <c r="H91" s="6">
        <f>SUM(-D91,F91)/6</f>
        <v>0.33333333333333331</v>
      </c>
      <c r="I91" s="7"/>
      <c r="J91" s="7">
        <f>SUM(Table1[[#This Row],[E Value ]],Table1[[#This Row],[SD Value]]*2)</f>
        <v>8.6666666666666661</v>
      </c>
      <c r="K91" s="7" t="s">
        <v>129</v>
      </c>
      <c r="L91" s="6" t="s">
        <v>181</v>
      </c>
      <c r="M91" s="6">
        <v>36</v>
      </c>
      <c r="N91" s="7"/>
      <c r="O91" s="7"/>
    </row>
    <row r="92" spans="1:15" s="1" customFormat="1" x14ac:dyDescent="0.25">
      <c r="A92" s="18">
        <v>1</v>
      </c>
      <c r="B92" s="8">
        <v>3</v>
      </c>
      <c r="C92" s="9" t="s">
        <v>114</v>
      </c>
      <c r="D92" s="39">
        <v>4</v>
      </c>
      <c r="E92" s="8">
        <v>5</v>
      </c>
      <c r="F92" s="8">
        <v>6</v>
      </c>
      <c r="G92" s="8">
        <f>AVERAGE(D92,4*E92,F92)</f>
        <v>10</v>
      </c>
      <c r="H92" s="8">
        <f>SUM(-D92,F92)/6</f>
        <v>0.33333333333333331</v>
      </c>
      <c r="I92" s="7"/>
      <c r="J92" s="7">
        <f>SUM(Table1[[#This Row],[E Value ]],Table1[[#This Row],[SD Value]]*2)</f>
        <v>10.666666666666666</v>
      </c>
      <c r="K92" s="9"/>
      <c r="L92" s="8"/>
      <c r="M92" s="8"/>
      <c r="N92" s="9"/>
      <c r="O92" s="9"/>
    </row>
    <row r="93" spans="1:15" x14ac:dyDescent="0.25">
      <c r="M93" s="24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WBS Global</vt:lpstr>
      <vt:lpstr>WBS Detail</vt:lpstr>
      <vt:lpstr>COSMIC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2016-11-04T02:15:49Z</dcterms:created>
  <dcterms:modified xsi:type="dcterms:W3CDTF">2016-12-15T02:32:13Z</dcterms:modified>
</cp:coreProperties>
</file>