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<sst xmlns="http://schemas.openxmlformats.org/spreadsheetml/2006/main" count="75" uniqueCount="62">
  <si>
    <t xml:space="preserve">Security
Category</t>
  </si>
  <si>
    <t xml:space="preserve">Estimated security strength</t>
  </si>
  <si>
    <t xml:space="preserve">Correctness</t>
  </si>
  <si>
    <t xml:space="preserve">Parameters</t>
  </si>
  <si>
    <t xml:space="preserve">Bandwidth</t>
  </si>
  <si>
    <t xml:space="preserve">Ref. KYBER</t>
  </si>
  <si>
    <t xml:space="preserve">Ref.NIST</t>
  </si>
  <si>
    <t xml:space="preserve">Core-SVP
Q-cost</t>
  </si>
  <si>
    <t xml:space="preserve">Core-SVP
C-cost</t>
  </si>
  <si>
    <t xml:space="preserve">MATZOV
C-cost</t>
  </si>
  <si>
    <t xml:space="preserve">Bit-Error</t>
  </si>
  <si>
    <t xml:space="preserve">DFR</t>
  </si>
  <si>
    <t xml:space="preserve">n</t>
  </si>
  <si>
    <t xml:space="preserve">q</t>
  </si>
  <si>
    <t xml:space="preserve">hs</t>
  </si>
  <si>
    <t xml:space="preserve">hr</t>
  </si>
  <si>
    <t xml:space="preserve">e</t>
  </si>
  <si>
    <t xml:space="preserve">e1</t>
  </si>
  <si>
    <t xml:space="preserve">e2</t>
  </si>
  <si>
    <t xml:space="preserve">p</t>
  </si>
  <si>
    <t xml:space="preserve">k1</t>
  </si>
  <si>
    <t xml:space="preserve">k2</t>
  </si>
  <si>
    <t xml:space="preserve">pk</t>
  </si>
  <si>
    <t xml:space="preserve">ct</t>
  </si>
  <si>
    <t xml:space="preserve">total</t>
  </si>
  <si>
    <t xml:space="preserve">AESGATE</t>
  </si>
  <si>
    <t xml:space="preserve">KITE-Q128</t>
  </si>
  <si>
    <t xml:space="preserve">RLWR</t>
  </si>
  <si>
    <t xml:space="preserve">120, usvp</t>
  </si>
  <si>
    <t xml:space="preserve">130, d_h</t>
  </si>
  <si>
    <t xml:space="preserve">148, d_h</t>
  </si>
  <si>
    <t xml:space="preserve">Uniform[-1,0]=0.50</t>
  </si>
  <si>
    <t xml:space="preserve">HWT(32)=0.25</t>
  </si>
  <si>
    <t xml:space="preserve">RLWE</t>
  </si>
  <si>
    <t xml:space="preserve">131, usvp</t>
  </si>
  <si>
    <t xml:space="preserve">145, usvp</t>
  </si>
  <si>
    <t xml:space="preserve">158, bkw</t>
  </si>
  <si>
    <t xml:space="preserve">XE3-91</t>
  </si>
  <si>
    <t xml:space="preserve">Stdev=0.56</t>
  </si>
  <si>
    <t xml:space="preserve">E1=0.25 /// q→k1 = [-1,1] =0.82 /// e1+c_u=0.85</t>
  </si>
  <si>
    <t xml:space="preserve">KITE-Q192</t>
  </si>
  <si>
    <t xml:space="preserve">192, d_h</t>
  </si>
  <si>
    <t xml:space="preserve">200, d_h</t>
  </si>
  <si>
    <t xml:space="preserve">210, 
Bdd_mitm</t>
  </si>
  <si>
    <t xml:space="preserve">UniformMod(3)=0.82</t>
  </si>
  <si>
    <t xml:space="preserve">HWT(84)=0.29</t>
  </si>
  <si>
    <t xml:space="preserve">193, d_h</t>
  </si>
  <si>
    <t xml:space="preserve">201, d_h</t>
  </si>
  <si>
    <t xml:space="preserve">213, 
Bdd_mitm</t>
  </si>
  <si>
    <t xml:space="preserve">XE5-234</t>
  </si>
  <si>
    <t xml:space="preserve">Stdev=0.27</t>
  </si>
  <si>
    <t xml:space="preserve">E1=0.29 /// q→k1= [-1,1] =0.82 /// e1+c_u=0.86</t>
  </si>
  <si>
    <t xml:space="preserve">KITE-Q256</t>
  </si>
  <si>
    <t xml:space="preserve">246, d_h</t>
  </si>
  <si>
    <t xml:space="preserve">279, usvp</t>
  </si>
  <si>
    <t xml:space="preserve">278, d_h</t>
  </si>
  <si>
    <t xml:space="preserve">HWT(32)=0.18</t>
  </si>
  <si>
    <t xml:space="preserve">247, d_h</t>
  </si>
  <si>
    <t xml:space="preserve">263, d_h</t>
  </si>
  <si>
    <t xml:space="preserve">279, d_h</t>
  </si>
  <si>
    <t xml:space="preserve">Stdev=0.44</t>
  </si>
  <si>
    <t xml:space="preserve">E1=0.18 /// q→k1=[-1,0]=0.5 /// e1+c_u=0.53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</si>
</sst>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0"/>
    <numFmt numFmtId="168" formatCode="0.000"/>
  </numFmts>
  <fonts count="7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맑은 고딕"/>
      <family val="0"/>
      <charset val="1"/>
    </font>
    <font>
      <sz val="16"/>
      <color rgb="FF000000"/>
      <name val="맑은 고딕"/>
      <family val="0"/>
      <charset val="1"/>
    </font>
    <font>
      <b val="true"/>
      <sz val="16"/>
      <color rgb="FF00A933"/>
      <name val="맑은 고딕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DEDCE6"/>
      </patternFill>
    </fill>
    <fill>
      <patternFill patternType="solid">
        <fgColor rgb="FFDEDCE6"/>
        <bgColor rgb="FFEEEEEE"/>
      </patternFill>
    </fill>
    <fill>
      <patternFill patternType="solid">
        <fgColor rgb="FFFFFFD7"/>
        <bgColor rgb="FFEEEEEE"/>
      </patternFill>
    </fill>
    <fill>
      <patternFill patternType="solid">
        <fgColor rgb="FFB4C7DC"/>
        <bgColor rgb="FF99CCFF"/>
      </patternFill>
    </fill>
    <fill>
      <patternFill patternType="solid">
        <fgColor rgb="FFFFAA95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5308D"/>
      </left>
      <right style="thin">
        <color rgb="FF55308D"/>
      </right>
      <top style="thin">
        <color rgb="FF55308D"/>
      </top>
      <bottom style="thin">
        <color rgb="FF55308D"/>
      </bottom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E1" colorId="64" zoomScale="45" zoomScaleNormal="45" zoomScalePageLayoutView="100" workbookViewId="0">
      <selection pane="topLeft" activeCell="M5" activeCellId="0" sqref="M5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8.15"/>
    <col collapsed="false" customWidth="true" hidden="false" outlineLevel="0" max="2" min="2" style="1" width="8.86"/>
    <col collapsed="false" customWidth="true" hidden="false" outlineLevel="0" max="11" min="3" style="1" width="16.25"/>
    <col collapsed="false" customWidth="true" hidden="false" outlineLevel="0" max="12" min="12" style="1" width="29.7"/>
    <col collapsed="false" customWidth="true" hidden="false" outlineLevel="0" max="14" min="13" style="1" width="22.97"/>
    <col collapsed="false" customWidth="true" hidden="false" outlineLevel="0" max="25" min="15" style="1" width="16.25"/>
    <col collapsed="false" customWidth="false" hidden="false" outlineLevel="0" max="1024" min="26" style="1" width="10.5"/>
  </cols>
  <sheetData>
    <row r="1" customFormat="false" ht="36.45" hidden="false" customHeight="true" outlineLevel="0" collapsed="false">
      <c r="A1" s="2" t="s">
        <v>0</v>
      </c>
      <c r="B1" s="2"/>
      <c r="C1" s="3" t="s">
        <v>1</v>
      </c>
      <c r="D1" s="3"/>
      <c r="E1" s="3"/>
      <c r="F1" s="4" t="s">
        <v>2</v>
      </c>
      <c r="G1" s="4"/>
      <c r="H1" s="5" t="s">
        <v>3</v>
      </c>
      <c r="I1" s="5"/>
      <c r="J1" s="5"/>
      <c r="K1" s="5"/>
      <c r="L1" s="5"/>
      <c r="M1" s="5"/>
      <c r="N1" s="5"/>
      <c r="O1" s="5"/>
      <c r="P1" s="5"/>
      <c r="Q1" s="5"/>
      <c r="R1" s="6" t="s">
        <v>4</v>
      </c>
      <c r="S1" s="6"/>
      <c r="T1" s="6"/>
      <c r="U1" s="7" t="s">
        <v>5</v>
      </c>
      <c r="V1" s="7"/>
      <c r="W1" s="7"/>
      <c r="X1" s="7"/>
      <c r="Y1" s="7" t="s">
        <v>6</v>
      </c>
    </row>
    <row r="2" customFormat="false" ht="56.7" hidden="false" customHeight="true" outlineLevel="0" collapsed="false">
      <c r="A2" s="2"/>
      <c r="B2" s="2"/>
      <c r="C2" s="2" t="s">
        <v>7</v>
      </c>
      <c r="D2" s="2" t="s">
        <v>8</v>
      </c>
      <c r="E2" s="2" t="s">
        <v>9</v>
      </c>
      <c r="F2" s="4" t="s">
        <v>10</v>
      </c>
      <c r="G2" s="4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6" t="s">
        <v>22</v>
      </c>
      <c r="S2" s="6" t="s">
        <v>23</v>
      </c>
      <c r="T2" s="6" t="s">
        <v>24</v>
      </c>
      <c r="U2" s="8" t="s">
        <v>7</v>
      </c>
      <c r="V2" s="8" t="s">
        <v>8</v>
      </c>
      <c r="W2" s="8" t="s">
        <v>9</v>
      </c>
      <c r="X2" s="7" t="s">
        <v>11</v>
      </c>
      <c r="Y2" s="7" t="s">
        <v>25</v>
      </c>
    </row>
    <row r="3" customFormat="false" ht="56.7" hidden="false" customHeight="true" outlineLevel="0" collapsed="false">
      <c r="A3" s="9" t="s">
        <v>26</v>
      </c>
      <c r="B3" s="9" t="s">
        <v>27</v>
      </c>
      <c r="C3" s="9" t="s">
        <v>28</v>
      </c>
      <c r="D3" s="9" t="s">
        <v>29</v>
      </c>
      <c r="E3" s="10" t="s">
        <v>30</v>
      </c>
      <c r="F3" s="9" t="n">
        <v>-30.95</v>
      </c>
      <c r="G3" s="10" t="n">
        <v>-128</v>
      </c>
      <c r="H3" s="9" t="n">
        <v>512</v>
      </c>
      <c r="I3" s="9" t="n">
        <v>256</v>
      </c>
      <c r="J3" s="9" t="n">
        <v>160</v>
      </c>
      <c r="K3" s="9" t="n">
        <v>160</v>
      </c>
      <c r="L3" s="9" t="s">
        <v>31</v>
      </c>
      <c r="M3" s="9" t="s">
        <v>32</v>
      </c>
      <c r="N3" s="9" t="s">
        <v>32</v>
      </c>
      <c r="O3" s="9" t="n">
        <v>128</v>
      </c>
      <c r="P3" s="9" t="n">
        <v>64</v>
      </c>
      <c r="Q3" s="9" t="n">
        <v>64</v>
      </c>
      <c r="R3" s="11" t="n">
        <f aca="false">H3/8*LOG(O3,2)+32</f>
        <v>480</v>
      </c>
      <c r="S3" s="11" t="n">
        <f aca="false">H3/8*LOG(P3,2)+H3/8*LOG(Q3,2)</f>
        <v>768</v>
      </c>
      <c r="T3" s="11" t="n">
        <f aca="false">R3+S3</f>
        <v>1248</v>
      </c>
      <c r="U3" s="12" t="n">
        <v>107</v>
      </c>
      <c r="V3" s="12" t="n">
        <v>118</v>
      </c>
      <c r="W3" s="12" t="n">
        <v>140</v>
      </c>
      <c r="X3" s="12" t="n">
        <v>-139</v>
      </c>
      <c r="Y3" s="12" t="n">
        <v>143</v>
      </c>
      <c r="Z3" s="13"/>
      <c r="AA3" s="13"/>
      <c r="AB3" s="13"/>
    </row>
    <row r="4" customFormat="false" ht="56.7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10" t="s">
        <v>36</v>
      </c>
      <c r="F4" s="9"/>
      <c r="G4" s="10" t="s">
        <v>37</v>
      </c>
      <c r="H4" s="9"/>
      <c r="I4" s="9"/>
      <c r="J4" s="9" t="s">
        <v>38</v>
      </c>
      <c r="K4" s="9"/>
      <c r="L4" s="9"/>
      <c r="M4" s="14" t="s">
        <v>39</v>
      </c>
      <c r="N4" s="14"/>
      <c r="O4" s="14"/>
      <c r="P4" s="14"/>
      <c r="Q4" s="14"/>
      <c r="R4" s="15"/>
      <c r="S4" s="11"/>
      <c r="T4" s="11"/>
      <c r="U4" s="12"/>
      <c r="V4" s="12"/>
      <c r="W4" s="12"/>
      <c r="X4" s="12"/>
      <c r="Y4" s="12"/>
    </row>
    <row r="5" customFormat="false" ht="56.7" hidden="false" customHeight="true" outlineLevel="0" collapsed="false">
      <c r="A5" s="9" t="s">
        <v>40</v>
      </c>
      <c r="B5" s="9" t="s">
        <v>27</v>
      </c>
      <c r="C5" s="9" t="s">
        <v>41</v>
      </c>
      <c r="D5" s="9" t="s">
        <v>42</v>
      </c>
      <c r="E5" s="16" t="s">
        <v>43</v>
      </c>
      <c r="F5" s="17" t="n">
        <v>-24.19</v>
      </c>
      <c r="G5" s="18" t="n">
        <v>-154</v>
      </c>
      <c r="H5" s="9" t="n">
        <v>1024</v>
      </c>
      <c r="I5" s="9" t="n">
        <v>256</v>
      </c>
      <c r="J5" s="9" t="n">
        <v>84</v>
      </c>
      <c r="K5" s="9" t="n">
        <v>84</v>
      </c>
      <c r="L5" s="9" t="s">
        <v>44</v>
      </c>
      <c r="M5" s="9" t="s">
        <v>45</v>
      </c>
      <c r="N5" s="9" t="s">
        <v>45</v>
      </c>
      <c r="O5" s="9" t="n">
        <v>64</v>
      </c>
      <c r="P5" s="9" t="n">
        <v>64</v>
      </c>
      <c r="Q5" s="9" t="n">
        <v>4</v>
      </c>
      <c r="R5" s="11" t="n">
        <f aca="false">H5/8*LOG(O5,2)+32</f>
        <v>800</v>
      </c>
      <c r="S5" s="11" t="n">
        <f aca="false">H5/8*LOG(P5,2)+H5/8*LOG(Q5,2)</f>
        <v>1024</v>
      </c>
      <c r="T5" s="11" t="n">
        <f aca="false">R5+S5</f>
        <v>1824</v>
      </c>
      <c r="U5" s="12" t="n">
        <v>166</v>
      </c>
      <c r="V5" s="12" t="n">
        <v>183</v>
      </c>
      <c r="W5" s="12" t="n">
        <v>201</v>
      </c>
      <c r="X5" s="12" t="n">
        <v>-164</v>
      </c>
      <c r="Y5" s="12" t="n">
        <v>207</v>
      </c>
      <c r="Z5" s="13"/>
    </row>
    <row r="6" customFormat="false" ht="56.7" hidden="false" customHeight="true" outlineLevel="0" collapsed="false">
      <c r="A6" s="9"/>
      <c r="B6" s="9" t="s">
        <v>33</v>
      </c>
      <c r="C6" s="9" t="s">
        <v>46</v>
      </c>
      <c r="D6" s="9" t="s">
        <v>47</v>
      </c>
      <c r="E6" s="16" t="s">
        <v>48</v>
      </c>
      <c r="F6" s="19"/>
      <c r="G6" s="10" t="s">
        <v>49</v>
      </c>
      <c r="H6" s="19"/>
      <c r="I6" s="19"/>
      <c r="J6" s="9" t="s">
        <v>50</v>
      </c>
      <c r="K6" s="19"/>
      <c r="L6" s="9"/>
      <c r="M6" s="14" t="s">
        <v>51</v>
      </c>
      <c r="N6" s="14"/>
      <c r="O6" s="14"/>
      <c r="P6" s="14"/>
      <c r="Q6" s="14"/>
      <c r="R6" s="15"/>
      <c r="S6" s="11"/>
      <c r="T6" s="11"/>
      <c r="U6" s="20"/>
      <c r="V6" s="20"/>
      <c r="W6" s="20"/>
      <c r="X6" s="20"/>
      <c r="Y6" s="20"/>
    </row>
    <row r="7" customFormat="false" ht="56.7" hidden="false" customHeight="true" outlineLevel="0" collapsed="false">
      <c r="A7" s="9" t="s">
        <v>52</v>
      </c>
      <c r="B7" s="9" t="s">
        <v>27</v>
      </c>
      <c r="C7" s="9" t="s">
        <v>53</v>
      </c>
      <c r="D7" s="9" t="s">
        <v>54</v>
      </c>
      <c r="E7" s="10" t="s">
        <v>55</v>
      </c>
      <c r="F7" s="9" t="n">
        <v>-31.8</v>
      </c>
      <c r="G7" s="10" t="n">
        <v>-200</v>
      </c>
      <c r="H7" s="9" t="n">
        <v>1024</v>
      </c>
      <c r="I7" s="9" t="n">
        <v>256</v>
      </c>
      <c r="J7" s="9" t="n">
        <v>198</v>
      </c>
      <c r="K7" s="9" t="n">
        <v>198</v>
      </c>
      <c r="L7" s="9" t="s">
        <v>31</v>
      </c>
      <c r="M7" s="9" t="s">
        <v>56</v>
      </c>
      <c r="N7" s="9" t="s">
        <v>56</v>
      </c>
      <c r="O7" s="9" t="n">
        <v>128</v>
      </c>
      <c r="P7" s="9" t="n">
        <v>128</v>
      </c>
      <c r="Q7" s="9" t="n">
        <v>4</v>
      </c>
      <c r="R7" s="11" t="n">
        <f aca="false">H7/8*LOG(O7,2)+32</f>
        <v>928</v>
      </c>
      <c r="S7" s="11" t="n">
        <f aca="false">H7/8*LOG(P7,2)+H7/8*LOG(Q7,2)</f>
        <v>1152</v>
      </c>
      <c r="T7" s="11" t="n">
        <f aca="false">R7+S7</f>
        <v>2080</v>
      </c>
      <c r="U7" s="12" t="n">
        <v>166</v>
      </c>
      <c r="V7" s="12" t="n">
        <v>183</v>
      </c>
      <c r="W7" s="12" t="n">
        <v>270</v>
      </c>
      <c r="X7" s="12" t="n">
        <v>-164</v>
      </c>
      <c r="Y7" s="12" t="n">
        <v>272</v>
      </c>
    </row>
    <row r="8" customFormat="false" ht="56.7" hidden="false" customHeight="true" outlineLevel="0" collapsed="false">
      <c r="A8" s="9"/>
      <c r="B8" s="9" t="s">
        <v>33</v>
      </c>
      <c r="C8" s="9" t="s">
        <v>57</v>
      </c>
      <c r="D8" s="9" t="s">
        <v>58</v>
      </c>
      <c r="E8" s="10" t="s">
        <v>59</v>
      </c>
      <c r="F8" s="19"/>
      <c r="G8" s="10" t="s">
        <v>49</v>
      </c>
      <c r="H8" s="19"/>
      <c r="I8" s="19"/>
      <c r="J8" s="9" t="s">
        <v>60</v>
      </c>
      <c r="K8" s="19"/>
      <c r="L8" s="19"/>
      <c r="M8" s="19" t="s">
        <v>61</v>
      </c>
      <c r="N8" s="19"/>
      <c r="O8" s="19"/>
      <c r="P8" s="19"/>
      <c r="Q8" s="19"/>
      <c r="R8" s="11"/>
      <c r="S8" s="21"/>
      <c r="T8" s="21"/>
      <c r="U8" s="20"/>
      <c r="V8" s="20"/>
      <c r="W8" s="20"/>
      <c r="X8" s="20"/>
      <c r="Y8" s="20"/>
    </row>
    <row r="9" customFormat="false" ht="56.7" hidden="false" customHeight="true" outlineLevel="0" collapsed="false">
      <c r="R9" s="22"/>
    </row>
    <row r="10" customFormat="false" ht="56.7" hidden="false" customHeight="true" outlineLevel="0" collapsed="false">
      <c r="R10" s="22"/>
    </row>
    <row r="13" customFormat="false" ht="56.7" hidden="false" customHeight="true" outlineLevel="0" collapsed="false">
      <c r="F13" s="22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2"/>
      <c r="S13" s="23"/>
      <c r="T13" s="23"/>
    </row>
    <row r="14" customFormat="false" ht="56.7" hidden="false" customHeight="true" outlineLevel="0" collapsed="false">
      <c r="A14" s="23"/>
      <c r="B14" s="23"/>
      <c r="F14" s="22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customFormat="false" ht="56.7" hidden="false" customHeight="true" outlineLevel="0" collapsed="false">
      <c r="A15" s="23"/>
      <c r="B15" s="23"/>
      <c r="F15" s="24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customFormat="false" ht="56.7" hidden="false" customHeight="true" outlineLevel="0" collapsed="false">
      <c r="A16" s="23"/>
      <c r="B16" s="23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</sheetData>
  <mergeCells count="12">
    <mergeCell ref="A1:B2"/>
    <mergeCell ref="C1:E1"/>
    <mergeCell ref="F1:G1"/>
    <mergeCell ref="H1:Q1"/>
    <mergeCell ref="R1:T1"/>
    <mergeCell ref="U1:X1"/>
    <mergeCell ref="A3:A4"/>
    <mergeCell ref="M4:Q4"/>
    <mergeCell ref="A5:A6"/>
    <mergeCell ref="M6:Q6"/>
    <mergeCell ref="A7:A8"/>
    <mergeCell ref="M8:Q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2022-10-18T01:47:10Z</dcterms:created>
  <dc:creator>정치곤</dc:creator>
  <dc:description/>
  <dc:language>ko-KR</dc:language>
  <cp:lastModifiedBy/>
  <dcterms:modified xsi:type="dcterms:W3CDTF">2022-10-29T23:30:39Z</dcterms:modified>
  <cp:revision>28</cp:revision>
  <dc:subject/>
  <dc:title/>
  <cp:version>1000.0100.01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