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11" windowHeight="8327" activeTab="2"/>
  </bookViews>
  <sheets>
    <sheet name="Sheet1" sheetId="1" r:id="rId1"/>
    <sheet name="Sheet1 (2)" sheetId="2" r:id="rId2"/>
    <sheet name="Sheet1 (3)" sheetId="3" r:id="rId3"/>
  </sheets>
  <calcPr calcId="144525"/>
</workbook>
</file>

<file path=xl/sharedStrings.xml><?xml version="1.0" encoding="utf-8"?>
<sst xmlns="http://schemas.openxmlformats.org/spreadsheetml/2006/main" count="38" uniqueCount="28">
  <si>
    <t>Tổng kinh phí thực hiện</t>
  </si>
  <si>
    <t>Trong đó, KP đền bù GPMB</t>
  </si>
  <si>
    <t>Thu tiền bán đấu giá dự kiến</t>
  </si>
  <si>
    <t>Chênh lệch giữa thu và chi</t>
  </si>
  <si>
    <t xml:space="preserve"> Khu quy hoạch A7, A8 xã kon thụp</t>
  </si>
  <si>
    <t>Khu quy hoạch Tiểu khu 501 thôn Tân phú xã Đak Djrăng</t>
  </si>
  <si>
    <t>Khu quy hoạch trung tâm xã Đăk Djrăng:</t>
  </si>
  <si>
    <t>Tổng cộng</t>
  </si>
  <si>
    <t xml:space="preserve">Như vậy sau đầu tư và dự kiến bán đấu giá được, số thu 35.375.400.000 đồng huyện sẽ không đủ khả năng hoàn ứng số tiền 84.910.000 đồng, </t>
  </si>
  <si>
    <t>và sau khi hoàn ứng được 35.375.400.000 thì sẽ cò thiếu 49.534.600.000 đồng thì không đủ khả năng thực hiện, vì theo thông báo của sở kế hoạch</t>
  </si>
  <si>
    <t xml:space="preserve">giai đoạn 2021-2025 mỗi năm 8 tỷ, 5 năm 40 tỷ. Số tiền này sau khi trừ 30% quỹ phát triển đất, 10% kinh phí đo đạc theo quy định, số để lại cho đền bù và đầu tư chỉ còn 60%, tương ứng 24 tỷ đồng. </t>
  </si>
  <si>
    <t>Như vậy để đảm bảo trả được số nợ 49 tỷ 534 triệu 6 trăm nghìn đồng là không khả thi.</t>
  </si>
  <si>
    <t>Kính đề nghị UBND huyện xem xét</t>
  </si>
  <si>
    <t>DANH MỤC ĐỀ NGHỊ ỨNG VỐN</t>
  </si>
  <si>
    <t>(Kèm theo Tờ trình số:              /TTr-UBND ngày         tháng        năm 2020 của UBND huyện Mang Yang)</t>
  </si>
  <si>
    <t>STT</t>
  </si>
  <si>
    <t>Tên dự án ứng vốn</t>
  </si>
  <si>
    <t>Trong đó</t>
  </si>
  <si>
    <t>Phí ứng vốn 1 năm cho phần đầu tư (0,1%/tháng)</t>
  </si>
  <si>
    <t xml:space="preserve"> KP đền bù GPMB</t>
  </si>
  <si>
    <t>Kinh phí đầu tư đường, hạ tầng cơ sở</t>
  </si>
  <si>
    <t>Dự án: Xây dựng hạ tầng giao thông khu quy hoạch dân cư A7, A8 xã Kon Thụp</t>
  </si>
  <si>
    <t>Dự án: Xây dựng hệ thống hạ tầng giao thông khu dân cư thuộc khu Quy hoạch trung tâm xã Đăk Djrăng</t>
  </si>
  <si>
    <t>DỰ KIẾN CHÊNH LỆCH THU CHI</t>
  </si>
  <si>
    <t>Chênh lệch thu chi</t>
  </si>
  <si>
    <t>A</t>
  </si>
  <si>
    <t>B</t>
  </si>
  <si>
    <t>3=1-2</t>
  </si>
</sst>
</file>

<file path=xl/styles.xml><?xml version="1.0" encoding="utf-8"?>
<styleSheet xmlns="http://schemas.openxmlformats.org/spreadsheetml/2006/main">
  <numFmts count="5">
    <numFmt numFmtId="176" formatCode="_-* #,##0.00\ &quot;₫&quot;_-;\-* #,##0.00\ &quot;₫&quot;_-;_-* &quot;-&quot;??\ &quot;₫&quot;_-;_-@_-"/>
    <numFmt numFmtId="177" formatCode="_-* #,##0\ &quot;₫&quot;_-;\-* #,##0\ &quot;₫&quot;_-;_-* &quot;-&quot;\ &quot;₫&quot;_-;_-@_-"/>
    <numFmt numFmtId="178" formatCode="_ * #,##0_ ;_ * \-#,##0_ ;_ * &quot;-&quot;??_ ;_ @_ "/>
    <numFmt numFmtId="179" formatCode="_ * #,##0.00_ ;_ * \-#,##0.00_ ;_ * &quot;-&quot;??_ ;_ @_ "/>
    <numFmt numFmtId="180" formatCode="_ * #,##0_ ;_ * \-#,##0_ ;_ * &quot;-&quot;_ ;_ @_ "/>
  </numFmts>
  <fonts count="27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i/>
      <sz val="14"/>
      <color theme="1"/>
      <name val="Times New Roman"/>
      <charset val="134"/>
    </font>
    <font>
      <i/>
      <sz val="14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6" borderId="1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8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vertical="center" wrapText="1"/>
    </xf>
    <xf numFmtId="3" fontId="2" fillId="0" borderId="5" xfId="0" applyNumberFormat="1" applyFont="1" applyBorder="1">
      <alignment vertical="center"/>
    </xf>
    <xf numFmtId="178" fontId="2" fillId="0" borderId="4" xfId="2" applyNumberFormat="1" applyFont="1" applyBorder="1">
      <alignment vertical="center"/>
    </xf>
    <xf numFmtId="3" fontId="2" fillId="0" borderId="4" xfId="0" applyNumberFormat="1" applyFont="1" applyBorder="1">
      <alignment vertical="center"/>
    </xf>
    <xf numFmtId="0" fontId="2" fillId="0" borderId="0" xfId="0" applyFont="1" applyAlignment="1">
      <alignment horizontal="justify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vertical="center" wrapText="1"/>
    </xf>
    <xf numFmtId="3" fontId="2" fillId="0" borderId="7" xfId="0" applyNumberFormat="1" applyFont="1" applyBorder="1">
      <alignment vertical="center"/>
    </xf>
    <xf numFmtId="178" fontId="2" fillId="0" borderId="6" xfId="2" applyNumberFormat="1" applyFont="1" applyBorder="1">
      <alignment vertical="center"/>
    </xf>
    <xf numFmtId="3" fontId="2" fillId="0" borderId="6" xfId="0" applyNumberFormat="1" applyFont="1" applyBorder="1">
      <alignment vertical="center"/>
    </xf>
    <xf numFmtId="3" fontId="3" fillId="0" borderId="3" xfId="0" applyNumberFormat="1" applyFont="1" applyBorder="1">
      <alignment vertical="center"/>
    </xf>
    <xf numFmtId="3" fontId="5" fillId="0" borderId="3" xfId="0" applyNumberFormat="1" applyFont="1" applyBorder="1" applyAlignment="1">
      <alignment horizontal="center" vertical="center" wrapText="1"/>
    </xf>
    <xf numFmtId="3" fontId="5" fillId="0" borderId="1" xfId="0" applyNumberFormat="1" applyFont="1" applyBorder="1">
      <alignment vertical="center"/>
    </xf>
    <xf numFmtId="3" fontId="5" fillId="0" borderId="3" xfId="0" applyNumberFormat="1" applyFont="1" applyBorder="1">
      <alignment vertical="center"/>
    </xf>
    <xf numFmtId="0" fontId="5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78" fontId="2" fillId="0" borderId="8" xfId="2" applyNumberFormat="1" applyFont="1" applyBorder="1">
      <alignment vertical="center"/>
    </xf>
    <xf numFmtId="178" fontId="2" fillId="0" borderId="9" xfId="2" applyNumberFormat="1" applyFont="1" applyBorder="1">
      <alignment vertical="center"/>
    </xf>
    <xf numFmtId="3" fontId="2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8" fontId="4" fillId="0" borderId="0" xfId="2" applyNumberFormat="1" applyFont="1">
      <alignment vertical="center"/>
    </xf>
    <xf numFmtId="3" fontId="3" fillId="0" borderId="0" xfId="0" applyNumberFormat="1" applyFont="1">
      <alignment vertical="center"/>
    </xf>
    <xf numFmtId="179" fontId="4" fillId="0" borderId="0" xfId="2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2"/>
  <sheetViews>
    <sheetView workbookViewId="0">
      <selection activeCell="E2" sqref="E2:E6"/>
    </sheetView>
  </sheetViews>
  <sheetFormatPr defaultColWidth="8.88888888888889" defaultRowHeight="18" outlineLevelCol="6"/>
  <cols>
    <col min="1" max="1" width="8.88888888888889" style="4"/>
    <col min="2" max="2" width="28.5555555555556" style="4" customWidth="1"/>
    <col min="3" max="3" width="38.1111111111111" style="4" customWidth="1"/>
    <col min="4" max="4" width="33.6666666666667" style="4" customWidth="1"/>
    <col min="5" max="5" width="33.4444444444444" style="4" customWidth="1"/>
    <col min="6" max="6" width="37.5555555555556" style="4" customWidth="1"/>
    <col min="7" max="16384" width="8.88888888888889" style="4"/>
  </cols>
  <sheetData>
    <row r="2" s="28" customFormat="1" spans="2:7">
      <c r="B2" s="17"/>
      <c r="C2" s="32" t="s">
        <v>0</v>
      </c>
      <c r="D2" s="32" t="s">
        <v>1</v>
      </c>
      <c r="E2" s="32" t="s">
        <v>2</v>
      </c>
      <c r="F2" s="28" t="s">
        <v>3</v>
      </c>
      <c r="G2" s="17"/>
    </row>
    <row r="3" ht="36" spans="2:7">
      <c r="B3" s="17" t="s">
        <v>4</v>
      </c>
      <c r="C3" s="33">
        <v>8960000000</v>
      </c>
      <c r="D3" s="33">
        <v>3690000700000</v>
      </c>
      <c r="E3" s="33">
        <v>16485000000</v>
      </c>
      <c r="F3" s="34">
        <f>E3-C3</f>
        <v>7525000000</v>
      </c>
      <c r="G3" s="17"/>
    </row>
    <row r="4" ht="54" spans="2:7">
      <c r="B4" s="17" t="s">
        <v>5</v>
      </c>
      <c r="C4" s="33">
        <v>21700000000</v>
      </c>
      <c r="D4" s="33">
        <v>14400000000</v>
      </c>
      <c r="E4" s="33">
        <v>27350400000</v>
      </c>
      <c r="F4" s="34">
        <f>E4-C4</f>
        <v>5650400000</v>
      </c>
      <c r="G4" s="17"/>
    </row>
    <row r="5" ht="36" spans="2:7">
      <c r="B5" s="17" t="s">
        <v>6</v>
      </c>
      <c r="C5" s="33">
        <v>54250000000</v>
      </c>
      <c r="D5" s="33">
        <v>35000000000</v>
      </c>
      <c r="E5" s="33">
        <v>76450000000</v>
      </c>
      <c r="F5" s="34">
        <f>E5-C5</f>
        <v>22200000000</v>
      </c>
      <c r="G5" s="17"/>
    </row>
    <row r="6" s="3" customFormat="1" spans="2:7">
      <c r="B6" s="5" t="s">
        <v>7</v>
      </c>
      <c r="C6" s="35">
        <f>SUM(C3:C5)</f>
        <v>84910000000</v>
      </c>
      <c r="D6" s="35">
        <f>SUM(D3:D5)</f>
        <v>3739400700000</v>
      </c>
      <c r="E6" s="35">
        <f>SUM(E3:E5)</f>
        <v>120285400000</v>
      </c>
      <c r="F6" s="35">
        <f>SUM(F3:F5)</f>
        <v>35375400000</v>
      </c>
      <c r="G6" s="27"/>
    </row>
    <row r="8" spans="3:3">
      <c r="C8" s="4" t="s">
        <v>8</v>
      </c>
    </row>
    <row r="9" spans="3:3">
      <c r="C9" s="4" t="s">
        <v>9</v>
      </c>
    </row>
    <row r="10" spans="3:5">
      <c r="C10" s="4" t="s">
        <v>10</v>
      </c>
      <c r="E10" s="36"/>
    </row>
    <row r="11" spans="3:3">
      <c r="C11" s="4" t="s">
        <v>11</v>
      </c>
    </row>
    <row r="12" spans="3:3">
      <c r="C12" s="4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7"/>
  <sheetViews>
    <sheetView workbookViewId="0">
      <selection activeCell="C6" sqref="C6"/>
    </sheetView>
  </sheetViews>
  <sheetFormatPr defaultColWidth="8.88888888888889" defaultRowHeight="18" outlineLevelRow="6"/>
  <cols>
    <col min="1" max="1" width="6.33333333333333" style="4" customWidth="1"/>
    <col min="2" max="2" width="44" style="4" customWidth="1"/>
    <col min="3" max="3" width="23.1759259259259" style="4" customWidth="1"/>
    <col min="4" max="4" width="24.8981481481481" style="4" customWidth="1"/>
    <col min="5" max="5" width="25.8981481481481" style="4" customWidth="1"/>
    <col min="6" max="6" width="23.1666666666667" style="4" customWidth="1"/>
    <col min="7" max="16383" width="8.88888888888889" style="4"/>
  </cols>
  <sheetData>
    <row r="1" ht="17.4" spans="1:6">
      <c r="A1" s="5" t="s">
        <v>13</v>
      </c>
      <c r="B1" s="5"/>
      <c r="C1" s="5"/>
      <c r="D1" s="5"/>
      <c r="E1" s="5"/>
      <c r="F1" s="5"/>
    </row>
    <row r="2" s="1" customFormat="1" spans="1:16383">
      <c r="A2" s="6" t="s">
        <v>14</v>
      </c>
      <c r="B2" s="6"/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</row>
    <row r="3" customFormat="1" spans="1:7">
      <c r="A3" s="8" t="s">
        <v>15</v>
      </c>
      <c r="B3" s="8" t="s">
        <v>16</v>
      </c>
      <c r="C3" s="8" t="s">
        <v>0</v>
      </c>
      <c r="D3" s="29" t="s">
        <v>17</v>
      </c>
      <c r="E3" s="29"/>
      <c r="F3" s="8" t="s">
        <v>18</v>
      </c>
      <c r="G3" s="4"/>
    </row>
    <row r="4" s="2" customFormat="1" ht="55" customHeight="1" spans="1:6">
      <c r="A4" s="8"/>
      <c r="B4" s="8"/>
      <c r="C4" s="8"/>
      <c r="D4" s="8" t="s">
        <v>19</v>
      </c>
      <c r="E4" s="8" t="s">
        <v>20</v>
      </c>
      <c r="F4" s="8"/>
    </row>
    <row r="5" ht="36" spans="1:7">
      <c r="A5" s="12">
        <v>1</v>
      </c>
      <c r="B5" s="13" t="s">
        <v>21</v>
      </c>
      <c r="C5" s="16">
        <f>D5+E5</f>
        <v>8960000000</v>
      </c>
      <c r="D5" s="16">
        <v>3690000000</v>
      </c>
      <c r="E5" s="30">
        <v>5270000000</v>
      </c>
      <c r="F5" s="16">
        <f>E5*0.1%*12</f>
        <v>63240000</v>
      </c>
      <c r="G5" s="17"/>
    </row>
    <row r="6" ht="54" spans="1:7">
      <c r="A6" s="18">
        <v>3</v>
      </c>
      <c r="B6" s="19" t="s">
        <v>22</v>
      </c>
      <c r="C6" s="22">
        <f>D6+E6</f>
        <v>54250000000</v>
      </c>
      <c r="D6" s="22">
        <v>35000000000</v>
      </c>
      <c r="E6" s="31">
        <v>19250000000</v>
      </c>
      <c r="F6" s="22">
        <f>E6*0.1%*12</f>
        <v>231000000</v>
      </c>
      <c r="G6" s="17"/>
    </row>
    <row r="7" s="3" customFormat="1" ht="29" customHeight="1" spans="1:7">
      <c r="A7" s="23"/>
      <c r="B7" s="24" t="s">
        <v>7</v>
      </c>
      <c r="C7" s="26">
        <f>SUM(C5:C6)</f>
        <v>63210000000</v>
      </c>
      <c r="D7" s="26">
        <f>SUM(D5:D6)</f>
        <v>38690000000</v>
      </c>
      <c r="E7" s="25">
        <f>SUM(E5:E6)</f>
        <v>24520000000</v>
      </c>
      <c r="F7" s="26">
        <f>SUM(F5:F6)</f>
        <v>294240000</v>
      </c>
      <c r="G7" s="27"/>
    </row>
  </sheetData>
  <mergeCells count="7">
    <mergeCell ref="A1:F1"/>
    <mergeCell ref="A2:F2"/>
    <mergeCell ref="D3:E3"/>
    <mergeCell ref="A3:A4"/>
    <mergeCell ref="B3:B4"/>
    <mergeCell ref="C3:C4"/>
    <mergeCell ref="F3:F4"/>
  </mergeCells>
  <pageMargins left="0.751388888888889" right="0.472222222222222" top="0.511805555555556" bottom="1" header="0.5" footer="0.5"/>
  <pageSetup paperSize="9" scale="90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9"/>
  <sheetViews>
    <sheetView tabSelected="1" workbookViewId="0">
      <selection activeCell="D9" sqref="D9"/>
    </sheetView>
  </sheetViews>
  <sheetFormatPr defaultColWidth="8.88888888888889" defaultRowHeight="18"/>
  <cols>
    <col min="1" max="1" width="6.33333333333333" style="4" customWidth="1"/>
    <col min="2" max="2" width="43.2407407407407" style="4" customWidth="1"/>
    <col min="3" max="3" width="26.1759259259259" style="4" customWidth="1"/>
    <col min="4" max="4" width="28.3611111111111" style="4" customWidth="1"/>
    <col min="5" max="5" width="29.75" style="4" customWidth="1"/>
    <col min="6" max="16382" width="8.88888888888889" style="4"/>
  </cols>
  <sheetData>
    <row r="1" ht="17.4" spans="1:5">
      <c r="A1" s="5" t="s">
        <v>23</v>
      </c>
      <c r="B1" s="5"/>
      <c r="C1" s="5"/>
      <c r="D1" s="5"/>
      <c r="E1" s="5"/>
    </row>
    <row r="2" s="1" customFormat="1" spans="1:16382">
      <c r="A2" s="6" t="s">
        <v>14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</row>
    <row r="3" customFormat="1" spans="1:6">
      <c r="A3" s="8" t="s">
        <v>15</v>
      </c>
      <c r="B3" s="8" t="s">
        <v>16</v>
      </c>
      <c r="C3" s="8" t="s">
        <v>2</v>
      </c>
      <c r="D3" s="8" t="s">
        <v>0</v>
      </c>
      <c r="E3" s="9" t="s">
        <v>24</v>
      </c>
      <c r="F3" s="4"/>
    </row>
    <row r="4" s="2" customFormat="1" ht="55" customHeight="1" spans="1:5">
      <c r="A4" s="8"/>
      <c r="B4" s="8"/>
      <c r="C4" s="8"/>
      <c r="D4" s="8"/>
      <c r="E4" s="10"/>
    </row>
    <row r="5" s="2" customFormat="1" ht="21" customHeight="1" spans="1:5">
      <c r="A5" s="11" t="s">
        <v>25</v>
      </c>
      <c r="B5" s="11" t="s">
        <v>26</v>
      </c>
      <c r="C5" s="11">
        <v>1</v>
      </c>
      <c r="D5" s="11">
        <v>2</v>
      </c>
      <c r="E5" s="11" t="s">
        <v>27</v>
      </c>
    </row>
    <row r="6" ht="45" customHeight="1" spans="1:6">
      <c r="A6" s="12">
        <v>1</v>
      </c>
      <c r="B6" s="13" t="s">
        <v>21</v>
      </c>
      <c r="C6" s="14">
        <v>16485000000</v>
      </c>
      <c r="D6" s="15">
        <f>'Sheet1 (2)'!D5+'Sheet1 (2)'!E5+'Sheet1 (2)'!F5</f>
        <v>9023240000</v>
      </c>
      <c r="E6" s="16">
        <f>C6-D6</f>
        <v>7461760000</v>
      </c>
      <c r="F6" s="17"/>
    </row>
    <row r="7" ht="54" spans="1:6">
      <c r="A7" s="18">
        <v>3</v>
      </c>
      <c r="B7" s="19" t="s">
        <v>22</v>
      </c>
      <c r="C7" s="20">
        <v>76450000000</v>
      </c>
      <c r="D7" s="21">
        <f>'Sheet1 (2)'!D6+'Sheet1 (2)'!E6+'Sheet1 (2)'!F6</f>
        <v>54481000000</v>
      </c>
      <c r="E7" s="22">
        <f>C7-D7</f>
        <v>21969000000</v>
      </c>
      <c r="F7" s="17"/>
    </row>
    <row r="8" s="3" customFormat="1" ht="29" customHeight="1" spans="1:6">
      <c r="A8" s="23"/>
      <c r="B8" s="24" t="s">
        <v>7</v>
      </c>
      <c r="C8" s="25">
        <f>SUM(C6:C7)</f>
        <v>92935000000</v>
      </c>
      <c r="D8" s="25">
        <f>SUM(D6:D7)</f>
        <v>63504240000</v>
      </c>
      <c r="E8" s="26">
        <f>SUM(E6:E7)</f>
        <v>29430760000</v>
      </c>
      <c r="F8" s="27"/>
    </row>
    <row r="9" spans="3:5">
      <c r="C9" s="28"/>
      <c r="D9" s="28"/>
      <c r="E9" s="28"/>
    </row>
  </sheetData>
  <mergeCells count="7">
    <mergeCell ref="A1:E1"/>
    <mergeCell ref="A2:E2"/>
    <mergeCell ref="A3:A4"/>
    <mergeCell ref="B3:B4"/>
    <mergeCell ref="C3:C4"/>
    <mergeCell ref="D3:D4"/>
    <mergeCell ref="E3:E4"/>
  </mergeCells>
  <pageMargins left="1.25972222222222" right="0.472222222222222" top="0.511805555555556" bottom="1" header="0.5" footer="0.5"/>
  <pageSetup paperSize="9" scale="9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TGDD</dc:creator>
  <cp:lastModifiedBy>TGDD</cp:lastModifiedBy>
  <dcterms:created xsi:type="dcterms:W3CDTF">2020-11-02T02:23:00Z</dcterms:created>
  <dcterms:modified xsi:type="dcterms:W3CDTF">2020-11-06T03:32:06Z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