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kế hoạch" sheetId="4" r:id="rId1"/>
    <sheet name="KQ thực hiện 2020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<sst xmlns="http://schemas.openxmlformats.org/spreadsheetml/2006/main" count="170" uniqueCount="104">
  <si>
    <t>TỔNG HỢP CÁC NHIỆM VỤ, DỰ ÁN BẢO VỆ MÔI TRƯỜNG NĂM 2021, GIAI ĐOẠN 2021-2023</t>
  </si>
  <si>
    <t>(Kèm theo Kế hoạch số…………./KH-UBND ngày ………./6/2020 của UBND huyện Mang Yang)</t>
  </si>
  <si>
    <t>Đơn vị: Triệu đồng</t>
  </si>
  <si>
    <t>STT</t>
  </si>
  <si>
    <t>Tên nhiệm vụ dự án</t>
  </si>
  <si>
    <t>Cơ sở pháp lý</t>
  </si>
  <si>
    <t>Mục tiêu</t>
  </si>
  <si>
    <t>Nội dung thực hiện</t>
  </si>
  <si>
    <t>Dự kiến sản phẩm</t>
  </si>
  <si>
    <t>Cơ quan thực hiện</t>
  </si>
  <si>
    <t>Thời gian 
thực hiện</t>
  </si>
  <si>
    <t>Tổng kinh 
phí</t>
  </si>
  <si>
    <t>Lũy kế đến hết năm 2020</t>
  </si>
  <si>
    <t>Kinh phí 
năm 2021</t>
  </si>
  <si>
    <t>Kinh phí 
năm 2022 (dự kiến)</t>
  </si>
  <si>
    <t>Kinh phí 
năm 2023 (dự kiến)</t>
  </si>
  <si>
    <t>Ghi chú</t>
  </si>
  <si>
    <t>A</t>
  </si>
  <si>
    <t>Nhiệm vụ chuyên môn</t>
  </si>
  <si>
    <t>Nhiệm vụ chuyển tiếp</t>
  </si>
  <si>
    <t>Nhiệm vụ mới</t>
  </si>
  <si>
    <t>Xử lý triệt để cơ sở công ích gây ô nhiễm môi trường nghiêm trọng (Xử lý ô nhiễm Bãi rác thải của huyện)</t>
  </si>
  <si>
    <t>Phòng TNMT, phòng KTHT, BQL DA ĐTXD, Đội CT XD-ĐT-TM huyện</t>
  </si>
  <si>
    <t>Xin ngân sách Trung ương, tỉnh</t>
  </si>
  <si>
    <t>B</t>
  </si>
  <si>
    <t>Nhiệm vụ thường xuyên</t>
  </si>
  <si>
    <t>01</t>
  </si>
  <si>
    <t>Xây dựng Báo cáo công tác bảo vệ môi trường cấp huyện</t>
  </si>
  <si>
    <t>Phòng TNMT</t>
  </si>
  <si>
    <t>Hàng năm</t>
  </si>
  <si>
    <t>02</t>
  </si>
  <si>
    <t>Công tác tuyên truyền các ngày lễ lớn: Làm panô tuyên truyền, viết bài tuyên truyền trên báo, tổ chức các phong trào…</t>
  </si>
  <si>
    <t>03</t>
  </si>
  <si>
    <t xml:space="preserve">Tập huấn công tác môi trường, khoáng sản, đất đai; thanh kiểm tra; </t>
  </si>
  <si>
    <t>04</t>
  </si>
  <si>
    <t>Hợp đồng lao động làm công tác BVMT</t>
  </si>
  <si>
    <t>05</t>
  </si>
  <si>
    <t>Kiểm tra BVMT và KTKS</t>
  </si>
  <si>
    <t>Các xã, thị trấn</t>
  </si>
  <si>
    <t>06</t>
  </si>
  <si>
    <t>Xây dựng nhà vệ sinh và giếng nước cho làng NTM</t>
  </si>
  <si>
    <t>07</t>
  </si>
  <si>
    <t>Mua xe đẩy, thùng thu gom rác</t>
  </si>
  <si>
    <t>Đội CTĐT</t>
  </si>
  <si>
    <t>08</t>
  </si>
  <si>
    <t>Xây dựng Bãi chôn lấp rác thải cho các xã</t>
  </si>
  <si>
    <t>09</t>
  </si>
  <si>
    <t>Lập báo cáo ĐTM bãi rác, cụm CN - TTCN</t>
  </si>
  <si>
    <t>năm 2021</t>
  </si>
  <si>
    <t>10</t>
  </si>
  <si>
    <t>Xây dựng bể chứa bao gói thuốc BVTV</t>
  </si>
  <si>
    <t>11</t>
  </si>
  <si>
    <t>Hỗ trợ xử lý mùi tại các bãi rác</t>
  </si>
  <si>
    <t>12</t>
  </si>
  <si>
    <t>Hỗ trợ thuê đơn vị thu gom bao gói thuốc BVTV</t>
  </si>
  <si>
    <t>13</t>
  </si>
  <si>
    <t>San gạt, hỗ trợ duy tu, nâng cấp các nghĩa trang</t>
  </si>
  <si>
    <t>14</t>
  </si>
  <si>
    <t>Hỗ trợ thuê đơn vị lập dự toán xây dựng Bãi rác huyện để xin Trung ương, tỉnh hỗ trợ kinh phí</t>
  </si>
  <si>
    <t>Xây dựng hệ thống xử lý nước thải cụm CN - TTCN;</t>
  </si>
  <si>
    <t>Các nhiệm vụ phát sinh khác</t>
  </si>
  <si>
    <t>Phòng TNMT, các xã, Đội CTĐT</t>
  </si>
  <si>
    <t>KẾT QUẢ THỰC HIỆN CÁC NHIỆM VỤ, DỰ ÁN BẢO VỆ MÔI TRƯỜNG NĂM 2018-2020</t>
  </si>
  <si>
    <t>Kinh phí 
năm 2018</t>
  </si>
  <si>
    <t>Kinh phí 
năm 2019</t>
  </si>
  <si>
    <t>Kinh phí 
năm 2020 (dự kiến)</t>
  </si>
  <si>
    <t>Đơn vị thực 
hiện lưu giữu sản phẩm</t>
  </si>
  <si>
    <t>Tiến độ 
giải ngân %</t>
  </si>
  <si>
    <t>Các kết quả 
chính đã đạt được</t>
  </si>
  <si>
    <t>Bảo hiểm xe cẩu đa năng</t>
  </si>
  <si>
    <t>Làm bảng Pano tuyên truyền về môi trường</t>
  </si>
  <si>
    <t>UBND các xã, thị trấn</t>
  </si>
  <si>
    <t>Mua xe đẩy thu gom rác</t>
  </si>
  <si>
    <t>Đội QLĐT, các xã</t>
  </si>
  <si>
    <t>Công trình Nhà về sinh và giếng nước
 xã Đăk Taley</t>
  </si>
  <si>
    <t>UBND xã ĐakTaLey</t>
  </si>
  <si>
    <t>Công trình Nhà nhà văn hoá  Đăk Djrang</t>
  </si>
  <si>
    <t>UBND xã Đăk Djrăng</t>
  </si>
  <si>
    <t>Công trình Nhà nhà văn hoá Làng Brếp, xã Đăk Djrang: Nhà về sinh và các hạng mục phụ</t>
  </si>
  <si>
    <t>Đề án đánh giá hiện trạng thu gom và xử lý bao bì thuốc BVTV</t>
  </si>
  <si>
    <t>Phòng TNMT, UBND các xã</t>
  </si>
  <si>
    <t>Bể chứa rác thải bao bì thuốc BVTV</t>
  </si>
  <si>
    <t>UBND các xã</t>
  </si>
  <si>
    <t>Chi lương hợp đồng bảo vệ môi trường</t>
  </si>
  <si>
    <t>Công tác môi trường khác</t>
  </si>
  <si>
    <t>Các đơn vị, UBND các xã</t>
  </si>
  <si>
    <t>Tập huấn, tuyên truyền các ngày lễ lớn…</t>
  </si>
  <si>
    <t>Mua thùng rác, xử lý môi trường, XD bể chứa bao gói thuốc BVTV</t>
  </si>
  <si>
    <t>Xây nhà WC cho các đơn vị trường học</t>
  </si>
  <si>
    <t>Các trường học</t>
  </si>
  <si>
    <t>XD, sửa chữa nhà WC các làng NTM và trụ sở các xã</t>
  </si>
  <si>
    <t>Các xã</t>
  </si>
  <si>
    <t>Hỗ trợ công tác kiểm tra môi trường, khoáng sản xã</t>
  </si>
  <si>
    <t>Xây dựng nhà WC cho các trường học</t>
  </si>
  <si>
    <t>XD báo cáo công tác BVMT theo TT19</t>
  </si>
  <si>
    <t>Xây dựng nhà vệ sinh, giếng cho làng NTM</t>
  </si>
  <si>
    <t>Tập huấnchuyên môn, kiểm tra khoáng sản, MT</t>
  </si>
  <si>
    <t>Hỗ trợ hợp đồng làm công tác BVMT</t>
  </si>
  <si>
    <t>Tuyên truyền BVMT các ngày lễ lớn, viết bài tuyên truyền...</t>
  </si>
  <si>
    <t>Thu thập, chỉnh lý tài liệu TNMT, đất đai</t>
  </si>
  <si>
    <t>Thu gom bao gói thuốc BVTV</t>
  </si>
  <si>
    <t>Mua thùng rác, xe đẩy rác phục vụ VSMT</t>
  </si>
  <si>
    <t>Hệ thống mương thoát nước đường Trần Phú</t>
  </si>
  <si>
    <t>Tổng cộng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</si>
</sst>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-* #,##0.00\ &quot;₫&quot;_-;\-* #,##0.00\ &quot;₫&quot;_-;_-* &quot;-&quot;??\ &quot;₫&quot;_-;_-@_-"/>
    <numFmt numFmtId="178" formatCode="_ * #,##0.00_ ;_ * \-#,##0.00_ ;_ * &quot;-&quot;??_ ;_ @_ "/>
    <numFmt numFmtId="179" formatCode="_-* #,##0\ &quot;₫&quot;_-;\-* #,##0\ &quot;₫&quot;_-;_-* &quot;-&quot;\ &quot;₫&quot;_-;_-@_-"/>
  </numFmts>
  <fonts count="35">
    <font>
      <sz val="11"/>
      <color theme="1"/>
      <name val="Calibri"/>
      <charset val="134"/>
      <scheme val="minor"/>
    </font>
    <font>
      <sz val="11"/>
      <color theme="1"/>
      <name val="Cambria"/>
      <charset val="163"/>
      <scheme val="major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34"/>
    </font>
    <font>
      <b/>
      <sz val="13"/>
      <color theme="1"/>
      <name val="Cambria"/>
      <charset val="163"/>
      <scheme val="major"/>
    </font>
    <font>
      <i/>
      <sz val="13"/>
      <color theme="1"/>
      <name val="Times New Roman"/>
      <charset val="163"/>
    </font>
    <font>
      <b/>
      <sz val="11"/>
      <color theme="1"/>
      <name val="Times New Roman"/>
      <charset val="134"/>
    </font>
    <font>
      <sz val="11"/>
      <color rgb="FFFF0000"/>
      <name val="Times New Roman"/>
      <charset val="134"/>
    </font>
    <font>
      <b/>
      <sz val="11"/>
      <color rgb="FFFF0000"/>
      <name val="Times New Roman"/>
      <charset val="163"/>
    </font>
    <font>
      <b/>
      <sz val="10"/>
      <color rgb="FFFF0000"/>
      <name val="Times New Roman"/>
      <charset val="163"/>
    </font>
    <font>
      <sz val="11"/>
      <name val="Times New Roman"/>
      <charset val="134"/>
    </font>
    <font>
      <b/>
      <sz val="11"/>
      <color theme="1"/>
      <name val="Times New Roman"/>
      <charset val="163"/>
    </font>
    <font>
      <b/>
      <sz val="12"/>
      <color theme="1"/>
      <name val="Times New Roman"/>
      <charset val="163"/>
    </font>
    <font>
      <i/>
      <sz val="11"/>
      <color theme="1"/>
      <name val="Times New Roman"/>
      <charset val="163"/>
    </font>
    <font>
      <b/>
      <sz val="12"/>
      <color rgb="FFFF0000"/>
      <name val="Times New Roman"/>
      <charset val="163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2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19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8" borderId="7" applyNumberFormat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2" fillId="10" borderId="10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0" applyFont="1" applyBorder="1"/>
    <xf numFmtId="3" fontId="8" fillId="0" borderId="1" xfId="0" applyNumberFormat="1" applyFont="1" applyBorder="1"/>
    <xf numFmtId="3" fontId="9" fillId="0" borderId="1" xfId="0" applyNumberFormat="1" applyFont="1" applyBorder="1"/>
    <xf numFmtId="0" fontId="3" fillId="0" borderId="1" xfId="0" applyFont="1" applyBorder="1"/>
    <xf numFmtId="3" fontId="3" fillId="0" borderId="1" xfId="0" applyNumberFormat="1" applyFont="1" applyBorder="1"/>
    <xf numFmtId="3" fontId="10" fillId="0" borderId="1" xfId="0" applyNumberFormat="1" applyFont="1" applyBorder="1"/>
    <xf numFmtId="0" fontId="1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3" fontId="7" fillId="0" borderId="1" xfId="0" applyNumberFormat="1" applyFont="1" applyBorder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3" fillId="0" borderId="3" xfId="0" applyFont="1" applyBorder="1" applyAlignment="1">
      <alignment horizontal="right"/>
    </xf>
    <xf numFmtId="3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3" fontId="12" fillId="0" borderId="1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3" fontId="0" fillId="0" borderId="0" xfId="0" applyNumberFormat="1"/>
    <xf numFmtId="0" fontId="7" fillId="0" borderId="0" xfId="0" applyFont="1"/>
    <xf numFmtId="3" fontId="2" fillId="0" borderId="0" xfId="0" applyNumberFormat="1" applyFont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3" fillId="0" borderId="0" xfId="0" applyFont="1"/>
    <xf numFmtId="3" fontId="14" fillId="0" borderId="1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11" fillId="0" borderId="1" xfId="0" applyNumberFormat="1" applyFont="1" applyBorder="1"/>
    <xf numFmtId="3" fontId="1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6"/>
  <sheetViews>
    <sheetView tabSelected="1" workbookViewId="0">
      <selection activeCell="M10" sqref="M10"/>
    </sheetView>
  </sheetViews>
  <sheetFormatPr defaultColWidth="9" defaultRowHeight="14.4"/>
  <cols>
    <col min="1" max="1" width="3.75" customWidth="1"/>
    <col min="2" max="2" width="38.1296296296296" customWidth="1"/>
    <col min="3" max="3" width="5.75" customWidth="1"/>
    <col min="4" max="4" width="5.12962962962963" customWidth="1"/>
    <col min="5" max="5" width="4.87962962962963" customWidth="1"/>
    <col min="6" max="6" width="5.87962962962963" customWidth="1"/>
    <col min="7" max="7" width="9.25" customWidth="1"/>
    <col min="8" max="8" width="6" customWidth="1"/>
    <col min="9" max="9" width="7.87962962962963" customWidth="1"/>
    <col min="10" max="10" width="8.75" customWidth="1"/>
    <col min="11" max="11" width="10.75" customWidth="1"/>
    <col min="12" max="12" width="9.75" customWidth="1"/>
    <col min="13" max="13" width="8.62962962962963" customWidth="1"/>
    <col min="14" max="14" width="6.75" customWidth="1"/>
    <col min="16" max="16" width="12.75" customWidth="1"/>
    <col min="18" max="18" width="11.1296296296296" customWidth="1"/>
  </cols>
  <sheetData>
    <row r="1" ht="9.75" customHeight="1" spans="1:1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6.8" spans="1:14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21" customHeight="1" spans="1:1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32"/>
    </row>
    <row r="4" spans="1: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9" t="s">
        <v>2</v>
      </c>
      <c r="N4" s="3"/>
      <c r="O4" s="3"/>
    </row>
    <row r="5" ht="69" spans="1:17">
      <c r="A5" s="6" t="s">
        <v>3</v>
      </c>
      <c r="B5" s="6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15</v>
      </c>
      <c r="N5" s="7" t="s">
        <v>16</v>
      </c>
      <c r="O5" s="33"/>
      <c r="Q5" s="34"/>
    </row>
    <row r="6" s="2" customFormat="1" ht="15.6" spans="1:16">
      <c r="A6" s="8" t="s">
        <v>17</v>
      </c>
      <c r="B6" s="9" t="s">
        <v>18</v>
      </c>
      <c r="C6" s="9"/>
      <c r="D6" s="9"/>
      <c r="E6" s="9"/>
      <c r="F6" s="9"/>
      <c r="G6" s="9"/>
      <c r="H6" s="8"/>
      <c r="I6" s="10"/>
      <c r="J6" s="11"/>
      <c r="K6" s="40">
        <v>22870</v>
      </c>
      <c r="L6" s="11"/>
      <c r="M6" s="8"/>
      <c r="N6" s="8"/>
      <c r="O6" s="35"/>
      <c r="P6" s="36"/>
    </row>
    <row r="7" spans="1:16">
      <c r="A7" s="12">
        <v>1</v>
      </c>
      <c r="B7" s="12" t="s">
        <v>19</v>
      </c>
      <c r="C7" s="12"/>
      <c r="D7" s="12"/>
      <c r="E7" s="12"/>
      <c r="F7" s="12"/>
      <c r="G7" s="12"/>
      <c r="H7" s="12"/>
      <c r="I7" s="13"/>
      <c r="J7" s="12"/>
      <c r="K7" s="14"/>
      <c r="L7" s="12"/>
      <c r="M7" s="12"/>
      <c r="N7" s="12"/>
      <c r="O7" s="3"/>
      <c r="P7" s="34"/>
    </row>
    <row r="8" spans="1:15">
      <c r="A8" s="12">
        <v>2</v>
      </c>
      <c r="B8" s="12" t="s">
        <v>20</v>
      </c>
      <c r="C8" s="12"/>
      <c r="D8" s="12"/>
      <c r="E8" s="12"/>
      <c r="F8" s="12"/>
      <c r="G8" s="12"/>
      <c r="H8" s="12"/>
      <c r="I8" s="12"/>
      <c r="J8" s="13"/>
      <c r="K8" s="13"/>
      <c r="L8" s="12"/>
      <c r="M8" s="12"/>
      <c r="N8" s="12"/>
      <c r="O8" s="3"/>
    </row>
    <row r="9" ht="138" spans="1:15">
      <c r="A9" s="12"/>
      <c r="B9" s="19" t="s">
        <v>21</v>
      </c>
      <c r="C9" s="12"/>
      <c r="D9" s="12"/>
      <c r="E9" s="12"/>
      <c r="F9" s="12"/>
      <c r="G9" s="19" t="s">
        <v>22</v>
      </c>
      <c r="H9" s="19">
        <v>2021</v>
      </c>
      <c r="I9" s="41">
        <v>22870</v>
      </c>
      <c r="J9" s="13"/>
      <c r="K9" s="42">
        <v>22870</v>
      </c>
      <c r="L9" s="12"/>
      <c r="M9" s="12"/>
      <c r="N9" s="19" t="s">
        <v>23</v>
      </c>
      <c r="O9" s="3"/>
    </row>
    <row r="10" spans="1:15">
      <c r="A10" s="12" t="s">
        <v>24</v>
      </c>
      <c r="B10" s="15" t="s">
        <v>25</v>
      </c>
      <c r="C10" s="15"/>
      <c r="D10" s="15"/>
      <c r="E10" s="15"/>
      <c r="F10" s="15"/>
      <c r="G10" s="15"/>
      <c r="H10" s="12"/>
      <c r="I10" s="43">
        <f>I11+I12+I13+I14+I15+I16+I17+I18+I19+I20+I21+I22+I23+I24+I26+I25</f>
        <v>11649</v>
      </c>
      <c r="J10" s="13"/>
      <c r="K10" s="44">
        <f>K11+K12+K13+K14+K15+K16+K17+K18+K19+K20+K21+K22+K23+K24+K26+K25</f>
        <v>3708</v>
      </c>
      <c r="L10" s="44">
        <f>L11+L12+L13+L14+L15+L16+L17+L18+L19+L20+L21+L22+L23+L24+L26+L25</f>
        <v>3933</v>
      </c>
      <c r="M10" s="44">
        <f>M11+M12+M13+M14+M15+M16+M17+M18+M19+M20+M21+M22+M23+M24+M26+M25</f>
        <v>4008</v>
      </c>
      <c r="N10" s="12"/>
      <c r="O10" s="3"/>
    </row>
    <row r="11" ht="27.6" spans="1:15">
      <c r="A11" s="46" t="s">
        <v>26</v>
      </c>
      <c r="B11" s="19" t="s">
        <v>27</v>
      </c>
      <c r="C11" s="12"/>
      <c r="D11" s="12"/>
      <c r="E11" s="12"/>
      <c r="F11" s="12"/>
      <c r="G11" s="19" t="s">
        <v>28</v>
      </c>
      <c r="H11" s="19" t="s">
        <v>29</v>
      </c>
      <c r="I11" s="43">
        <f>K11+L11+M11</f>
        <v>570</v>
      </c>
      <c r="J11" s="13"/>
      <c r="K11" s="13">
        <v>220</v>
      </c>
      <c r="L11" s="13">
        <v>100</v>
      </c>
      <c r="M11" s="12">
        <v>250</v>
      </c>
      <c r="N11" s="12"/>
      <c r="O11" s="3"/>
    </row>
    <row r="12" ht="41.4" spans="1:15">
      <c r="A12" s="46" t="s">
        <v>30</v>
      </c>
      <c r="B12" s="19" t="s">
        <v>31</v>
      </c>
      <c r="C12" s="12"/>
      <c r="D12" s="12"/>
      <c r="E12" s="12"/>
      <c r="F12" s="12"/>
      <c r="G12" s="19" t="s">
        <v>28</v>
      </c>
      <c r="H12" s="19" t="s">
        <v>29</v>
      </c>
      <c r="I12" s="43">
        <f t="shared" ref="I12:I26" si="0">K12+L12+M12</f>
        <v>490</v>
      </c>
      <c r="K12" s="13">
        <v>150</v>
      </c>
      <c r="L12" s="13">
        <v>170</v>
      </c>
      <c r="M12" s="13">
        <v>170</v>
      </c>
      <c r="N12" s="12"/>
      <c r="O12" s="3"/>
    </row>
    <row r="13" ht="27.6" spans="1:18">
      <c r="A13" s="46" t="s">
        <v>32</v>
      </c>
      <c r="B13" s="19" t="s">
        <v>33</v>
      </c>
      <c r="C13" s="12"/>
      <c r="D13" s="12"/>
      <c r="E13" s="12"/>
      <c r="F13" s="12"/>
      <c r="G13" s="19" t="s">
        <v>28</v>
      </c>
      <c r="H13" s="19" t="s">
        <v>29</v>
      </c>
      <c r="I13" s="43">
        <f t="shared" si="0"/>
        <v>190</v>
      </c>
      <c r="K13" s="13">
        <v>50</v>
      </c>
      <c r="L13" s="13">
        <v>60</v>
      </c>
      <c r="M13" s="13">
        <v>80</v>
      </c>
      <c r="N13" s="12"/>
      <c r="O13" s="3"/>
      <c r="R13" s="36"/>
    </row>
    <row r="14" ht="27.6" spans="1:16">
      <c r="A14" s="46" t="s">
        <v>34</v>
      </c>
      <c r="B14" s="12" t="s">
        <v>35</v>
      </c>
      <c r="C14" s="12"/>
      <c r="D14" s="12"/>
      <c r="E14" s="12"/>
      <c r="F14" s="12"/>
      <c r="G14" s="19" t="s">
        <v>28</v>
      </c>
      <c r="H14" s="19" t="s">
        <v>29</v>
      </c>
      <c r="I14" s="43">
        <f t="shared" si="0"/>
        <v>240</v>
      </c>
      <c r="J14" s="13"/>
      <c r="K14" s="13">
        <v>75</v>
      </c>
      <c r="L14" s="13">
        <v>80</v>
      </c>
      <c r="M14" s="12">
        <v>85</v>
      </c>
      <c r="N14" s="12"/>
      <c r="O14" s="3"/>
      <c r="P14" s="2"/>
    </row>
    <row r="15" ht="27.6" spans="1:15">
      <c r="A15" s="46" t="s">
        <v>36</v>
      </c>
      <c r="B15" s="12" t="s">
        <v>37</v>
      </c>
      <c r="C15" s="12"/>
      <c r="D15" s="12"/>
      <c r="E15" s="12"/>
      <c r="F15" s="12"/>
      <c r="G15" s="19" t="s">
        <v>38</v>
      </c>
      <c r="H15" s="19" t="s">
        <v>29</v>
      </c>
      <c r="I15" s="43">
        <f t="shared" si="0"/>
        <v>435</v>
      </c>
      <c r="J15" s="13"/>
      <c r="K15" s="13">
        <v>145</v>
      </c>
      <c r="L15" s="13">
        <v>145</v>
      </c>
      <c r="M15" s="12">
        <v>145</v>
      </c>
      <c r="N15" s="12"/>
      <c r="O15" s="3"/>
    </row>
    <row r="16" ht="27.6" spans="1:16">
      <c r="A16" s="46" t="s">
        <v>39</v>
      </c>
      <c r="B16" s="12" t="s">
        <v>40</v>
      </c>
      <c r="C16" s="12"/>
      <c r="D16" s="12"/>
      <c r="E16" s="12"/>
      <c r="F16" s="12"/>
      <c r="G16" s="19" t="s">
        <v>38</v>
      </c>
      <c r="H16" s="19" t="s">
        <v>29</v>
      </c>
      <c r="I16" s="43">
        <f t="shared" si="0"/>
        <v>500</v>
      </c>
      <c r="J16" s="13"/>
      <c r="K16" s="13">
        <v>150</v>
      </c>
      <c r="L16" s="13">
        <v>170</v>
      </c>
      <c r="M16" s="12">
        <v>180</v>
      </c>
      <c r="N16" s="12"/>
      <c r="O16" s="3"/>
      <c r="P16" s="2"/>
    </row>
    <row r="17" ht="27.6" spans="1:16">
      <c r="A17" s="46" t="s">
        <v>41</v>
      </c>
      <c r="B17" s="12" t="s">
        <v>42</v>
      </c>
      <c r="C17" s="12"/>
      <c r="D17" s="12"/>
      <c r="E17" s="12"/>
      <c r="F17" s="12"/>
      <c r="G17" s="12" t="s">
        <v>43</v>
      </c>
      <c r="H17" s="19" t="s">
        <v>29</v>
      </c>
      <c r="I17" s="43">
        <f t="shared" si="0"/>
        <v>294</v>
      </c>
      <c r="J17" s="13"/>
      <c r="K17" s="13">
        <v>98</v>
      </c>
      <c r="L17" s="13">
        <v>98</v>
      </c>
      <c r="M17" s="12">
        <v>98</v>
      </c>
      <c r="N17" s="12"/>
      <c r="O17" s="3"/>
      <c r="P17" s="2"/>
    </row>
    <row r="18" ht="27.6" spans="1:15">
      <c r="A18" s="46" t="s">
        <v>44</v>
      </c>
      <c r="B18" s="17" t="s">
        <v>45</v>
      </c>
      <c r="C18" s="17"/>
      <c r="D18" s="17"/>
      <c r="E18" s="17"/>
      <c r="F18" s="17"/>
      <c r="G18" s="19" t="s">
        <v>28</v>
      </c>
      <c r="H18" s="19" t="s">
        <v>29</v>
      </c>
      <c r="I18" s="43">
        <f t="shared" si="0"/>
        <v>900</v>
      </c>
      <c r="J18" s="13"/>
      <c r="K18" s="13">
        <v>300</v>
      </c>
      <c r="L18" s="13">
        <v>300</v>
      </c>
      <c r="M18" s="12">
        <v>300</v>
      </c>
      <c r="N18" s="12"/>
      <c r="O18" s="3"/>
    </row>
    <row r="19" ht="27.6" spans="1:16">
      <c r="A19" s="46" t="s">
        <v>46</v>
      </c>
      <c r="B19" s="17" t="s">
        <v>47</v>
      </c>
      <c r="C19" s="17"/>
      <c r="D19" s="17"/>
      <c r="E19" s="17"/>
      <c r="F19" s="17"/>
      <c r="G19" s="19" t="s">
        <v>28</v>
      </c>
      <c r="H19" s="19" t="s">
        <v>48</v>
      </c>
      <c r="I19" s="43">
        <f t="shared" si="0"/>
        <v>600</v>
      </c>
      <c r="J19" s="13"/>
      <c r="K19" s="13">
        <v>600</v>
      </c>
      <c r="L19" s="13"/>
      <c r="M19" s="12"/>
      <c r="N19" s="12"/>
      <c r="O19" s="3"/>
      <c r="P19" s="34"/>
    </row>
    <row r="20" ht="27.6" spans="1:16">
      <c r="A20" s="46" t="s">
        <v>49</v>
      </c>
      <c r="B20" s="17" t="s">
        <v>50</v>
      </c>
      <c r="C20" s="17"/>
      <c r="D20" s="17"/>
      <c r="E20" s="17"/>
      <c r="F20" s="17"/>
      <c r="G20" s="12" t="s">
        <v>43</v>
      </c>
      <c r="H20" s="19" t="s">
        <v>29</v>
      </c>
      <c r="I20" s="43">
        <f t="shared" si="0"/>
        <v>1350</v>
      </c>
      <c r="J20" s="13"/>
      <c r="K20" s="13">
        <v>450</v>
      </c>
      <c r="L20" s="13">
        <v>450</v>
      </c>
      <c r="M20" s="12">
        <v>450</v>
      </c>
      <c r="N20" s="12"/>
      <c r="O20" s="3"/>
      <c r="P20" s="34"/>
    </row>
    <row r="21" ht="27.6" spans="1:16">
      <c r="A21" s="46" t="s">
        <v>51</v>
      </c>
      <c r="B21" s="17" t="s">
        <v>52</v>
      </c>
      <c r="C21" s="17"/>
      <c r="D21" s="17"/>
      <c r="E21" s="17"/>
      <c r="F21" s="17"/>
      <c r="G21" s="12" t="s">
        <v>43</v>
      </c>
      <c r="H21" s="19" t="s">
        <v>29</v>
      </c>
      <c r="I21" s="43">
        <f t="shared" si="0"/>
        <v>400</v>
      </c>
      <c r="J21" s="13"/>
      <c r="K21" s="18">
        <v>100</v>
      </c>
      <c r="L21" s="13">
        <v>150</v>
      </c>
      <c r="M21" s="17">
        <v>150</v>
      </c>
      <c r="N21" s="12"/>
      <c r="O21" s="3"/>
      <c r="P21" s="34"/>
    </row>
    <row r="22" ht="27.6" spans="1:15">
      <c r="A22" s="46" t="s">
        <v>53</v>
      </c>
      <c r="B22" s="12" t="s">
        <v>54</v>
      </c>
      <c r="C22" s="12"/>
      <c r="D22" s="12"/>
      <c r="E22" s="12"/>
      <c r="F22" s="12"/>
      <c r="G22" s="12" t="s">
        <v>43</v>
      </c>
      <c r="H22" s="19" t="s">
        <v>29</v>
      </c>
      <c r="I22" s="43">
        <f t="shared" si="0"/>
        <v>150</v>
      </c>
      <c r="J22" s="13"/>
      <c r="K22" s="13">
        <v>50</v>
      </c>
      <c r="L22" s="13">
        <v>50</v>
      </c>
      <c r="M22" s="12">
        <v>50</v>
      </c>
      <c r="N22" s="12"/>
      <c r="O22" s="3"/>
    </row>
    <row r="23" ht="27.6" spans="1:15">
      <c r="A23" s="46" t="s">
        <v>55</v>
      </c>
      <c r="B23" s="12" t="s">
        <v>56</v>
      </c>
      <c r="C23" s="12"/>
      <c r="D23" s="12"/>
      <c r="E23" s="12"/>
      <c r="F23" s="12"/>
      <c r="G23" s="12" t="s">
        <v>43</v>
      </c>
      <c r="H23" s="19" t="s">
        <v>29</v>
      </c>
      <c r="I23" s="43">
        <f t="shared" si="0"/>
        <v>1160</v>
      </c>
      <c r="J23" s="13"/>
      <c r="K23" s="13">
        <v>250</v>
      </c>
      <c r="L23" s="13">
        <v>360</v>
      </c>
      <c r="M23" s="12">
        <v>550</v>
      </c>
      <c r="N23" s="12"/>
      <c r="O23" s="3"/>
    </row>
    <row r="24" ht="41.4" spans="1:15">
      <c r="A24" s="46" t="s">
        <v>57</v>
      </c>
      <c r="B24" s="19" t="s">
        <v>58</v>
      </c>
      <c r="C24" s="12"/>
      <c r="D24" s="12"/>
      <c r="E24" s="12"/>
      <c r="F24" s="12"/>
      <c r="G24" s="19" t="s">
        <v>28</v>
      </c>
      <c r="H24" s="19" t="s">
        <v>48</v>
      </c>
      <c r="I24" s="43">
        <f t="shared" si="0"/>
        <v>120</v>
      </c>
      <c r="J24" s="13"/>
      <c r="K24" s="13">
        <v>120</v>
      </c>
      <c r="L24" s="13"/>
      <c r="M24" s="12"/>
      <c r="N24" s="12"/>
      <c r="O24" s="3"/>
    </row>
    <row r="25" ht="27.6" spans="1:15">
      <c r="A25" s="16">
        <v>15</v>
      </c>
      <c r="B25" s="19" t="s">
        <v>59</v>
      </c>
      <c r="C25" s="12"/>
      <c r="D25" s="12"/>
      <c r="E25" s="12"/>
      <c r="F25" s="12"/>
      <c r="G25" s="19" t="s">
        <v>28</v>
      </c>
      <c r="H25" s="19" t="s">
        <v>48</v>
      </c>
      <c r="I25" s="43">
        <f t="shared" si="0"/>
        <v>450</v>
      </c>
      <c r="J25" s="13"/>
      <c r="K25" s="13">
        <v>450</v>
      </c>
      <c r="L25" s="13"/>
      <c r="M25" s="12"/>
      <c r="N25" s="12"/>
      <c r="O25" s="3"/>
    </row>
    <row r="26" ht="69" spans="1:15">
      <c r="A26" s="37">
        <v>16</v>
      </c>
      <c r="B26" s="38" t="s">
        <v>60</v>
      </c>
      <c r="C26" s="37"/>
      <c r="D26" s="37"/>
      <c r="E26" s="37"/>
      <c r="F26" s="37"/>
      <c r="G26" s="37" t="s">
        <v>61</v>
      </c>
      <c r="H26" s="19" t="s">
        <v>29</v>
      </c>
      <c r="I26" s="43">
        <f t="shared" si="0"/>
        <v>3800</v>
      </c>
      <c r="J26" s="37"/>
      <c r="K26" s="45">
        <v>500</v>
      </c>
      <c r="L26" s="45">
        <v>1800</v>
      </c>
      <c r="M26" s="45">
        <v>1500</v>
      </c>
      <c r="N26" s="12"/>
      <c r="O26" s="3"/>
    </row>
    <row r="27" spans="1: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</sheetData>
  <mergeCells count="2">
    <mergeCell ref="A2:N2"/>
    <mergeCell ref="A3:N3"/>
  </mergeCells>
  <pageMargins left="0.25" right="0.25" top="0.33" bottom="0.3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topLeftCell="A34" workbookViewId="0">
      <selection activeCell="G39" sqref="G39"/>
    </sheetView>
  </sheetViews>
  <sheetFormatPr defaultColWidth="9" defaultRowHeight="14.4"/>
  <cols>
    <col min="1" max="1" width="3.75" customWidth="1"/>
    <col min="2" max="2" width="38.6296296296296" customWidth="1"/>
    <col min="3" max="3" width="8.25" customWidth="1"/>
    <col min="4" max="4" width="6.37962962962963" customWidth="1"/>
    <col min="5" max="5" width="12.5" customWidth="1"/>
    <col min="6" max="6" width="12.25" customWidth="1"/>
    <col min="7" max="7" width="12.1296296296296" customWidth="1"/>
    <col min="8" max="8" width="20" customWidth="1"/>
    <col min="9" max="9" width="7" customWidth="1"/>
    <col min="10" max="10" width="9.5" customWidth="1"/>
    <col min="12" max="12" width="12.75" customWidth="1"/>
    <col min="14" max="14" width="11.1296296296296" customWidth="1"/>
  </cols>
  <sheetData>
    <row r="1" ht="9.75" customHeight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ht="16.8" spans="1:10">
      <c r="A2" s="4" t="s">
        <v>62</v>
      </c>
      <c r="B2" s="4"/>
      <c r="C2" s="4"/>
      <c r="D2" s="4"/>
      <c r="E2" s="4"/>
      <c r="F2" s="4"/>
      <c r="G2" s="4"/>
      <c r="H2" s="4"/>
      <c r="I2" s="4"/>
      <c r="J2" s="4"/>
    </row>
    <row r="3" ht="21" customHeight="1" spans="1:11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32"/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ht="69" spans="1:13">
      <c r="A5" s="6" t="s">
        <v>3</v>
      </c>
      <c r="B5" s="6" t="s">
        <v>4</v>
      </c>
      <c r="C5" s="7" t="s">
        <v>10</v>
      </c>
      <c r="D5" s="7" t="s">
        <v>11</v>
      </c>
      <c r="E5" s="7" t="s">
        <v>63</v>
      </c>
      <c r="F5" s="7" t="s">
        <v>64</v>
      </c>
      <c r="G5" s="7" t="s">
        <v>65</v>
      </c>
      <c r="H5" s="7" t="s">
        <v>66</v>
      </c>
      <c r="I5" s="7" t="s">
        <v>67</v>
      </c>
      <c r="J5" s="7" t="s">
        <v>68</v>
      </c>
      <c r="K5" s="33"/>
      <c r="M5" s="34"/>
    </row>
    <row r="6" s="2" customFormat="1" spans="1:12">
      <c r="A6" s="8" t="s">
        <v>17</v>
      </c>
      <c r="B6" s="9" t="s">
        <v>18</v>
      </c>
      <c r="C6" s="8"/>
      <c r="D6" s="10"/>
      <c r="E6" s="11"/>
      <c r="F6" s="11"/>
      <c r="G6" s="11"/>
      <c r="H6" s="8"/>
      <c r="I6" s="8"/>
      <c r="J6" s="8"/>
      <c r="K6" s="35"/>
      <c r="L6" s="36"/>
    </row>
    <row r="7" spans="1:12">
      <c r="A7" s="12">
        <v>1</v>
      </c>
      <c r="B7" s="12" t="s">
        <v>19</v>
      </c>
      <c r="C7" s="12"/>
      <c r="D7" s="13"/>
      <c r="E7" s="12"/>
      <c r="F7" s="14"/>
      <c r="G7" s="12"/>
      <c r="H7" s="12"/>
      <c r="I7" s="12"/>
      <c r="J7" s="12"/>
      <c r="K7" s="3"/>
      <c r="L7" s="34"/>
    </row>
    <row r="8" spans="1:11">
      <c r="A8" s="12"/>
      <c r="B8" s="12" t="s">
        <v>69</v>
      </c>
      <c r="C8" s="12"/>
      <c r="D8" s="13"/>
      <c r="E8" s="14">
        <v>38480000</v>
      </c>
      <c r="F8" s="14"/>
      <c r="G8" s="12"/>
      <c r="H8" s="12"/>
      <c r="I8" s="12"/>
      <c r="J8" s="12"/>
      <c r="K8" s="3"/>
    </row>
    <row r="9" spans="1:11">
      <c r="A9" s="12">
        <v>2</v>
      </c>
      <c r="B9" s="12" t="s">
        <v>20</v>
      </c>
      <c r="C9" s="12"/>
      <c r="D9" s="12"/>
      <c r="E9" s="13"/>
      <c r="F9" s="13"/>
      <c r="G9" s="12"/>
      <c r="H9" s="12"/>
      <c r="I9" s="12"/>
      <c r="J9" s="12"/>
      <c r="K9" s="3"/>
    </row>
    <row r="10" spans="1:11">
      <c r="A10" s="12" t="s">
        <v>24</v>
      </c>
      <c r="B10" s="15" t="s">
        <v>25</v>
      </c>
      <c r="C10" s="12"/>
      <c r="D10" s="12"/>
      <c r="E10" s="13"/>
      <c r="F10" s="13"/>
      <c r="G10" s="12"/>
      <c r="H10" s="12"/>
      <c r="I10" s="12"/>
      <c r="J10" s="12"/>
      <c r="K10" s="3"/>
    </row>
    <row r="11" spans="1:11">
      <c r="A11" s="46" t="s">
        <v>26</v>
      </c>
      <c r="B11" s="12" t="s">
        <v>70</v>
      </c>
      <c r="C11" s="12">
        <v>2018</v>
      </c>
      <c r="D11" s="13"/>
      <c r="E11" s="13">
        <v>30000000</v>
      </c>
      <c r="F11" s="13"/>
      <c r="G11" s="13"/>
      <c r="H11" s="12" t="s">
        <v>71</v>
      </c>
      <c r="I11" s="12">
        <v>100</v>
      </c>
      <c r="J11" s="12"/>
      <c r="K11" s="3"/>
    </row>
    <row r="12" spans="1:12">
      <c r="A12" s="46" t="s">
        <v>30</v>
      </c>
      <c r="B12" s="12" t="s">
        <v>37</v>
      </c>
      <c r="C12" s="12">
        <v>2018</v>
      </c>
      <c r="D12" s="13"/>
      <c r="E12" s="13">
        <f>7005000+5960000+2600000+9435000</f>
        <v>25000000</v>
      </c>
      <c r="F12" s="13"/>
      <c r="G12" s="13"/>
      <c r="H12" s="12" t="s">
        <v>28</v>
      </c>
      <c r="I12" s="12">
        <v>100</v>
      </c>
      <c r="J12" s="12"/>
      <c r="K12" s="3"/>
      <c r="L12" s="2"/>
    </row>
    <row r="13" spans="1:12">
      <c r="A13" s="46" t="s">
        <v>32</v>
      </c>
      <c r="B13" s="12" t="s">
        <v>72</v>
      </c>
      <c r="C13" s="12">
        <v>2018</v>
      </c>
      <c r="D13" s="13"/>
      <c r="E13" s="13">
        <f>99980000+2200000</f>
        <v>102180000</v>
      </c>
      <c r="F13" s="13"/>
      <c r="G13" s="13"/>
      <c r="H13" s="12" t="s">
        <v>73</v>
      </c>
      <c r="I13" s="12">
        <v>100</v>
      </c>
      <c r="J13" s="12"/>
      <c r="K13" s="3"/>
      <c r="L13" s="2"/>
    </row>
    <row r="14" ht="27.6" spans="1:11">
      <c r="A14" s="46" t="s">
        <v>34</v>
      </c>
      <c r="B14" s="17" t="s">
        <v>74</v>
      </c>
      <c r="C14" s="12">
        <v>2018</v>
      </c>
      <c r="D14" s="13"/>
      <c r="E14" s="13">
        <v>153212000</v>
      </c>
      <c r="F14" s="13"/>
      <c r="G14" s="13"/>
      <c r="H14" s="12" t="s">
        <v>75</v>
      </c>
      <c r="I14" s="12">
        <v>100</v>
      </c>
      <c r="J14" s="12"/>
      <c r="K14" s="3"/>
    </row>
    <row r="15" spans="1:12">
      <c r="A15" s="46" t="s">
        <v>36</v>
      </c>
      <c r="B15" s="17" t="s">
        <v>76</v>
      </c>
      <c r="C15" s="12">
        <v>2018</v>
      </c>
      <c r="D15" s="13"/>
      <c r="E15" s="13">
        <v>90000000</v>
      </c>
      <c r="F15" s="13"/>
      <c r="G15" s="13"/>
      <c r="H15" s="12" t="s">
        <v>77</v>
      </c>
      <c r="I15" s="12">
        <v>100</v>
      </c>
      <c r="J15" s="12"/>
      <c r="K15" s="3"/>
      <c r="L15" s="34"/>
    </row>
    <row r="16" ht="27.6" spans="1:12">
      <c r="A16" s="46" t="s">
        <v>39</v>
      </c>
      <c r="B16" s="17" t="s">
        <v>78</v>
      </c>
      <c r="C16" s="12">
        <v>2018</v>
      </c>
      <c r="D16" s="13"/>
      <c r="E16" s="13">
        <v>157000000</v>
      </c>
      <c r="F16" s="13"/>
      <c r="G16" s="13"/>
      <c r="H16" s="12" t="s">
        <v>77</v>
      </c>
      <c r="I16" s="12">
        <v>100</v>
      </c>
      <c r="J16" s="12"/>
      <c r="K16" s="3"/>
      <c r="L16" s="34"/>
    </row>
    <row r="17" ht="27.6" spans="1:12">
      <c r="A17" s="46" t="s">
        <v>41</v>
      </c>
      <c r="B17" s="17" t="s">
        <v>79</v>
      </c>
      <c r="C17" s="12">
        <v>2018</v>
      </c>
      <c r="D17" s="13"/>
      <c r="E17" s="18">
        <v>194501000</v>
      </c>
      <c r="F17" s="18"/>
      <c r="G17" s="13"/>
      <c r="H17" s="19" t="s">
        <v>80</v>
      </c>
      <c r="I17" s="12">
        <v>100</v>
      </c>
      <c r="J17" s="12"/>
      <c r="K17" s="3"/>
      <c r="L17" s="34"/>
    </row>
    <row r="18" spans="1:11">
      <c r="A18" s="46" t="s">
        <v>44</v>
      </c>
      <c r="B18" s="12" t="s">
        <v>81</v>
      </c>
      <c r="C18" s="12">
        <v>2018</v>
      </c>
      <c r="D18" s="13"/>
      <c r="E18" s="13">
        <v>535022000</v>
      </c>
      <c r="F18" s="13"/>
      <c r="G18" s="13"/>
      <c r="H18" s="12" t="s">
        <v>82</v>
      </c>
      <c r="I18" s="12">
        <v>100</v>
      </c>
      <c r="J18" s="12"/>
      <c r="K18" s="3"/>
    </row>
    <row r="19" spans="1:11">
      <c r="A19" s="46" t="s">
        <v>46</v>
      </c>
      <c r="B19" s="12" t="s">
        <v>83</v>
      </c>
      <c r="C19" s="12">
        <v>2018</v>
      </c>
      <c r="D19" s="13"/>
      <c r="E19" s="13">
        <v>28476090</v>
      </c>
      <c r="F19" s="13"/>
      <c r="G19" s="13"/>
      <c r="H19" s="12" t="s">
        <v>28</v>
      </c>
      <c r="I19" s="12">
        <v>100</v>
      </c>
      <c r="J19" s="12"/>
      <c r="K19" s="3"/>
    </row>
    <row r="20" spans="1:11">
      <c r="A20" s="16">
        <v>10</v>
      </c>
      <c r="B20" s="12" t="s">
        <v>84</v>
      </c>
      <c r="C20" s="12">
        <v>2018</v>
      </c>
      <c r="D20" s="13"/>
      <c r="E20" s="13">
        <v>2004931432</v>
      </c>
      <c r="F20" s="13"/>
      <c r="G20" s="13"/>
      <c r="H20" s="12" t="s">
        <v>85</v>
      </c>
      <c r="I20" s="12">
        <v>100</v>
      </c>
      <c r="J20" s="12"/>
      <c r="K20" s="3"/>
    </row>
    <row r="21" spans="1:11">
      <c r="A21" s="16">
        <v>11</v>
      </c>
      <c r="B21" s="12" t="s">
        <v>86</v>
      </c>
      <c r="C21" s="12">
        <v>2019</v>
      </c>
      <c r="D21" s="13"/>
      <c r="E21" s="13"/>
      <c r="F21" s="13">
        <v>200000000</v>
      </c>
      <c r="G21" s="13"/>
      <c r="H21" s="12" t="s">
        <v>28</v>
      </c>
      <c r="I21" s="12">
        <v>100</v>
      </c>
      <c r="J21" s="12"/>
      <c r="K21" s="3"/>
    </row>
    <row r="22" spans="1:11">
      <c r="A22" s="20">
        <v>12</v>
      </c>
      <c r="B22" s="21" t="s">
        <v>35</v>
      </c>
      <c r="C22" s="22">
        <v>2019</v>
      </c>
      <c r="D22" s="20"/>
      <c r="E22" s="20"/>
      <c r="F22" s="23">
        <v>30000000</v>
      </c>
      <c r="G22" s="23"/>
      <c r="H22" s="24" t="s">
        <v>28</v>
      </c>
      <c r="I22" s="22">
        <v>100</v>
      </c>
      <c r="J22" s="20"/>
      <c r="K22" s="3"/>
    </row>
    <row r="23" spans="1:11">
      <c r="A23" s="25"/>
      <c r="B23" s="26"/>
      <c r="C23" s="27"/>
      <c r="D23" s="25"/>
      <c r="E23" s="25"/>
      <c r="F23" s="28"/>
      <c r="G23" s="28"/>
      <c r="H23" s="29"/>
      <c r="I23" s="27"/>
      <c r="J23" s="25"/>
      <c r="K23" s="3"/>
    </row>
    <row r="24" ht="27.6" spans="1:11">
      <c r="A24" s="16">
        <v>13</v>
      </c>
      <c r="B24" s="19" t="s">
        <v>87</v>
      </c>
      <c r="C24" s="12">
        <v>2019</v>
      </c>
      <c r="D24" s="13"/>
      <c r="E24" s="13"/>
      <c r="F24" s="13">
        <v>804500000</v>
      </c>
      <c r="G24" s="13"/>
      <c r="H24" s="12" t="s">
        <v>43</v>
      </c>
      <c r="I24" s="12">
        <v>100</v>
      </c>
      <c r="J24" s="12"/>
      <c r="K24" s="3"/>
    </row>
    <row r="25" spans="1:11">
      <c r="A25" s="16">
        <v>14</v>
      </c>
      <c r="B25" s="12" t="s">
        <v>88</v>
      </c>
      <c r="C25" s="12">
        <v>2019</v>
      </c>
      <c r="D25" s="13"/>
      <c r="E25" s="13"/>
      <c r="F25" s="13">
        <v>756500000</v>
      </c>
      <c r="G25" s="13"/>
      <c r="H25" s="12" t="s">
        <v>89</v>
      </c>
      <c r="I25" s="12">
        <v>100</v>
      </c>
      <c r="J25" s="12"/>
      <c r="K25" s="3"/>
    </row>
    <row r="26" ht="27.6" spans="1:11">
      <c r="A26" s="16">
        <v>15</v>
      </c>
      <c r="B26" s="19" t="s">
        <v>90</v>
      </c>
      <c r="C26" s="12">
        <v>2019</v>
      </c>
      <c r="D26" s="13"/>
      <c r="E26" s="13"/>
      <c r="F26" s="13">
        <v>315000000</v>
      </c>
      <c r="G26" s="13"/>
      <c r="H26" s="12" t="s">
        <v>91</v>
      </c>
      <c r="I26" s="12">
        <v>100</v>
      </c>
      <c r="J26" s="12"/>
      <c r="K26" s="3"/>
    </row>
    <row r="27" spans="1:11">
      <c r="A27" s="16">
        <v>16</v>
      </c>
      <c r="B27" s="12" t="s">
        <v>92</v>
      </c>
      <c r="C27" s="12">
        <v>2019</v>
      </c>
      <c r="D27" s="13"/>
      <c r="E27" s="13"/>
      <c r="F27" s="13">
        <v>145000000</v>
      </c>
      <c r="G27" s="13"/>
      <c r="H27" s="12" t="s">
        <v>38</v>
      </c>
      <c r="I27" s="12">
        <v>100</v>
      </c>
      <c r="J27" s="12"/>
      <c r="K27" s="3"/>
    </row>
    <row r="28" spans="1:11">
      <c r="A28" s="16">
        <v>17</v>
      </c>
      <c r="B28" s="12" t="s">
        <v>92</v>
      </c>
      <c r="C28" s="12">
        <v>2020</v>
      </c>
      <c r="D28" s="13"/>
      <c r="E28" s="13"/>
      <c r="F28" s="13"/>
      <c r="G28" s="13">
        <v>145000000</v>
      </c>
      <c r="H28" s="12" t="s">
        <v>38</v>
      </c>
      <c r="I28" s="12">
        <v>100</v>
      </c>
      <c r="J28" s="12"/>
      <c r="K28" s="3"/>
    </row>
    <row r="29" spans="1:11">
      <c r="A29" s="16">
        <v>18</v>
      </c>
      <c r="B29" s="12" t="s">
        <v>93</v>
      </c>
      <c r="C29" s="12">
        <v>2020</v>
      </c>
      <c r="D29" s="13"/>
      <c r="E29" s="13"/>
      <c r="F29" s="13"/>
      <c r="G29" s="13">
        <v>1545000000</v>
      </c>
      <c r="H29" s="12" t="s">
        <v>89</v>
      </c>
      <c r="I29" s="12">
        <v>100</v>
      </c>
      <c r="J29" s="12"/>
      <c r="K29" s="3"/>
    </row>
    <row r="30" spans="1:11">
      <c r="A30" s="16">
        <v>19</v>
      </c>
      <c r="B30" s="12" t="s">
        <v>94</v>
      </c>
      <c r="C30" s="12">
        <v>2020</v>
      </c>
      <c r="D30" s="13"/>
      <c r="E30" s="13"/>
      <c r="F30" s="13"/>
      <c r="G30" s="13">
        <v>60000000</v>
      </c>
      <c r="H30" s="12" t="s">
        <v>28</v>
      </c>
      <c r="I30" s="12">
        <v>100</v>
      </c>
      <c r="J30" s="12"/>
      <c r="K30" s="3"/>
    </row>
    <row r="31" spans="1:11">
      <c r="A31" s="16">
        <v>20</v>
      </c>
      <c r="B31" s="12" t="s">
        <v>95</v>
      </c>
      <c r="C31" s="12">
        <v>2020</v>
      </c>
      <c r="D31" s="13"/>
      <c r="E31" s="13"/>
      <c r="F31" s="13"/>
      <c r="G31" s="13">
        <v>300000000</v>
      </c>
      <c r="H31" s="12" t="s">
        <v>91</v>
      </c>
      <c r="I31" s="12">
        <v>100</v>
      </c>
      <c r="J31" s="12"/>
      <c r="K31" s="3"/>
    </row>
    <row r="32" spans="1:11">
      <c r="A32" s="16">
        <v>21</v>
      </c>
      <c r="B32" s="12" t="s">
        <v>96</v>
      </c>
      <c r="C32" s="12">
        <v>2020</v>
      </c>
      <c r="D32" s="13"/>
      <c r="E32" s="13"/>
      <c r="F32" s="13"/>
      <c r="G32" s="13">
        <v>50000000</v>
      </c>
      <c r="H32" s="12" t="s">
        <v>28</v>
      </c>
      <c r="I32" s="12">
        <v>100</v>
      </c>
      <c r="J32" s="12"/>
      <c r="K32" s="3"/>
    </row>
    <row r="33" spans="1:11">
      <c r="A33" s="16">
        <v>22</v>
      </c>
      <c r="B33" s="12" t="s">
        <v>97</v>
      </c>
      <c r="C33" s="12">
        <v>2020</v>
      </c>
      <c r="D33" s="13"/>
      <c r="E33" s="13"/>
      <c r="F33" s="13"/>
      <c r="G33" s="13">
        <v>70000000</v>
      </c>
      <c r="H33" s="12" t="s">
        <v>28</v>
      </c>
      <c r="I33" s="12">
        <v>100</v>
      </c>
      <c r="J33" s="12"/>
      <c r="K33" s="3"/>
    </row>
    <row r="34" ht="27.6" spans="1:11">
      <c r="A34" s="16">
        <v>23</v>
      </c>
      <c r="B34" s="19" t="s">
        <v>98</v>
      </c>
      <c r="C34" s="12">
        <v>2020</v>
      </c>
      <c r="D34" s="13"/>
      <c r="E34" s="13"/>
      <c r="F34" s="13"/>
      <c r="G34" s="13">
        <v>100000000</v>
      </c>
      <c r="H34" s="12" t="s">
        <v>28</v>
      </c>
      <c r="I34" s="12">
        <v>100</v>
      </c>
      <c r="J34" s="12"/>
      <c r="K34" s="3"/>
    </row>
    <row r="35" spans="1:11">
      <c r="A35" s="16">
        <v>24</v>
      </c>
      <c r="B35" s="12" t="s">
        <v>99</v>
      </c>
      <c r="C35" s="12">
        <v>2020</v>
      </c>
      <c r="D35" s="13"/>
      <c r="E35" s="13"/>
      <c r="F35" s="13"/>
      <c r="G35" s="13">
        <v>150000000</v>
      </c>
      <c r="H35" s="12" t="s">
        <v>28</v>
      </c>
      <c r="I35" s="12">
        <v>100</v>
      </c>
      <c r="J35" s="12"/>
      <c r="K35" s="3"/>
    </row>
    <row r="36" spans="1:11">
      <c r="A36" s="16">
        <v>25</v>
      </c>
      <c r="B36" s="12" t="s">
        <v>100</v>
      </c>
      <c r="C36" s="12">
        <v>2020</v>
      </c>
      <c r="D36" s="13"/>
      <c r="E36" s="13"/>
      <c r="F36" s="13"/>
      <c r="G36" s="13">
        <v>50000000</v>
      </c>
      <c r="H36" s="12" t="s">
        <v>43</v>
      </c>
      <c r="I36" s="12">
        <v>100</v>
      </c>
      <c r="J36" s="12"/>
      <c r="K36" s="3"/>
    </row>
    <row r="37" spans="1:11">
      <c r="A37" s="16">
        <v>26</v>
      </c>
      <c r="B37" s="12" t="s">
        <v>101</v>
      </c>
      <c r="C37" s="12">
        <v>2020</v>
      </c>
      <c r="D37" s="13"/>
      <c r="E37" s="13"/>
      <c r="F37" s="13"/>
      <c r="G37" s="13">
        <v>80000000</v>
      </c>
      <c r="H37" s="12" t="s">
        <v>43</v>
      </c>
      <c r="I37" s="12">
        <v>100</v>
      </c>
      <c r="J37" s="12"/>
      <c r="K37" s="3"/>
    </row>
    <row r="38" spans="1:11">
      <c r="A38" s="16">
        <v>27</v>
      </c>
      <c r="B38" s="12" t="s">
        <v>102</v>
      </c>
      <c r="C38" s="12">
        <v>2020</v>
      </c>
      <c r="D38" s="13"/>
      <c r="E38" s="13"/>
      <c r="F38" s="13"/>
      <c r="G38" s="13">
        <v>760000000</v>
      </c>
      <c r="H38" s="12"/>
      <c r="I38" s="12">
        <v>100</v>
      </c>
      <c r="J38" s="12"/>
      <c r="K38" s="3"/>
    </row>
    <row r="39" ht="22.5" customHeight="1" spans="1:11">
      <c r="A39" s="30" t="s">
        <v>103</v>
      </c>
      <c r="B39" s="30"/>
      <c r="C39" s="12"/>
      <c r="D39" s="12"/>
      <c r="E39" s="31">
        <f>SUM(E6:E38)</f>
        <v>3358802522</v>
      </c>
      <c r="F39" s="31">
        <f>SUM(F6:F38)</f>
        <v>2251000000</v>
      </c>
      <c r="G39" s="31">
        <f>SUM(G6:G38)</f>
        <v>3310000000</v>
      </c>
      <c r="H39" s="12"/>
      <c r="I39" s="12"/>
      <c r="J39" s="12"/>
      <c r="K39" s="3"/>
    </row>
    <row r="40" spans="1:1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</sheetData>
  <mergeCells count="13">
    <mergeCell ref="A2:J2"/>
    <mergeCell ref="A3:J3"/>
    <mergeCell ref="A39:B39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</mergeCells>
  <pageMargins left="0.25" right="0.16" top="0.33" bottom="0.3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$A1:$XFD1048576"/>
    </sheetView>
  </sheetViews>
  <sheetFormatPr defaultColWidth="9" defaultRowHeight="14.4"/>
  <cols>
    <col min="1" max="16384" width="9" style="1"/>
  </cols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kế hoạch</vt:lpstr>
      <vt:lpstr>KQ thực hiện 2020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TGDD</cp:lastModifiedBy>
  <dcterms:created xsi:type="dcterms:W3CDTF">2019-07-10T08:19:00Z</dcterms:created>
  <cp:lastPrinted>2020-06-02T08:10:00Z</cp:lastPrinted>
  <dcterms:modified xsi:type="dcterms:W3CDTF">2020-11-24T02:20:00Z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