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jai\Desktop\딥러닝\"/>
    </mc:Choice>
  </mc:AlternateContent>
  <bookViews>
    <workbookView xWindow="6510" yWindow="0" windowWidth="20880" windowHeight="8220" firstSheet="1" activeTab="6"/>
  </bookViews>
  <sheets>
    <sheet name="뇌 신경망 구조" sheetId="5" r:id="rId1"/>
    <sheet name="no activation" sheetId="1" r:id="rId2"/>
    <sheet name="RELU activation" sheetId="2" r:id="rId3"/>
    <sheet name="파라미터 최적화(학습)" sheetId="7" r:id="rId4"/>
    <sheet name="파라미터 최적화 결과" sheetId="4" r:id="rId5"/>
    <sheet name="예측" sheetId="6" r:id="rId6"/>
    <sheet name="softmax activation" sheetId="3" r:id="rId7"/>
  </sheets>
  <definedNames>
    <definedName name="solver_adj" localSheetId="6" hidden="1">'softmax activation'!$H$6,'softmax activation'!$G$7,'softmax activation'!$G$9,'softmax activation'!$G$11,'softmax activation'!$G$13,'softmax activation'!$G$15,'softmax activation'!$K$6,'softmax activation'!$J$7,'softmax activation'!$J$9,'softmax activation'!$J$11,'softmax activation'!$J$13,'softmax activation'!$J$16</definedName>
    <definedName name="solver_adj" localSheetId="5" hidden="1">예측!$H$6,예측!$G$7,예측!$G$9,예측!$G$11,예측!$G$13,예측!$G$15,예측!$K$6,예측!$K$9,예측!$K$14</definedName>
    <definedName name="solver_adj" localSheetId="4" hidden="1">'파라미터 최적화 결과'!$H$6,'파라미터 최적화 결과'!$G$7,'파라미터 최적화 결과'!$G$9,'파라미터 최적화 결과'!$G$11,'파라미터 최적화 결과'!$G$13,'파라미터 최적화 결과'!$G$15,'파라미터 최적화 결과'!$K$6,'파라미터 최적화 결과'!$K$9,'파라미터 최적화 결과'!$K$14</definedName>
    <definedName name="solver_adj" localSheetId="3" hidden="1">'파라미터 최적화(학습)'!$H$6,'파라미터 최적화(학습)'!$G$7,'파라미터 최적화(학습)'!$G$9,'파라미터 최적화(학습)'!$G$11,'파라미터 최적화(학습)'!$G$13,'파라미터 최적화(학습)'!$G$15,'파라미터 최적화(학습)'!$K$6,'파라미터 최적화(학습)'!$K$9,'파라미터 최적화(학습)'!$K$14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drv" localSheetId="6" hidden="1">2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eng" localSheetId="6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st" localSheetId="6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neg" localSheetId="6" hidden="1">2</definedName>
    <definedName name="solver_neg" localSheetId="5" hidden="1">2</definedName>
    <definedName name="solver_neg" localSheetId="4" hidden="1">2</definedName>
    <definedName name="solver_neg" localSheetId="3" hidden="1">2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um" localSheetId="6" hidden="1">0</definedName>
    <definedName name="solver_num" localSheetId="5" hidden="1">0</definedName>
    <definedName name="solver_num" localSheetId="4" hidden="1">0</definedName>
    <definedName name="solver_num" localSheetId="3" hidden="1">0</definedName>
    <definedName name="solver_nwt" localSheetId="6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opt" localSheetId="6" hidden="1">'softmax activation'!$P$3</definedName>
    <definedName name="solver_opt" localSheetId="5" hidden="1">예측!#REF!</definedName>
    <definedName name="solver_opt" localSheetId="4" hidden="1">'파라미터 최적화 결과'!$Q$15</definedName>
    <definedName name="solver_opt" localSheetId="3" hidden="1">'파라미터 최적화(학습)'!$Q$15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rbv" localSheetId="6" hidden="1">2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scl" localSheetId="6" hidden="1">2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yp" localSheetId="6" hidden="1">2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er" localSheetId="6" hidden="1">3</definedName>
    <definedName name="solver_ver" localSheetId="5" hidden="1">3</definedName>
    <definedName name="solver_ver" localSheetId="4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Q14" i="6" l="1"/>
  <c r="Q13" i="6"/>
  <c r="Q15" i="6" s="1"/>
  <c r="E9" i="3"/>
  <c r="E15" i="3"/>
  <c r="O7" i="3"/>
  <c r="O14" i="6"/>
  <c r="O13" i="6"/>
  <c r="I17" i="7"/>
  <c r="E15" i="7"/>
  <c r="O14" i="7"/>
  <c r="E14" i="7"/>
  <c r="O13" i="7"/>
  <c r="E10" i="7"/>
  <c r="I18" i="7" s="1"/>
  <c r="E9" i="7"/>
  <c r="I6" i="7" s="1"/>
  <c r="K14" i="6"/>
  <c r="K9" i="6"/>
  <c r="K6" i="6"/>
  <c r="H6" i="6"/>
  <c r="G15" i="6"/>
  <c r="G13" i="6"/>
  <c r="G11" i="6"/>
  <c r="G9" i="6"/>
  <c r="G7" i="6"/>
  <c r="E15" i="6"/>
  <c r="E14" i="6"/>
  <c r="E10" i="6"/>
  <c r="E9" i="6"/>
  <c r="O14" i="4"/>
  <c r="I17" i="4"/>
  <c r="I6" i="4"/>
  <c r="E14" i="4"/>
  <c r="E15" i="4"/>
  <c r="E10" i="4"/>
  <c r="I18" i="4" s="1"/>
  <c r="M13" i="7" l="1"/>
  <c r="Q13" i="7" s="1"/>
  <c r="I7" i="7"/>
  <c r="M14" i="7" s="1"/>
  <c r="Q14" i="7" s="1"/>
  <c r="I6" i="6"/>
  <c r="I7" i="6"/>
  <c r="I18" i="6"/>
  <c r="I17" i="6"/>
  <c r="M13" i="4"/>
  <c r="I7" i="4"/>
  <c r="M14" i="4" s="1"/>
  <c r="Q14" i="4" s="1"/>
  <c r="O13" i="4"/>
  <c r="E9" i="4"/>
  <c r="O18" i="3"/>
  <c r="O13" i="2"/>
  <c r="E15" i="2"/>
  <c r="E9" i="2"/>
  <c r="O13" i="1"/>
  <c r="E15" i="1"/>
  <c r="E9" i="1"/>
  <c r="M13" i="6" l="1"/>
  <c r="Q15" i="7"/>
  <c r="M14" i="6"/>
  <c r="I17" i="3"/>
  <c r="I7" i="3"/>
  <c r="I17" i="2"/>
  <c r="I7" i="2"/>
  <c r="I7" i="1"/>
  <c r="I17" i="1"/>
  <c r="M17" i="3" l="1"/>
  <c r="Q13" i="4"/>
  <c r="Q15" i="4" s="1"/>
  <c r="M6" i="3"/>
  <c r="M13" i="2"/>
  <c r="P3" i="2" s="1"/>
  <c r="M13" i="1"/>
  <c r="P3" i="1" s="1"/>
  <c r="M18" i="3" l="1"/>
  <c r="M7" i="3"/>
  <c r="P3" i="3" l="1"/>
</calcChain>
</file>

<file path=xl/sharedStrings.xml><?xml version="1.0" encoding="utf-8"?>
<sst xmlns="http://schemas.openxmlformats.org/spreadsheetml/2006/main" count="110" uniqueCount="40">
  <si>
    <t>input layer</t>
    <phoneticPr fontId="4" type="noConversion"/>
  </si>
  <si>
    <t>output layer</t>
    <phoneticPr fontId="4" type="noConversion"/>
  </si>
  <si>
    <t>hidden layer</t>
    <phoneticPr fontId="4" type="noConversion"/>
  </si>
  <si>
    <t>data file</t>
    <phoneticPr fontId="4" type="noConversion"/>
  </si>
  <si>
    <t>true y</t>
    <phoneticPr fontId="4" type="noConversion"/>
  </si>
  <si>
    <t>predicted y</t>
    <phoneticPr fontId="4" type="noConversion"/>
  </si>
  <si>
    <t>loss</t>
    <phoneticPr fontId="4" type="noConversion"/>
  </si>
  <si>
    <t>x1</t>
    <phoneticPr fontId="4" type="noConversion"/>
  </si>
  <si>
    <t>x2</t>
    <phoneticPr fontId="4" type="noConversion"/>
  </si>
  <si>
    <t>y</t>
    <phoneticPr fontId="4" type="noConversion"/>
  </si>
  <si>
    <t>모든 데이터에 대한 오차제곱의 합을 최소화하는 파라미터를 찾는다</t>
    <phoneticPr fontId="4" type="noConversion"/>
  </si>
  <si>
    <t>오차제곱</t>
    <phoneticPr fontId="4" type="noConversion"/>
  </si>
  <si>
    <t>RELU</t>
    <phoneticPr fontId="4" type="noConversion"/>
  </si>
  <si>
    <t>Relu(z)=max(z,0)</t>
    <phoneticPr fontId="4" type="noConversion"/>
  </si>
  <si>
    <t>Relu는 주로 은닉층의 activation으로 사용한다</t>
    <phoneticPr fontId="4" type="noConversion"/>
  </si>
  <si>
    <t>Softmax</t>
    <phoneticPr fontId="4" type="noConversion"/>
  </si>
  <si>
    <t>softmax는 예측치를 확률분포로 나타낸다</t>
    <phoneticPr fontId="4" type="noConversion"/>
  </si>
  <si>
    <t>y1</t>
    <phoneticPr fontId="4" type="noConversion"/>
  </si>
  <si>
    <t>y2</t>
    <phoneticPr fontId="4" type="noConversion"/>
  </si>
  <si>
    <t>one-hot code</t>
    <phoneticPr fontId="4" type="noConversion"/>
  </si>
  <si>
    <t>분류문제에서 y는 명목척도가 속하는 카테고리를 나타내는 one-hot code로 변환한다</t>
    <phoneticPr fontId="4" type="noConversion"/>
  </si>
  <si>
    <t>변환전</t>
    <phoneticPr fontId="4" type="noConversion"/>
  </si>
  <si>
    <t>변환후</t>
    <phoneticPr fontId="4" type="noConversion"/>
  </si>
  <si>
    <t>크로스 엔트로피</t>
    <phoneticPr fontId="4" type="noConversion"/>
  </si>
  <si>
    <t>크로스-엔트피는 확률분포 예측치와 원핫코드의 차이를 나타내는 손실함수이다</t>
    <phoneticPr fontId="4" type="noConversion"/>
  </si>
  <si>
    <t>은닉층을 많이 만들면 deep neural Network가 되고 이를 활용한 학습을 Deep Learning이라고 한다</t>
    <phoneticPr fontId="4" type="noConversion"/>
  </si>
  <si>
    <t>training data</t>
    <phoneticPr fontId="4" type="noConversion"/>
  </si>
  <si>
    <t>test data</t>
    <phoneticPr fontId="4" type="noConversion"/>
  </si>
  <si>
    <t>오차제곱의 합</t>
    <phoneticPr fontId="4" type="noConversion"/>
  </si>
  <si>
    <t>Loss</t>
    <phoneticPr fontId="4" type="noConversion"/>
  </si>
  <si>
    <t>천억개 뉴론(신경세포)</t>
    <phoneticPr fontId="4" type="noConversion"/>
  </si>
  <si>
    <t>100조개 시냅스(연결망)</t>
    <phoneticPr fontId="4" type="noConversion"/>
  </si>
  <si>
    <t>정보를 어떤 형태로 전달할까?</t>
    <phoneticPr fontId="4" type="noConversion"/>
  </si>
  <si>
    <t>데이터가 많고 파라미터가 많으면 엑셀을 사용하기 어렵다.</t>
    <phoneticPr fontId="4" type="noConversion"/>
  </si>
  <si>
    <t>보다 신뢰성있는 optimizer가 필요하다</t>
    <phoneticPr fontId="4" type="noConversion"/>
  </si>
  <si>
    <r>
      <rPr>
        <b/>
        <sz val="11"/>
        <color rgb="FFFF0000"/>
        <rFont val="맑은 고딕"/>
        <family val="3"/>
        <charset val="129"/>
      </rPr>
      <t xml:space="preserve">▶ </t>
    </r>
    <r>
      <rPr>
        <b/>
        <sz val="11"/>
        <rFont val="맑은 고딕"/>
        <family val="3"/>
        <charset val="129"/>
        <scheme val="minor"/>
      </rPr>
      <t>주어진 파라미터에서 X가 바뀌면 f(X)가 바뀐다</t>
    </r>
    <phoneticPr fontId="4" type="noConversion"/>
  </si>
  <si>
    <r>
      <rPr>
        <b/>
        <sz val="11"/>
        <color rgb="FFFF0000"/>
        <rFont val="맑은 고딕"/>
        <family val="3"/>
        <charset val="129"/>
        <scheme val="minor"/>
      </rPr>
      <t>▶</t>
    </r>
    <r>
      <rPr>
        <b/>
        <sz val="11"/>
        <color theme="1"/>
        <rFont val="맑은 고딕"/>
        <family val="3"/>
        <charset val="129"/>
        <scheme val="minor"/>
      </rPr>
      <t xml:space="preserve">  주어진 X, y에서 파라미터가 바뀌면 f(X)가 바뀌고 Loss 가 바뀐다</t>
    </r>
    <phoneticPr fontId="4" type="noConversion"/>
  </si>
  <si>
    <r>
      <rPr>
        <b/>
        <sz val="11"/>
        <color rgb="FFFF0000"/>
        <rFont val="맑은 고딕"/>
        <family val="3"/>
        <charset val="129"/>
        <scheme val="minor"/>
      </rPr>
      <t>▶</t>
    </r>
    <r>
      <rPr>
        <b/>
        <sz val="11"/>
        <color theme="1"/>
        <rFont val="맑은 고딕"/>
        <family val="3"/>
        <charset val="129"/>
        <scheme val="minor"/>
      </rPr>
      <t xml:space="preserve">  모든 데이터에서 Loss의 합을 최소화하는 파라미터를 찾는다</t>
    </r>
    <phoneticPr fontId="4" type="noConversion"/>
  </si>
  <si>
    <t>loss =</t>
    <phoneticPr fontId="4" type="noConversion"/>
  </si>
  <si>
    <t>이제 colab으로 본격적인 실습을 해보겠습니다.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</si>
</sst>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_ "/>
    <numFmt numFmtId="178" formatCode="0_ "/>
    <numFmt numFmtId="179" formatCode="0.00_);[Red]\(0.0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i/>
      <sz val="12"/>
      <color rgb="FFFF0000"/>
      <name val="맑은 고딕"/>
      <family val="3"/>
      <charset val="129"/>
      <scheme val="minor"/>
    </font>
    <font>
      <b/>
      <i/>
      <sz val="12"/>
      <color rgb="FF0070C0"/>
      <name val="맑은 고딕"/>
      <family val="3"/>
      <charset val="129"/>
      <scheme val="minor"/>
    </font>
    <font>
      <b/>
      <i/>
      <sz val="12"/>
      <color theme="1" tint="4.9989318521683403E-2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color rgb="FFFF0000"/>
      <name val="HY동녘M"/>
      <family val="1"/>
      <charset val="129"/>
    </font>
    <font>
      <sz val="18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rgb="FFB2B2B2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176" fontId="13" fillId="3" borderId="0" xfId="0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0" fontId="5" fillId="6" borderId="0" xfId="0" applyFont="1" applyFill="1">
      <alignment vertical="center"/>
    </xf>
    <xf numFmtId="0" fontId="0" fillId="0" borderId="0" xfId="0" applyFill="1">
      <alignment vertical="center"/>
    </xf>
    <xf numFmtId="0" fontId="13" fillId="0" borderId="0" xfId="0" applyFont="1" applyFill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76" fontId="13" fillId="4" borderId="0" xfId="0" applyNumberFormat="1" applyFont="1" applyFill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176" fontId="5" fillId="7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" fillId="2" borderId="1" xfId="1" applyFont="1">
      <alignment vertical="center"/>
    </xf>
    <xf numFmtId="0" fontId="0" fillId="2" borderId="1" xfId="1" applyFont="1">
      <alignment vertical="center"/>
    </xf>
    <xf numFmtId="177" fontId="22" fillId="5" borderId="2" xfId="0" applyNumberFormat="1" applyFont="1" applyFill="1" applyBorder="1">
      <alignment vertical="center"/>
    </xf>
    <xf numFmtId="0" fontId="1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3" fillId="8" borderId="0" xfId="0" applyFont="1" applyFill="1" applyAlignment="1">
      <alignment horizontal="center" vertical="center"/>
    </xf>
    <xf numFmtId="178" fontId="19" fillId="8" borderId="0" xfId="0" applyNumberFormat="1" applyFont="1" applyFill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177" fontId="22" fillId="0" borderId="0" xfId="0" applyNumberFormat="1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23" fillId="0" borderId="0" xfId="0" applyNumberFormat="1" applyFo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79" fontId="13" fillId="5" borderId="2" xfId="0" applyNumberFormat="1" applyFont="1" applyFill="1" applyBorder="1" applyAlignment="1">
      <alignment horizontal="center" vertical="center"/>
    </xf>
    <xf numFmtId="177" fontId="13" fillId="5" borderId="2" xfId="0" applyNumberFormat="1" applyFont="1" applyFill="1" applyBorder="1" applyAlignment="1">
      <alignment horizontal="center" vertical="center"/>
    </xf>
    <xf numFmtId="176" fontId="14" fillId="4" borderId="2" xfId="0" applyNumberFormat="1" applyFont="1" applyFill="1" applyBorder="1" applyAlignment="1">
      <alignment horizontal="center" vertical="center"/>
    </xf>
    <xf numFmtId="176" fontId="13" fillId="4" borderId="2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7" fontId="13" fillId="3" borderId="2" xfId="0" applyNumberFormat="1" applyFont="1" applyFill="1" applyBorder="1" applyAlignment="1">
      <alignment horizontal="center" vertical="center"/>
    </xf>
    <xf numFmtId="177" fontId="13" fillId="9" borderId="2" xfId="0" applyNumberFormat="1" applyFont="1" applyFill="1" applyBorder="1" applyAlignment="1">
      <alignment horizontal="center" vertical="center"/>
    </xf>
    <xf numFmtId="177" fontId="19" fillId="6" borderId="2" xfId="0" applyNumberFormat="1" applyFont="1" applyFill="1" applyBorder="1" applyAlignment="1">
      <alignment horizontal="center" vertical="center"/>
    </xf>
    <xf numFmtId="177" fontId="22" fillId="10" borderId="2" xfId="0" applyNumberFormat="1" applyFont="1" applyFill="1" applyBorder="1">
      <alignment vertical="center"/>
    </xf>
    <xf numFmtId="179" fontId="13" fillId="10" borderId="2" xfId="0" applyNumberFormat="1" applyFont="1" applyFill="1" applyBorder="1" applyAlignment="1">
      <alignment horizontal="center" vertical="center"/>
    </xf>
    <xf numFmtId="177" fontId="13" fillId="10" borderId="2" xfId="0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 wrapText="1"/>
    </xf>
    <xf numFmtId="177" fontId="22" fillId="9" borderId="2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25" fillId="2" borderId="1" xfId="1" applyFont="1">
      <alignment vertical="center"/>
    </xf>
    <xf numFmtId="0" fontId="7" fillId="2" borderId="1" xfId="1" applyFont="1">
      <alignment vertical="center"/>
    </xf>
    <xf numFmtId="0" fontId="26" fillId="0" borderId="0" xfId="0" applyFont="1">
      <alignment vertical="center"/>
    </xf>
    <xf numFmtId="0" fontId="9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11" fillId="9" borderId="2" xfId="0" applyFont="1" applyFill="1" applyBorder="1" applyAlignment="1">
      <alignment horizontal="center" vertical="center"/>
    </xf>
    <xf numFmtId="177" fontId="22" fillId="0" borderId="2" xfId="0" applyNumberFormat="1" applyFont="1" applyFill="1" applyBorder="1">
      <alignment vertical="center"/>
    </xf>
    <xf numFmtId="0" fontId="28" fillId="0" borderId="0" xfId="0" applyFont="1">
      <alignment vertical="center"/>
    </xf>
    <xf numFmtId="0" fontId="5" fillId="0" borderId="0" xfId="0" applyFont="1">
      <alignment vertical="center"/>
    </xf>
    <xf numFmtId="0" fontId="22" fillId="9" borderId="2" xfId="0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vertical="center" wrapText="1"/>
    </xf>
    <xf numFmtId="0" fontId="3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8" fillId="0" borderId="12" xfId="1" applyFont="1" applyFill="1" applyBorder="1" applyAlignment="1">
      <alignment vertical="center" wrapText="1"/>
    </xf>
    <xf numFmtId="0" fontId="8" fillId="0" borderId="4" xfId="1" applyFont="1" applyFill="1" applyBorder="1" applyAlignment="1">
      <alignment vertical="center" wrapText="1"/>
    </xf>
    <xf numFmtId="0" fontId="8" fillId="0" borderId="5" xfId="1" applyFont="1" applyFill="1" applyBorder="1" applyAlignment="1">
      <alignment vertical="center" wrapText="1"/>
    </xf>
    <xf numFmtId="0" fontId="8" fillId="0" borderId="13" xfId="1" applyFont="1" applyFill="1" applyBorder="1" applyAlignment="1">
      <alignment vertical="center" wrapText="1"/>
    </xf>
    <xf numFmtId="0" fontId="8" fillId="0" borderId="7" xfId="1" applyFont="1" applyFill="1" applyBorder="1" applyAlignment="1">
      <alignment vertical="center" wrapText="1"/>
    </xf>
    <xf numFmtId="0" fontId="8" fillId="0" borderId="8" xfId="1" applyFont="1" applyFill="1" applyBorder="1" applyAlignment="1">
      <alignment vertical="center" wrapText="1"/>
    </xf>
    <xf numFmtId="0" fontId="10" fillId="2" borderId="3" xfId="1" applyFont="1" applyBorder="1" applyAlignment="1">
      <alignment horizontal="center" vertical="center" wrapText="1"/>
    </xf>
    <xf numFmtId="0" fontId="10" fillId="2" borderId="4" xfId="1" applyFont="1" applyBorder="1" applyAlignment="1">
      <alignment horizontal="center" vertical="center" wrapText="1"/>
    </xf>
    <xf numFmtId="0" fontId="10" fillId="2" borderId="5" xfId="1" applyFont="1" applyBorder="1" applyAlignment="1">
      <alignment horizontal="center" vertical="center" wrapText="1"/>
    </xf>
    <xf numFmtId="0" fontId="10" fillId="2" borderId="6" xfId="1" applyFont="1" applyBorder="1" applyAlignment="1">
      <alignment horizontal="center" vertical="center" wrapText="1"/>
    </xf>
    <xf numFmtId="0" fontId="10" fillId="2" borderId="7" xfId="1" applyFont="1" applyBorder="1" applyAlignment="1">
      <alignment horizontal="center" vertical="center" wrapText="1"/>
    </xf>
    <xf numFmtId="0" fontId="10" fillId="2" borderId="8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8" fillId="2" borderId="12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8" fillId="2" borderId="5" xfId="1" applyFont="1" applyBorder="1" applyAlignment="1">
      <alignment horizontal="center" vertical="center" wrapText="1"/>
    </xf>
    <xf numFmtId="0" fontId="8" fillId="2" borderId="13" xfId="1" applyFont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8" fillId="2" borderId="8" xfId="1" applyFont="1" applyBorder="1" applyAlignment="1">
      <alignment horizontal="center" vertical="center" wrapText="1"/>
    </xf>
    <xf numFmtId="0" fontId="8" fillId="2" borderId="1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31" fillId="0" borderId="0" xfId="0" applyFont="1">
      <alignment vertical="center"/>
    </xf>
  </cellXfs>
  <cellStyles count="3">
    <cellStyle name="메모" xfId="1" builtinId="10"/>
    <cellStyle name="설명 텍스트" xfId="2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520700</xdr:colOff>
      <xdr:row>16</xdr:row>
      <xdr:rowOff>38100</xdr:rowOff>
    </xdr:from>
    <xdr:to>
      <xdr:col>16</xdr:col>
      <xdr:colOff>333375</xdr:colOff>
      <xdr:row>32</xdr:row>
      <xdr:rowOff>114299</xdr:rowOff>
    </xdr:to>
    <xdr:pic>
      <xdr:nvPicPr>
        <xdr:cNvPr id="5" name="그림 4" descr="neuron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100" y="3390900"/>
          <a:ext cx="5299075" cy="3438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566738</xdr:colOff>
      <xdr:row>0</xdr:row>
      <xdr:rowOff>0</xdr:rowOff>
    </xdr:from>
    <xdr:to>
      <xdr:col>16</xdr:col>
      <xdr:colOff>266699</xdr:colOff>
      <xdr:row>16</xdr:row>
      <xdr:rowOff>104774</xdr:rowOff>
    </xdr:to>
    <xdr:pic>
      <xdr:nvPicPr>
        <xdr:cNvPr id="8" name="그림 7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0"/>
          <a:ext cx="5186361" cy="3457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76200</xdr:rowOff>
    </xdr:from>
    <xdr:to>
      <xdr:col>7</xdr:col>
      <xdr:colOff>676275</xdr:colOff>
      <xdr:row>27</xdr:row>
      <xdr:rowOff>161925</xdr:rowOff>
    </xdr:to>
    <xdr:pic>
      <xdr:nvPicPr>
        <xdr:cNvPr id="9" name="그림 8" descr="뇌세포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429250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3" name="타원 2"/>
        <xdr:cNvSpPr/>
      </xdr:nvSpPr>
      <xdr:spPr>
        <a:xfrm>
          <a:off x="3419476" y="1562100"/>
          <a:ext cx="514350" cy="4572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13</xdr:row>
      <xdr:rowOff>9526</xdr:rowOff>
    </xdr:from>
    <xdr:to>
      <xdr:col>5</xdr:col>
      <xdr:colOff>495301</xdr:colOff>
      <xdr:row>15</xdr:row>
      <xdr:rowOff>17010</xdr:rowOff>
    </xdr:to>
    <xdr:sp macro="" textlink="">
      <xdr:nvSpPr>
        <xdr:cNvPr id="4" name="타원 3"/>
        <xdr:cNvSpPr/>
      </xdr:nvSpPr>
      <xdr:spPr>
        <a:xfrm>
          <a:off x="2750345" y="2994593"/>
          <a:ext cx="517411" cy="51775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5" name="타원 4"/>
        <xdr:cNvSpPr/>
      </xdr:nvSpPr>
      <xdr:spPr>
        <a:xfrm>
          <a:off x="5619750" y="1485901"/>
          <a:ext cx="466725" cy="4572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7" name="타원 6"/>
        <xdr:cNvSpPr/>
      </xdr:nvSpPr>
      <xdr:spPr>
        <a:xfrm>
          <a:off x="5591175" y="2886075"/>
          <a:ext cx="495300" cy="4476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8</xdr:row>
      <xdr:rowOff>200026</xdr:rowOff>
    </xdr:from>
    <xdr:to>
      <xdr:col>12</xdr:col>
      <xdr:colOff>600075</xdr:colOff>
      <xdr:row>11</xdr:row>
      <xdr:rowOff>142876</xdr:rowOff>
    </xdr:to>
    <xdr:sp macro="" textlink="">
      <xdr:nvSpPr>
        <xdr:cNvPr id="8" name="타원 7"/>
        <xdr:cNvSpPr/>
      </xdr:nvSpPr>
      <xdr:spPr>
        <a:xfrm>
          <a:off x="8258175" y="1876426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10" name="직선 화살표 연결선 9"/>
        <xdr:cNvCxnSpPr>
          <a:stCxn id="3" idx="6"/>
          <a:endCxn id="5" idx="2"/>
        </xdr:cNvCxnSpPr>
      </xdr:nvCxnSpPr>
      <xdr:spPr>
        <a:xfrm flipV="1">
          <a:off x="3933826" y="1714501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13</xdr:row>
      <xdr:rowOff>240837</xdr:rowOff>
    </xdr:from>
    <xdr:to>
      <xdr:col>8</xdr:col>
      <xdr:colOff>177310</xdr:colOff>
      <xdr:row>14</xdr:row>
      <xdr:rowOff>13268</xdr:rowOff>
    </xdr:to>
    <xdr:cxnSp macro="">
      <xdr:nvCxnSpPr>
        <xdr:cNvPr id="12" name="직선 화살표 연결선 11"/>
        <xdr:cNvCxnSpPr>
          <a:stCxn id="4" idx="6"/>
          <a:endCxn id="7" idx="1"/>
        </xdr:cNvCxnSpPr>
      </xdr:nvCxnSpPr>
      <xdr:spPr>
        <a:xfrm flipV="1">
          <a:off x="3267756" y="3225904"/>
          <a:ext cx="1748594" cy="27565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8</xdr:row>
      <xdr:rowOff>173045</xdr:rowOff>
    </xdr:from>
    <xdr:to>
      <xdr:col>8</xdr:col>
      <xdr:colOff>265107</xdr:colOff>
      <xdr:row>14</xdr:row>
      <xdr:rowOff>13268</xdr:rowOff>
    </xdr:to>
    <xdr:cxnSp macro="">
      <xdr:nvCxnSpPr>
        <xdr:cNvPr id="13" name="직선 화살표 연결선 12"/>
        <xdr:cNvCxnSpPr>
          <a:stCxn id="4" idx="6"/>
        </xdr:cNvCxnSpPr>
      </xdr:nvCxnSpPr>
      <xdr:spPr>
        <a:xfrm flipV="1">
          <a:off x="3267756" y="2001505"/>
          <a:ext cx="1836391" cy="1251964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7" name="직선 화살표 연결선 16"/>
        <xdr:cNvCxnSpPr>
          <a:endCxn id="7" idx="1"/>
        </xdr:cNvCxnSpPr>
      </xdr:nvCxnSpPr>
      <xdr:spPr>
        <a:xfrm>
          <a:off x="3876675" y="1781176"/>
          <a:ext cx="1787035" cy="117045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38101</xdr:rowOff>
    </xdr:from>
    <xdr:to>
      <xdr:col>12</xdr:col>
      <xdr:colOff>28575</xdr:colOff>
      <xdr:row>10</xdr:row>
      <xdr:rowOff>66676</xdr:rowOff>
    </xdr:to>
    <xdr:cxnSp macro="">
      <xdr:nvCxnSpPr>
        <xdr:cNvPr id="19" name="직선 화살표 연결선 18"/>
        <xdr:cNvCxnSpPr>
          <a:stCxn id="5" idx="6"/>
          <a:endCxn id="8" idx="2"/>
        </xdr:cNvCxnSpPr>
      </xdr:nvCxnSpPr>
      <xdr:spPr>
        <a:xfrm>
          <a:off x="6086475" y="1714501"/>
          <a:ext cx="2171700" cy="447675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17009</xdr:rowOff>
    </xdr:from>
    <xdr:to>
      <xdr:col>12</xdr:col>
      <xdr:colOff>8505</xdr:colOff>
      <xdr:row>14</xdr:row>
      <xdr:rowOff>176213</xdr:rowOff>
    </xdr:to>
    <xdr:cxnSp macro="">
      <xdr:nvCxnSpPr>
        <xdr:cNvPr id="21" name="직선 화살표 연결선 20"/>
        <xdr:cNvCxnSpPr>
          <a:stCxn id="7" idx="6"/>
        </xdr:cNvCxnSpPr>
      </xdr:nvCxnSpPr>
      <xdr:spPr>
        <a:xfrm flipV="1">
          <a:off x="5439115" y="2534330"/>
          <a:ext cx="2214903" cy="882084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25" name="타원 24"/>
        <xdr:cNvSpPr/>
      </xdr:nvSpPr>
      <xdr:spPr>
        <a:xfrm>
          <a:off x="3962401" y="704850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52388</xdr:rowOff>
    </xdr:from>
    <xdr:to>
      <xdr:col>8</xdr:col>
      <xdr:colOff>201700</xdr:colOff>
      <xdr:row>7</xdr:row>
      <xdr:rowOff>86006</xdr:rowOff>
    </xdr:to>
    <xdr:cxnSp macro="">
      <xdr:nvCxnSpPr>
        <xdr:cNvPr id="26" name="직선 화살표 연결선 25"/>
        <xdr:cNvCxnSpPr>
          <a:stCxn id="25" idx="6"/>
          <a:endCxn id="5" idx="1"/>
        </xdr:cNvCxnSpPr>
      </xdr:nvCxnSpPr>
      <xdr:spPr>
        <a:xfrm>
          <a:off x="4457701" y="890588"/>
          <a:ext cx="1230399" cy="66226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270366</xdr:colOff>
      <xdr:row>4</xdr:row>
      <xdr:rowOff>183725</xdr:rowOff>
    </xdr:from>
    <xdr:to>
      <xdr:col>8</xdr:col>
      <xdr:colOff>104775</xdr:colOff>
      <xdr:row>14</xdr:row>
      <xdr:rowOff>176213</xdr:rowOff>
    </xdr:to>
    <xdr:cxnSp macro="">
      <xdr:nvCxnSpPr>
        <xdr:cNvPr id="30" name="직선 화살표 연결선 29"/>
        <xdr:cNvCxnSpPr>
          <a:stCxn id="25" idx="5"/>
          <a:endCxn id="7" idx="2"/>
        </xdr:cNvCxnSpPr>
      </xdr:nvCxnSpPr>
      <xdr:spPr>
        <a:xfrm>
          <a:off x="4385166" y="1021925"/>
          <a:ext cx="1206009" cy="208798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35" name="TextBox 34"/>
        <xdr:cNvSpPr txBox="1"/>
      </xdr:nvSpPr>
      <xdr:spPr>
        <a:xfrm>
          <a:off x="4076700" y="771525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187099</xdr:colOff>
      <xdr:row>3</xdr:row>
      <xdr:rowOff>102054</xdr:rowOff>
    </xdr:from>
    <xdr:to>
      <xdr:col>10</xdr:col>
      <xdr:colOff>36060</xdr:colOff>
      <xdr:row>5</xdr:row>
      <xdr:rowOff>71098</xdr:rowOff>
    </xdr:to>
    <xdr:sp macro="" textlink="">
      <xdr:nvSpPr>
        <xdr:cNvPr id="41" name="타원 40"/>
        <xdr:cNvSpPr/>
      </xdr:nvSpPr>
      <xdr:spPr>
        <a:xfrm>
          <a:off x="5766028" y="782411"/>
          <a:ext cx="537822" cy="394267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323850</xdr:colOff>
      <xdr:row>3</xdr:row>
      <xdr:rowOff>152400</xdr:rowOff>
    </xdr:from>
    <xdr:to>
      <xdr:col>9</xdr:col>
      <xdr:colOff>581025</xdr:colOff>
      <xdr:row>4</xdr:row>
      <xdr:rowOff>190500</xdr:rowOff>
    </xdr:to>
    <xdr:sp macro="" textlink="">
      <xdr:nvSpPr>
        <xdr:cNvPr id="42" name="TextBox 41"/>
        <xdr:cNvSpPr txBox="1"/>
      </xdr:nvSpPr>
      <xdr:spPr>
        <a:xfrm>
          <a:off x="6496050" y="7810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47" name="TextBox 46"/>
        <xdr:cNvSpPr txBox="1"/>
      </xdr:nvSpPr>
      <xdr:spPr>
        <a:xfrm>
          <a:off x="3495675" y="1676400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5</xdr:col>
      <xdr:colOff>76200</xdr:colOff>
      <xdr:row>13</xdr:row>
      <xdr:rowOff>104775</xdr:rowOff>
    </xdr:from>
    <xdr:to>
      <xdr:col>5</xdr:col>
      <xdr:colOff>409575</xdr:colOff>
      <xdr:row>14</xdr:row>
      <xdr:rowOff>142875</xdr:rowOff>
    </xdr:to>
    <xdr:sp macro="" textlink="">
      <xdr:nvSpPr>
        <xdr:cNvPr id="52" name="TextBox 51"/>
        <xdr:cNvSpPr txBox="1"/>
      </xdr:nvSpPr>
      <xdr:spPr>
        <a:xfrm>
          <a:off x="3505200" y="2828925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  <xdr:twoCellAnchor>
    <xdr:from>
      <xdr:col>9</xdr:col>
      <xdr:colOff>646159</xdr:colOff>
      <xdr:row>5</xdr:row>
      <xdr:rowOff>13359</xdr:rowOff>
    </xdr:from>
    <xdr:to>
      <xdr:col>12</xdr:col>
      <xdr:colOff>8505</xdr:colOff>
      <xdr:row>9</xdr:row>
      <xdr:rowOff>102053</xdr:rowOff>
    </xdr:to>
    <xdr:cxnSp macro="">
      <xdr:nvCxnSpPr>
        <xdr:cNvPr id="56" name="직선 화살표 연결선 55"/>
        <xdr:cNvCxnSpPr>
          <a:stCxn id="41" idx="5"/>
        </xdr:cNvCxnSpPr>
      </xdr:nvCxnSpPr>
      <xdr:spPr>
        <a:xfrm>
          <a:off x="6225088" y="1118939"/>
          <a:ext cx="1428930" cy="106670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114300</xdr:rowOff>
    </xdr:from>
    <xdr:to>
      <xdr:col>8</xdr:col>
      <xdr:colOff>542925</xdr:colOff>
      <xdr:row>8</xdr:row>
      <xdr:rowOff>152400</xdr:rowOff>
    </xdr:to>
    <xdr:sp macro="" textlink="">
      <xdr:nvSpPr>
        <xdr:cNvPr id="83" name="TextBox 82"/>
        <xdr:cNvSpPr txBox="1"/>
      </xdr:nvSpPr>
      <xdr:spPr>
        <a:xfrm>
          <a:off x="5695950" y="1581150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84" name="TextBox 83"/>
        <xdr:cNvSpPr txBox="1"/>
      </xdr:nvSpPr>
      <xdr:spPr>
        <a:xfrm>
          <a:off x="5676900" y="2990850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12</xdr:col>
      <xdr:colOff>152400</xdr:colOff>
      <xdr:row>9</xdr:row>
      <xdr:rowOff>114300</xdr:rowOff>
    </xdr:from>
    <xdr:to>
      <xdr:col>12</xdr:col>
      <xdr:colOff>457162</xdr:colOff>
      <xdr:row>11</xdr:row>
      <xdr:rowOff>48594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000250"/>
          <a:ext cx="304762" cy="361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136072</xdr:rowOff>
    </xdr:from>
    <xdr:to>
      <xdr:col>2</xdr:col>
      <xdr:colOff>320577</xdr:colOff>
      <xdr:row>17</xdr:row>
      <xdr:rowOff>185014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63661"/>
          <a:ext cx="1222050" cy="1069478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8</xdr:row>
      <xdr:rowOff>95250</xdr:rowOff>
    </xdr:from>
    <xdr:to>
      <xdr:col>14</xdr:col>
      <xdr:colOff>600075</xdr:colOff>
      <xdr:row>11</xdr:row>
      <xdr:rowOff>38100</xdr:rowOff>
    </xdr:to>
    <xdr:sp macro="" textlink="">
      <xdr:nvSpPr>
        <xdr:cNvPr id="103" name="타원 102"/>
        <xdr:cNvSpPr/>
      </xdr:nvSpPr>
      <xdr:spPr>
        <a:xfrm>
          <a:off x="10744200" y="2076450"/>
          <a:ext cx="571500" cy="5715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161925</xdr:colOff>
      <xdr:row>8</xdr:row>
      <xdr:rowOff>180975</xdr:rowOff>
    </xdr:from>
    <xdr:to>
      <xdr:col>14</xdr:col>
      <xdr:colOff>485775</xdr:colOff>
      <xdr:row>10</xdr:row>
      <xdr:rowOff>114300</xdr:rowOff>
    </xdr:to>
    <xdr:sp macro="" textlink="">
      <xdr:nvSpPr>
        <xdr:cNvPr id="105" name="TextBox 104"/>
        <xdr:cNvSpPr txBox="1"/>
      </xdr:nvSpPr>
      <xdr:spPr>
        <a:xfrm>
          <a:off x="10877550" y="2162175"/>
          <a:ext cx="3238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endParaRPr lang="ko-KR" altLang="en-US" sz="1800" b="1"/>
        </a:p>
      </xdr:txBody>
    </xdr:sp>
    <xdr:clientData/>
  </xdr:twoCellAnchor>
  <xdr:twoCellAnchor>
    <xdr:from>
      <xdr:col>12</xdr:col>
      <xdr:colOff>748393</xdr:colOff>
      <xdr:row>10</xdr:row>
      <xdr:rowOff>0</xdr:rowOff>
    </xdr:from>
    <xdr:to>
      <xdr:col>14</xdr:col>
      <xdr:colOff>0</xdr:colOff>
      <xdr:row>10</xdr:row>
      <xdr:rowOff>102054</xdr:rowOff>
    </xdr:to>
    <xdr:sp macro="" textlink="">
      <xdr:nvSpPr>
        <xdr:cNvPr id="107" name="왼쪽/오른쪽 화살표 106"/>
        <xdr:cNvSpPr/>
      </xdr:nvSpPr>
      <xdr:spPr>
        <a:xfrm>
          <a:off x="7688036" y="2253683"/>
          <a:ext cx="1649866" cy="10205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2" name="타원 1"/>
        <xdr:cNvSpPr/>
      </xdr:nvSpPr>
      <xdr:spPr>
        <a:xfrm>
          <a:off x="2762251" y="1704975"/>
          <a:ext cx="5143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13</xdr:row>
      <xdr:rowOff>9526</xdr:rowOff>
    </xdr:from>
    <xdr:to>
      <xdr:col>5</xdr:col>
      <xdr:colOff>495301</xdr:colOff>
      <xdr:row>15</xdr:row>
      <xdr:rowOff>25514</xdr:rowOff>
    </xdr:to>
    <xdr:sp macro="" textlink="">
      <xdr:nvSpPr>
        <xdr:cNvPr id="3" name="타원 2"/>
        <xdr:cNvSpPr/>
      </xdr:nvSpPr>
      <xdr:spPr>
        <a:xfrm>
          <a:off x="2750345" y="2994593"/>
          <a:ext cx="517411" cy="526256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4" name="타원 3"/>
        <xdr:cNvSpPr/>
      </xdr:nvSpPr>
      <xdr:spPr>
        <a:xfrm>
          <a:off x="4962525" y="1628776"/>
          <a:ext cx="466725" cy="5048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5" name="타원 4"/>
        <xdr:cNvSpPr/>
      </xdr:nvSpPr>
      <xdr:spPr>
        <a:xfrm>
          <a:off x="4933950" y="3133725"/>
          <a:ext cx="495300" cy="5429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8</xdr:row>
      <xdr:rowOff>200026</xdr:rowOff>
    </xdr:from>
    <xdr:to>
      <xdr:col>12</xdr:col>
      <xdr:colOff>600075</xdr:colOff>
      <xdr:row>11</xdr:row>
      <xdr:rowOff>142876</xdr:rowOff>
    </xdr:to>
    <xdr:sp macro="" textlink="">
      <xdr:nvSpPr>
        <xdr:cNvPr id="6" name="타원 5"/>
        <xdr:cNvSpPr/>
      </xdr:nvSpPr>
      <xdr:spPr>
        <a:xfrm>
          <a:off x="7658100" y="2019301"/>
          <a:ext cx="571500" cy="6286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7" name="직선 화살표 연결선 6"/>
        <xdr:cNvCxnSpPr>
          <a:stCxn id="2" idx="6"/>
          <a:endCxn id="4" idx="2"/>
        </xdr:cNvCxnSpPr>
      </xdr:nvCxnSpPr>
      <xdr:spPr>
        <a:xfrm flipV="1">
          <a:off x="3276601" y="1857376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13</xdr:row>
      <xdr:rowOff>240837</xdr:rowOff>
    </xdr:from>
    <xdr:to>
      <xdr:col>8</xdr:col>
      <xdr:colOff>177310</xdr:colOff>
      <xdr:row>14</xdr:row>
      <xdr:rowOff>17520</xdr:rowOff>
    </xdr:to>
    <xdr:cxnSp macro="">
      <xdr:nvCxnSpPr>
        <xdr:cNvPr id="8" name="직선 화살표 연결선 7"/>
        <xdr:cNvCxnSpPr>
          <a:stCxn id="3" idx="6"/>
          <a:endCxn id="5" idx="1"/>
        </xdr:cNvCxnSpPr>
      </xdr:nvCxnSpPr>
      <xdr:spPr>
        <a:xfrm flipV="1">
          <a:off x="3267756" y="3225904"/>
          <a:ext cx="1748594" cy="31817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8</xdr:row>
      <xdr:rowOff>173045</xdr:rowOff>
    </xdr:from>
    <xdr:to>
      <xdr:col>8</xdr:col>
      <xdr:colOff>265107</xdr:colOff>
      <xdr:row>14</xdr:row>
      <xdr:rowOff>17520</xdr:rowOff>
    </xdr:to>
    <xdr:cxnSp macro="">
      <xdr:nvCxnSpPr>
        <xdr:cNvPr id="9" name="직선 화살표 연결선 8"/>
        <xdr:cNvCxnSpPr>
          <a:stCxn id="3" idx="6"/>
        </xdr:cNvCxnSpPr>
      </xdr:nvCxnSpPr>
      <xdr:spPr>
        <a:xfrm flipV="1">
          <a:off x="3267756" y="2001505"/>
          <a:ext cx="1836391" cy="1256216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3219450" y="1924051"/>
          <a:ext cx="1787035" cy="132285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38101</xdr:rowOff>
    </xdr:from>
    <xdr:to>
      <xdr:col>12</xdr:col>
      <xdr:colOff>28575</xdr:colOff>
      <xdr:row>10</xdr:row>
      <xdr:rowOff>66676</xdr:rowOff>
    </xdr:to>
    <xdr:cxnSp macro="">
      <xdr:nvCxnSpPr>
        <xdr:cNvPr id="11" name="직선 화살표 연결선 10"/>
        <xdr:cNvCxnSpPr>
          <a:stCxn id="4" idx="6"/>
          <a:endCxn id="6" idx="2"/>
        </xdr:cNvCxnSpPr>
      </xdr:nvCxnSpPr>
      <xdr:spPr>
        <a:xfrm>
          <a:off x="5429250" y="1857376"/>
          <a:ext cx="2228850" cy="495300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50364</xdr:rowOff>
    </xdr:from>
    <xdr:to>
      <xdr:col>12</xdr:col>
      <xdr:colOff>112269</xdr:colOff>
      <xdr:row>14</xdr:row>
      <xdr:rowOff>176213</xdr:rowOff>
    </xdr:to>
    <xdr:cxnSp macro="">
      <xdr:nvCxnSpPr>
        <xdr:cNvPr id="12" name="직선 화살표 연결선 11"/>
        <xdr:cNvCxnSpPr>
          <a:stCxn id="5" idx="6"/>
          <a:endCxn id="6" idx="3"/>
        </xdr:cNvCxnSpPr>
      </xdr:nvCxnSpPr>
      <xdr:spPr>
        <a:xfrm flipV="1">
          <a:off x="5439115" y="2567685"/>
          <a:ext cx="2318667" cy="848729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13" name="타원 12"/>
        <xdr:cNvSpPr/>
      </xdr:nvSpPr>
      <xdr:spPr>
        <a:xfrm>
          <a:off x="3305176" y="752475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52388</xdr:rowOff>
    </xdr:from>
    <xdr:to>
      <xdr:col>8</xdr:col>
      <xdr:colOff>201700</xdr:colOff>
      <xdr:row>7</xdr:row>
      <xdr:rowOff>86006</xdr:rowOff>
    </xdr:to>
    <xdr:cxnSp macro="">
      <xdr:nvCxnSpPr>
        <xdr:cNvPr id="14" name="직선 화살표 연결선 13"/>
        <xdr:cNvCxnSpPr>
          <a:stCxn id="13" idx="6"/>
          <a:endCxn id="4" idx="1"/>
        </xdr:cNvCxnSpPr>
      </xdr:nvCxnSpPr>
      <xdr:spPr>
        <a:xfrm>
          <a:off x="3800476" y="938213"/>
          <a:ext cx="1230399" cy="75751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270366</xdr:colOff>
      <xdr:row>4</xdr:row>
      <xdr:rowOff>183725</xdr:rowOff>
    </xdr:from>
    <xdr:to>
      <xdr:col>8</xdr:col>
      <xdr:colOff>104775</xdr:colOff>
      <xdr:row>14</xdr:row>
      <xdr:rowOff>176213</xdr:rowOff>
    </xdr:to>
    <xdr:cxnSp macro="">
      <xdr:nvCxnSpPr>
        <xdr:cNvPr id="15" name="직선 화살표 연결선 14"/>
        <xdr:cNvCxnSpPr>
          <a:stCxn id="13" idx="5"/>
          <a:endCxn id="5" idx="2"/>
        </xdr:cNvCxnSpPr>
      </xdr:nvCxnSpPr>
      <xdr:spPr>
        <a:xfrm>
          <a:off x="3727941" y="1069550"/>
          <a:ext cx="1206009" cy="233563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16" name="TextBox 15"/>
        <xdr:cNvSpPr txBox="1"/>
      </xdr:nvSpPr>
      <xdr:spPr>
        <a:xfrm>
          <a:off x="3419475" y="8191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170090</xdr:colOff>
      <xdr:row>3</xdr:row>
      <xdr:rowOff>59532</xdr:rowOff>
    </xdr:from>
    <xdr:to>
      <xdr:col>10</xdr:col>
      <xdr:colOff>19051</xdr:colOff>
      <xdr:row>5</xdr:row>
      <xdr:rowOff>28576</xdr:rowOff>
    </xdr:to>
    <xdr:sp macro="" textlink="">
      <xdr:nvSpPr>
        <xdr:cNvPr id="17" name="타원 16"/>
        <xdr:cNvSpPr/>
      </xdr:nvSpPr>
      <xdr:spPr>
        <a:xfrm>
          <a:off x="5742215" y="735807"/>
          <a:ext cx="534761" cy="388144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289832</xdr:colOff>
      <xdr:row>3</xdr:row>
      <xdr:rowOff>126887</xdr:rowOff>
    </xdr:from>
    <xdr:to>
      <xdr:col>9</xdr:col>
      <xdr:colOff>547007</xdr:colOff>
      <xdr:row>4</xdr:row>
      <xdr:rowOff>164987</xdr:rowOff>
    </xdr:to>
    <xdr:sp macro="" textlink="">
      <xdr:nvSpPr>
        <xdr:cNvPr id="18" name="TextBox 17"/>
        <xdr:cNvSpPr txBox="1"/>
      </xdr:nvSpPr>
      <xdr:spPr>
        <a:xfrm>
          <a:off x="5868761" y="807244"/>
          <a:ext cx="257175" cy="250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2838450" y="18192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5</xdr:col>
      <xdr:colOff>76200</xdr:colOff>
      <xdr:row>13</xdr:row>
      <xdr:rowOff>113280</xdr:rowOff>
    </xdr:from>
    <xdr:to>
      <xdr:col>5</xdr:col>
      <xdr:colOff>409575</xdr:colOff>
      <xdr:row>14</xdr:row>
      <xdr:rowOff>151380</xdr:rowOff>
    </xdr:to>
    <xdr:sp macro="" textlink="">
      <xdr:nvSpPr>
        <xdr:cNvPr id="20" name="TextBox 19"/>
        <xdr:cNvSpPr txBox="1"/>
      </xdr:nvSpPr>
      <xdr:spPr>
        <a:xfrm>
          <a:off x="2848655" y="3098347"/>
          <a:ext cx="333375" cy="2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  <xdr:twoCellAnchor>
    <xdr:from>
      <xdr:col>9</xdr:col>
      <xdr:colOff>629150</xdr:colOff>
      <xdr:row>4</xdr:row>
      <xdr:rowOff>183448</xdr:rowOff>
    </xdr:from>
    <xdr:to>
      <xdr:col>12</xdr:col>
      <xdr:colOff>112269</xdr:colOff>
      <xdr:row>9</xdr:row>
      <xdr:rowOff>37404</xdr:rowOff>
    </xdr:to>
    <xdr:cxnSp macro="">
      <xdr:nvCxnSpPr>
        <xdr:cNvPr id="21" name="직선 화살표 연결선 20"/>
        <xdr:cNvCxnSpPr>
          <a:stCxn id="17" idx="5"/>
          <a:endCxn id="6" idx="1"/>
        </xdr:cNvCxnSpPr>
      </xdr:nvCxnSpPr>
      <xdr:spPr>
        <a:xfrm>
          <a:off x="6208079" y="1076417"/>
          <a:ext cx="1549703" cy="104458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114300</xdr:rowOff>
    </xdr:from>
    <xdr:to>
      <xdr:col>8</xdr:col>
      <xdr:colOff>542925</xdr:colOff>
      <xdr:row>8</xdr:row>
      <xdr:rowOff>152400</xdr:rowOff>
    </xdr:to>
    <xdr:sp macro="" textlink="">
      <xdr:nvSpPr>
        <xdr:cNvPr id="22" name="TextBox 21"/>
        <xdr:cNvSpPr txBox="1"/>
      </xdr:nvSpPr>
      <xdr:spPr>
        <a:xfrm>
          <a:off x="5038725" y="1724025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23" name="TextBox 22"/>
        <xdr:cNvSpPr txBox="1"/>
      </xdr:nvSpPr>
      <xdr:spPr>
        <a:xfrm>
          <a:off x="5019675" y="328612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12</xdr:col>
      <xdr:colOff>152400</xdr:colOff>
      <xdr:row>9</xdr:row>
      <xdr:rowOff>114300</xdr:rowOff>
    </xdr:from>
    <xdr:to>
      <xdr:col>12</xdr:col>
      <xdr:colOff>457162</xdr:colOff>
      <xdr:row>11</xdr:row>
      <xdr:rowOff>48594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2190750"/>
          <a:ext cx="304762" cy="362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136072</xdr:rowOff>
    </xdr:from>
    <xdr:to>
      <xdr:col>2</xdr:col>
      <xdr:colOff>320577</xdr:colOff>
      <xdr:row>17</xdr:row>
      <xdr:rowOff>185014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07872"/>
          <a:ext cx="1225452" cy="1077642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8</xdr:row>
      <xdr:rowOff>95250</xdr:rowOff>
    </xdr:from>
    <xdr:to>
      <xdr:col>14</xdr:col>
      <xdr:colOff>600075</xdr:colOff>
      <xdr:row>11</xdr:row>
      <xdr:rowOff>38100</xdr:rowOff>
    </xdr:to>
    <xdr:sp macro="" textlink="">
      <xdr:nvSpPr>
        <xdr:cNvPr id="26" name="타원 25"/>
        <xdr:cNvSpPr/>
      </xdr:nvSpPr>
      <xdr:spPr>
        <a:xfrm>
          <a:off x="9563100" y="1914525"/>
          <a:ext cx="571500" cy="628650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161925</xdr:colOff>
      <xdr:row>8</xdr:row>
      <xdr:rowOff>180975</xdr:rowOff>
    </xdr:from>
    <xdr:to>
      <xdr:col>14</xdr:col>
      <xdr:colOff>485775</xdr:colOff>
      <xdr:row>10</xdr:row>
      <xdr:rowOff>114300</xdr:rowOff>
    </xdr:to>
    <xdr:sp macro="" textlink="">
      <xdr:nvSpPr>
        <xdr:cNvPr id="27" name="TextBox 26"/>
        <xdr:cNvSpPr txBox="1"/>
      </xdr:nvSpPr>
      <xdr:spPr>
        <a:xfrm>
          <a:off x="9696450" y="2000250"/>
          <a:ext cx="3238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endParaRPr lang="ko-KR" altLang="en-US" sz="1800" b="1"/>
        </a:p>
      </xdr:txBody>
    </xdr:sp>
    <xdr:clientData/>
  </xdr:twoCellAnchor>
  <xdr:twoCellAnchor>
    <xdr:from>
      <xdr:col>12</xdr:col>
      <xdr:colOff>748393</xdr:colOff>
      <xdr:row>10</xdr:row>
      <xdr:rowOff>0</xdr:rowOff>
    </xdr:from>
    <xdr:to>
      <xdr:col>14</xdr:col>
      <xdr:colOff>0</xdr:colOff>
      <xdr:row>10</xdr:row>
      <xdr:rowOff>102054</xdr:rowOff>
    </xdr:to>
    <xdr:sp macro="" textlink="">
      <xdr:nvSpPr>
        <xdr:cNvPr id="28" name="왼쪽/오른쪽 화살표 27"/>
        <xdr:cNvSpPr/>
      </xdr:nvSpPr>
      <xdr:spPr>
        <a:xfrm>
          <a:off x="8377918" y="2286000"/>
          <a:ext cx="1156607" cy="10205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2" name="타원 1"/>
        <xdr:cNvSpPr/>
      </xdr:nvSpPr>
      <xdr:spPr>
        <a:xfrm>
          <a:off x="2800351" y="1704975"/>
          <a:ext cx="5143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3" name="타원 2"/>
        <xdr:cNvSpPr/>
      </xdr:nvSpPr>
      <xdr:spPr>
        <a:xfrm>
          <a:off x="2790826" y="2819401"/>
          <a:ext cx="514350" cy="53033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4" name="타원 3"/>
        <xdr:cNvSpPr/>
      </xdr:nvSpPr>
      <xdr:spPr>
        <a:xfrm>
          <a:off x="5000625" y="1628776"/>
          <a:ext cx="466725" cy="5048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5" name="타원 4"/>
        <xdr:cNvSpPr/>
      </xdr:nvSpPr>
      <xdr:spPr>
        <a:xfrm>
          <a:off x="4972050" y="3228975"/>
          <a:ext cx="495300" cy="5429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8</xdr:row>
      <xdr:rowOff>200026</xdr:rowOff>
    </xdr:from>
    <xdr:to>
      <xdr:col>12</xdr:col>
      <xdr:colOff>600075</xdr:colOff>
      <xdr:row>11</xdr:row>
      <xdr:rowOff>142876</xdr:rowOff>
    </xdr:to>
    <xdr:sp macro="" textlink="">
      <xdr:nvSpPr>
        <xdr:cNvPr id="6" name="타원 5"/>
        <xdr:cNvSpPr/>
      </xdr:nvSpPr>
      <xdr:spPr>
        <a:xfrm>
          <a:off x="7696200" y="2019301"/>
          <a:ext cx="571500" cy="6762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7" name="직선 화살표 연결선 6"/>
        <xdr:cNvCxnSpPr>
          <a:stCxn id="2" idx="6"/>
          <a:endCxn id="4" idx="2"/>
        </xdr:cNvCxnSpPr>
      </xdr:nvCxnSpPr>
      <xdr:spPr>
        <a:xfrm flipV="1">
          <a:off x="3314701" y="1857376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13</xdr:row>
      <xdr:rowOff>17520</xdr:rowOff>
    </xdr:from>
    <xdr:to>
      <xdr:col>8</xdr:col>
      <xdr:colOff>177310</xdr:colOff>
      <xdr:row>13</xdr:row>
      <xdr:rowOff>240837</xdr:rowOff>
    </xdr:to>
    <xdr:cxnSp macro="">
      <xdr:nvCxnSpPr>
        <xdr:cNvPr id="8" name="직선 화살표 연결선 7"/>
        <xdr:cNvCxnSpPr>
          <a:stCxn id="27" idx="6"/>
          <a:endCxn id="5" idx="1"/>
        </xdr:cNvCxnSpPr>
      </xdr:nvCxnSpPr>
      <xdr:spPr>
        <a:xfrm>
          <a:off x="3305176" y="3084570"/>
          <a:ext cx="1739409" cy="223317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478292</xdr:colOff>
      <xdr:row>8</xdr:row>
      <xdr:rowOff>164540</xdr:rowOff>
    </xdr:from>
    <xdr:to>
      <xdr:col>8</xdr:col>
      <xdr:colOff>248098</xdr:colOff>
      <xdr:row>13</xdr:row>
      <xdr:rowOff>9015</xdr:rowOff>
    </xdr:to>
    <xdr:cxnSp macro="">
      <xdr:nvCxnSpPr>
        <xdr:cNvPr id="9" name="직선 화살표 연결선 8"/>
        <xdr:cNvCxnSpPr/>
      </xdr:nvCxnSpPr>
      <xdr:spPr>
        <a:xfrm flipV="1">
          <a:off x="3288167" y="1983815"/>
          <a:ext cx="1827206" cy="109225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3257550" y="1924051"/>
          <a:ext cx="1787035" cy="141810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38101</xdr:rowOff>
    </xdr:from>
    <xdr:to>
      <xdr:col>12</xdr:col>
      <xdr:colOff>28575</xdr:colOff>
      <xdr:row>10</xdr:row>
      <xdr:rowOff>66676</xdr:rowOff>
    </xdr:to>
    <xdr:cxnSp macro="">
      <xdr:nvCxnSpPr>
        <xdr:cNvPr id="11" name="직선 화살표 연결선 10"/>
        <xdr:cNvCxnSpPr>
          <a:stCxn id="4" idx="6"/>
          <a:endCxn id="6" idx="2"/>
        </xdr:cNvCxnSpPr>
      </xdr:nvCxnSpPr>
      <xdr:spPr>
        <a:xfrm>
          <a:off x="5467350" y="1857376"/>
          <a:ext cx="2228850" cy="542925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44137</xdr:rowOff>
    </xdr:from>
    <xdr:to>
      <xdr:col>12</xdr:col>
      <xdr:colOff>112269</xdr:colOff>
      <xdr:row>14</xdr:row>
      <xdr:rowOff>176212</xdr:rowOff>
    </xdr:to>
    <xdr:cxnSp macro="">
      <xdr:nvCxnSpPr>
        <xdr:cNvPr id="12" name="직선 화살표 연결선 11"/>
        <xdr:cNvCxnSpPr>
          <a:stCxn id="5" idx="6"/>
          <a:endCxn id="6" idx="3"/>
        </xdr:cNvCxnSpPr>
      </xdr:nvCxnSpPr>
      <xdr:spPr>
        <a:xfrm flipV="1">
          <a:off x="5473133" y="2603981"/>
          <a:ext cx="2318667" cy="897477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13" name="타원 12"/>
        <xdr:cNvSpPr/>
      </xdr:nvSpPr>
      <xdr:spPr>
        <a:xfrm>
          <a:off x="3343276" y="752475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52388</xdr:rowOff>
    </xdr:from>
    <xdr:to>
      <xdr:col>8</xdr:col>
      <xdr:colOff>201700</xdr:colOff>
      <xdr:row>7</xdr:row>
      <xdr:rowOff>86006</xdr:rowOff>
    </xdr:to>
    <xdr:cxnSp macro="">
      <xdr:nvCxnSpPr>
        <xdr:cNvPr id="14" name="직선 화살표 연결선 13"/>
        <xdr:cNvCxnSpPr>
          <a:stCxn id="13" idx="6"/>
          <a:endCxn id="4" idx="1"/>
        </xdr:cNvCxnSpPr>
      </xdr:nvCxnSpPr>
      <xdr:spPr>
        <a:xfrm>
          <a:off x="3838576" y="938213"/>
          <a:ext cx="1230399" cy="75751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270366</xdr:colOff>
      <xdr:row>4</xdr:row>
      <xdr:rowOff>183725</xdr:rowOff>
    </xdr:from>
    <xdr:to>
      <xdr:col>8</xdr:col>
      <xdr:colOff>104775</xdr:colOff>
      <xdr:row>14</xdr:row>
      <xdr:rowOff>176213</xdr:rowOff>
    </xdr:to>
    <xdr:cxnSp macro="">
      <xdr:nvCxnSpPr>
        <xdr:cNvPr id="15" name="직선 화살표 연결선 14"/>
        <xdr:cNvCxnSpPr>
          <a:stCxn id="13" idx="5"/>
          <a:endCxn id="5" idx="2"/>
        </xdr:cNvCxnSpPr>
      </xdr:nvCxnSpPr>
      <xdr:spPr>
        <a:xfrm>
          <a:off x="3766041" y="1069550"/>
          <a:ext cx="1206009" cy="243088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16" name="TextBox 15"/>
        <xdr:cNvSpPr txBox="1"/>
      </xdr:nvSpPr>
      <xdr:spPr>
        <a:xfrm>
          <a:off x="3457575" y="8191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170090</xdr:colOff>
      <xdr:row>3</xdr:row>
      <xdr:rowOff>59532</xdr:rowOff>
    </xdr:from>
    <xdr:to>
      <xdr:col>10</xdr:col>
      <xdr:colOff>19051</xdr:colOff>
      <xdr:row>5</xdr:row>
      <xdr:rowOff>28576</xdr:rowOff>
    </xdr:to>
    <xdr:sp macro="" textlink="">
      <xdr:nvSpPr>
        <xdr:cNvPr id="17" name="타원 16"/>
        <xdr:cNvSpPr/>
      </xdr:nvSpPr>
      <xdr:spPr>
        <a:xfrm>
          <a:off x="5780315" y="735807"/>
          <a:ext cx="534761" cy="388144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289832</xdr:colOff>
      <xdr:row>3</xdr:row>
      <xdr:rowOff>126887</xdr:rowOff>
    </xdr:from>
    <xdr:to>
      <xdr:col>9</xdr:col>
      <xdr:colOff>547007</xdr:colOff>
      <xdr:row>4</xdr:row>
      <xdr:rowOff>164987</xdr:rowOff>
    </xdr:to>
    <xdr:sp macro="" textlink="">
      <xdr:nvSpPr>
        <xdr:cNvPr id="18" name="TextBox 17"/>
        <xdr:cNvSpPr txBox="1"/>
      </xdr:nvSpPr>
      <xdr:spPr>
        <a:xfrm>
          <a:off x="5900057" y="803162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2876550" y="18192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9</xdr:col>
      <xdr:colOff>629151</xdr:colOff>
      <xdr:row>4</xdr:row>
      <xdr:rowOff>183448</xdr:rowOff>
    </xdr:from>
    <xdr:to>
      <xdr:col>12</xdr:col>
      <xdr:colOff>112269</xdr:colOff>
      <xdr:row>9</xdr:row>
      <xdr:rowOff>43631</xdr:rowOff>
    </xdr:to>
    <xdr:cxnSp macro="">
      <xdr:nvCxnSpPr>
        <xdr:cNvPr id="20" name="직선 화살표 연결선 19"/>
        <xdr:cNvCxnSpPr>
          <a:stCxn id="17" idx="5"/>
          <a:endCxn id="6" idx="1"/>
        </xdr:cNvCxnSpPr>
      </xdr:nvCxnSpPr>
      <xdr:spPr>
        <a:xfrm>
          <a:off x="6242097" y="1076417"/>
          <a:ext cx="1549703" cy="105080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114300</xdr:rowOff>
    </xdr:from>
    <xdr:to>
      <xdr:col>8</xdr:col>
      <xdr:colOff>542925</xdr:colOff>
      <xdr:row>8</xdr:row>
      <xdr:rowOff>152400</xdr:rowOff>
    </xdr:to>
    <xdr:sp macro="" textlink="">
      <xdr:nvSpPr>
        <xdr:cNvPr id="21" name="TextBox 20"/>
        <xdr:cNvSpPr txBox="1"/>
      </xdr:nvSpPr>
      <xdr:spPr>
        <a:xfrm>
          <a:off x="5076825" y="1724025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22" name="TextBox 21"/>
        <xdr:cNvSpPr txBox="1"/>
      </xdr:nvSpPr>
      <xdr:spPr>
        <a:xfrm>
          <a:off x="5057775" y="33813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12</xdr:col>
      <xdr:colOff>152400</xdr:colOff>
      <xdr:row>9</xdr:row>
      <xdr:rowOff>114300</xdr:rowOff>
    </xdr:from>
    <xdr:to>
      <xdr:col>12</xdr:col>
      <xdr:colOff>457162</xdr:colOff>
      <xdr:row>11</xdr:row>
      <xdr:rowOff>6071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2190750"/>
          <a:ext cx="304762" cy="368021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8</xdr:row>
      <xdr:rowOff>95250</xdr:rowOff>
    </xdr:from>
    <xdr:to>
      <xdr:col>14</xdr:col>
      <xdr:colOff>600075</xdr:colOff>
      <xdr:row>11</xdr:row>
      <xdr:rowOff>38100</xdr:rowOff>
    </xdr:to>
    <xdr:sp macro="" textlink="">
      <xdr:nvSpPr>
        <xdr:cNvPr id="24" name="타원 23"/>
        <xdr:cNvSpPr/>
      </xdr:nvSpPr>
      <xdr:spPr>
        <a:xfrm>
          <a:off x="9601200" y="1914525"/>
          <a:ext cx="571500" cy="6762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161925</xdr:colOff>
      <xdr:row>8</xdr:row>
      <xdr:rowOff>180975</xdr:rowOff>
    </xdr:from>
    <xdr:to>
      <xdr:col>14</xdr:col>
      <xdr:colOff>485775</xdr:colOff>
      <xdr:row>10</xdr:row>
      <xdr:rowOff>114300</xdr:rowOff>
    </xdr:to>
    <xdr:sp macro="" textlink="">
      <xdr:nvSpPr>
        <xdr:cNvPr id="25" name="TextBox 24"/>
        <xdr:cNvSpPr txBox="1"/>
      </xdr:nvSpPr>
      <xdr:spPr>
        <a:xfrm>
          <a:off x="9734550" y="2000250"/>
          <a:ext cx="3238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endParaRPr lang="ko-KR" altLang="en-US" sz="1800" b="1"/>
        </a:p>
      </xdr:txBody>
    </xdr:sp>
    <xdr:clientData/>
  </xdr:twoCellAnchor>
  <xdr:twoCellAnchor>
    <xdr:from>
      <xdr:col>12</xdr:col>
      <xdr:colOff>748393</xdr:colOff>
      <xdr:row>10</xdr:row>
      <xdr:rowOff>0</xdr:rowOff>
    </xdr:from>
    <xdr:to>
      <xdr:col>14</xdr:col>
      <xdr:colOff>0</xdr:colOff>
      <xdr:row>10</xdr:row>
      <xdr:rowOff>102054</xdr:rowOff>
    </xdr:to>
    <xdr:sp macro="" textlink="">
      <xdr:nvSpPr>
        <xdr:cNvPr id="26" name="왼쪽/오른쪽 화살표 25"/>
        <xdr:cNvSpPr/>
      </xdr:nvSpPr>
      <xdr:spPr>
        <a:xfrm>
          <a:off x="8416018" y="2333625"/>
          <a:ext cx="1156607" cy="10205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27" name="타원 26"/>
        <xdr:cNvSpPr/>
      </xdr:nvSpPr>
      <xdr:spPr>
        <a:xfrm>
          <a:off x="2790826" y="2819401"/>
          <a:ext cx="514350" cy="53033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84705</xdr:colOff>
      <xdr:row>12</xdr:row>
      <xdr:rowOff>130289</xdr:rowOff>
    </xdr:from>
    <xdr:to>
      <xdr:col>5</xdr:col>
      <xdr:colOff>418080</xdr:colOff>
      <xdr:row>13</xdr:row>
      <xdr:rowOff>168389</xdr:rowOff>
    </xdr:to>
    <xdr:sp macro="" textlink="">
      <xdr:nvSpPr>
        <xdr:cNvPr id="28" name="TextBox 27"/>
        <xdr:cNvSpPr txBox="1"/>
      </xdr:nvSpPr>
      <xdr:spPr>
        <a:xfrm>
          <a:off x="2894580" y="2940164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361600</xdr:colOff>
      <xdr:row>18</xdr:row>
      <xdr:rowOff>136072</xdr:rowOff>
    </xdr:from>
    <xdr:to>
      <xdr:col>21</xdr:col>
      <xdr:colOff>338137</xdr:colOff>
      <xdr:row>24</xdr:row>
      <xdr:rowOff>8165</xdr:rowOff>
    </xdr:to>
    <xdr:pic>
      <xdr:nvPicPr>
        <xdr:cNvPr id="31" name="그림 30" descr="파이토치 이미지 검색결과&quot;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1868" y="4481853"/>
          <a:ext cx="2731983" cy="1436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153080</xdr:colOff>
      <xdr:row>13</xdr:row>
      <xdr:rowOff>149701</xdr:rowOff>
    </xdr:from>
    <xdr:to>
      <xdr:col>21</xdr:col>
      <xdr:colOff>545646</xdr:colOff>
      <xdr:row>17</xdr:row>
      <xdr:rowOff>40822</xdr:rowOff>
    </xdr:to>
    <xdr:pic>
      <xdr:nvPicPr>
        <xdr:cNvPr id="32" name="그림 31" descr="xpstjvmffhdn 이미지 검색결과&quot;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3348" y="3219813"/>
          <a:ext cx="3148012" cy="91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2" name="타원 1"/>
        <xdr:cNvSpPr/>
      </xdr:nvSpPr>
      <xdr:spPr>
        <a:xfrm>
          <a:off x="2762251" y="1704975"/>
          <a:ext cx="5143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3" name="타원 2"/>
        <xdr:cNvSpPr/>
      </xdr:nvSpPr>
      <xdr:spPr>
        <a:xfrm>
          <a:off x="2752726" y="2981326"/>
          <a:ext cx="514350" cy="53033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4" name="타원 3"/>
        <xdr:cNvSpPr/>
      </xdr:nvSpPr>
      <xdr:spPr>
        <a:xfrm>
          <a:off x="4962525" y="1628776"/>
          <a:ext cx="466725" cy="5048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5" name="타원 4"/>
        <xdr:cNvSpPr/>
      </xdr:nvSpPr>
      <xdr:spPr>
        <a:xfrm>
          <a:off x="4933950" y="3133725"/>
          <a:ext cx="495300" cy="5429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8</xdr:row>
      <xdr:rowOff>200026</xdr:rowOff>
    </xdr:from>
    <xdr:to>
      <xdr:col>12</xdr:col>
      <xdr:colOff>600075</xdr:colOff>
      <xdr:row>11</xdr:row>
      <xdr:rowOff>142876</xdr:rowOff>
    </xdr:to>
    <xdr:sp macro="" textlink="">
      <xdr:nvSpPr>
        <xdr:cNvPr id="6" name="타원 5"/>
        <xdr:cNvSpPr/>
      </xdr:nvSpPr>
      <xdr:spPr>
        <a:xfrm>
          <a:off x="7658100" y="2019301"/>
          <a:ext cx="571500" cy="6286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7" name="직선 화살표 연결선 6"/>
        <xdr:cNvCxnSpPr>
          <a:stCxn id="2" idx="6"/>
          <a:endCxn id="4" idx="2"/>
        </xdr:cNvCxnSpPr>
      </xdr:nvCxnSpPr>
      <xdr:spPr>
        <a:xfrm flipV="1">
          <a:off x="3276601" y="1857376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13</xdr:row>
      <xdr:rowOff>17520</xdr:rowOff>
    </xdr:from>
    <xdr:to>
      <xdr:col>8</xdr:col>
      <xdr:colOff>177310</xdr:colOff>
      <xdr:row>13</xdr:row>
      <xdr:rowOff>240837</xdr:rowOff>
    </xdr:to>
    <xdr:cxnSp macro="">
      <xdr:nvCxnSpPr>
        <xdr:cNvPr id="8" name="직선 화살표 연결선 7"/>
        <xdr:cNvCxnSpPr>
          <a:stCxn id="32" idx="6"/>
          <a:endCxn id="5" idx="1"/>
        </xdr:cNvCxnSpPr>
      </xdr:nvCxnSpPr>
      <xdr:spPr>
        <a:xfrm>
          <a:off x="3301774" y="3045109"/>
          <a:ext cx="1748594" cy="223317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478292</xdr:colOff>
      <xdr:row>8</xdr:row>
      <xdr:rowOff>164540</xdr:rowOff>
    </xdr:from>
    <xdr:to>
      <xdr:col>8</xdr:col>
      <xdr:colOff>248098</xdr:colOff>
      <xdr:row>13</xdr:row>
      <xdr:rowOff>9015</xdr:rowOff>
    </xdr:to>
    <xdr:cxnSp macro="">
      <xdr:nvCxnSpPr>
        <xdr:cNvPr id="9" name="직선 화살표 연결선 8"/>
        <xdr:cNvCxnSpPr/>
      </xdr:nvCxnSpPr>
      <xdr:spPr>
        <a:xfrm flipV="1">
          <a:off x="3284765" y="1993000"/>
          <a:ext cx="1836391" cy="1043604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3219450" y="1924051"/>
          <a:ext cx="1787035" cy="132285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38101</xdr:rowOff>
    </xdr:from>
    <xdr:to>
      <xdr:col>12</xdr:col>
      <xdr:colOff>28575</xdr:colOff>
      <xdr:row>10</xdr:row>
      <xdr:rowOff>66676</xdr:rowOff>
    </xdr:to>
    <xdr:cxnSp macro="">
      <xdr:nvCxnSpPr>
        <xdr:cNvPr id="11" name="직선 화살표 연결선 10"/>
        <xdr:cNvCxnSpPr>
          <a:stCxn id="4" idx="6"/>
          <a:endCxn id="6" idx="2"/>
        </xdr:cNvCxnSpPr>
      </xdr:nvCxnSpPr>
      <xdr:spPr>
        <a:xfrm>
          <a:off x="5429250" y="1857376"/>
          <a:ext cx="2228850" cy="495300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44137</xdr:rowOff>
    </xdr:from>
    <xdr:to>
      <xdr:col>12</xdr:col>
      <xdr:colOff>112269</xdr:colOff>
      <xdr:row>14</xdr:row>
      <xdr:rowOff>176212</xdr:rowOff>
    </xdr:to>
    <xdr:cxnSp macro="">
      <xdr:nvCxnSpPr>
        <xdr:cNvPr id="12" name="직선 화살표 연결선 11"/>
        <xdr:cNvCxnSpPr>
          <a:stCxn id="5" idx="6"/>
          <a:endCxn id="6" idx="3"/>
        </xdr:cNvCxnSpPr>
      </xdr:nvCxnSpPr>
      <xdr:spPr>
        <a:xfrm flipV="1">
          <a:off x="5473133" y="2603981"/>
          <a:ext cx="2318667" cy="897477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13" name="타원 12"/>
        <xdr:cNvSpPr/>
      </xdr:nvSpPr>
      <xdr:spPr>
        <a:xfrm>
          <a:off x="3305176" y="752475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52388</xdr:rowOff>
    </xdr:from>
    <xdr:to>
      <xdr:col>8</xdr:col>
      <xdr:colOff>201700</xdr:colOff>
      <xdr:row>7</xdr:row>
      <xdr:rowOff>86006</xdr:rowOff>
    </xdr:to>
    <xdr:cxnSp macro="">
      <xdr:nvCxnSpPr>
        <xdr:cNvPr id="14" name="직선 화살표 연결선 13"/>
        <xdr:cNvCxnSpPr>
          <a:stCxn id="13" idx="6"/>
          <a:endCxn id="4" idx="1"/>
        </xdr:cNvCxnSpPr>
      </xdr:nvCxnSpPr>
      <xdr:spPr>
        <a:xfrm>
          <a:off x="3800476" y="938213"/>
          <a:ext cx="1230399" cy="75751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269918</xdr:colOff>
      <xdr:row>4</xdr:row>
      <xdr:rowOff>185889</xdr:rowOff>
    </xdr:from>
    <xdr:to>
      <xdr:col>8</xdr:col>
      <xdr:colOff>352425</xdr:colOff>
      <xdr:row>13</xdr:row>
      <xdr:rowOff>161925</xdr:rowOff>
    </xdr:to>
    <xdr:cxnSp macro="">
      <xdr:nvCxnSpPr>
        <xdr:cNvPr id="15" name="직선 화살표 연결선 14"/>
        <xdr:cNvCxnSpPr>
          <a:stCxn id="13" idx="5"/>
          <a:endCxn id="5" idx="0"/>
        </xdr:cNvCxnSpPr>
      </xdr:nvCxnSpPr>
      <xdr:spPr>
        <a:xfrm>
          <a:off x="3765253" y="1078858"/>
          <a:ext cx="1460230" cy="215317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16" name="TextBox 15"/>
        <xdr:cNvSpPr txBox="1"/>
      </xdr:nvSpPr>
      <xdr:spPr>
        <a:xfrm>
          <a:off x="3419475" y="8191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170090</xdr:colOff>
      <xdr:row>3</xdr:row>
      <xdr:rowOff>59532</xdr:rowOff>
    </xdr:from>
    <xdr:to>
      <xdr:col>10</xdr:col>
      <xdr:colOff>19051</xdr:colOff>
      <xdr:row>5</xdr:row>
      <xdr:rowOff>28576</xdr:rowOff>
    </xdr:to>
    <xdr:sp macro="" textlink="">
      <xdr:nvSpPr>
        <xdr:cNvPr id="17" name="타원 16"/>
        <xdr:cNvSpPr/>
      </xdr:nvSpPr>
      <xdr:spPr>
        <a:xfrm>
          <a:off x="5742215" y="735807"/>
          <a:ext cx="534761" cy="388144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289832</xdr:colOff>
      <xdr:row>3</xdr:row>
      <xdr:rowOff>126887</xdr:rowOff>
    </xdr:from>
    <xdr:to>
      <xdr:col>9</xdr:col>
      <xdr:colOff>547007</xdr:colOff>
      <xdr:row>4</xdr:row>
      <xdr:rowOff>164987</xdr:rowOff>
    </xdr:to>
    <xdr:sp macro="" textlink="">
      <xdr:nvSpPr>
        <xdr:cNvPr id="18" name="TextBox 17"/>
        <xdr:cNvSpPr txBox="1"/>
      </xdr:nvSpPr>
      <xdr:spPr>
        <a:xfrm>
          <a:off x="5861957" y="803162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2838450" y="18192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9</xdr:col>
      <xdr:colOff>629151</xdr:colOff>
      <xdr:row>4</xdr:row>
      <xdr:rowOff>183448</xdr:rowOff>
    </xdr:from>
    <xdr:to>
      <xdr:col>12</xdr:col>
      <xdr:colOff>112269</xdr:colOff>
      <xdr:row>9</xdr:row>
      <xdr:rowOff>43631</xdr:rowOff>
    </xdr:to>
    <xdr:cxnSp macro="">
      <xdr:nvCxnSpPr>
        <xdr:cNvPr id="21" name="직선 화살표 연결선 20"/>
        <xdr:cNvCxnSpPr>
          <a:stCxn id="17" idx="5"/>
          <a:endCxn id="6" idx="1"/>
        </xdr:cNvCxnSpPr>
      </xdr:nvCxnSpPr>
      <xdr:spPr>
        <a:xfrm>
          <a:off x="6242097" y="1076417"/>
          <a:ext cx="1549703" cy="105080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114300</xdr:rowOff>
    </xdr:from>
    <xdr:to>
      <xdr:col>8</xdr:col>
      <xdr:colOff>542925</xdr:colOff>
      <xdr:row>8</xdr:row>
      <xdr:rowOff>152400</xdr:rowOff>
    </xdr:to>
    <xdr:sp macro="" textlink="">
      <xdr:nvSpPr>
        <xdr:cNvPr id="22" name="TextBox 21"/>
        <xdr:cNvSpPr txBox="1"/>
      </xdr:nvSpPr>
      <xdr:spPr>
        <a:xfrm>
          <a:off x="5038725" y="1724025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23" name="TextBox 22"/>
        <xdr:cNvSpPr txBox="1"/>
      </xdr:nvSpPr>
      <xdr:spPr>
        <a:xfrm>
          <a:off x="5019675" y="328612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12</xdr:col>
      <xdr:colOff>152400</xdr:colOff>
      <xdr:row>9</xdr:row>
      <xdr:rowOff>114300</xdr:rowOff>
    </xdr:from>
    <xdr:to>
      <xdr:col>12</xdr:col>
      <xdr:colOff>457162</xdr:colOff>
      <xdr:row>11</xdr:row>
      <xdr:rowOff>6071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2190750"/>
          <a:ext cx="304762" cy="362919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8</xdr:row>
      <xdr:rowOff>95250</xdr:rowOff>
    </xdr:from>
    <xdr:to>
      <xdr:col>14</xdr:col>
      <xdr:colOff>600075</xdr:colOff>
      <xdr:row>11</xdr:row>
      <xdr:rowOff>38100</xdr:rowOff>
    </xdr:to>
    <xdr:sp macro="" textlink="">
      <xdr:nvSpPr>
        <xdr:cNvPr id="26" name="타원 25"/>
        <xdr:cNvSpPr/>
      </xdr:nvSpPr>
      <xdr:spPr>
        <a:xfrm>
          <a:off x="9563100" y="1914525"/>
          <a:ext cx="571500" cy="628650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161925</xdr:colOff>
      <xdr:row>8</xdr:row>
      <xdr:rowOff>180975</xdr:rowOff>
    </xdr:from>
    <xdr:to>
      <xdr:col>14</xdr:col>
      <xdr:colOff>485775</xdr:colOff>
      <xdr:row>10</xdr:row>
      <xdr:rowOff>114300</xdr:rowOff>
    </xdr:to>
    <xdr:sp macro="" textlink="">
      <xdr:nvSpPr>
        <xdr:cNvPr id="27" name="TextBox 26"/>
        <xdr:cNvSpPr txBox="1"/>
      </xdr:nvSpPr>
      <xdr:spPr>
        <a:xfrm>
          <a:off x="9696450" y="2000250"/>
          <a:ext cx="3238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endParaRPr lang="ko-KR" altLang="en-US" sz="1800" b="1"/>
        </a:p>
      </xdr:txBody>
    </xdr:sp>
    <xdr:clientData/>
  </xdr:twoCellAnchor>
  <xdr:twoCellAnchor>
    <xdr:from>
      <xdr:col>12</xdr:col>
      <xdr:colOff>748393</xdr:colOff>
      <xdr:row>10</xdr:row>
      <xdr:rowOff>0</xdr:rowOff>
    </xdr:from>
    <xdr:to>
      <xdr:col>14</xdr:col>
      <xdr:colOff>0</xdr:colOff>
      <xdr:row>10</xdr:row>
      <xdr:rowOff>102054</xdr:rowOff>
    </xdr:to>
    <xdr:sp macro="" textlink="">
      <xdr:nvSpPr>
        <xdr:cNvPr id="28" name="왼쪽/오른쪽 화살표 27"/>
        <xdr:cNvSpPr/>
      </xdr:nvSpPr>
      <xdr:spPr>
        <a:xfrm>
          <a:off x="8377918" y="2286000"/>
          <a:ext cx="1156607" cy="10205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32" name="타원 31"/>
        <xdr:cNvSpPr/>
      </xdr:nvSpPr>
      <xdr:spPr>
        <a:xfrm>
          <a:off x="2750345" y="3037115"/>
          <a:ext cx="517411" cy="526256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84705</xdr:colOff>
      <xdr:row>12</xdr:row>
      <xdr:rowOff>130289</xdr:rowOff>
    </xdr:from>
    <xdr:to>
      <xdr:col>5</xdr:col>
      <xdr:colOff>418080</xdr:colOff>
      <xdr:row>13</xdr:row>
      <xdr:rowOff>168389</xdr:rowOff>
    </xdr:to>
    <xdr:sp macro="" textlink="">
      <xdr:nvSpPr>
        <xdr:cNvPr id="20" name="TextBox 19"/>
        <xdr:cNvSpPr txBox="1"/>
      </xdr:nvSpPr>
      <xdr:spPr>
        <a:xfrm>
          <a:off x="2857160" y="2902744"/>
          <a:ext cx="333375" cy="2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2" name="타원 1"/>
        <xdr:cNvSpPr/>
      </xdr:nvSpPr>
      <xdr:spPr>
        <a:xfrm>
          <a:off x="2800351" y="1704975"/>
          <a:ext cx="5143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3" name="타원 2"/>
        <xdr:cNvSpPr/>
      </xdr:nvSpPr>
      <xdr:spPr>
        <a:xfrm>
          <a:off x="2790826" y="2819401"/>
          <a:ext cx="514350" cy="53033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4" name="타원 3"/>
        <xdr:cNvSpPr/>
      </xdr:nvSpPr>
      <xdr:spPr>
        <a:xfrm>
          <a:off x="5000625" y="1628776"/>
          <a:ext cx="466725" cy="5048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5" name="타원 4"/>
        <xdr:cNvSpPr/>
      </xdr:nvSpPr>
      <xdr:spPr>
        <a:xfrm>
          <a:off x="4972050" y="3228975"/>
          <a:ext cx="495300" cy="5429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8</xdr:row>
      <xdr:rowOff>200026</xdr:rowOff>
    </xdr:from>
    <xdr:to>
      <xdr:col>12</xdr:col>
      <xdr:colOff>600075</xdr:colOff>
      <xdr:row>11</xdr:row>
      <xdr:rowOff>142876</xdr:rowOff>
    </xdr:to>
    <xdr:sp macro="" textlink="">
      <xdr:nvSpPr>
        <xdr:cNvPr id="6" name="타원 5"/>
        <xdr:cNvSpPr/>
      </xdr:nvSpPr>
      <xdr:spPr>
        <a:xfrm>
          <a:off x="7696200" y="2019301"/>
          <a:ext cx="571500" cy="6762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7" name="직선 화살표 연결선 6"/>
        <xdr:cNvCxnSpPr>
          <a:stCxn id="2" idx="6"/>
          <a:endCxn id="4" idx="2"/>
        </xdr:cNvCxnSpPr>
      </xdr:nvCxnSpPr>
      <xdr:spPr>
        <a:xfrm flipV="1">
          <a:off x="3314701" y="1857376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13</xdr:row>
      <xdr:rowOff>17520</xdr:rowOff>
    </xdr:from>
    <xdr:to>
      <xdr:col>8</xdr:col>
      <xdr:colOff>177310</xdr:colOff>
      <xdr:row>13</xdr:row>
      <xdr:rowOff>240837</xdr:rowOff>
    </xdr:to>
    <xdr:cxnSp macro="">
      <xdr:nvCxnSpPr>
        <xdr:cNvPr id="8" name="직선 화살표 연결선 7"/>
        <xdr:cNvCxnSpPr>
          <a:stCxn id="27" idx="6"/>
          <a:endCxn id="5" idx="1"/>
        </xdr:cNvCxnSpPr>
      </xdr:nvCxnSpPr>
      <xdr:spPr>
        <a:xfrm>
          <a:off x="3305176" y="3084570"/>
          <a:ext cx="1739409" cy="223317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478292</xdr:colOff>
      <xdr:row>8</xdr:row>
      <xdr:rowOff>164540</xdr:rowOff>
    </xdr:from>
    <xdr:to>
      <xdr:col>8</xdr:col>
      <xdr:colOff>248098</xdr:colOff>
      <xdr:row>13</xdr:row>
      <xdr:rowOff>9015</xdr:rowOff>
    </xdr:to>
    <xdr:cxnSp macro="">
      <xdr:nvCxnSpPr>
        <xdr:cNvPr id="9" name="직선 화살표 연결선 8"/>
        <xdr:cNvCxnSpPr/>
      </xdr:nvCxnSpPr>
      <xdr:spPr>
        <a:xfrm flipV="1">
          <a:off x="3288167" y="1983815"/>
          <a:ext cx="1827206" cy="1092250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3257550" y="1924051"/>
          <a:ext cx="1787035" cy="141810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38101</xdr:rowOff>
    </xdr:from>
    <xdr:to>
      <xdr:col>12</xdr:col>
      <xdr:colOff>28575</xdr:colOff>
      <xdr:row>10</xdr:row>
      <xdr:rowOff>66676</xdr:rowOff>
    </xdr:to>
    <xdr:cxnSp macro="">
      <xdr:nvCxnSpPr>
        <xdr:cNvPr id="11" name="직선 화살표 연결선 10"/>
        <xdr:cNvCxnSpPr>
          <a:stCxn id="4" idx="6"/>
          <a:endCxn id="6" idx="2"/>
        </xdr:cNvCxnSpPr>
      </xdr:nvCxnSpPr>
      <xdr:spPr>
        <a:xfrm>
          <a:off x="5467350" y="1857376"/>
          <a:ext cx="2228850" cy="542925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44137</xdr:rowOff>
    </xdr:from>
    <xdr:to>
      <xdr:col>12</xdr:col>
      <xdr:colOff>112269</xdr:colOff>
      <xdr:row>14</xdr:row>
      <xdr:rowOff>176212</xdr:rowOff>
    </xdr:to>
    <xdr:cxnSp macro="">
      <xdr:nvCxnSpPr>
        <xdr:cNvPr id="12" name="직선 화살표 연결선 11"/>
        <xdr:cNvCxnSpPr>
          <a:stCxn id="5" idx="6"/>
          <a:endCxn id="6" idx="3"/>
        </xdr:cNvCxnSpPr>
      </xdr:nvCxnSpPr>
      <xdr:spPr>
        <a:xfrm flipV="1">
          <a:off x="5473133" y="2603981"/>
          <a:ext cx="2318667" cy="897477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13" name="타원 12"/>
        <xdr:cNvSpPr/>
      </xdr:nvSpPr>
      <xdr:spPr>
        <a:xfrm>
          <a:off x="3343276" y="752475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52388</xdr:rowOff>
    </xdr:from>
    <xdr:to>
      <xdr:col>8</xdr:col>
      <xdr:colOff>201700</xdr:colOff>
      <xdr:row>7</xdr:row>
      <xdr:rowOff>86006</xdr:rowOff>
    </xdr:to>
    <xdr:cxnSp macro="">
      <xdr:nvCxnSpPr>
        <xdr:cNvPr id="14" name="직선 화살표 연결선 13"/>
        <xdr:cNvCxnSpPr>
          <a:stCxn id="13" idx="6"/>
          <a:endCxn id="4" idx="1"/>
        </xdr:cNvCxnSpPr>
      </xdr:nvCxnSpPr>
      <xdr:spPr>
        <a:xfrm>
          <a:off x="3838576" y="938213"/>
          <a:ext cx="1230399" cy="75751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270366</xdr:colOff>
      <xdr:row>4</xdr:row>
      <xdr:rowOff>183725</xdr:rowOff>
    </xdr:from>
    <xdr:to>
      <xdr:col>8</xdr:col>
      <xdr:colOff>104775</xdr:colOff>
      <xdr:row>14</xdr:row>
      <xdr:rowOff>176213</xdr:rowOff>
    </xdr:to>
    <xdr:cxnSp macro="">
      <xdr:nvCxnSpPr>
        <xdr:cNvPr id="15" name="직선 화살표 연결선 14"/>
        <xdr:cNvCxnSpPr>
          <a:stCxn id="13" idx="5"/>
          <a:endCxn id="5" idx="2"/>
        </xdr:cNvCxnSpPr>
      </xdr:nvCxnSpPr>
      <xdr:spPr>
        <a:xfrm>
          <a:off x="3766041" y="1069550"/>
          <a:ext cx="1206009" cy="243088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16" name="TextBox 15"/>
        <xdr:cNvSpPr txBox="1"/>
      </xdr:nvSpPr>
      <xdr:spPr>
        <a:xfrm>
          <a:off x="3457575" y="8191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170090</xdr:colOff>
      <xdr:row>3</xdr:row>
      <xdr:rowOff>59532</xdr:rowOff>
    </xdr:from>
    <xdr:to>
      <xdr:col>10</xdr:col>
      <xdr:colOff>19051</xdr:colOff>
      <xdr:row>5</xdr:row>
      <xdr:rowOff>28576</xdr:rowOff>
    </xdr:to>
    <xdr:sp macro="" textlink="">
      <xdr:nvSpPr>
        <xdr:cNvPr id="17" name="타원 16"/>
        <xdr:cNvSpPr/>
      </xdr:nvSpPr>
      <xdr:spPr>
        <a:xfrm>
          <a:off x="5780315" y="735807"/>
          <a:ext cx="534761" cy="388144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289832</xdr:colOff>
      <xdr:row>3</xdr:row>
      <xdr:rowOff>126887</xdr:rowOff>
    </xdr:from>
    <xdr:to>
      <xdr:col>9</xdr:col>
      <xdr:colOff>547007</xdr:colOff>
      <xdr:row>4</xdr:row>
      <xdr:rowOff>164987</xdr:rowOff>
    </xdr:to>
    <xdr:sp macro="" textlink="">
      <xdr:nvSpPr>
        <xdr:cNvPr id="18" name="TextBox 17"/>
        <xdr:cNvSpPr txBox="1"/>
      </xdr:nvSpPr>
      <xdr:spPr>
        <a:xfrm>
          <a:off x="5900057" y="803162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2876550" y="18192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9</xdr:col>
      <xdr:colOff>629151</xdr:colOff>
      <xdr:row>4</xdr:row>
      <xdr:rowOff>183448</xdr:rowOff>
    </xdr:from>
    <xdr:to>
      <xdr:col>12</xdr:col>
      <xdr:colOff>112269</xdr:colOff>
      <xdr:row>9</xdr:row>
      <xdr:rowOff>43631</xdr:rowOff>
    </xdr:to>
    <xdr:cxnSp macro="">
      <xdr:nvCxnSpPr>
        <xdr:cNvPr id="20" name="직선 화살표 연결선 19"/>
        <xdr:cNvCxnSpPr>
          <a:stCxn id="17" idx="5"/>
          <a:endCxn id="6" idx="1"/>
        </xdr:cNvCxnSpPr>
      </xdr:nvCxnSpPr>
      <xdr:spPr>
        <a:xfrm>
          <a:off x="6242097" y="1076417"/>
          <a:ext cx="1549703" cy="105080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114300</xdr:rowOff>
    </xdr:from>
    <xdr:to>
      <xdr:col>8</xdr:col>
      <xdr:colOff>542925</xdr:colOff>
      <xdr:row>8</xdr:row>
      <xdr:rowOff>152400</xdr:rowOff>
    </xdr:to>
    <xdr:sp macro="" textlink="">
      <xdr:nvSpPr>
        <xdr:cNvPr id="21" name="TextBox 20"/>
        <xdr:cNvSpPr txBox="1"/>
      </xdr:nvSpPr>
      <xdr:spPr>
        <a:xfrm>
          <a:off x="5076825" y="1724025"/>
          <a:ext cx="333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22" name="TextBox 21"/>
        <xdr:cNvSpPr txBox="1"/>
      </xdr:nvSpPr>
      <xdr:spPr>
        <a:xfrm>
          <a:off x="5057775" y="33813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12</xdr:col>
      <xdr:colOff>152400</xdr:colOff>
      <xdr:row>9</xdr:row>
      <xdr:rowOff>114300</xdr:rowOff>
    </xdr:from>
    <xdr:to>
      <xdr:col>12</xdr:col>
      <xdr:colOff>457162</xdr:colOff>
      <xdr:row>11</xdr:row>
      <xdr:rowOff>6071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2190750"/>
          <a:ext cx="304762" cy="368021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8</xdr:row>
      <xdr:rowOff>95250</xdr:rowOff>
    </xdr:from>
    <xdr:to>
      <xdr:col>14</xdr:col>
      <xdr:colOff>600075</xdr:colOff>
      <xdr:row>11</xdr:row>
      <xdr:rowOff>38100</xdr:rowOff>
    </xdr:to>
    <xdr:sp macro="" textlink="">
      <xdr:nvSpPr>
        <xdr:cNvPr id="24" name="타원 23"/>
        <xdr:cNvSpPr/>
      </xdr:nvSpPr>
      <xdr:spPr>
        <a:xfrm>
          <a:off x="9601200" y="1914525"/>
          <a:ext cx="571500" cy="6762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161925</xdr:colOff>
      <xdr:row>8</xdr:row>
      <xdr:rowOff>180975</xdr:rowOff>
    </xdr:from>
    <xdr:to>
      <xdr:col>14</xdr:col>
      <xdr:colOff>485775</xdr:colOff>
      <xdr:row>10</xdr:row>
      <xdr:rowOff>114300</xdr:rowOff>
    </xdr:to>
    <xdr:sp macro="" textlink="">
      <xdr:nvSpPr>
        <xdr:cNvPr id="25" name="TextBox 24"/>
        <xdr:cNvSpPr txBox="1"/>
      </xdr:nvSpPr>
      <xdr:spPr>
        <a:xfrm>
          <a:off x="9734550" y="2000250"/>
          <a:ext cx="3238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endParaRPr lang="ko-KR" altLang="en-US" sz="1800" b="1"/>
        </a:p>
      </xdr:txBody>
    </xdr:sp>
    <xdr:clientData/>
  </xdr:twoCellAnchor>
  <xdr:twoCellAnchor>
    <xdr:from>
      <xdr:col>4</xdr:col>
      <xdr:colOff>666751</xdr:colOff>
      <xdr:row>12</xdr:row>
      <xdr:rowOff>9526</xdr:rowOff>
    </xdr:from>
    <xdr:to>
      <xdr:col>5</xdr:col>
      <xdr:colOff>495301</xdr:colOff>
      <xdr:row>14</xdr:row>
      <xdr:rowOff>25514</xdr:rowOff>
    </xdr:to>
    <xdr:sp macro="" textlink="">
      <xdr:nvSpPr>
        <xdr:cNvPr id="27" name="타원 26"/>
        <xdr:cNvSpPr/>
      </xdr:nvSpPr>
      <xdr:spPr>
        <a:xfrm>
          <a:off x="2790826" y="2819401"/>
          <a:ext cx="514350" cy="530338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84705</xdr:colOff>
      <xdr:row>12</xdr:row>
      <xdr:rowOff>130289</xdr:rowOff>
    </xdr:from>
    <xdr:to>
      <xdr:col>5</xdr:col>
      <xdr:colOff>418080</xdr:colOff>
      <xdr:row>13</xdr:row>
      <xdr:rowOff>168389</xdr:rowOff>
    </xdr:to>
    <xdr:sp macro="" textlink="">
      <xdr:nvSpPr>
        <xdr:cNvPr id="28" name="TextBox 27"/>
        <xdr:cNvSpPr txBox="1"/>
      </xdr:nvSpPr>
      <xdr:spPr>
        <a:xfrm>
          <a:off x="2894580" y="2940164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  <xdr:twoCellAnchor>
    <xdr:from>
      <xdr:col>12</xdr:col>
      <xdr:colOff>739889</xdr:colOff>
      <xdr:row>9</xdr:row>
      <xdr:rowOff>212611</xdr:rowOff>
    </xdr:from>
    <xdr:to>
      <xdr:col>13</xdr:col>
      <xdr:colOff>782411</xdr:colOff>
      <xdr:row>10</xdr:row>
      <xdr:rowOff>59531</xdr:rowOff>
    </xdr:to>
    <xdr:sp macro="" textlink="">
      <xdr:nvSpPr>
        <xdr:cNvPr id="29" name="왼쪽/오른쪽 화살표 28"/>
        <xdr:cNvSpPr/>
      </xdr:nvSpPr>
      <xdr:spPr>
        <a:xfrm>
          <a:off x="8419420" y="2296205"/>
          <a:ext cx="1156607" cy="10205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676276</xdr:colOff>
      <xdr:row>7</xdr:row>
      <xdr:rowOff>95250</xdr:rowOff>
    </xdr:from>
    <xdr:to>
      <xdr:col>5</xdr:col>
      <xdr:colOff>504826</xdr:colOff>
      <xdr:row>9</xdr:row>
      <xdr:rowOff>133350</xdr:rowOff>
    </xdr:to>
    <xdr:sp macro="" textlink="">
      <xdr:nvSpPr>
        <xdr:cNvPr id="2" name="타원 1"/>
        <xdr:cNvSpPr/>
      </xdr:nvSpPr>
      <xdr:spPr>
        <a:xfrm>
          <a:off x="2762251" y="1704975"/>
          <a:ext cx="514350" cy="504825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666751</xdr:colOff>
      <xdr:row>13</xdr:row>
      <xdr:rowOff>59531</xdr:rowOff>
    </xdr:from>
    <xdr:to>
      <xdr:col>5</xdr:col>
      <xdr:colOff>495301</xdr:colOff>
      <xdr:row>15</xdr:row>
      <xdr:rowOff>57150</xdr:rowOff>
    </xdr:to>
    <xdr:sp macro="" textlink="">
      <xdr:nvSpPr>
        <xdr:cNvPr id="3" name="타원 2"/>
        <xdr:cNvSpPr/>
      </xdr:nvSpPr>
      <xdr:spPr>
        <a:xfrm>
          <a:off x="2393157" y="3206183"/>
          <a:ext cx="517412" cy="507887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133350</xdr:colOff>
      <xdr:row>7</xdr:row>
      <xdr:rowOff>19051</xdr:rowOff>
    </xdr:from>
    <xdr:to>
      <xdr:col>8</xdr:col>
      <xdr:colOff>600075</xdr:colOff>
      <xdr:row>9</xdr:row>
      <xdr:rowOff>57151</xdr:rowOff>
    </xdr:to>
    <xdr:sp macro="" textlink="">
      <xdr:nvSpPr>
        <xdr:cNvPr id="4" name="타원 3"/>
        <xdr:cNvSpPr/>
      </xdr:nvSpPr>
      <xdr:spPr>
        <a:xfrm>
          <a:off x="4962525" y="1628776"/>
          <a:ext cx="466725" cy="5048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104775</xdr:colOff>
      <xdr:row>13</xdr:row>
      <xdr:rowOff>161925</xdr:rowOff>
    </xdr:from>
    <xdr:to>
      <xdr:col>8</xdr:col>
      <xdr:colOff>600075</xdr:colOff>
      <xdr:row>15</xdr:row>
      <xdr:rowOff>190500</xdr:rowOff>
    </xdr:to>
    <xdr:sp macro="" textlink="">
      <xdr:nvSpPr>
        <xdr:cNvPr id="5" name="타원 4"/>
        <xdr:cNvSpPr/>
      </xdr:nvSpPr>
      <xdr:spPr>
        <a:xfrm>
          <a:off x="4933950" y="3133725"/>
          <a:ext cx="495300" cy="54292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623887</xdr:colOff>
      <xdr:row>6</xdr:row>
      <xdr:rowOff>200026</xdr:rowOff>
    </xdr:from>
    <xdr:to>
      <xdr:col>12</xdr:col>
      <xdr:colOff>506526</xdr:colOff>
      <xdr:row>9</xdr:row>
      <xdr:rowOff>108857</xdr:rowOff>
    </xdr:to>
    <xdr:sp macro="" textlink="">
      <xdr:nvSpPr>
        <xdr:cNvPr id="6" name="타원 5"/>
        <xdr:cNvSpPr/>
      </xdr:nvSpPr>
      <xdr:spPr>
        <a:xfrm>
          <a:off x="7580539" y="1560740"/>
          <a:ext cx="571500" cy="631711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504826</xdr:colOff>
      <xdr:row>8</xdr:row>
      <xdr:rowOff>38101</xdr:rowOff>
    </xdr:from>
    <xdr:to>
      <xdr:col>8</xdr:col>
      <xdr:colOff>133350</xdr:colOff>
      <xdr:row>8</xdr:row>
      <xdr:rowOff>114300</xdr:rowOff>
    </xdr:to>
    <xdr:cxnSp macro="">
      <xdr:nvCxnSpPr>
        <xdr:cNvPr id="7" name="직선 화살표 연결선 6"/>
        <xdr:cNvCxnSpPr>
          <a:stCxn id="2" idx="6"/>
          <a:endCxn id="4" idx="2"/>
        </xdr:cNvCxnSpPr>
      </xdr:nvCxnSpPr>
      <xdr:spPr>
        <a:xfrm flipV="1">
          <a:off x="3276601" y="1857376"/>
          <a:ext cx="1685924" cy="7619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14</xdr:row>
      <xdr:rowOff>58341</xdr:rowOff>
    </xdr:from>
    <xdr:to>
      <xdr:col>8</xdr:col>
      <xdr:colOff>59531</xdr:colOff>
      <xdr:row>14</xdr:row>
      <xdr:rowOff>85045</xdr:rowOff>
    </xdr:to>
    <xdr:cxnSp macro="">
      <xdr:nvCxnSpPr>
        <xdr:cNvPr id="8" name="직선 화살표 연결선 7"/>
        <xdr:cNvCxnSpPr>
          <a:stCxn id="3" idx="6"/>
        </xdr:cNvCxnSpPr>
      </xdr:nvCxnSpPr>
      <xdr:spPr>
        <a:xfrm>
          <a:off x="2910569" y="3672738"/>
          <a:ext cx="1630815" cy="26704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495301</xdr:colOff>
      <xdr:row>8</xdr:row>
      <xdr:rowOff>59363</xdr:rowOff>
    </xdr:from>
    <xdr:to>
      <xdr:col>8</xdr:col>
      <xdr:colOff>133350</xdr:colOff>
      <xdr:row>14</xdr:row>
      <xdr:rowOff>58341</xdr:rowOff>
    </xdr:to>
    <xdr:cxnSp macro="">
      <xdr:nvCxnSpPr>
        <xdr:cNvPr id="9" name="직선 화살표 연결선 8"/>
        <xdr:cNvCxnSpPr>
          <a:stCxn id="3" idx="6"/>
          <a:endCxn id="4" idx="2"/>
        </xdr:cNvCxnSpPr>
      </xdr:nvCxnSpPr>
      <xdr:spPr>
        <a:xfrm flipV="1">
          <a:off x="2910569" y="2262019"/>
          <a:ext cx="1704634" cy="141071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8</xdr:row>
      <xdr:rowOff>104776</xdr:rowOff>
    </xdr:from>
    <xdr:to>
      <xdr:col>8</xdr:col>
      <xdr:colOff>177310</xdr:colOff>
      <xdr:row>14</xdr:row>
      <xdr:rowOff>17935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3219450" y="1924051"/>
          <a:ext cx="1787035" cy="1322859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531725</xdr:colOff>
      <xdr:row>7</xdr:row>
      <xdr:rowOff>93130</xdr:rowOff>
    </xdr:from>
    <xdr:to>
      <xdr:col>11</xdr:col>
      <xdr:colOff>623887</xdr:colOff>
      <xdr:row>8</xdr:row>
      <xdr:rowOff>48136</xdr:rowOff>
    </xdr:to>
    <xdr:cxnSp macro="">
      <xdr:nvCxnSpPr>
        <xdr:cNvPr id="11" name="직선 화살표 연결선 10"/>
        <xdr:cNvCxnSpPr>
          <a:stCxn id="4" idx="7"/>
          <a:endCxn id="6" idx="2"/>
        </xdr:cNvCxnSpPr>
      </xdr:nvCxnSpPr>
      <xdr:spPr>
        <a:xfrm>
          <a:off x="5013578" y="2083175"/>
          <a:ext cx="2209773" cy="167617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</xdr:row>
      <xdr:rowOff>48136</xdr:rowOff>
    </xdr:from>
    <xdr:to>
      <xdr:col>11</xdr:col>
      <xdr:colOff>623887</xdr:colOff>
      <xdr:row>14</xdr:row>
      <xdr:rowOff>176213</xdr:rowOff>
    </xdr:to>
    <xdr:cxnSp macro="">
      <xdr:nvCxnSpPr>
        <xdr:cNvPr id="12" name="직선 화살표 연결선 11"/>
        <xdr:cNvCxnSpPr>
          <a:stCxn id="5" idx="6"/>
          <a:endCxn id="6" idx="2"/>
        </xdr:cNvCxnSpPr>
      </xdr:nvCxnSpPr>
      <xdr:spPr>
        <a:xfrm flipV="1">
          <a:off x="5439115" y="1876596"/>
          <a:ext cx="2141424" cy="153981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533401</xdr:colOff>
      <xdr:row>3</xdr:row>
      <xdr:rowOff>76200</xdr:rowOff>
    </xdr:from>
    <xdr:to>
      <xdr:col>6</xdr:col>
      <xdr:colOff>342901</xdr:colOff>
      <xdr:row>5</xdr:row>
      <xdr:rowOff>28576</xdr:rowOff>
    </xdr:to>
    <xdr:sp macro="" textlink="">
      <xdr:nvSpPr>
        <xdr:cNvPr id="13" name="타원 12"/>
        <xdr:cNvSpPr/>
      </xdr:nvSpPr>
      <xdr:spPr>
        <a:xfrm>
          <a:off x="3305176" y="752475"/>
          <a:ext cx="495300" cy="371476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342901</xdr:colOff>
      <xdr:row>4</xdr:row>
      <xdr:rowOff>52389</xdr:rowOff>
    </xdr:from>
    <xdr:to>
      <xdr:col>8</xdr:col>
      <xdr:colOff>133350</xdr:colOff>
      <xdr:row>8</xdr:row>
      <xdr:rowOff>59363</xdr:rowOff>
    </xdr:to>
    <xdr:cxnSp macro="">
      <xdr:nvCxnSpPr>
        <xdr:cNvPr id="14" name="직선 화살표 연결선 13"/>
        <xdr:cNvCxnSpPr>
          <a:stCxn id="13" idx="6"/>
          <a:endCxn id="4" idx="2"/>
        </xdr:cNvCxnSpPr>
      </xdr:nvCxnSpPr>
      <xdr:spPr>
        <a:xfrm>
          <a:off x="3447030" y="1319554"/>
          <a:ext cx="1168173" cy="942465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270366</xdr:colOff>
      <xdr:row>4</xdr:row>
      <xdr:rowOff>183725</xdr:rowOff>
    </xdr:from>
    <xdr:to>
      <xdr:col>8</xdr:col>
      <xdr:colOff>104775</xdr:colOff>
      <xdr:row>14</xdr:row>
      <xdr:rowOff>176213</xdr:rowOff>
    </xdr:to>
    <xdr:cxnSp macro="">
      <xdr:nvCxnSpPr>
        <xdr:cNvPr id="15" name="직선 화살표 연결선 14"/>
        <xdr:cNvCxnSpPr>
          <a:stCxn id="13" idx="5"/>
          <a:endCxn id="5" idx="2"/>
        </xdr:cNvCxnSpPr>
      </xdr:nvCxnSpPr>
      <xdr:spPr>
        <a:xfrm>
          <a:off x="3727941" y="1069550"/>
          <a:ext cx="1206009" cy="2335638"/>
        </a:xfrm>
        <a:prstGeom prst="straightConnector1">
          <a:avLst/>
        </a:prstGeom>
        <a:ln w="63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</xdr:row>
      <xdr:rowOff>142875</xdr:rowOff>
    </xdr:from>
    <xdr:to>
      <xdr:col>6</xdr:col>
      <xdr:colOff>219075</xdr:colOff>
      <xdr:row>4</xdr:row>
      <xdr:rowOff>180975</xdr:rowOff>
    </xdr:to>
    <xdr:sp macro="" textlink="">
      <xdr:nvSpPr>
        <xdr:cNvPr id="16" name="TextBox 15"/>
        <xdr:cNvSpPr txBox="1"/>
      </xdr:nvSpPr>
      <xdr:spPr>
        <a:xfrm>
          <a:off x="3419475" y="81915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9</xdr:col>
      <xdr:colOff>110559</xdr:colOff>
      <xdr:row>4</xdr:row>
      <xdr:rowOff>1</xdr:rowOff>
    </xdr:from>
    <xdr:to>
      <xdr:col>9</xdr:col>
      <xdr:colOff>648381</xdr:colOff>
      <xdr:row>5</xdr:row>
      <xdr:rowOff>181657</xdr:rowOff>
    </xdr:to>
    <xdr:sp macro="" textlink="">
      <xdr:nvSpPr>
        <xdr:cNvPr id="17" name="타원 16"/>
        <xdr:cNvSpPr/>
      </xdr:nvSpPr>
      <xdr:spPr>
        <a:xfrm>
          <a:off x="5689488" y="892970"/>
          <a:ext cx="537822" cy="394267"/>
        </a:xfrm>
        <a:prstGeom prst="ellipse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255815</xdr:colOff>
      <xdr:row>4</xdr:row>
      <xdr:rowOff>75860</xdr:rowOff>
    </xdr:from>
    <xdr:to>
      <xdr:col>9</xdr:col>
      <xdr:colOff>512990</xdr:colOff>
      <xdr:row>5</xdr:row>
      <xdr:rowOff>113961</xdr:rowOff>
    </xdr:to>
    <xdr:sp macro="" textlink="">
      <xdr:nvSpPr>
        <xdr:cNvPr id="18" name="TextBox 17"/>
        <xdr:cNvSpPr txBox="1"/>
      </xdr:nvSpPr>
      <xdr:spPr>
        <a:xfrm>
          <a:off x="5477556" y="1130414"/>
          <a:ext cx="257175" cy="250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</xdr:col>
      <xdr:colOff>66675</xdr:colOff>
      <xdr:row>8</xdr:row>
      <xdr:rowOff>0</xdr:rowOff>
    </xdr:from>
    <xdr:to>
      <xdr:col>5</xdr:col>
      <xdr:colOff>400050</xdr:colOff>
      <xdr:row>9</xdr:row>
      <xdr:rowOff>38100</xdr:rowOff>
    </xdr:to>
    <xdr:sp macro="" textlink="">
      <xdr:nvSpPr>
        <xdr:cNvPr id="19" name="TextBox 18"/>
        <xdr:cNvSpPr txBox="1"/>
      </xdr:nvSpPr>
      <xdr:spPr>
        <a:xfrm>
          <a:off x="2838450" y="181927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x1</a:t>
          </a:r>
          <a:endParaRPr lang="ko-KR" altLang="en-US" sz="1100"/>
        </a:p>
      </xdr:txBody>
    </xdr:sp>
    <xdr:clientData/>
  </xdr:twoCellAnchor>
  <xdr:twoCellAnchor>
    <xdr:from>
      <xdr:col>5</xdr:col>
      <xdr:colOff>67696</xdr:colOff>
      <xdr:row>13</xdr:row>
      <xdr:rowOff>181316</xdr:rowOff>
    </xdr:from>
    <xdr:to>
      <xdr:col>5</xdr:col>
      <xdr:colOff>401071</xdr:colOff>
      <xdr:row>14</xdr:row>
      <xdr:rowOff>219416</xdr:rowOff>
    </xdr:to>
    <xdr:sp macro="" textlink="">
      <xdr:nvSpPr>
        <xdr:cNvPr id="20" name="TextBox 19"/>
        <xdr:cNvSpPr txBox="1"/>
      </xdr:nvSpPr>
      <xdr:spPr>
        <a:xfrm>
          <a:off x="2482964" y="3327968"/>
          <a:ext cx="333375" cy="2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x2</a:t>
          </a:r>
          <a:endParaRPr lang="ko-KR" altLang="en-US" sz="1100"/>
        </a:p>
      </xdr:txBody>
    </xdr:sp>
    <xdr:clientData/>
  </xdr:twoCellAnchor>
  <xdr:twoCellAnchor>
    <xdr:from>
      <xdr:col>9</xdr:col>
      <xdr:colOff>569619</xdr:colOff>
      <xdr:row>5</xdr:row>
      <xdr:rowOff>123918</xdr:rowOff>
    </xdr:from>
    <xdr:to>
      <xdr:col>11</xdr:col>
      <xdr:colOff>623887</xdr:colOff>
      <xdr:row>8</xdr:row>
      <xdr:rowOff>48136</xdr:rowOff>
    </xdr:to>
    <xdr:cxnSp macro="">
      <xdr:nvCxnSpPr>
        <xdr:cNvPr id="21" name="직선 화살표 연결선 20"/>
        <xdr:cNvCxnSpPr>
          <a:stCxn id="17" idx="5"/>
          <a:endCxn id="6" idx="2"/>
        </xdr:cNvCxnSpPr>
      </xdr:nvCxnSpPr>
      <xdr:spPr>
        <a:xfrm>
          <a:off x="6148548" y="1229498"/>
          <a:ext cx="1431991" cy="647098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201046</xdr:colOff>
      <xdr:row>7</xdr:row>
      <xdr:rowOff>156822</xdr:rowOff>
    </xdr:from>
    <xdr:to>
      <xdr:col>8</xdr:col>
      <xdr:colOff>534421</xdr:colOff>
      <xdr:row>8</xdr:row>
      <xdr:rowOff>194922</xdr:rowOff>
    </xdr:to>
    <xdr:sp macro="" textlink="">
      <xdr:nvSpPr>
        <xdr:cNvPr id="22" name="TextBox 21"/>
        <xdr:cNvSpPr txBox="1"/>
      </xdr:nvSpPr>
      <xdr:spPr>
        <a:xfrm>
          <a:off x="4682899" y="1934255"/>
          <a:ext cx="333375" cy="250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z1</a:t>
          </a:r>
          <a:endParaRPr lang="ko-KR" altLang="en-US" sz="1100"/>
        </a:p>
      </xdr:txBody>
    </xdr:sp>
    <xdr:clientData/>
  </xdr:twoCellAnchor>
  <xdr:twoCellAnchor>
    <xdr:from>
      <xdr:col>8</xdr:col>
      <xdr:colOff>190500</xdr:colOff>
      <xdr:row>14</xdr:row>
      <xdr:rowOff>57150</xdr:rowOff>
    </xdr:from>
    <xdr:to>
      <xdr:col>8</xdr:col>
      <xdr:colOff>523875</xdr:colOff>
      <xdr:row>15</xdr:row>
      <xdr:rowOff>95250</xdr:rowOff>
    </xdr:to>
    <xdr:sp macro="" textlink="">
      <xdr:nvSpPr>
        <xdr:cNvPr id="23" name="TextBox 22"/>
        <xdr:cNvSpPr txBox="1"/>
      </xdr:nvSpPr>
      <xdr:spPr>
        <a:xfrm>
          <a:off x="5019675" y="3286125"/>
          <a:ext cx="333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z2</a:t>
          </a:r>
          <a:endParaRPr lang="ko-KR" altLang="en-US" sz="1100"/>
        </a:p>
      </xdr:txBody>
    </xdr:sp>
    <xdr:clientData/>
  </xdr:twoCellAnchor>
  <xdr:twoCellAnchor editAs="oneCell">
    <xdr:from>
      <xdr:col>0</xdr:col>
      <xdr:colOff>0</xdr:colOff>
      <xdr:row>13</xdr:row>
      <xdr:rowOff>136072</xdr:rowOff>
    </xdr:from>
    <xdr:to>
      <xdr:col>2</xdr:col>
      <xdr:colOff>320577</xdr:colOff>
      <xdr:row>17</xdr:row>
      <xdr:rowOff>185014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07872"/>
          <a:ext cx="1225452" cy="1077642"/>
        </a:xfrm>
        <a:prstGeom prst="rect">
          <a:avLst/>
        </a:prstGeom>
      </xdr:spPr>
    </xdr:pic>
    <xdr:clientData/>
  </xdr:twoCellAnchor>
  <xdr:twoCellAnchor>
    <xdr:from>
      <xdr:col>14</xdr:col>
      <xdr:colOff>45584</xdr:colOff>
      <xdr:row>7</xdr:row>
      <xdr:rowOff>25514</xdr:rowOff>
    </xdr:from>
    <xdr:to>
      <xdr:col>14</xdr:col>
      <xdr:colOff>617084</xdr:colOff>
      <xdr:row>9</xdr:row>
      <xdr:rowOff>110558</xdr:rowOff>
    </xdr:to>
    <xdr:sp macro="" textlink="">
      <xdr:nvSpPr>
        <xdr:cNvPr id="26" name="타원 25"/>
        <xdr:cNvSpPr/>
      </xdr:nvSpPr>
      <xdr:spPr>
        <a:xfrm>
          <a:off x="9596097" y="1641362"/>
          <a:ext cx="571500" cy="552790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127568</xdr:colOff>
      <xdr:row>7</xdr:row>
      <xdr:rowOff>127567</xdr:rowOff>
    </xdr:from>
    <xdr:to>
      <xdr:col>14</xdr:col>
      <xdr:colOff>501763</xdr:colOff>
      <xdr:row>9</xdr:row>
      <xdr:rowOff>17008</xdr:rowOff>
    </xdr:to>
    <xdr:sp macro="" textlink="">
      <xdr:nvSpPr>
        <xdr:cNvPr id="27" name="TextBox 26"/>
        <xdr:cNvSpPr txBox="1"/>
      </xdr:nvSpPr>
      <xdr:spPr>
        <a:xfrm>
          <a:off x="9678081" y="1743415"/>
          <a:ext cx="374195" cy="35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r>
            <a:rPr lang="en-US" altLang="ko-KR" sz="1800" b="1" baseline="-25000"/>
            <a:t>1</a:t>
          </a:r>
          <a:endParaRPr lang="ko-KR" altLang="en-US" sz="1800" b="1" baseline="-25000"/>
        </a:p>
      </xdr:txBody>
    </xdr:sp>
    <xdr:clientData/>
  </xdr:twoCellAnchor>
  <xdr:twoCellAnchor>
    <xdr:from>
      <xdr:col>11</xdr:col>
      <xdr:colOff>671852</xdr:colOff>
      <xdr:row>13</xdr:row>
      <xdr:rowOff>76541</xdr:rowOff>
    </xdr:from>
    <xdr:to>
      <xdr:col>12</xdr:col>
      <xdr:colOff>554491</xdr:colOff>
      <xdr:row>15</xdr:row>
      <xdr:rowOff>197984</xdr:rowOff>
    </xdr:to>
    <xdr:sp macro="" textlink="">
      <xdr:nvSpPr>
        <xdr:cNvPr id="35" name="타원 34"/>
        <xdr:cNvSpPr/>
      </xdr:nvSpPr>
      <xdr:spPr>
        <a:xfrm>
          <a:off x="7628504" y="3095626"/>
          <a:ext cx="571500" cy="631711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561294</xdr:colOff>
      <xdr:row>5</xdr:row>
      <xdr:rowOff>127567</xdr:rowOff>
    </xdr:from>
    <xdr:to>
      <xdr:col>12</xdr:col>
      <xdr:colOff>66685</xdr:colOff>
      <xdr:row>13</xdr:row>
      <xdr:rowOff>169053</xdr:rowOff>
    </xdr:to>
    <xdr:cxnSp macro="">
      <xdr:nvCxnSpPr>
        <xdr:cNvPr id="37" name="직선 화살표 연결선 36"/>
        <xdr:cNvCxnSpPr>
          <a:endCxn id="35" idx="1"/>
        </xdr:cNvCxnSpPr>
      </xdr:nvCxnSpPr>
      <xdr:spPr>
        <a:xfrm>
          <a:off x="6140223" y="1233147"/>
          <a:ext cx="1571975" cy="195499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612321</xdr:colOff>
      <xdr:row>8</xdr:row>
      <xdr:rowOff>59531</xdr:rowOff>
    </xdr:from>
    <xdr:to>
      <xdr:col>11</xdr:col>
      <xdr:colOff>671852</xdr:colOff>
      <xdr:row>14</xdr:row>
      <xdr:rowOff>137263</xdr:rowOff>
    </xdr:to>
    <xdr:cxnSp macro="">
      <xdr:nvCxnSpPr>
        <xdr:cNvPr id="39" name="직선 화살표 연결선 38"/>
        <xdr:cNvCxnSpPr>
          <a:endCxn id="35" idx="2"/>
        </xdr:cNvCxnSpPr>
      </xdr:nvCxnSpPr>
      <xdr:spPr>
        <a:xfrm>
          <a:off x="5451361" y="1887991"/>
          <a:ext cx="2177143" cy="152349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14</xdr:row>
      <xdr:rowOff>176213</xdr:rowOff>
    </xdr:from>
    <xdr:to>
      <xdr:col>11</xdr:col>
      <xdr:colOff>671852</xdr:colOff>
      <xdr:row>15</xdr:row>
      <xdr:rowOff>0</xdr:rowOff>
    </xdr:to>
    <xdr:cxnSp macro="">
      <xdr:nvCxnSpPr>
        <xdr:cNvPr id="41" name="직선 화살표 연결선 40"/>
        <xdr:cNvCxnSpPr>
          <a:stCxn id="5" idx="6"/>
        </xdr:cNvCxnSpPr>
      </xdr:nvCxnSpPr>
      <xdr:spPr>
        <a:xfrm>
          <a:off x="5081928" y="3790610"/>
          <a:ext cx="2189388" cy="7892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59532</xdr:colOff>
      <xdr:row>7</xdr:row>
      <xdr:rowOff>99681</xdr:rowOff>
    </xdr:from>
    <xdr:to>
      <xdr:col>12</xdr:col>
      <xdr:colOff>418028</xdr:colOff>
      <xdr:row>8</xdr:row>
      <xdr:rowOff>228891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045" y="1715529"/>
          <a:ext cx="358496" cy="341821"/>
        </a:xfrm>
        <a:prstGeom prst="rect">
          <a:avLst/>
        </a:prstGeom>
      </xdr:spPr>
    </xdr:pic>
    <xdr:clientData/>
  </xdr:twoCellAnchor>
  <xdr:twoCellAnchor editAs="oneCell">
    <xdr:from>
      <xdr:col>12</xdr:col>
      <xdr:colOff>127568</xdr:colOff>
      <xdr:row>14</xdr:row>
      <xdr:rowOff>1</xdr:rowOff>
    </xdr:from>
    <xdr:to>
      <xdr:col>12</xdr:col>
      <xdr:colOff>442233</xdr:colOff>
      <xdr:row>15</xdr:row>
      <xdr:rowOff>78041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3081" y="3240202"/>
          <a:ext cx="314665" cy="333174"/>
        </a:xfrm>
        <a:prstGeom prst="rect">
          <a:avLst/>
        </a:prstGeom>
      </xdr:spPr>
    </xdr:pic>
    <xdr:clientData/>
  </xdr:twoCellAnchor>
  <xdr:twoCellAnchor>
    <xdr:from>
      <xdr:col>14</xdr:col>
      <xdr:colOff>93549</xdr:colOff>
      <xdr:row>13</xdr:row>
      <xdr:rowOff>68036</xdr:rowOff>
    </xdr:from>
    <xdr:to>
      <xdr:col>14</xdr:col>
      <xdr:colOff>665049</xdr:colOff>
      <xdr:row>15</xdr:row>
      <xdr:rowOff>189479</xdr:rowOff>
    </xdr:to>
    <xdr:sp macro="" textlink="">
      <xdr:nvSpPr>
        <xdr:cNvPr id="48" name="타원 47"/>
        <xdr:cNvSpPr/>
      </xdr:nvSpPr>
      <xdr:spPr>
        <a:xfrm>
          <a:off x="9644062" y="3053103"/>
          <a:ext cx="571500" cy="631711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204107</xdr:colOff>
      <xdr:row>13</xdr:row>
      <xdr:rowOff>212612</xdr:rowOff>
    </xdr:from>
    <xdr:to>
      <xdr:col>14</xdr:col>
      <xdr:colOff>578302</xdr:colOff>
      <xdr:row>15</xdr:row>
      <xdr:rowOff>59531</xdr:rowOff>
    </xdr:to>
    <xdr:sp macro="" textlink="">
      <xdr:nvSpPr>
        <xdr:cNvPr id="50" name="TextBox 49"/>
        <xdr:cNvSpPr txBox="1"/>
      </xdr:nvSpPr>
      <xdr:spPr>
        <a:xfrm>
          <a:off x="9754620" y="3197679"/>
          <a:ext cx="374195" cy="35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y</a:t>
          </a:r>
          <a:r>
            <a:rPr lang="en-US" altLang="ko-KR" sz="1800" b="1" baseline="-25000"/>
            <a:t>2</a:t>
          </a:r>
          <a:endParaRPr lang="ko-KR" altLang="en-US" sz="1800" b="1" baseline="-25000"/>
        </a:p>
      </xdr:txBody>
    </xdr:sp>
    <xdr:clientData/>
  </xdr:twoCellAnchor>
  <xdr:twoCellAnchor>
    <xdr:from>
      <xdr:col>12</xdr:col>
      <xdr:colOff>506526</xdr:colOff>
      <xdr:row>8</xdr:row>
      <xdr:rowOff>43884</xdr:rowOff>
    </xdr:from>
    <xdr:to>
      <xdr:col>14</xdr:col>
      <xdr:colOff>45584</xdr:colOff>
      <xdr:row>8</xdr:row>
      <xdr:rowOff>85045</xdr:rowOff>
    </xdr:to>
    <xdr:cxnSp macro="">
      <xdr:nvCxnSpPr>
        <xdr:cNvPr id="52" name="직선 연결선 51"/>
        <xdr:cNvCxnSpPr>
          <a:stCxn id="6" idx="6"/>
          <a:endCxn id="26" idx="2"/>
        </xdr:cNvCxnSpPr>
      </xdr:nvCxnSpPr>
      <xdr:spPr>
        <a:xfrm>
          <a:off x="7794852" y="2059442"/>
          <a:ext cx="1444058" cy="411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554491</xdr:colOff>
      <xdr:row>14</xdr:row>
      <xdr:rowOff>128758</xdr:rowOff>
    </xdr:from>
    <xdr:to>
      <xdr:col>14</xdr:col>
      <xdr:colOff>93549</xdr:colOff>
      <xdr:row>14</xdr:row>
      <xdr:rowOff>137263</xdr:rowOff>
    </xdr:to>
    <xdr:cxnSp macro="">
      <xdr:nvCxnSpPr>
        <xdr:cNvPr id="54" name="직선 연결선 53"/>
        <xdr:cNvCxnSpPr>
          <a:stCxn id="35" idx="6"/>
          <a:endCxn id="48" idx="2"/>
        </xdr:cNvCxnSpPr>
      </xdr:nvCxnSpPr>
      <xdr:spPr>
        <a:xfrm flipV="1">
          <a:off x="7842817" y="3573066"/>
          <a:ext cx="1444058" cy="8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E31"/>
  <sheetViews>
    <sheetView workbookViewId="0">
      <selection activeCell="G32" sqref="G32"/>
    </sheetView>
  </sheetViews>
  <sheetFormatPr defaultRowHeight="16.5" x14ac:dyDescent="0.3"/>
  <sheetData>
    <row r="29" spans="2:5" ht="17.25" x14ac:dyDescent="0.3">
      <c r="B29" s="57" t="s">
        <v>30</v>
      </c>
      <c r="E29" s="57" t="s">
        <v>31</v>
      </c>
    </row>
    <row r="31" spans="2:5" x14ac:dyDescent="0.3">
      <c r="B31" s="58" t="s">
        <v>32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12" zoomScaleNormal="112" workbookViewId="0">
      <selection activeCell="D13" sqref="D13"/>
    </sheetView>
  </sheetViews>
  <sheetFormatPr defaultRowHeight="16.5" x14ac:dyDescent="0.3"/>
  <cols>
    <col min="1" max="1" width="6.375" customWidth="1"/>
    <col min="2" max="2" width="5.5" customWidth="1"/>
    <col min="3" max="3" width="6.5" customWidth="1"/>
    <col min="9" max="9" width="9.75" bestFit="1" customWidth="1"/>
    <col min="13" max="13" width="14.625" customWidth="1"/>
    <col min="14" max="14" width="10.375" customWidth="1"/>
    <col min="15" max="15" width="9.875" customWidth="1"/>
  </cols>
  <sheetData>
    <row r="1" spans="1:16" x14ac:dyDescent="0.3">
      <c r="N1" s="78" t="s">
        <v>10</v>
      </c>
      <c r="O1" s="79"/>
      <c r="P1" s="80"/>
    </row>
    <row r="2" spans="1:16" x14ac:dyDescent="0.3">
      <c r="N2" s="81"/>
      <c r="O2" s="82"/>
      <c r="P2" s="83"/>
    </row>
    <row r="3" spans="1:16" ht="20.25" x14ac:dyDescent="0.3">
      <c r="A3" s="11" t="s">
        <v>7</v>
      </c>
      <c r="B3" s="11" t="s">
        <v>8</v>
      </c>
      <c r="C3" s="35" t="s">
        <v>9</v>
      </c>
      <c r="N3" s="7" t="s">
        <v>6</v>
      </c>
      <c r="O3" t="s">
        <v>11</v>
      </c>
      <c r="P3" s="8">
        <f ca="1">(O13-M13)^2</f>
        <v>3.4612101377112188</v>
      </c>
    </row>
    <row r="4" spans="1:16" x14ac:dyDescent="0.3">
      <c r="A4" s="29">
        <v>0.36729799565707311</v>
      </c>
      <c r="B4" s="29">
        <v>0.68913498919577432</v>
      </c>
      <c r="C4" s="34">
        <v>3.8</v>
      </c>
    </row>
    <row r="5" spans="1:16" x14ac:dyDescent="0.3">
      <c r="A5" s="29">
        <v>0.76421217544179509</v>
      </c>
      <c r="B5" s="29">
        <v>0.15776158721081157</v>
      </c>
      <c r="C5" s="34">
        <v>5.3</v>
      </c>
      <c r="F5" s="1"/>
      <c r="H5" s="4"/>
    </row>
    <row r="6" spans="1:16" ht="20.25" x14ac:dyDescent="0.3">
      <c r="A6" s="29">
        <v>0.91095657053184542</v>
      </c>
      <c r="B6" s="29">
        <v>0.4536919904909601</v>
      </c>
      <c r="C6" s="34">
        <v>5.3</v>
      </c>
      <c r="H6" s="15">
        <v>1.3</v>
      </c>
      <c r="K6" s="18">
        <v>2.1</v>
      </c>
      <c r="M6" s="5" t="s">
        <v>5</v>
      </c>
      <c r="O6" s="5" t="s">
        <v>4</v>
      </c>
    </row>
    <row r="7" spans="1:16" ht="20.25" x14ac:dyDescent="0.3">
      <c r="A7" s="29">
        <v>0.10212797166959153</v>
      </c>
      <c r="B7" s="29">
        <v>4.825015105511854E-2</v>
      </c>
      <c r="C7" s="34">
        <v>4.5</v>
      </c>
      <c r="G7" s="16">
        <v>-0.5</v>
      </c>
      <c r="I7" s="14">
        <f ca="1">H6+E9*G9+E15*G13</f>
        <v>1.2788250457407475</v>
      </c>
    </row>
    <row r="8" spans="1:16" x14ac:dyDescent="0.3">
      <c r="A8" s="29">
        <v>0.53472811200071468</v>
      </c>
      <c r="B8" s="29">
        <v>0.5968938174262387</v>
      </c>
      <c r="C8" s="34">
        <v>6.1</v>
      </c>
    </row>
    <row r="9" spans="1:16" ht="20.25" x14ac:dyDescent="0.3">
      <c r="A9" s="29">
        <v>0.23291031840631982</v>
      </c>
      <c r="B9" s="29">
        <v>0.17525251173445144</v>
      </c>
      <c r="C9" s="34">
        <v>4.5999999999999996</v>
      </c>
      <c r="E9" s="13">
        <f ca="1">RAND()</f>
        <v>0.28261782134473967</v>
      </c>
      <c r="G9" s="15">
        <v>0.3</v>
      </c>
      <c r="K9" s="18">
        <v>0.6</v>
      </c>
    </row>
    <row r="10" spans="1:16" x14ac:dyDescent="0.3">
      <c r="A10" s="29">
        <v>0.1370670853704451</v>
      </c>
      <c r="B10" s="29">
        <v>0.95208748163009227</v>
      </c>
      <c r="C10" s="34">
        <v>5.0999999999999996</v>
      </c>
      <c r="E10" s="2"/>
      <c r="J10" s="3"/>
    </row>
    <row r="11" spans="1:16" ht="17.25" x14ac:dyDescent="0.3">
      <c r="A11" s="29">
        <v>0.84500031481562143</v>
      </c>
      <c r="B11" s="29">
        <v>0.43798246124496287</v>
      </c>
      <c r="C11" s="34">
        <v>3.8</v>
      </c>
      <c r="E11" s="2"/>
      <c r="G11" s="17">
        <v>-1.2</v>
      </c>
    </row>
    <row r="12" spans="1:16" x14ac:dyDescent="0.3">
      <c r="A12" s="29">
        <v>0.51808455548795396</v>
      </c>
      <c r="B12" s="29">
        <v>0.87602848643434195</v>
      </c>
      <c r="C12" s="34">
        <v>5.3</v>
      </c>
      <c r="E12" s="2"/>
    </row>
    <row r="13" spans="1:16" ht="20.25" x14ac:dyDescent="0.3">
      <c r="A13" s="29">
        <v>0.63</v>
      </c>
      <c r="B13" s="29">
        <v>0.38</v>
      </c>
      <c r="C13" s="34">
        <v>3.2</v>
      </c>
      <c r="E13" s="2"/>
      <c r="G13" s="15">
        <v>-0.2</v>
      </c>
      <c r="M13" s="6">
        <f ca="1">K6+I7*K9+I17*K14</f>
        <v>3.0395672176315487</v>
      </c>
      <c r="O13" s="32">
        <f ca="1">RANDBETWEEN(35,55)/10</f>
        <v>4.9000000000000004</v>
      </c>
    </row>
    <row r="14" spans="1:16" ht="20.25" x14ac:dyDescent="0.3">
      <c r="A14" s="9"/>
      <c r="B14" s="9"/>
      <c r="C14" s="10"/>
      <c r="E14" s="2"/>
      <c r="J14" s="3"/>
      <c r="K14" s="18">
        <v>-0.3</v>
      </c>
    </row>
    <row r="15" spans="1:16" ht="20.25" x14ac:dyDescent="0.3">
      <c r="A15" s="9"/>
      <c r="B15" s="9"/>
      <c r="C15" s="10"/>
      <c r="E15" s="13">
        <f ca="1">RAND()</f>
        <v>0.52980150331337239</v>
      </c>
      <c r="G15" s="17">
        <v>0.5</v>
      </c>
    </row>
    <row r="16" spans="1:16" ht="20.25" x14ac:dyDescent="0.3">
      <c r="A16" s="9"/>
      <c r="B16" s="9"/>
      <c r="C16" s="10"/>
    </row>
    <row r="17" spans="1:14" ht="20.25" customHeight="1" x14ac:dyDescent="0.3">
      <c r="A17" s="9"/>
      <c r="B17" s="9"/>
      <c r="C17" s="10"/>
      <c r="I17" s="12">
        <f ca="1">G7+E9*G11+E15*G15</f>
        <v>-0.57424063395700142</v>
      </c>
    </row>
    <row r="18" spans="1:14" ht="20.25" x14ac:dyDescent="0.3">
      <c r="A18" s="9"/>
      <c r="B18" s="9"/>
      <c r="C18" s="10"/>
    </row>
    <row r="19" spans="1:14" ht="34.5" x14ac:dyDescent="0.3">
      <c r="A19" s="84" t="s">
        <v>3</v>
      </c>
      <c r="B19" s="84"/>
      <c r="C19" s="84"/>
      <c r="D19" s="31"/>
      <c r="E19" s="31"/>
      <c r="F19" s="30" t="s">
        <v>0</v>
      </c>
      <c r="G19" s="31"/>
      <c r="H19" s="31"/>
      <c r="I19" s="30" t="s">
        <v>2</v>
      </c>
      <c r="J19" s="31"/>
      <c r="K19" s="31"/>
      <c r="L19" s="31"/>
      <c r="M19" s="30" t="s">
        <v>1</v>
      </c>
      <c r="N19" s="5"/>
    </row>
    <row r="20" spans="1:14" ht="20.25" x14ac:dyDescent="0.3">
      <c r="A20" s="9"/>
      <c r="B20" s="9"/>
      <c r="C20" s="10"/>
    </row>
    <row r="21" spans="1:14" x14ac:dyDescent="0.3">
      <c r="M21" s="66" t="s">
        <v>35</v>
      </c>
    </row>
    <row r="23" spans="1:14" x14ac:dyDescent="0.3">
      <c r="M23" s="67" t="s">
        <v>36</v>
      </c>
    </row>
    <row r="25" spans="1:14" x14ac:dyDescent="0.3">
      <c r="M25" s="67" t="s">
        <v>37</v>
      </c>
    </row>
  </sheetData>
  <mergeCells count="2">
    <mergeCell ref="N1:P2"/>
    <mergeCell ref="A19:C19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12" zoomScaleNormal="112" workbookViewId="0">
      <selection activeCell="E6" sqref="E6"/>
    </sheetView>
  </sheetViews>
  <sheetFormatPr defaultRowHeight="16.5" x14ac:dyDescent="0.3"/>
  <cols>
    <col min="1" max="1" width="6.375" customWidth="1"/>
    <col min="2" max="2" width="5.5" customWidth="1"/>
    <col min="3" max="3" width="6.5" customWidth="1"/>
    <col min="9" max="9" width="9.75" bestFit="1" customWidth="1"/>
    <col min="13" max="13" width="14.625" customWidth="1"/>
    <col min="14" max="14" width="10.375" customWidth="1"/>
    <col min="15" max="15" width="9.875" customWidth="1"/>
  </cols>
  <sheetData>
    <row r="1" spans="1:16" x14ac:dyDescent="0.3">
      <c r="N1" s="55"/>
      <c r="O1" s="55"/>
      <c r="P1" s="55"/>
    </row>
    <row r="2" spans="1:16" x14ac:dyDescent="0.3">
      <c r="N2" s="55"/>
      <c r="O2" s="55"/>
      <c r="P2" s="55"/>
    </row>
    <row r="3" spans="1:16" ht="20.25" x14ac:dyDescent="0.3">
      <c r="A3" s="11" t="s">
        <v>7</v>
      </c>
      <c r="B3" s="11" t="s">
        <v>8</v>
      </c>
      <c r="C3" s="35" t="s">
        <v>9</v>
      </c>
      <c r="N3" s="7" t="s">
        <v>6</v>
      </c>
      <c r="O3" t="s">
        <v>11</v>
      </c>
      <c r="P3" s="8">
        <f ca="1">(O13-M13)^2</f>
        <v>9.5832490931072698</v>
      </c>
    </row>
    <row r="4" spans="1:16" x14ac:dyDescent="0.3">
      <c r="A4" s="29">
        <v>0.36729799565707311</v>
      </c>
      <c r="B4" s="29">
        <v>0.68913498919577432</v>
      </c>
      <c r="C4" s="34">
        <v>3.8</v>
      </c>
    </row>
    <row r="5" spans="1:16" x14ac:dyDescent="0.3">
      <c r="A5" s="29">
        <v>0.76421217544179509</v>
      </c>
      <c r="B5" s="29">
        <v>0.15776158721081157</v>
      </c>
      <c r="C5" s="34">
        <v>5.3</v>
      </c>
      <c r="F5" s="1"/>
      <c r="H5" s="4"/>
    </row>
    <row r="6" spans="1:16" ht="20.25" x14ac:dyDescent="0.3">
      <c r="A6" s="29">
        <v>0.91095657053184542</v>
      </c>
      <c r="B6" s="29">
        <v>0.4536919904909601</v>
      </c>
      <c r="C6" s="34">
        <v>5.3</v>
      </c>
      <c r="H6" s="15">
        <v>1.3</v>
      </c>
      <c r="K6" s="18">
        <v>2.1</v>
      </c>
      <c r="M6" s="5" t="s">
        <v>5</v>
      </c>
      <c r="O6" s="5" t="s">
        <v>4</v>
      </c>
    </row>
    <row r="7" spans="1:16" ht="20.25" x14ac:dyDescent="0.3">
      <c r="A7" s="29">
        <v>0.10212797166959153</v>
      </c>
      <c r="B7" s="29">
        <v>4.825015105511854E-2</v>
      </c>
      <c r="C7" s="34">
        <v>4.5</v>
      </c>
      <c r="G7" s="16">
        <v>-0.5</v>
      </c>
      <c r="I7" s="14">
        <f ca="1">MAX(H6+E9*G9+E15*G13,0)</f>
        <v>0</v>
      </c>
    </row>
    <row r="8" spans="1:16" x14ac:dyDescent="0.3">
      <c r="A8" s="29">
        <v>0.53472811200071468</v>
      </c>
      <c r="B8" s="29">
        <v>0.5968938174262387</v>
      </c>
      <c r="C8" s="34">
        <v>6.1</v>
      </c>
    </row>
    <row r="9" spans="1:16" ht="20.25" x14ac:dyDescent="0.3">
      <c r="A9" s="29">
        <v>0.23291031840631982</v>
      </c>
      <c r="B9" s="29">
        <v>0.17525251173445144</v>
      </c>
      <c r="C9" s="34">
        <v>4.5999999999999996</v>
      </c>
      <c r="E9" s="13">
        <f ca="1">4*RAND()</f>
        <v>1.427700694056552</v>
      </c>
      <c r="G9" s="15">
        <v>0.3</v>
      </c>
      <c r="K9" s="18">
        <v>0.6</v>
      </c>
    </row>
    <row r="10" spans="1:16" x14ac:dyDescent="0.3">
      <c r="A10" s="29">
        <v>0.1370670853704451</v>
      </c>
      <c r="B10" s="29">
        <v>0.95208748163009227</v>
      </c>
      <c r="C10" s="34">
        <v>5.0999999999999996</v>
      </c>
      <c r="E10" s="2"/>
      <c r="J10" s="3"/>
    </row>
    <row r="11" spans="1:16" ht="17.25" x14ac:dyDescent="0.3">
      <c r="A11" s="29">
        <v>0.84500031481562143</v>
      </c>
      <c r="B11" s="29">
        <v>0.43798246124496287</v>
      </c>
      <c r="C11" s="34">
        <v>3.8</v>
      </c>
      <c r="E11" s="2"/>
      <c r="G11" s="17">
        <v>-1.2</v>
      </c>
      <c r="I11" s="85" t="s">
        <v>12</v>
      </c>
    </row>
    <row r="12" spans="1:16" x14ac:dyDescent="0.3">
      <c r="A12" s="29">
        <v>0.51808455548795396</v>
      </c>
      <c r="B12" s="29">
        <v>0.87602848643434195</v>
      </c>
      <c r="C12" s="34">
        <v>5.3</v>
      </c>
      <c r="E12" s="2"/>
      <c r="I12" s="85"/>
    </row>
    <row r="13" spans="1:16" ht="20.25" x14ac:dyDescent="0.3">
      <c r="A13" s="29">
        <v>0.63</v>
      </c>
      <c r="B13" s="29">
        <v>0.38</v>
      </c>
      <c r="C13" s="34">
        <v>3.2</v>
      </c>
      <c r="E13" s="2"/>
      <c r="G13" s="15">
        <v>-0.2</v>
      </c>
      <c r="M13" s="6">
        <f ca="1">K6+I7*K9+I17*K14</f>
        <v>1.3043176692193905</v>
      </c>
      <c r="O13" s="32">
        <f ca="1">RANDBETWEEN(35,45)/10</f>
        <v>4.4000000000000004</v>
      </c>
    </row>
    <row r="14" spans="1:16" ht="20.25" x14ac:dyDescent="0.3">
      <c r="A14" s="9"/>
      <c r="B14" s="9"/>
      <c r="C14" s="10"/>
      <c r="E14" s="2"/>
      <c r="J14" s="3"/>
      <c r="K14" s="18">
        <v>-0.3</v>
      </c>
    </row>
    <row r="15" spans="1:16" ht="20.25" x14ac:dyDescent="0.3">
      <c r="A15" s="9"/>
      <c r="B15" s="9"/>
      <c r="C15" s="10"/>
      <c r="E15" s="13">
        <f ca="1">10*RAND()</f>
        <v>9.7310305376064559</v>
      </c>
      <c r="G15" s="17">
        <v>0.5</v>
      </c>
    </row>
    <row r="16" spans="1:16" ht="20.25" x14ac:dyDescent="0.3">
      <c r="A16" s="9"/>
      <c r="B16" s="9"/>
      <c r="C16" s="10"/>
    </row>
    <row r="17" spans="1:14" ht="20.25" customHeight="1" x14ac:dyDescent="0.3">
      <c r="A17" s="9"/>
      <c r="B17" s="9"/>
      <c r="C17" s="10"/>
      <c r="I17" s="12">
        <f ca="1">MAX(G7+E9*G11+E15*G15,0)</f>
        <v>2.6522744359353654</v>
      </c>
    </row>
    <row r="18" spans="1:14" ht="20.25" x14ac:dyDescent="0.3">
      <c r="A18" s="9"/>
      <c r="B18" s="9"/>
      <c r="C18" s="10"/>
    </row>
    <row r="19" spans="1:14" ht="34.5" x14ac:dyDescent="0.3">
      <c r="A19" s="84" t="s">
        <v>3</v>
      </c>
      <c r="B19" s="84"/>
      <c r="C19" s="84"/>
      <c r="D19" s="31"/>
      <c r="E19" s="31"/>
      <c r="F19" s="30" t="s">
        <v>0</v>
      </c>
      <c r="G19" s="31"/>
      <c r="H19" s="31"/>
      <c r="I19" s="30" t="s">
        <v>2</v>
      </c>
      <c r="J19" s="31"/>
      <c r="K19" s="31"/>
      <c r="L19" s="31"/>
      <c r="M19" s="30" t="s">
        <v>1</v>
      </c>
      <c r="N19" s="5"/>
    </row>
    <row r="20" spans="1:14" ht="20.25" x14ac:dyDescent="0.3">
      <c r="A20" s="9"/>
      <c r="B20" s="9"/>
      <c r="C20" s="10"/>
    </row>
    <row r="22" spans="1:14" ht="17.25" x14ac:dyDescent="0.3">
      <c r="H22" s="19" t="s">
        <v>13</v>
      </c>
      <c r="I22" s="20"/>
    </row>
    <row r="23" spans="1:14" ht="17.25" x14ac:dyDescent="0.3">
      <c r="H23" s="59" t="s">
        <v>14</v>
      </c>
      <c r="I23" s="60"/>
      <c r="J23" s="60"/>
      <c r="K23" s="60"/>
      <c r="L23" s="60"/>
    </row>
  </sheetData>
  <mergeCells count="2">
    <mergeCell ref="A19:C19"/>
    <mergeCell ref="I11:I1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12" zoomScaleNormal="112" workbookViewId="0">
      <selection activeCell="T8" sqref="T8"/>
    </sheetView>
  </sheetViews>
  <sheetFormatPr defaultRowHeight="16.5" x14ac:dyDescent="0.3"/>
  <cols>
    <col min="1" max="1" width="6.375" customWidth="1"/>
    <col min="2" max="2" width="5.5" customWidth="1"/>
    <col min="3" max="3" width="6.5" customWidth="1"/>
    <col min="4" max="4" width="9.5" customWidth="1"/>
    <col min="9" max="9" width="9.75" bestFit="1" customWidth="1"/>
    <col min="13" max="13" width="14.625" customWidth="1"/>
    <col min="14" max="14" width="10.375" customWidth="1"/>
    <col min="15" max="15" width="9.875" customWidth="1"/>
    <col min="16" max="16" width="12" customWidth="1"/>
  </cols>
  <sheetData>
    <row r="1" spans="1:17" x14ac:dyDescent="0.3">
      <c r="N1" s="78" t="s">
        <v>10</v>
      </c>
      <c r="O1" s="79"/>
      <c r="P1" s="80"/>
    </row>
    <row r="2" spans="1:17" x14ac:dyDescent="0.3">
      <c r="N2" s="81"/>
      <c r="O2" s="82"/>
      <c r="P2" s="83"/>
    </row>
    <row r="3" spans="1:17" ht="20.25" x14ac:dyDescent="0.3">
      <c r="A3" s="42" t="s">
        <v>7</v>
      </c>
      <c r="B3" s="42" t="s">
        <v>8</v>
      </c>
      <c r="C3" s="43" t="s">
        <v>9</v>
      </c>
    </row>
    <row r="4" spans="1:17" x14ac:dyDescent="0.3">
      <c r="A4" s="29">
        <v>0.36729799565707311</v>
      </c>
      <c r="B4" s="29">
        <v>0.68913498919577432</v>
      </c>
      <c r="C4" s="37">
        <v>3.8</v>
      </c>
      <c r="D4" s="86" t="s">
        <v>26</v>
      </c>
    </row>
    <row r="5" spans="1:17" x14ac:dyDescent="0.3">
      <c r="A5" s="29">
        <v>-2.1</v>
      </c>
      <c r="B5" s="29">
        <v>0.8</v>
      </c>
      <c r="C5" s="37">
        <v>4.2</v>
      </c>
      <c r="D5" s="87"/>
      <c r="F5" s="1"/>
      <c r="H5" s="4"/>
    </row>
    <row r="6" spans="1:17" ht="20.25" x14ac:dyDescent="0.3">
      <c r="A6" s="56">
        <v>1</v>
      </c>
      <c r="B6" s="56">
        <v>-3.2</v>
      </c>
      <c r="C6" s="36">
        <v>3.9</v>
      </c>
      <c r="D6" s="87" t="s">
        <v>27</v>
      </c>
      <c r="H6" s="15">
        <v>1.3</v>
      </c>
      <c r="I6" s="46">
        <f>MAX($H$6+E9*$G$9+E14*$G$13,0)</f>
        <v>1.272362400857967</v>
      </c>
      <c r="K6" s="18">
        <v>2.1</v>
      </c>
      <c r="M6" s="5" t="s">
        <v>5</v>
      </c>
      <c r="O6" s="5" t="s">
        <v>4</v>
      </c>
      <c r="Q6" s="7" t="s">
        <v>29</v>
      </c>
    </row>
    <row r="7" spans="1:17" ht="20.25" x14ac:dyDescent="0.3">
      <c r="A7" s="56">
        <v>-1.5</v>
      </c>
      <c r="B7" s="56">
        <v>-1.5</v>
      </c>
      <c r="C7" s="36">
        <v>4.0999999999999996</v>
      </c>
      <c r="D7" s="87"/>
      <c r="G7" s="16">
        <v>-0.5</v>
      </c>
      <c r="I7" s="46">
        <f>MAX($H$6+E10*$G$9+E15*$G$13,0)</f>
        <v>0.51</v>
      </c>
      <c r="Q7" t="s">
        <v>11</v>
      </c>
    </row>
    <row r="8" spans="1:17" x14ac:dyDescent="0.3">
      <c r="A8" s="38"/>
      <c r="B8" s="38"/>
      <c r="C8" s="39"/>
    </row>
    <row r="9" spans="1:17" ht="20.25" x14ac:dyDescent="0.3">
      <c r="A9" s="38"/>
      <c r="B9" s="38"/>
      <c r="C9" s="39"/>
      <c r="E9" s="44">
        <f>A4</f>
        <v>0.36729799565707311</v>
      </c>
      <c r="G9" s="15">
        <v>0.3</v>
      </c>
      <c r="K9" s="18">
        <v>0.6</v>
      </c>
    </row>
    <row r="10" spans="1:17" ht="20.25" x14ac:dyDescent="0.3">
      <c r="A10" s="38"/>
      <c r="B10" s="38"/>
      <c r="C10" s="39"/>
      <c r="E10" s="45">
        <f>A5</f>
        <v>-2.1</v>
      </c>
      <c r="J10" s="3"/>
    </row>
    <row r="11" spans="1:17" ht="17.25" x14ac:dyDescent="0.3">
      <c r="A11" s="38"/>
      <c r="B11" s="38"/>
      <c r="C11" s="39"/>
      <c r="E11" s="40"/>
      <c r="G11" s="17">
        <v>-1.2</v>
      </c>
      <c r="I11" s="85" t="s">
        <v>12</v>
      </c>
    </row>
    <row r="12" spans="1:17" ht="20.25" x14ac:dyDescent="0.3">
      <c r="A12" s="38"/>
      <c r="B12" s="38"/>
      <c r="C12" s="39"/>
      <c r="E12" s="40"/>
      <c r="I12" s="85"/>
      <c r="P12" s="7"/>
    </row>
    <row r="13" spans="1:17" ht="20.25" x14ac:dyDescent="0.3">
      <c r="A13" s="38"/>
      <c r="B13" s="38"/>
      <c r="C13" s="39"/>
      <c r="E13" s="40"/>
      <c r="G13" s="15">
        <v>-0.2</v>
      </c>
      <c r="M13" s="49">
        <f>$K$6+I6*$K$9+I17*$K$14</f>
        <v>2.8634174405147803</v>
      </c>
      <c r="O13" s="35">
        <f>C4</f>
        <v>3.8</v>
      </c>
      <c r="Q13" s="50">
        <f>(O13-M13)^2</f>
        <v>0.87718689073188472</v>
      </c>
    </row>
    <row r="14" spans="1:17" ht="20.25" x14ac:dyDescent="0.3">
      <c r="A14" s="9"/>
      <c r="B14" s="9"/>
      <c r="C14" s="10"/>
      <c r="E14" s="44">
        <f>B4</f>
        <v>0.68913498919577432</v>
      </c>
      <c r="J14" s="3"/>
      <c r="K14" s="18">
        <v>-0.3</v>
      </c>
      <c r="M14" s="49">
        <f>$K$6+I7*$K$9+I18*$K$14</f>
        <v>1.6800000000000002</v>
      </c>
      <c r="O14" s="35">
        <f>C5</f>
        <v>4.2</v>
      </c>
      <c r="Q14" s="50">
        <f>(O14-M14)^2</f>
        <v>6.3504000000000005</v>
      </c>
    </row>
    <row r="15" spans="1:17" ht="20.25" x14ac:dyDescent="0.3">
      <c r="A15" s="9"/>
      <c r="B15" s="9"/>
      <c r="C15" s="10"/>
      <c r="E15" s="44">
        <f>B5</f>
        <v>0.8</v>
      </c>
      <c r="G15" s="17">
        <v>0.5</v>
      </c>
      <c r="P15" s="48" t="s">
        <v>28</v>
      </c>
      <c r="Q15" s="51">
        <f>SUM(Q13:Q14)</f>
        <v>7.2275868907318852</v>
      </c>
    </row>
    <row r="16" spans="1:17" ht="20.25" x14ac:dyDescent="0.3">
      <c r="A16" s="9"/>
      <c r="B16" s="9"/>
      <c r="C16" s="10"/>
    </row>
    <row r="17" spans="1:14" ht="20.25" customHeight="1" x14ac:dyDescent="0.3">
      <c r="A17" s="9"/>
      <c r="B17" s="9"/>
      <c r="C17" s="10"/>
      <c r="E17" s="40"/>
      <c r="I17" s="47">
        <f>MAX($G$7+E9*$G$11+E14*$G$15,0)</f>
        <v>0</v>
      </c>
    </row>
    <row r="18" spans="1:14" ht="20.25" x14ac:dyDescent="0.3">
      <c r="A18" s="9"/>
      <c r="B18" s="9"/>
      <c r="C18" s="10"/>
      <c r="E18" s="40"/>
      <c r="I18" s="47">
        <f>MAX($G$7+E10*$G$11+E15*$G$15,0)</f>
        <v>2.42</v>
      </c>
    </row>
    <row r="19" spans="1:14" ht="34.5" x14ac:dyDescent="0.3">
      <c r="A19" s="84"/>
      <c r="B19" s="84"/>
      <c r="C19" s="84"/>
      <c r="D19" s="31"/>
      <c r="E19" s="41"/>
      <c r="F19" s="63" t="s">
        <v>0</v>
      </c>
      <c r="G19" s="31"/>
      <c r="H19" s="31"/>
      <c r="I19" s="63" t="s">
        <v>2</v>
      </c>
      <c r="J19" s="31"/>
      <c r="K19" s="31"/>
      <c r="L19" s="31"/>
      <c r="M19" s="63" t="s">
        <v>1</v>
      </c>
      <c r="N19" s="5"/>
    </row>
    <row r="20" spans="1:14" ht="20.25" x14ac:dyDescent="0.3">
      <c r="A20" s="9"/>
      <c r="B20" s="9"/>
      <c r="C20" s="10"/>
      <c r="E20" s="40"/>
    </row>
    <row r="21" spans="1:14" x14ac:dyDescent="0.3">
      <c r="M21" s="61" t="s">
        <v>33</v>
      </c>
    </row>
    <row r="22" spans="1:14" ht="17.25" x14ac:dyDescent="0.3">
      <c r="H22" s="19" t="s">
        <v>13</v>
      </c>
      <c r="I22" s="20"/>
      <c r="M22" s="62" t="s">
        <v>34</v>
      </c>
    </row>
    <row r="23" spans="1:14" ht="17.25" x14ac:dyDescent="0.3">
      <c r="H23" s="21" t="s">
        <v>14</v>
      </c>
    </row>
  </sheetData>
  <mergeCells count="5">
    <mergeCell ref="N1:P2"/>
    <mergeCell ref="D4:D5"/>
    <mergeCell ref="D6:D7"/>
    <mergeCell ref="I11:I12"/>
    <mergeCell ref="A19:C19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12" zoomScaleNormal="112" workbookViewId="0">
      <selection activeCell="M20" sqref="M20"/>
    </sheetView>
  </sheetViews>
  <sheetFormatPr defaultRowHeight="16.5" x14ac:dyDescent="0.3"/>
  <cols>
    <col min="1" max="1" width="6.375" customWidth="1"/>
    <col min="2" max="2" width="5.5" customWidth="1"/>
    <col min="3" max="3" width="6.5" customWidth="1"/>
    <col min="4" max="4" width="9.5" customWidth="1"/>
    <col min="9" max="9" width="9.75" bestFit="1" customWidth="1"/>
    <col min="13" max="13" width="14.625" customWidth="1"/>
    <col min="14" max="14" width="10.375" customWidth="1"/>
    <col min="15" max="15" width="9.875" customWidth="1"/>
    <col min="16" max="16" width="12" customWidth="1"/>
  </cols>
  <sheetData>
    <row r="1" spans="1:17" x14ac:dyDescent="0.3">
      <c r="N1" s="78" t="s">
        <v>10</v>
      </c>
      <c r="O1" s="79"/>
      <c r="P1" s="80"/>
    </row>
    <row r="2" spans="1:17" x14ac:dyDescent="0.3">
      <c r="N2" s="81"/>
      <c r="O2" s="82"/>
      <c r="P2" s="83"/>
    </row>
    <row r="3" spans="1:17" ht="20.25" x14ac:dyDescent="0.3">
      <c r="A3" s="42" t="s">
        <v>7</v>
      </c>
      <c r="B3" s="42" t="s">
        <v>8</v>
      </c>
      <c r="C3" s="43" t="s">
        <v>9</v>
      </c>
    </row>
    <row r="4" spans="1:17" x14ac:dyDescent="0.3">
      <c r="A4" s="29">
        <v>0.36729799565707311</v>
      </c>
      <c r="B4" s="29">
        <v>0.68913498919577432</v>
      </c>
      <c r="C4" s="37">
        <v>3.8</v>
      </c>
      <c r="D4" s="86" t="s">
        <v>26</v>
      </c>
    </row>
    <row r="5" spans="1:17" x14ac:dyDescent="0.3">
      <c r="A5" s="29">
        <v>-2.1</v>
      </c>
      <c r="B5" s="29">
        <v>0.8</v>
      </c>
      <c r="C5" s="37">
        <v>4.2</v>
      </c>
      <c r="D5" s="87"/>
      <c r="F5" s="1"/>
      <c r="H5" s="4"/>
    </row>
    <row r="6" spans="1:17" ht="20.25" x14ac:dyDescent="0.3">
      <c r="A6" s="56">
        <v>1</v>
      </c>
      <c r="B6" s="56">
        <v>-3.2</v>
      </c>
      <c r="C6" s="36">
        <v>3.9</v>
      </c>
      <c r="D6" s="87" t="s">
        <v>27</v>
      </c>
      <c r="H6" s="15">
        <v>1.4936930574584362</v>
      </c>
      <c r="I6" s="46">
        <f>MAX($H$6+E9*$G$9+E14*$G$13,0)</f>
        <v>1.2236525213857599</v>
      </c>
      <c r="K6" s="18">
        <v>3.2830353362275932</v>
      </c>
      <c r="M6" s="5" t="s">
        <v>5</v>
      </c>
      <c r="O6" s="5" t="s">
        <v>4</v>
      </c>
      <c r="Q6" s="7" t="s">
        <v>29</v>
      </c>
    </row>
    <row r="7" spans="1:17" ht="20.25" x14ac:dyDescent="0.3">
      <c r="A7" s="56">
        <v>-1.5</v>
      </c>
      <c r="B7" s="56">
        <v>-1.5</v>
      </c>
      <c r="C7" s="36">
        <v>4.0999999999999996</v>
      </c>
      <c r="D7" s="87"/>
      <c r="G7" s="16">
        <v>-0.68206086245207886</v>
      </c>
      <c r="I7" s="46">
        <f>MAX($H$6+E10*$G$9+E15*$G$13,0)</f>
        <v>2.1704520098693685</v>
      </c>
      <c r="Q7" t="s">
        <v>11</v>
      </c>
    </row>
    <row r="8" spans="1:17" x14ac:dyDescent="0.3">
      <c r="A8" s="38"/>
      <c r="B8" s="38"/>
      <c r="C8" s="39"/>
    </row>
    <row r="9" spans="1:17" ht="20.25" x14ac:dyDescent="0.3">
      <c r="A9" s="38"/>
      <c r="B9" s="38"/>
      <c r="C9" s="39"/>
      <c r="E9" s="44">
        <f>A4</f>
        <v>0.36729799565707311</v>
      </c>
      <c r="G9" s="15">
        <v>-0.39195986705906632</v>
      </c>
      <c r="K9" s="18">
        <v>0.42247674442513722</v>
      </c>
    </row>
    <row r="10" spans="1:17" ht="20.25" x14ac:dyDescent="0.3">
      <c r="A10" s="38"/>
      <c r="B10" s="38"/>
      <c r="C10" s="39"/>
      <c r="E10" s="45">
        <f>A5</f>
        <v>-2.1</v>
      </c>
      <c r="J10" s="3"/>
    </row>
    <row r="11" spans="1:17" ht="17.25" x14ac:dyDescent="0.3">
      <c r="A11" s="38"/>
      <c r="B11" s="38"/>
      <c r="C11" s="39"/>
      <c r="E11" s="40"/>
      <c r="G11" s="17">
        <v>1.002205972198102</v>
      </c>
      <c r="I11" s="85" t="s">
        <v>12</v>
      </c>
    </row>
    <row r="12" spans="1:17" ht="20.25" x14ac:dyDescent="0.3">
      <c r="A12" s="38"/>
      <c r="B12" s="38"/>
      <c r="C12" s="39"/>
      <c r="E12" s="40"/>
      <c r="I12" s="85"/>
      <c r="P12" s="7"/>
    </row>
    <row r="13" spans="1:17" ht="20.25" x14ac:dyDescent="0.3">
      <c r="A13" s="38"/>
      <c r="B13" s="38"/>
      <c r="C13" s="39"/>
      <c r="E13" s="40"/>
      <c r="G13" s="15">
        <v>-0.18294596051638332</v>
      </c>
      <c r="M13" s="49">
        <f>$K$6+I6*$K$9+I17*$K$14</f>
        <v>3.8000000697702596</v>
      </c>
      <c r="O13" s="35">
        <f>C4</f>
        <v>3.8</v>
      </c>
      <c r="Q13" s="50">
        <f>(O13-M13)^2</f>
        <v>4.8678891514185735E-15</v>
      </c>
    </row>
    <row r="14" spans="1:17" ht="20.25" x14ac:dyDescent="0.3">
      <c r="A14" s="9"/>
      <c r="B14" s="9"/>
      <c r="C14" s="10"/>
      <c r="E14" s="44">
        <f>B4</f>
        <v>0.68913498919577432</v>
      </c>
      <c r="J14" s="3"/>
      <c r="K14" s="18">
        <v>0.17810049668077235</v>
      </c>
      <c r="M14" s="49">
        <f>$K$6+I7*$K$9+I18*$K$14</f>
        <v>4.2000008352881997</v>
      </c>
      <c r="O14" s="35">
        <f>C5</f>
        <v>4.2</v>
      </c>
      <c r="Q14" s="50">
        <f>(O14-M14)^2</f>
        <v>6.9770637621832364E-13</v>
      </c>
    </row>
    <row r="15" spans="1:17" ht="20.25" x14ac:dyDescent="0.3">
      <c r="A15" s="9"/>
      <c r="B15" s="9"/>
      <c r="C15" s="10"/>
      <c r="E15" s="44">
        <f>B5</f>
        <v>0.8</v>
      </c>
      <c r="G15" s="17">
        <v>0.35435131875357184</v>
      </c>
      <c r="P15" s="48" t="s">
        <v>28</v>
      </c>
      <c r="Q15" s="51">
        <f>SUM(Q13:Q14)</f>
        <v>7.0257426536974222E-13</v>
      </c>
    </row>
    <row r="16" spans="1:17" ht="20.25" x14ac:dyDescent="0.3">
      <c r="A16" s="9"/>
      <c r="B16" s="9"/>
      <c r="C16" s="10"/>
    </row>
    <row r="17" spans="1:14" ht="20.25" customHeight="1" x14ac:dyDescent="0.3">
      <c r="A17" s="9"/>
      <c r="B17" s="9"/>
      <c r="C17" s="10"/>
      <c r="E17" s="40"/>
      <c r="I17" s="47">
        <f>MAX($G$7+E9*$G$11+E14*$G$15,0)</f>
        <v>0</v>
      </c>
    </row>
    <row r="18" spans="1:14" ht="20.25" x14ac:dyDescent="0.3">
      <c r="A18" s="9"/>
      <c r="B18" s="9"/>
      <c r="C18" s="10"/>
      <c r="E18" s="40"/>
      <c r="I18" s="47">
        <f>MAX($G$7+E10*$G$11+E15*$G$15,0)</f>
        <v>0</v>
      </c>
    </row>
    <row r="19" spans="1:14" ht="34.5" x14ac:dyDescent="0.3">
      <c r="A19" s="84"/>
      <c r="B19" s="84"/>
      <c r="C19" s="84"/>
      <c r="D19" s="31"/>
      <c r="E19" s="41"/>
      <c r="F19" s="30" t="s">
        <v>0</v>
      </c>
      <c r="G19" s="31"/>
      <c r="H19" s="31"/>
      <c r="I19" s="30" t="s">
        <v>2</v>
      </c>
      <c r="J19" s="31"/>
      <c r="K19" s="31"/>
      <c r="L19" s="31"/>
      <c r="M19" s="30" t="s">
        <v>1</v>
      </c>
      <c r="N19" s="5"/>
    </row>
    <row r="20" spans="1:14" ht="20.25" x14ac:dyDescent="0.3">
      <c r="A20" s="9"/>
      <c r="B20" s="9"/>
      <c r="C20" s="10"/>
      <c r="E20" s="40"/>
    </row>
    <row r="22" spans="1:14" ht="17.25" x14ac:dyDescent="0.3">
      <c r="H22" s="19" t="s">
        <v>13</v>
      </c>
      <c r="I22" s="20"/>
    </row>
    <row r="23" spans="1:14" ht="17.25" x14ac:dyDescent="0.3">
      <c r="H23" s="21" t="s">
        <v>14</v>
      </c>
    </row>
  </sheetData>
  <mergeCells count="5">
    <mergeCell ref="N1:P2"/>
    <mergeCell ref="I11:I12"/>
    <mergeCell ref="A19:C19"/>
    <mergeCell ref="D6:D7"/>
    <mergeCell ref="D4:D5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12" zoomScaleNormal="112" workbookViewId="0">
      <selection activeCell="D23" sqref="D23"/>
    </sheetView>
  </sheetViews>
  <sheetFormatPr defaultRowHeight="16.5" x14ac:dyDescent="0.3"/>
  <cols>
    <col min="1" max="1" width="6.375" customWidth="1"/>
    <col min="2" max="2" width="5.5" customWidth="1"/>
    <col min="3" max="3" width="6.5" customWidth="1"/>
    <col min="4" max="4" width="9.5" customWidth="1"/>
    <col min="9" max="9" width="9.75" bestFit="1" customWidth="1"/>
    <col min="13" max="13" width="14.625" customWidth="1"/>
    <col min="14" max="14" width="10.375" customWidth="1"/>
    <col min="15" max="15" width="9.875" customWidth="1"/>
    <col min="16" max="16" width="12" customWidth="1"/>
  </cols>
  <sheetData>
    <row r="1" spans="1:17" x14ac:dyDescent="0.3">
      <c r="N1" s="55"/>
      <c r="O1" s="55"/>
      <c r="P1" s="55"/>
    </row>
    <row r="2" spans="1:17" x14ac:dyDescent="0.3">
      <c r="N2" s="55"/>
      <c r="O2" s="55"/>
      <c r="P2" s="55"/>
    </row>
    <row r="3" spans="1:17" ht="20.25" x14ac:dyDescent="0.3">
      <c r="A3" s="42" t="s">
        <v>7</v>
      </c>
      <c r="B3" s="42" t="s">
        <v>8</v>
      </c>
      <c r="C3" s="43" t="s">
        <v>9</v>
      </c>
    </row>
    <row r="4" spans="1:17" x14ac:dyDescent="0.3">
      <c r="A4" s="29">
        <v>0.36729799565707311</v>
      </c>
      <c r="B4" s="29">
        <v>0.68913498919577432</v>
      </c>
      <c r="C4" s="37">
        <v>3.8</v>
      </c>
      <c r="D4" s="88" t="s">
        <v>26</v>
      </c>
    </row>
    <row r="5" spans="1:17" x14ac:dyDescent="0.3">
      <c r="A5" s="29">
        <v>-2.1</v>
      </c>
      <c r="B5" s="29">
        <v>0.8</v>
      </c>
      <c r="C5" s="37">
        <v>4.2</v>
      </c>
      <c r="D5" s="88"/>
      <c r="F5" s="1"/>
      <c r="H5" s="4"/>
    </row>
    <row r="6" spans="1:17" ht="20.25" x14ac:dyDescent="0.3">
      <c r="A6" s="52">
        <v>1</v>
      </c>
      <c r="B6" s="52">
        <v>-3.2</v>
      </c>
      <c r="C6" s="36">
        <v>3.9</v>
      </c>
      <c r="D6" s="88" t="s">
        <v>27</v>
      </c>
      <c r="H6" s="15">
        <f>'파라미터 최적화 결과'!H6</f>
        <v>1.4936930574584362</v>
      </c>
      <c r="I6" s="46">
        <f>MAX($H$6+E9*$G$9+E14*$G$13,0)</f>
        <v>1.6871602640517964</v>
      </c>
      <c r="K6" s="15">
        <f>'파라미터 최적화 결과'!K6</f>
        <v>3.2830353362275932</v>
      </c>
      <c r="M6" s="5" t="s">
        <v>5</v>
      </c>
      <c r="O6" s="5" t="s">
        <v>4</v>
      </c>
      <c r="Q6" s="7" t="s">
        <v>29</v>
      </c>
    </row>
    <row r="7" spans="1:17" ht="20.25" x14ac:dyDescent="0.3">
      <c r="A7" s="52">
        <v>-1.5</v>
      </c>
      <c r="B7" s="52">
        <v>-1.5</v>
      </c>
      <c r="C7" s="36">
        <v>4.0999999999999996</v>
      </c>
      <c r="D7" s="88"/>
      <c r="G7" s="16">
        <f>'파라미터 최적화 결과'!G7</f>
        <v>-0.68206086245207886</v>
      </c>
      <c r="I7" s="46">
        <f>MAX($H$6+E10*$G$9+E15*$G$13,0)</f>
        <v>2.3560517988216105</v>
      </c>
      <c r="Q7" t="s">
        <v>11</v>
      </c>
    </row>
    <row r="8" spans="1:17" x14ac:dyDescent="0.3">
      <c r="A8" s="38"/>
      <c r="B8" s="38"/>
      <c r="C8" s="39"/>
    </row>
    <row r="9" spans="1:17" ht="20.25" x14ac:dyDescent="0.3">
      <c r="A9" s="38"/>
      <c r="B9" s="38"/>
      <c r="C9" s="39"/>
      <c r="E9" s="53">
        <f>A6</f>
        <v>1</v>
      </c>
      <c r="G9" s="15">
        <f>'파라미터 최적화 결과'!G9</f>
        <v>-0.39195986705906632</v>
      </c>
      <c r="K9" s="15">
        <f>'파라미터 최적화 결과'!K9</f>
        <v>0.42247674442513722</v>
      </c>
    </row>
    <row r="10" spans="1:17" ht="20.25" x14ac:dyDescent="0.3">
      <c r="A10" s="38"/>
      <c r="B10" s="38"/>
      <c r="C10" s="39"/>
      <c r="E10" s="54">
        <f>A7</f>
        <v>-1.5</v>
      </c>
      <c r="J10" s="3"/>
    </row>
    <row r="11" spans="1:17" ht="17.25" x14ac:dyDescent="0.3">
      <c r="A11" s="38"/>
      <c r="B11" s="38"/>
      <c r="C11" s="39"/>
      <c r="E11" s="40"/>
      <c r="G11" s="17">
        <f>'파라미터 최적화 결과'!G11</f>
        <v>1.002205972198102</v>
      </c>
      <c r="I11" s="85" t="s">
        <v>12</v>
      </c>
    </row>
    <row r="12" spans="1:17" ht="20.25" x14ac:dyDescent="0.3">
      <c r="A12" s="38"/>
      <c r="B12" s="38"/>
      <c r="C12" s="39"/>
      <c r="E12" s="40"/>
      <c r="I12" s="85"/>
      <c r="P12" s="7"/>
    </row>
    <row r="13" spans="1:17" ht="20.25" x14ac:dyDescent="0.3">
      <c r="A13" s="38"/>
      <c r="B13" s="38"/>
      <c r="C13" s="39"/>
      <c r="E13" s="40"/>
      <c r="G13" s="15">
        <f>'파라미터 최적화 결과'!G13</f>
        <v>-0.18294596051638332</v>
      </c>
      <c r="M13" s="49">
        <f>$K$6+I6*$K$9+I17*$K$14</f>
        <v>3.9958213119076511</v>
      </c>
      <c r="O13" s="35">
        <f>C6</f>
        <v>3.9</v>
      </c>
      <c r="Q13" s="50">
        <f>(O13-M13)^2</f>
        <v>9.1817238157033774E-3</v>
      </c>
    </row>
    <row r="14" spans="1:17" ht="20.25" x14ac:dyDescent="0.3">
      <c r="A14" s="9"/>
      <c r="B14" s="9"/>
      <c r="C14" s="10"/>
      <c r="E14" s="53">
        <f>B6</f>
        <v>-3.2</v>
      </c>
      <c r="J14" s="3"/>
      <c r="K14" s="15">
        <f>'파라미터 최적화 결과'!K14</f>
        <v>0.17810049668077235</v>
      </c>
      <c r="M14" s="49">
        <f>$K$6+I7*$K$9+I18*$K$14</f>
        <v>4.2784124298907358</v>
      </c>
      <c r="O14" s="35">
        <f>C7</f>
        <v>4.0999999999999996</v>
      </c>
      <c r="Q14" s="50">
        <f>(O14-M14)^2</f>
        <v>3.1830995139516836E-2</v>
      </c>
    </row>
    <row r="15" spans="1:17" ht="20.25" x14ac:dyDescent="0.3">
      <c r="A15" s="9"/>
      <c r="B15" s="9"/>
      <c r="C15" s="10"/>
      <c r="E15" s="53">
        <f>B7</f>
        <v>-1.5</v>
      </c>
      <c r="G15" s="17">
        <f>'파라미터 최적화 결과'!G15</f>
        <v>0.35435131875357184</v>
      </c>
      <c r="P15" s="48" t="s">
        <v>28</v>
      </c>
      <c r="Q15" s="51">
        <f>SUM(Q13:Q14)</f>
        <v>4.1012718955220212E-2</v>
      </c>
    </row>
    <row r="16" spans="1:17" ht="20.25" x14ac:dyDescent="0.3">
      <c r="A16" s="9"/>
      <c r="B16" s="9"/>
      <c r="C16" s="10"/>
    </row>
    <row r="17" spans="1:14" ht="20.25" customHeight="1" x14ac:dyDescent="0.3">
      <c r="A17" s="9"/>
      <c r="B17" s="9"/>
      <c r="C17" s="10"/>
      <c r="E17" s="40"/>
      <c r="I17" s="47">
        <f>MAX($G$7+E9*$G$11+E14*$G$15,0)</f>
        <v>0</v>
      </c>
    </row>
    <row r="18" spans="1:14" ht="20.25" x14ac:dyDescent="0.3">
      <c r="A18" s="9"/>
      <c r="B18" s="9"/>
      <c r="C18" s="10"/>
      <c r="E18" s="40"/>
      <c r="I18" s="47">
        <f>MAX($G$7+E10*$G$11+E15*$G$15,0)</f>
        <v>0</v>
      </c>
    </row>
    <row r="19" spans="1:14" ht="34.5" x14ac:dyDescent="0.3">
      <c r="A19" s="84"/>
      <c r="B19" s="84"/>
      <c r="C19" s="84"/>
      <c r="D19" s="31"/>
      <c r="E19" s="41"/>
      <c r="F19" s="30" t="s">
        <v>0</v>
      </c>
      <c r="G19" s="31"/>
      <c r="H19" s="31"/>
      <c r="I19" s="30" t="s">
        <v>2</v>
      </c>
      <c r="J19" s="31"/>
      <c r="K19" s="31"/>
      <c r="L19" s="31"/>
      <c r="M19" s="30" t="s">
        <v>1</v>
      </c>
      <c r="N19" s="5"/>
    </row>
    <row r="20" spans="1:14" ht="20.25" x14ac:dyDescent="0.3">
      <c r="A20" s="9"/>
      <c r="B20" s="9"/>
      <c r="C20" s="10"/>
      <c r="E20" s="40"/>
    </row>
    <row r="22" spans="1:14" ht="17.25" x14ac:dyDescent="0.3">
      <c r="H22" s="19" t="s">
        <v>13</v>
      </c>
      <c r="I22" s="20"/>
    </row>
    <row r="23" spans="1:14" ht="17.25" x14ac:dyDescent="0.3">
      <c r="H23" s="21" t="s">
        <v>14</v>
      </c>
    </row>
  </sheetData>
  <mergeCells count="4">
    <mergeCell ref="D4:D5"/>
    <mergeCell ref="D6:D7"/>
    <mergeCell ref="I11:I12"/>
    <mergeCell ref="A19:C19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112" zoomScaleNormal="112" workbookViewId="0">
      <selection activeCell="T16" sqref="T16"/>
    </sheetView>
  </sheetViews>
  <sheetFormatPr defaultRowHeight="16.5" x14ac:dyDescent="0.3"/>
  <cols>
    <col min="1" max="1" width="6.375" customWidth="1"/>
    <col min="2" max="2" width="5.5" customWidth="1"/>
    <col min="3" max="3" width="5.625" customWidth="1"/>
    <col min="4" max="4" width="5.25" customWidth="1"/>
    <col min="9" max="9" width="9.75" bestFit="1" customWidth="1"/>
    <col min="13" max="13" width="14.625" customWidth="1"/>
    <col min="14" max="14" width="10.375" customWidth="1"/>
    <col min="15" max="15" width="8.375" customWidth="1"/>
  </cols>
  <sheetData>
    <row r="1" spans="1:21" ht="26.25" customHeight="1" x14ac:dyDescent="0.3">
      <c r="C1" s="89" t="s">
        <v>19</v>
      </c>
      <c r="D1" s="89"/>
      <c r="E1" s="93" t="s">
        <v>20</v>
      </c>
      <c r="F1" s="94"/>
      <c r="G1" s="94"/>
      <c r="H1" s="94"/>
      <c r="I1" s="94"/>
      <c r="J1" s="95"/>
      <c r="P1" s="91"/>
    </row>
    <row r="2" spans="1:21" x14ac:dyDescent="0.3">
      <c r="C2" s="90"/>
      <c r="D2" s="90"/>
      <c r="E2" s="96"/>
      <c r="F2" s="97"/>
      <c r="G2" s="97"/>
      <c r="H2" s="97"/>
      <c r="I2" s="97"/>
      <c r="J2" s="98"/>
      <c r="P2" s="92"/>
    </row>
    <row r="3" spans="1:21" ht="40.5" customHeight="1" x14ac:dyDescent="0.3">
      <c r="A3" s="11" t="s">
        <v>7</v>
      </c>
      <c r="B3" s="11" t="s">
        <v>8</v>
      </c>
      <c r="C3" s="35" t="s">
        <v>17</v>
      </c>
      <c r="D3" s="35" t="s">
        <v>18</v>
      </c>
      <c r="H3" s="21"/>
      <c r="N3" s="71" t="s">
        <v>38</v>
      </c>
      <c r="O3" s="70" t="s">
        <v>23</v>
      </c>
      <c r="P3" s="8">
        <f ca="1">-O7*LN(M7)-O18*LN(M18)</f>
        <v>2.3106424805812891</v>
      </c>
      <c r="R3" s="99" t="s">
        <v>24</v>
      </c>
      <c r="S3" s="99"/>
      <c r="T3" s="99"/>
      <c r="U3" s="99"/>
    </row>
    <row r="4" spans="1:21" x14ac:dyDescent="0.3">
      <c r="A4" s="65">
        <v>0.41544534457701121</v>
      </c>
      <c r="B4" s="65">
        <v>0.64889776290674517</v>
      </c>
      <c r="C4" s="68">
        <v>0</v>
      </c>
      <c r="D4" s="64">
        <v>1</v>
      </c>
    </row>
    <row r="5" spans="1:21" x14ac:dyDescent="0.3">
      <c r="A5" s="65">
        <v>0.83244291480949562</v>
      </c>
      <c r="B5" s="65">
        <v>0.11036460218162059</v>
      </c>
      <c r="C5" s="64">
        <v>1</v>
      </c>
      <c r="D5" s="68">
        <f>1-C5</f>
        <v>0</v>
      </c>
      <c r="F5" s="1"/>
      <c r="H5" s="4"/>
    </row>
    <row r="6" spans="1:21" ht="20.25" x14ac:dyDescent="0.3">
      <c r="A6" s="65">
        <v>0.14442997041245553</v>
      </c>
      <c r="B6" s="65">
        <v>0.58477282775341899</v>
      </c>
      <c r="C6" s="68">
        <v>0</v>
      </c>
      <c r="D6" s="64">
        <f t="shared" ref="D6:D13" si="0">1-C6</f>
        <v>1</v>
      </c>
      <c r="H6" s="15">
        <v>1.3664587433758804</v>
      </c>
      <c r="K6" s="18">
        <v>2.0528595423887332</v>
      </c>
      <c r="L6" s="25" t="s">
        <v>21</v>
      </c>
      <c r="M6" s="24">
        <f ca="1">K6+I7*J9+I17*J16</f>
        <v>2.4967104808194871</v>
      </c>
      <c r="O6" s="5" t="s">
        <v>4</v>
      </c>
    </row>
    <row r="7" spans="1:21" ht="20.25" x14ac:dyDescent="0.3">
      <c r="A7" s="65">
        <v>3.5508981658613825E-2</v>
      </c>
      <c r="B7" s="65">
        <v>0.85795436650428603</v>
      </c>
      <c r="C7" s="68">
        <v>0</v>
      </c>
      <c r="D7" s="64">
        <f t="shared" si="0"/>
        <v>1</v>
      </c>
      <c r="G7" s="16">
        <v>-0.41165285896573728</v>
      </c>
      <c r="I7" s="14">
        <f ca="1">MAX(H6+E9*G9+E15*G13,0)</f>
        <v>0.84118156969564595</v>
      </c>
      <c r="J7" s="22">
        <v>0.4039739095135475</v>
      </c>
      <c r="L7" s="26" t="s">
        <v>22</v>
      </c>
      <c r="M7" s="6">
        <f ca="1">EXP(M6)/(EXP(M6)+EXP(M17))</f>
        <v>0.90080250138474849</v>
      </c>
      <c r="O7" s="33">
        <f ca="1">1*(RAND()&gt;0.5)</f>
        <v>0</v>
      </c>
      <c r="Q7" s="66" t="s">
        <v>35</v>
      </c>
    </row>
    <row r="8" spans="1:21" x14ac:dyDescent="0.3">
      <c r="A8" s="65">
        <v>0.93366012431160561</v>
      </c>
      <c r="B8" s="65">
        <v>0.77312263621281663</v>
      </c>
      <c r="C8" s="68">
        <v>0</v>
      </c>
      <c r="D8" s="64">
        <f t="shared" si="0"/>
        <v>1</v>
      </c>
    </row>
    <row r="9" spans="1:21" ht="20.25" x14ac:dyDescent="0.3">
      <c r="A9" s="65">
        <v>0.83992027982650719</v>
      </c>
      <c r="B9" s="65">
        <v>0.6354895020570811</v>
      </c>
      <c r="C9" s="64">
        <v>1</v>
      </c>
      <c r="D9" s="68">
        <f t="shared" si="0"/>
        <v>0</v>
      </c>
      <c r="E9" s="13">
        <f ca="1">4*RAND()</f>
        <v>1.2558029417973788</v>
      </c>
      <c r="G9" s="15">
        <v>0.23783107082294586</v>
      </c>
      <c r="J9" s="18">
        <v>0.52765176321129681</v>
      </c>
      <c r="Q9" s="67" t="s">
        <v>36</v>
      </c>
    </row>
    <row r="10" spans="1:21" x14ac:dyDescent="0.3">
      <c r="A10" s="65">
        <v>0.3221387922169292</v>
      </c>
      <c r="B10" s="65">
        <v>2.8567941764748972E-2</v>
      </c>
      <c r="C10" s="68">
        <v>0</v>
      </c>
      <c r="D10" s="64">
        <f t="shared" si="0"/>
        <v>1</v>
      </c>
      <c r="E10" s="2"/>
      <c r="J10" s="3"/>
    </row>
    <row r="11" spans="1:21" ht="17.25" customHeight="1" x14ac:dyDescent="0.3">
      <c r="A11" s="65">
        <v>0.83314436401920378</v>
      </c>
      <c r="B11" s="65">
        <v>0.64149748091654735</v>
      </c>
      <c r="C11" s="68">
        <v>0</v>
      </c>
      <c r="D11" s="64">
        <f t="shared" si="0"/>
        <v>1</v>
      </c>
      <c r="E11" s="2"/>
      <c r="G11" s="17">
        <v>-1.1858894245282148</v>
      </c>
      <c r="I11" s="85" t="s">
        <v>12</v>
      </c>
      <c r="J11" s="18">
        <v>-0.13485395853823115</v>
      </c>
      <c r="M11" s="85" t="s">
        <v>15</v>
      </c>
      <c r="Q11" s="67" t="s">
        <v>37</v>
      </c>
      <c r="R11" s="69"/>
      <c r="S11" s="55"/>
      <c r="T11" s="55"/>
      <c r="U11" s="55"/>
    </row>
    <row r="12" spans="1:21" x14ac:dyDescent="0.3">
      <c r="A12" s="65">
        <v>5.6098281902961622E-2</v>
      </c>
      <c r="B12" s="65">
        <v>0.56016611134264349</v>
      </c>
      <c r="C12" s="64">
        <v>1</v>
      </c>
      <c r="D12" s="68">
        <f t="shared" si="0"/>
        <v>0</v>
      </c>
      <c r="E12" s="2"/>
      <c r="I12" s="85"/>
      <c r="M12" s="85"/>
      <c r="R12" s="69"/>
      <c r="S12" s="55"/>
      <c r="T12" s="55"/>
      <c r="U12" s="55"/>
    </row>
    <row r="13" spans="1:21" ht="20.25" x14ac:dyDescent="0.3">
      <c r="A13" s="65">
        <v>9.8808652040882516E-2</v>
      </c>
      <c r="B13" s="65">
        <v>0.62597751432357707</v>
      </c>
      <c r="C13" s="64">
        <v>1</v>
      </c>
      <c r="D13" s="68">
        <f t="shared" si="0"/>
        <v>0</v>
      </c>
      <c r="E13" s="2"/>
      <c r="G13" s="15">
        <v>-0.27059392549284317</v>
      </c>
      <c r="J13" s="18">
        <v>0.30899836029313438</v>
      </c>
      <c r="M13" s="23"/>
      <c r="O13" s="10"/>
    </row>
    <row r="14" spans="1:21" ht="20.25" x14ac:dyDescent="0.3">
      <c r="A14" s="9"/>
      <c r="B14" s="9"/>
      <c r="C14" s="10"/>
      <c r="E14" s="2"/>
      <c r="J14" s="3"/>
    </row>
    <row r="15" spans="1:21" ht="20.25" x14ac:dyDescent="0.3">
      <c r="A15" s="9"/>
      <c r="B15" s="9"/>
      <c r="C15" s="10"/>
      <c r="E15" s="13">
        <f ca="1">10*RAND()</f>
        <v>3.0449542818443751</v>
      </c>
      <c r="G15" s="17">
        <v>0.45983923691226114</v>
      </c>
    </row>
    <row r="16" spans="1:21" ht="20.25" x14ac:dyDescent="0.3">
      <c r="A16" s="9"/>
      <c r="B16" s="9"/>
      <c r="C16" s="10"/>
      <c r="J16" s="18">
        <v>-0.59554342204498822</v>
      </c>
    </row>
    <row r="17" spans="1:15" ht="20.25" customHeight="1" x14ac:dyDescent="0.3">
      <c r="A17" s="9"/>
      <c r="B17" s="9"/>
      <c r="C17" s="10"/>
      <c r="I17" s="12">
        <f ca="1">MAX(G7+E9*G11+E15*G15,0)</f>
        <v>0</v>
      </c>
      <c r="L17" s="25" t="s">
        <v>21</v>
      </c>
      <c r="M17" s="24">
        <f ca="1">J7+I7*J11+I17*J13</f>
        <v>0.29053724499068667</v>
      </c>
    </row>
    <row r="18" spans="1:15" ht="20.25" x14ac:dyDescent="0.3">
      <c r="A18" s="9"/>
      <c r="B18" s="9"/>
      <c r="C18" s="10"/>
      <c r="L18" s="26" t="s">
        <v>22</v>
      </c>
      <c r="M18" s="6">
        <f ca="1">EXP(M17)/(EXP(M6)+EXP(M17))</f>
        <v>9.9197498615251511E-2</v>
      </c>
      <c r="O18" s="33">
        <f ca="1">1-O7</f>
        <v>1</v>
      </c>
    </row>
    <row r="19" spans="1:15" ht="34.5" customHeight="1" x14ac:dyDescent="0.3">
      <c r="A19" s="84" t="s">
        <v>3</v>
      </c>
      <c r="B19" s="84"/>
      <c r="C19" s="84"/>
      <c r="F19" s="30" t="s">
        <v>0</v>
      </c>
      <c r="I19" s="30" t="s">
        <v>2</v>
      </c>
      <c r="M19" s="30" t="s">
        <v>1</v>
      </c>
      <c r="N19" s="5"/>
    </row>
    <row r="20" spans="1:15" ht="20.25" x14ac:dyDescent="0.3">
      <c r="A20" s="9"/>
      <c r="B20" s="9"/>
      <c r="C20" s="10"/>
    </row>
    <row r="21" spans="1:15" ht="16.5" customHeight="1" x14ac:dyDescent="0.3">
      <c r="A21" s="72"/>
      <c r="B21" s="73"/>
      <c r="C21" s="73"/>
      <c r="D21" s="73"/>
      <c r="E21" s="73"/>
      <c r="F21" s="74"/>
      <c r="H21" s="100" t="s">
        <v>25</v>
      </c>
      <c r="I21" s="100"/>
      <c r="J21" s="100"/>
      <c r="L21" s="27" t="s">
        <v>16</v>
      </c>
      <c r="M21" s="28"/>
      <c r="N21" s="28"/>
    </row>
    <row r="22" spans="1:15" ht="17.25" customHeight="1" x14ac:dyDescent="0.3">
      <c r="A22" s="75"/>
      <c r="B22" s="76"/>
      <c r="C22" s="76"/>
      <c r="D22" s="76"/>
      <c r="E22" s="76"/>
      <c r="F22" s="77"/>
      <c r="H22" s="100"/>
      <c r="I22" s="100"/>
      <c r="J22" s="100"/>
      <c r="K22" s="9"/>
      <c r="L22" s="9"/>
    </row>
    <row r="23" spans="1:15" ht="17.25" customHeight="1" x14ac:dyDescent="0.3">
      <c r="H23" s="100"/>
      <c r="I23" s="100"/>
      <c r="J23" s="100"/>
      <c r="K23" s="9"/>
      <c r="L23" s="9"/>
      <c r="N23" s="101" t="s">
        <v>39</v>
      </c>
    </row>
    <row r="24" spans="1:15" x14ac:dyDescent="0.3">
      <c r="H24" s="100"/>
      <c r="I24" s="100"/>
      <c r="J24" s="100"/>
    </row>
  </sheetData>
  <mergeCells count="8">
    <mergeCell ref="R3:U3"/>
    <mergeCell ref="M11:M12"/>
    <mergeCell ref="H21:J24"/>
    <mergeCell ref="C1:D2"/>
    <mergeCell ref="P1:P2"/>
    <mergeCell ref="E1:J2"/>
    <mergeCell ref="I11:I12"/>
    <mergeCell ref="A19:C19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뇌 신경망 구조</vt:lpstr>
      <vt:lpstr>no activation</vt:lpstr>
      <vt:lpstr>RELU activation</vt:lpstr>
      <vt:lpstr>파라미터 최적화(학습)</vt:lpstr>
      <vt:lpstr>파라미터 최적화 결과</vt:lpstr>
      <vt:lpstr>예측</vt:lpstr>
      <vt:lpstr>softmax activation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Hongjai Rhee</cp:lastModifiedBy>
  <dcterms:created xsi:type="dcterms:W3CDTF">2020-01-23T00:00:34Z</dcterms:created>
  <dcterms:modified xsi:type="dcterms:W3CDTF">2020-02-04T02:21:05Z</dcterms:modified>
</cp:coreProperties>
</file>