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bt1\"/>
    </mc:Choice>
  </mc:AlternateContent>
  <xr:revisionPtr revIDLastSave="0" documentId="13_ncr:1_{60090155-9E36-4EA4-ACAE-0A33866FDA35}" xr6:coauthVersionLast="47" xr6:coauthVersionMax="47" xr10:uidLastSave="{00000000-0000-0000-0000-000000000000}"/>
  <bookViews>
    <workbookView xWindow="0" yWindow="0" windowWidth="19200" windowHeight="10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dTgr4/1aSLhs63brc2HZEsSXmA=="/>
    </ext>
  </extLst>
</workbook>
</file>

<file path=xl/calcChain.xml><?xml version="1.0" encoding="utf-8"?>
<calcChain xmlns="http://schemas.openxmlformats.org/spreadsheetml/2006/main">
  <c r="I19" i="1" l="1"/>
  <c r="G17" i="1"/>
  <c r="G16" i="1"/>
  <c r="G15" i="1"/>
  <c r="G14" i="1"/>
  <c r="G13" i="1"/>
  <c r="G12" i="1"/>
  <c r="G11" i="1"/>
  <c r="G10" i="1"/>
  <c r="I20" i="1" s="1"/>
  <c r="G9" i="1"/>
  <c r="G8" i="1"/>
  <c r="F21" i="1"/>
  <c r="F20" i="1"/>
  <c r="F19" i="1" l="1"/>
</calcChain>
</file>

<file path=xl/sharedStrings.xml><?xml version="1.0" encoding="utf-8"?>
<sst xmlns="http://schemas.openxmlformats.org/spreadsheetml/2006/main" count="60" uniqueCount="45">
  <si>
    <t>Bài tập mẫu Excel sử dụng hàm SUMIF</t>
  </si>
  <si>
    <t>Cho bảng dữ liệu sau:</t>
  </si>
  <si>
    <t>(Chú ý: Cột màu xanh là cột cần nhập công thức tính)</t>
  </si>
  <si>
    <t>BẢNG THANH TOÁN LƯƠNG THÁNG 01-2015</t>
  </si>
  <si>
    <t>Số
Thứ Tự</t>
  </si>
  <si>
    <t>Họ Tên
Nhân Viên</t>
  </si>
  <si>
    <t>Mã
Nhân Viên</t>
  </si>
  <si>
    <t>Giới tính</t>
  </si>
  <si>
    <t>Phòng
Ban</t>
  </si>
  <si>
    <t>Lương
Cơ Bản</t>
  </si>
  <si>
    <t>Thực 
Lãnh</t>
  </si>
  <si>
    <t>Trần Thế Anh</t>
  </si>
  <si>
    <t>A01</t>
  </si>
  <si>
    <t>Nam</t>
  </si>
  <si>
    <t>Kinh doanh</t>
  </si>
  <si>
    <t>Lê Thị Thủy</t>
  </si>
  <si>
    <t>B01</t>
  </si>
  <si>
    <t>Nữ</t>
  </si>
  <si>
    <t>Kỹ thuật</t>
  </si>
  <si>
    <t>Trần Thu Hà</t>
  </si>
  <si>
    <t>A02</t>
  </si>
  <si>
    <t>Kế toán</t>
  </si>
  <si>
    <t>Trương Công Hà</t>
  </si>
  <si>
    <t>C02</t>
  </si>
  <si>
    <t>Nguyễn Thúy Thanh</t>
  </si>
  <si>
    <t>A03</t>
  </si>
  <si>
    <t>Lê Mai Chi</t>
  </si>
  <si>
    <t>B02</t>
  </si>
  <si>
    <t>Vũ Ngọc Tường</t>
  </si>
  <si>
    <t>C01</t>
  </si>
  <si>
    <t>Nguyễn Thị Liên</t>
  </si>
  <si>
    <t>B03</t>
  </si>
  <si>
    <t>Lê Thanh Tùng</t>
  </si>
  <si>
    <t>A04</t>
  </si>
  <si>
    <t>Trần Thái Tùng</t>
  </si>
  <si>
    <t>B06</t>
  </si>
  <si>
    <t>Tổng lương Kinh doanh</t>
  </si>
  <si>
    <t>Tổng lương Nam phòng Kinh doanh</t>
  </si>
  <si>
    <t>Tổng lương kế toán</t>
  </si>
  <si>
    <t>tổng lương Nữ ở phòng Kế toán</t>
  </si>
  <si>
    <t>Tổng lương kỹ thuật</t>
  </si>
  <si>
    <t>Câu hỏi</t>
  </si>
  <si>
    <t>Câu 1 Tính thực lãnh theo lương cơ bản*5</t>
  </si>
  <si>
    <t>Câu 2: Tính lương của từng phòng Kinh doanh, Kỹ Thuật, Kế toán</t>
  </si>
  <si>
    <t>Câu 3: Tính tổng doanh thu giới tính Nam ở phòng ban Kinh doanh và Nữ ở phòng Kế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</si>
</sst>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scheme val="minor"/>
    </font>
    <font>
      <b/>
      <sz val="13"/>
      <color rgb="FF44546A"/>
      <name val="Times New Roman"/>
    </font>
    <font>
      <sz val="13"/>
      <color theme="1"/>
      <name val="Times New Roman"/>
    </font>
    <font>
      <sz val="13"/>
      <color rgb="FF44546A"/>
      <name val="Times New Roman"/>
    </font>
    <font>
      <b/>
      <sz val="13"/>
      <color theme="1"/>
      <name val="Times New Roman"/>
    </font>
    <font>
      <b/>
      <sz val="13"/>
      <color rgb="FFFF0000"/>
      <name val="Times New Roman"/>
    </font>
    <font>
      <sz val="11"/>
      <name val="Calibri"/>
    </font>
    <font>
      <b/>
      <sz val="13"/>
      <color rgb="FF33339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6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2" fillId="0" borderId="5" xfId="0" applyFont="1" applyBorder="1" applyAlignment="1">
      <alignment horizontal="center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I20" sqref="I20"/>
    </sheetView>
  </sheetViews>
  <sheetFormatPr defaultColWidth="14.453125" defaultRowHeight="15" customHeight="1" x14ac:dyDescent="0.35"/>
  <cols>
    <col min="1" max="1" width="8.54296875" customWidth="1"/>
    <col min="2" max="2" width="18.7265625" customWidth="1"/>
    <col min="3" max="3" width="11.54296875" customWidth="1"/>
    <col min="4" max="4" width="15.54296875" customWidth="1"/>
    <col min="5" max="5" width="16.26953125" customWidth="1"/>
    <col min="6" max="6" width="16.54296875" customWidth="1"/>
    <col min="7" max="7" width="16.453125" customWidth="1"/>
    <col min="8" max="8" width="37.81640625" customWidth="1"/>
    <col min="9" max="9" width="19.453125" customWidth="1"/>
    <col min="10" max="26" width="8.7265625" customWidth="1"/>
  </cols>
  <sheetData>
    <row r="1" spans="1:26" ht="16.5" customHeight="1" x14ac:dyDescent="0.35">
      <c r="A1" s="15" t="s">
        <v>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5">
      <c r="A2" s="17"/>
      <c r="B2" s="16"/>
      <c r="C2" s="16"/>
      <c r="D2" s="16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5">
      <c r="A3" s="2" t="s">
        <v>1</v>
      </c>
      <c r="B3" s="1"/>
      <c r="C3" s="1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5">
      <c r="A4" s="1" t="s">
        <v>2</v>
      </c>
      <c r="B4" s="1"/>
      <c r="C4" s="1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5">
      <c r="A6" s="18" t="s">
        <v>3</v>
      </c>
      <c r="B6" s="19"/>
      <c r="C6" s="19"/>
      <c r="D6" s="19"/>
      <c r="E6" s="19"/>
      <c r="F6" s="19"/>
      <c r="G6" s="1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5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5">
      <c r="A8" s="6">
        <v>1</v>
      </c>
      <c r="B8" s="6" t="s">
        <v>11</v>
      </c>
      <c r="C8" s="6" t="s">
        <v>12</v>
      </c>
      <c r="D8" s="7" t="s">
        <v>13</v>
      </c>
      <c r="E8" s="8" t="s">
        <v>14</v>
      </c>
      <c r="F8" s="9">
        <v>550000</v>
      </c>
      <c r="G8" s="10">
        <f>$F$8 * 5</f>
        <v>2750000</v>
      </c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5">
      <c r="A9" s="6">
        <v>2</v>
      </c>
      <c r="B9" s="6" t="s">
        <v>15</v>
      </c>
      <c r="C9" s="6" t="s">
        <v>16</v>
      </c>
      <c r="D9" s="7" t="s">
        <v>17</v>
      </c>
      <c r="E9" s="8" t="s">
        <v>18</v>
      </c>
      <c r="F9" s="9">
        <v>450000</v>
      </c>
      <c r="G9" s="10">
        <f>$F$9 * 5</f>
        <v>2250000</v>
      </c>
      <c r="H9" s="1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5">
      <c r="A10" s="6">
        <v>3</v>
      </c>
      <c r="B10" s="6" t="s">
        <v>19</v>
      </c>
      <c r="C10" s="6" t="s">
        <v>20</v>
      </c>
      <c r="D10" s="7" t="s">
        <v>17</v>
      </c>
      <c r="E10" s="8" t="s">
        <v>21</v>
      </c>
      <c r="F10" s="9">
        <v>430000</v>
      </c>
      <c r="G10" s="10">
        <f>$F$10 * 5</f>
        <v>2150000</v>
      </c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5">
      <c r="A11" s="6">
        <v>4</v>
      </c>
      <c r="B11" s="6" t="s">
        <v>22</v>
      </c>
      <c r="C11" s="6" t="s">
        <v>23</v>
      </c>
      <c r="D11" s="7" t="s">
        <v>13</v>
      </c>
      <c r="E11" s="8" t="s">
        <v>14</v>
      </c>
      <c r="F11" s="9">
        <v>300000</v>
      </c>
      <c r="G11" s="10">
        <f>$F$11 * 5</f>
        <v>1500000</v>
      </c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5">
      <c r="A12" s="6">
        <v>5</v>
      </c>
      <c r="B12" s="6" t="s">
        <v>24</v>
      </c>
      <c r="C12" s="6" t="s">
        <v>25</v>
      </c>
      <c r="D12" s="7" t="s">
        <v>17</v>
      </c>
      <c r="E12" s="8" t="s">
        <v>18</v>
      </c>
      <c r="F12" s="9">
        <v>450000</v>
      </c>
      <c r="G12" s="10">
        <f>$F$12 * 5</f>
        <v>2250000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5">
      <c r="A13" s="6">
        <v>6</v>
      </c>
      <c r="B13" s="6" t="s">
        <v>26</v>
      </c>
      <c r="C13" s="6" t="s">
        <v>27</v>
      </c>
      <c r="D13" s="7" t="s">
        <v>13</v>
      </c>
      <c r="E13" s="8" t="s">
        <v>21</v>
      </c>
      <c r="F13" s="9">
        <v>350000</v>
      </c>
      <c r="G13" s="10">
        <f>$F$13 * 5</f>
        <v>1750000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5">
      <c r="A14" s="6">
        <v>7</v>
      </c>
      <c r="B14" s="6" t="s">
        <v>28</v>
      </c>
      <c r="C14" s="6" t="s">
        <v>29</v>
      </c>
      <c r="D14" s="7" t="s">
        <v>13</v>
      </c>
      <c r="E14" s="8" t="s">
        <v>14</v>
      </c>
      <c r="F14" s="9">
        <v>300000</v>
      </c>
      <c r="G14" s="10">
        <f>$F$14 * 5</f>
        <v>1500000</v>
      </c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5">
      <c r="A15" s="6">
        <v>8</v>
      </c>
      <c r="B15" s="6" t="s">
        <v>30</v>
      </c>
      <c r="C15" s="6" t="s">
        <v>31</v>
      </c>
      <c r="D15" s="7" t="s">
        <v>17</v>
      </c>
      <c r="E15" s="8" t="s">
        <v>18</v>
      </c>
      <c r="F15" s="9">
        <v>330000</v>
      </c>
      <c r="G15" s="10">
        <f>$F$15 * 5</f>
        <v>1650000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5">
      <c r="A16" s="6">
        <v>9</v>
      </c>
      <c r="B16" s="6" t="s">
        <v>32</v>
      </c>
      <c r="C16" s="6" t="s">
        <v>33</v>
      </c>
      <c r="D16" s="7" t="s">
        <v>17</v>
      </c>
      <c r="E16" s="8" t="s">
        <v>14</v>
      </c>
      <c r="F16" s="9">
        <v>320000</v>
      </c>
      <c r="G16" s="10">
        <f>$F$16 * 5</f>
        <v>1600000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5">
      <c r="A17" s="6">
        <v>10</v>
      </c>
      <c r="B17" s="6" t="s">
        <v>34</v>
      </c>
      <c r="C17" s="6" t="s">
        <v>35</v>
      </c>
      <c r="D17" s="7" t="s">
        <v>13</v>
      </c>
      <c r="E17" s="8" t="s">
        <v>14</v>
      </c>
      <c r="F17" s="9">
        <v>310000</v>
      </c>
      <c r="G17" s="10">
        <f>$F$17 * 5</f>
        <v>1550000</v>
      </c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5">
      <c r="A18" s="1"/>
      <c r="B18" s="1"/>
      <c r="C18" s="1"/>
      <c r="D18" s="20"/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5">
      <c r="A19" s="1"/>
      <c r="B19" s="1"/>
      <c r="C19" s="1"/>
      <c r="D19" s="13" t="s">
        <v>36</v>
      </c>
      <c r="E19" s="14"/>
      <c r="F19" s="10">
        <f>SUMIF($E$8:$E$17,"Kinh doanh",$G$8:$G$17)</f>
        <v>8900000</v>
      </c>
      <c r="G19" s="12"/>
      <c r="H19" s="7" t="s">
        <v>37</v>
      </c>
      <c r="I19" s="10">
        <f>SUMIFS($G$8:$G$17,$E$8:$E$17,"Kinh doanh",$D$8:$D$17,"Nam")</f>
        <v>7300000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5">
      <c r="A20" s="1"/>
      <c r="B20" s="1"/>
      <c r="C20" s="1"/>
      <c r="D20" s="13" t="s">
        <v>38</v>
      </c>
      <c r="E20" s="14"/>
      <c r="F20" s="10">
        <f>SUMIF($E$8:$E$17,"Kế toán",$G$8:$G$17)</f>
        <v>3900000</v>
      </c>
      <c r="G20" s="1"/>
      <c r="H20" s="7" t="s">
        <v>39</v>
      </c>
      <c r="I20" s="10">
        <f>SUMIFS($G$8:$G$17,$E$8:$E$17,"Kế toán",$D$8:$D$17,"Nữ")</f>
        <v>2150000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5">
      <c r="A21" s="1"/>
      <c r="B21" s="1"/>
      <c r="C21" s="1"/>
      <c r="D21" s="13" t="s">
        <v>40</v>
      </c>
      <c r="E21" s="14"/>
      <c r="F21" s="10">
        <f>SUMIF($E$8:$E$17,"Kỹ thuật",$G$8:$G$17)</f>
        <v>6150000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5">
      <c r="A22" s="1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1" t="s">
        <v>42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5">
      <c r="A24" s="1" t="s">
        <v>43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5">
      <c r="A25" s="1" t="s">
        <v>44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20:E20"/>
    <mergeCell ref="D21:E21"/>
    <mergeCell ref="A1:G1"/>
    <mergeCell ref="A2:G2"/>
    <mergeCell ref="A6:G6"/>
    <mergeCell ref="D18:E18"/>
    <mergeCell ref="D19:E19"/>
  </mergeCells>
  <pageMargins left="0.7" right="0.7" top="0.75" bottom="0.75" header="0" footer="0"/>
  <pageSetup paperSize="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2022-11-25T11:46:06Z</dcterms:modified>
</cp:coreProperties>
</file>