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AppData\Local\Temp\Rar$DIa15336.530\"/>
    </mc:Choice>
  </mc:AlternateContent>
  <bookViews>
    <workbookView xWindow="0" yWindow="0" windowWidth="23040" windowHeight="9372"/>
  </bookViews>
  <sheets>
    <sheet name="Sprint1" sheetId="1" r:id="rId1"/>
    <sheet name="Sprint2" sheetId="2" r:id="rId2"/>
    <sheet name="Report" sheetId="3" r:id="rId3"/>
    <sheet name="Sheet2" sheetId="4" state="hidden" r:id="rId4"/>
    <sheet name="Sheet1" sheetId="5" state="hidden" r:id="rId5"/>
  </sheets>
  <calcPr calcId="152511"/>
  <extLst>
    <ext uri="GoogleSheetsCustomDataVersion1">
      <go:sheetsCustomData xmlns:go="http://customooxmlschemas.google.com/" r:id="rId9" roundtripDataSignature="AMtx7miCdsx3R5soW0N0WGfJWP6UbH0fCg=="/>
    </ext>
  </extLst>
</workbook>
</file>

<file path=xl/calcChain.xml><?xml version="1.0" encoding="utf-8"?>
<calcChain xmlns="http://schemas.openxmlformats.org/spreadsheetml/2006/main">
  <c r="E81" i="5" l="1"/>
  <c r="E74" i="5"/>
  <c r="E67" i="5"/>
  <c r="E42" i="5" s="1"/>
  <c r="E60" i="5"/>
  <c r="E53" i="5"/>
  <c r="E20" i="5"/>
  <c r="E16" i="5"/>
  <c r="E5" i="5"/>
  <c r="I120" i="4"/>
  <c r="I109" i="4"/>
  <c r="I98" i="4"/>
  <c r="I87" i="4"/>
  <c r="I76" i="4"/>
  <c r="I54" i="4" s="1"/>
  <c r="I65" i="4"/>
  <c r="I58" i="4"/>
  <c r="I46" i="4"/>
  <c r="I41" i="4"/>
  <c r="I36" i="4"/>
  <c r="I31" i="4"/>
  <c r="I25" i="4"/>
  <c r="I22" i="4"/>
  <c r="I18" i="4"/>
  <c r="I7" i="4"/>
  <c r="I4" i="4"/>
  <c r="J8" i="3"/>
  <c r="I8" i="3"/>
  <c r="H8" i="3"/>
  <c r="G8" i="3"/>
  <c r="F8" i="3"/>
  <c r="E8" i="3"/>
  <c r="D8" i="3"/>
  <c r="F14" i="3" s="1"/>
  <c r="C8" i="3"/>
  <c r="F13" i="3" s="1"/>
  <c r="AA79" i="2"/>
  <c r="Z79" i="2"/>
  <c r="Y79" i="2"/>
  <c r="X79" i="2"/>
  <c r="W79" i="2"/>
  <c r="V79" i="2"/>
  <c r="U79" i="2"/>
  <c r="T79" i="2"/>
  <c r="S79" i="2"/>
  <c r="R79" i="2"/>
  <c r="Q79" i="2"/>
  <c r="P79" i="2"/>
  <c r="O79" i="2"/>
  <c r="N79" i="2"/>
  <c r="M79" i="2"/>
  <c r="L79" i="2"/>
  <c r="K79" i="2"/>
  <c r="J79" i="2"/>
  <c r="I79" i="2"/>
  <c r="H79" i="2"/>
  <c r="F79" i="2" s="1"/>
  <c r="G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AA46" i="2"/>
  <c r="Z46" i="2"/>
  <c r="Y46" i="2"/>
  <c r="X46" i="2"/>
  <c r="W46" i="2"/>
  <c r="V46" i="2"/>
  <c r="U46" i="2"/>
  <c r="T46" i="2"/>
  <c r="S46" i="2"/>
  <c r="R46" i="2"/>
  <c r="Q46" i="2"/>
  <c r="P46" i="2"/>
  <c r="O46" i="2"/>
  <c r="N46" i="2"/>
  <c r="M46" i="2"/>
  <c r="L46" i="2"/>
  <c r="K46" i="2"/>
  <c r="J46" i="2"/>
  <c r="I46" i="2"/>
  <c r="H46" i="2"/>
  <c r="G46" i="2"/>
  <c r="F46" i="2" s="1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E13" i="2"/>
  <c r="D13" i="2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 s="1"/>
  <c r="F72" i="1"/>
  <c r="F71" i="1"/>
  <c r="F70" i="1"/>
  <c r="F69" i="1"/>
  <c r="F68" i="1"/>
  <c r="F67" i="1"/>
  <c r="F66" i="1"/>
  <c r="F65" i="1"/>
  <c r="F64" i="1"/>
  <c r="F63" i="1"/>
  <c r="F58" i="1"/>
  <c r="F57" i="1"/>
  <c r="F56" i="1"/>
  <c r="F55" i="1"/>
  <c r="F54" i="1"/>
  <c r="F53" i="1"/>
  <c r="F52" i="1"/>
  <c r="F51" i="1"/>
  <c r="F50" i="1"/>
  <c r="F49" i="1"/>
  <c r="F48" i="1"/>
  <c r="F47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2" i="1"/>
  <c r="F41" i="1"/>
  <c r="F40" i="1"/>
  <c r="F39" i="1"/>
  <c r="F38" i="1"/>
  <c r="F37" i="1"/>
  <c r="F36" i="1"/>
  <c r="F35" i="1"/>
  <c r="F34" i="1"/>
  <c r="F33" i="1"/>
  <c r="F28" i="1"/>
  <c r="F27" i="1"/>
  <c r="F26" i="1"/>
  <c r="F25" i="1"/>
  <c r="F24" i="1"/>
  <c r="F23" i="1"/>
  <c r="F22" i="1"/>
  <c r="F21" i="1"/>
  <c r="F20" i="1"/>
  <c r="F19" i="1"/>
  <c r="F18" i="1"/>
  <c r="E13" i="1"/>
  <c r="D13" i="1"/>
  <c r="F43" i="1" l="1"/>
  <c r="I17" i="4"/>
  <c r="J123" i="4"/>
</calcChain>
</file>

<file path=xl/sharedStrings.xml><?xml version="1.0" encoding="utf-8"?>
<sst xmlns="http://schemas.openxmlformats.org/spreadsheetml/2006/main" count="1153" uniqueCount="360">
  <si>
    <t>Tên dự án :</t>
  </si>
  <si>
    <t>Xây dựng website quản lý tổ chức sự kiện DTU</t>
  </si>
  <si>
    <t>Tên module :</t>
  </si>
  <si>
    <t>Sprint 1</t>
  </si>
  <si>
    <t>Nhóm phát triển :</t>
  </si>
  <si>
    <t>Ngày bắt đầu :</t>
  </si>
  <si>
    <t>Ngày kết thúc :</t>
  </si>
  <si>
    <t>Báo cáo Sprint 1</t>
  </si>
  <si>
    <t>STT</t>
  </si>
  <si>
    <t>Tên thành viên</t>
  </si>
  <si>
    <t>Ước tính</t>
  </si>
  <si>
    <t>Thực tế</t>
  </si>
  <si>
    <t>Nguyễn Viết Trọng</t>
  </si>
  <si>
    <t>Võ Văn Thắng</t>
  </si>
  <si>
    <t>Nguyễn Văn Hồng</t>
  </si>
  <si>
    <t>Huỳnh Ngọc Vương Quốc</t>
  </si>
  <si>
    <t>Tổng</t>
  </si>
  <si>
    <t>Sprint</t>
  </si>
  <si>
    <t>Thành phần</t>
  </si>
  <si>
    <t>Tên nhiệm vụ</t>
  </si>
  <si>
    <t>Thành viên chịu trách nhiệm</t>
  </si>
  <si>
    <t>Sprint Plan Meeting</t>
  </si>
  <si>
    <t>Team</t>
  </si>
  <si>
    <t>Create Sprint Backlog</t>
  </si>
  <si>
    <t>Hồng</t>
  </si>
  <si>
    <t>Create Test Plan</t>
  </si>
  <si>
    <t>Design User Interface</t>
  </si>
  <si>
    <t>Design user interface of “Đăng nhập”</t>
  </si>
  <si>
    <t>Thắng</t>
  </si>
  <si>
    <t>Design Test Case</t>
  </si>
  <si>
    <t>Design  test case of “Quản lý Thông tin sự kiện”</t>
  </si>
  <si>
    <t>Trọng ,Quốc</t>
  </si>
  <si>
    <t>Design  test case of “Quản lý tin tức DTU”</t>
  </si>
  <si>
    <t>Design  test case of “Quản lý hạng mục sự kiện”</t>
  </si>
  <si>
    <t>Design  test case of “Quản lý người phụ trách sự kiện”</t>
  </si>
  <si>
    <t>Code</t>
  </si>
  <si>
    <t>Code chức năng “Quản lý thông tin sự kiện”</t>
  </si>
  <si>
    <t>Code chức năng “Quản lý tin tức DTU”</t>
  </si>
  <si>
    <t>Code chức năng “Quản lý hạng mục”</t>
  </si>
  <si>
    <t>Code chức năng “Quản lý người phụ trách hạng mục”</t>
  </si>
  <si>
    <t>Test</t>
  </si>
  <si>
    <t>Test “Quản lý thông tin hệ thống DTU”</t>
  </si>
  <si>
    <t>Quốc, Thắng</t>
  </si>
  <si>
    <t>Test “Quản lý tin tức DTU”</t>
  </si>
  <si>
    <t>Test “Quản lý hạng mục sự kiện”</t>
  </si>
  <si>
    <t>Test “Quản lý người phụ trách sự kiện”</t>
  </si>
  <si>
    <t>Fixing bugs</t>
  </si>
  <si>
    <t>Fix bugs “Quản lý thông tin sự kiện DTU”</t>
  </si>
  <si>
    <t>Fix bugs  “Quản lý tin tức DTU”</t>
  </si>
  <si>
    <t>Fix bugs “Hạng mục sự kiện”</t>
  </si>
  <si>
    <t>Fix bugs “Quản lý người phụ trách sự kiện”</t>
  </si>
  <si>
    <t>Re-testing</t>
  </si>
  <si>
    <t>Re-test “Quản lý thông tin sự kiện DTU”</t>
  </si>
  <si>
    <t>Trọng,Thắng</t>
  </si>
  <si>
    <t>Re-test “Quản lý tin tức DTU”</t>
  </si>
  <si>
    <t>Re-test “Quản lý hạng mục sự kiện”</t>
  </si>
  <si>
    <t>Quốc,Thắng</t>
  </si>
  <si>
    <t>Re-test “Quản lý người phụ trách hạng mục”</t>
  </si>
  <si>
    <t>Release Sprint 1</t>
  </si>
  <si>
    <t>Sprint 1 Review</t>
  </si>
  <si>
    <t>Sprint 1 Retrospective Meeting</t>
  </si>
  <si>
    <t>Esimate</t>
  </si>
  <si>
    <t>Actual</t>
  </si>
  <si>
    <t>Sprint 2</t>
  </si>
  <si>
    <t>Báo cáo Sprint 2</t>
  </si>
  <si>
    <t>Trọng</t>
  </si>
  <si>
    <t>Thắng,Trọng</t>
  </si>
  <si>
    <t>Design user interface "Giao diện Home"</t>
  </si>
  <si>
    <t>Design user interface “Giao diện News”</t>
  </si>
  <si>
    <t>Design user interface of " Giao diện Events"</t>
  </si>
  <si>
    <t>Design user interface of "Giao diện đăng nhập"</t>
  </si>
  <si>
    <t>Design test case for “Quản lý tài chính”</t>
  </si>
  <si>
    <t>Thắng,Hồng</t>
  </si>
  <si>
    <t>Design test case for “Quản lý thống kê”</t>
  </si>
  <si>
    <t>Design test case for “Quản lý xem sự kiện”</t>
  </si>
  <si>
    <t>Design test case for “Quản lý tìm kiếm sự kiện”</t>
  </si>
  <si>
    <t>Code chức năng "Quản lý tài chính"</t>
  </si>
  <si>
    <t>Hồng, Quốc</t>
  </si>
  <si>
    <t>Code chức năng “Quản lý thống kê”</t>
  </si>
  <si>
    <t>Code chức năng “Quản lý xem sự kiện”</t>
  </si>
  <si>
    <t>Code chức năng “Tìm kiếm sự kiện ”</t>
  </si>
  <si>
    <t>Test “Quản lý tài chính”</t>
  </si>
  <si>
    <t>Trọng,Quốc</t>
  </si>
  <si>
    <t>Test “Quản lý thống kê”</t>
  </si>
  <si>
    <t>Test “Quản lý xem sự kiện”</t>
  </si>
  <si>
    <t>Test “Tìm kiếm sự kiện”</t>
  </si>
  <si>
    <t>Fix bugs of “Quản lý tài chính”</t>
  </si>
  <si>
    <t>Fix bugs of “Quản lý thống kê”</t>
  </si>
  <si>
    <t>Fix bugs of “Xem sự kiện”</t>
  </si>
  <si>
    <t>Fix bugs of “Tìm kiếm sự kiện”</t>
  </si>
  <si>
    <t>Re-test “Quản lý tài chính”</t>
  </si>
  <si>
    <t>Re-test Quản lý thống kê ”</t>
  </si>
  <si>
    <t>Re-test “Xem sự kiện”</t>
  </si>
  <si>
    <t>Re-test “Tìm kiếm sự kiện”</t>
  </si>
  <si>
    <t>Release Sprint 2</t>
  </si>
  <si>
    <t>Sprint 2 Review</t>
  </si>
  <si>
    <t>Sprint 2 Retrospective Meeting</t>
  </si>
  <si>
    <t>Thắng, Trọng</t>
  </si>
  <si>
    <t>Báo cáo dự án</t>
  </si>
  <si>
    <t>Quốc</t>
  </si>
  <si>
    <t>Tổng số</t>
  </si>
  <si>
    <t>Tên</t>
  </si>
  <si>
    <t>Ngày bắt đầu</t>
  </si>
  <si>
    <t>Ngày kết thúc</t>
  </si>
  <si>
    <t>Thời gian ước tính</t>
  </si>
  <si>
    <t>Initial</t>
  </si>
  <si>
    <t>Tổng hợp yêu cầu</t>
  </si>
  <si>
    <t>21-02-2017</t>
  </si>
  <si>
    <t>Tân, Quý, Linh</t>
  </si>
  <si>
    <t xml:space="preserve">Viết tài liệu Proposal </t>
  </si>
  <si>
    <t>Tân, Quý</t>
  </si>
  <si>
    <t>Start Up</t>
  </si>
  <si>
    <t>17-03-2017</t>
  </si>
  <si>
    <t>Project’s Meeting</t>
  </si>
  <si>
    <t xml:space="preserve">Viết tài liệu User Stories </t>
  </si>
  <si>
    <t>Viết tài liệu Product Backlog</t>
  </si>
  <si>
    <t>Review Document</t>
  </si>
  <si>
    <t>Create Project Plan Document</t>
  </si>
  <si>
    <t>13-03-2017</t>
  </si>
  <si>
    <t>15-03-2017</t>
  </si>
  <si>
    <t>16-03-2017</t>
  </si>
  <si>
    <t>Development</t>
  </si>
  <si>
    <t xml:space="preserve">Sprint 1 </t>
  </si>
  <si>
    <t>3.1.1</t>
  </si>
  <si>
    <t>Sprint Planning Meeting</t>
  </si>
  <si>
    <t>3.1.2</t>
  </si>
  <si>
    <t>Tạo Sprint Backlog</t>
  </si>
  <si>
    <t>Tân</t>
  </si>
  <si>
    <t>3.1.3</t>
  </si>
  <si>
    <t>Tạo Test Plan document cho Sprint 1</t>
  </si>
  <si>
    <t>18-03-2017</t>
  </si>
  <si>
    <t>Linh</t>
  </si>
  <si>
    <t>3.1.5</t>
  </si>
  <si>
    <t>Design user interface</t>
  </si>
  <si>
    <t>24-03-2017</t>
  </si>
  <si>
    <t>26-03-2017</t>
  </si>
  <si>
    <t>3.1.5.1</t>
  </si>
  <si>
    <t>Design user interface of “Nhập văn bản bằng tay”</t>
  </si>
  <si>
    <t>Quý</t>
  </si>
  <si>
    <t>3.1.5.2</t>
  </si>
  <si>
    <t>Design user interface of “Nhập văn bản từ file”</t>
  </si>
  <si>
    <t>25-03-2017</t>
  </si>
  <si>
    <t>3.1.6</t>
  </si>
  <si>
    <t>Design Test case for:</t>
  </si>
  <si>
    <t>3.1.6.1</t>
  </si>
  <si>
    <t>Design test case cho chức năng “ Nhập văn bản bằng tay ”</t>
  </si>
  <si>
    <t>3.1.6.2</t>
  </si>
  <si>
    <t>Design test case cho chức năng “ Nhập văn bản từ file ”</t>
  </si>
  <si>
    <t>3.1.6.3</t>
  </si>
  <si>
    <t>Design test case cho chức năng “Tách câu từ văn bản đầu vào”</t>
  </si>
  <si>
    <t>3.1.6.4</t>
  </si>
  <si>
    <t>Design test case cho chức năng “Tách câu thành từ”</t>
  </si>
  <si>
    <t>3.1.7</t>
  </si>
  <si>
    <t>Coding</t>
  </si>
  <si>
    <t>27-03-2017</t>
  </si>
  <si>
    <t>28-03-2017</t>
  </si>
  <si>
    <t>3.1.7.1</t>
  </si>
  <si>
    <t>Code chức năng “ Nhập văn bản bằng tay ”</t>
  </si>
  <si>
    <t>3.1.7.2</t>
  </si>
  <si>
    <t>Code chức năng “Nhập văn bản từ file”</t>
  </si>
  <si>
    <t>3.1.7.3</t>
  </si>
  <si>
    <t>Code chức năng “Tách câu từ văn bản đầu vào”</t>
  </si>
  <si>
    <t>3.1.7.4</t>
  </si>
  <si>
    <t>Code chức năng “Tách câu thành từ”</t>
  </si>
  <si>
    <t>3.1.8</t>
  </si>
  <si>
    <t>Testing</t>
  </si>
  <si>
    <t>29-03-2017</t>
  </si>
  <si>
    <t>3.1.8.1</t>
  </si>
  <si>
    <t>Test “ Nhập văn bản bằng tay ”</t>
  </si>
  <si>
    <t>3.1.8.2</t>
  </si>
  <si>
    <t>Test “ Nhập văn bản từ file ”</t>
  </si>
  <si>
    <t>3.1.8.3</t>
  </si>
  <si>
    <t>Test “ Tách câu từ văn bản đầu vào”</t>
  </si>
  <si>
    <t>3.1.8.4</t>
  </si>
  <si>
    <t>Test “Tách câu thành từ”</t>
  </si>
  <si>
    <t>3.1.9</t>
  </si>
  <si>
    <t>Fix bugs</t>
  </si>
  <si>
    <t>30-03-2017</t>
  </si>
  <si>
    <t>3.1.9.1</t>
  </si>
  <si>
    <t>Fix bugs “ Nhập văn bản bằng tay ”</t>
  </si>
  <si>
    <t>3.1.9.2</t>
  </si>
  <si>
    <t>Fix bugs  “ Nhập văn bản từ file ”</t>
  </si>
  <si>
    <t>3.1.9.3</t>
  </si>
  <si>
    <t>Fix bugs “Tách câu từ văn bản đầu vào”</t>
  </si>
  <si>
    <t>3.1.9.4</t>
  </si>
  <si>
    <t xml:space="preserve">Fix bugs “Tách câu thành từ” </t>
  </si>
  <si>
    <t>3.1.10</t>
  </si>
  <si>
    <t>31-03-2017</t>
  </si>
  <si>
    <t>3.1.10.1</t>
  </si>
  <si>
    <t>Re-test “Nhập văn bản bằng tay”</t>
  </si>
  <si>
    <t>3.1.10.2</t>
  </si>
  <si>
    <t>Re-test “Nhập văn bản từ file”</t>
  </si>
  <si>
    <t>3.1.10.3</t>
  </si>
  <si>
    <t>Re-test “Tách câu từ văn bản đầu vào”</t>
  </si>
  <si>
    <t>3.1.10.4</t>
  </si>
  <si>
    <t xml:space="preserve">Re-test “Tách câu thành từ” </t>
  </si>
  <si>
    <t>3.1.11</t>
  </si>
  <si>
    <t>Release Sprint 1:</t>
  </si>
  <si>
    <t>3.1.11.1</t>
  </si>
  <si>
    <t>Sprint 1 Review Meeting</t>
  </si>
  <si>
    <t>3.1.11.2</t>
  </si>
  <si>
    <t>Sprint 1 Retrospective</t>
  </si>
  <si>
    <t>3.2.1</t>
  </si>
  <si>
    <t>3.2.2</t>
  </si>
  <si>
    <t>Tạo Sprint Backlog Document</t>
  </si>
  <si>
    <t>3.2.3</t>
  </si>
  <si>
    <t>Tạo Test Plan document cho Sprint 2</t>
  </si>
  <si>
    <t>3.2.5</t>
  </si>
  <si>
    <t>13-04-2017</t>
  </si>
  <si>
    <t>14-04-2017</t>
  </si>
  <si>
    <t>3.2.5.1</t>
  </si>
  <si>
    <t>Design user interface "Xem văn bản sau khi rút gọn"</t>
  </si>
  <si>
    <t>3.2.5.2</t>
  </si>
  <si>
    <t>Design user interface “Lưu văn bản sau khi rút gọn”</t>
  </si>
  <si>
    <t>3.2.5.3</t>
  </si>
  <si>
    <t>Design user interface of "Xem đồ thị liên kết giữa các câu"</t>
  </si>
  <si>
    <t>3.2.5.4</t>
  </si>
  <si>
    <t>Design user interface “ Tùy chỉnh kích thước rút gọn văn bản”</t>
  </si>
  <si>
    <t>3.2.5.5</t>
  </si>
  <si>
    <t>Design user interface “Xem tỉ lệ xếp hạng của các câu”</t>
  </si>
  <si>
    <t xml:space="preserve">Quý </t>
  </si>
  <si>
    <t>3.2.5.6</t>
  </si>
  <si>
    <t>Design user interface “Tìm kiếm nội dụng văn bản”</t>
  </si>
  <si>
    <t>3.2.6</t>
  </si>
  <si>
    <t>Design Test Case:</t>
  </si>
  <si>
    <t>15-04-2017</t>
  </si>
  <si>
    <t>17-04-2017</t>
  </si>
  <si>
    <t>3.2.6.1</t>
  </si>
  <si>
    <t>Design test case for " Xem văn bản sau khi rút gọn "</t>
  </si>
  <si>
    <t>3.2.6.2</t>
  </si>
  <si>
    <t>Design test case for “Xuất văn bản sau khi rút gọn ”</t>
  </si>
  <si>
    <t>3.2.6.3</t>
  </si>
  <si>
    <t>Design test case for “ Xem đồ thị liên kết giữa các câu ”</t>
  </si>
  <si>
    <t>3.2.6.4</t>
  </si>
  <si>
    <t>Design test case for “  Tùy chỉnh kích thước rút gọn văn bản ”</t>
  </si>
  <si>
    <t>16-04-2017</t>
  </si>
  <si>
    <t>3.2.6.5</t>
  </si>
  <si>
    <t>Design test case for “ Xem tỉ lệ xếp hạng của các câu ”</t>
  </si>
  <si>
    <t>3.2.6.6</t>
  </si>
  <si>
    <t>Design test case for “ Tìm kiếm nội dụng văn bản ”</t>
  </si>
  <si>
    <t>3.2.6.7</t>
  </si>
  <si>
    <t>Design test case for “Tính độ liên kết giữa các câu”</t>
  </si>
  <si>
    <t>3.2.6.8</t>
  </si>
  <si>
    <t>Design tesst case for “Tính độ ưu tiên giữa các câu tách ra”</t>
  </si>
  <si>
    <t>3.2.6.9</t>
  </si>
  <si>
    <t>Design tesst case for “Tạo node đồ thị”</t>
  </si>
  <si>
    <t>3.2.6.10</t>
  </si>
  <si>
    <t>Design tesst case for “Liên kết đồ thị”</t>
  </si>
  <si>
    <t>3.2.7</t>
  </si>
  <si>
    <t>Coding:</t>
  </si>
  <si>
    <t>18-04-2017</t>
  </si>
  <si>
    <t>26-04-2017</t>
  </si>
  <si>
    <t>3.2.7.1</t>
  </si>
  <si>
    <t>Code chức năng “Tính độ liên kết giữa các câu”</t>
  </si>
  <si>
    <t>19-04-2017</t>
  </si>
  <si>
    <t>3.2.7.2</t>
  </si>
  <si>
    <t>Code chức năng “Tính độ ưu tiên giữa các câu tách ra”</t>
  </si>
  <si>
    <t>3.2.7.3</t>
  </si>
  <si>
    <t>Code chức năng “Tạo node cho đồ thị”</t>
  </si>
  <si>
    <t>3.2.7.4</t>
  </si>
  <si>
    <t>Code chức năng “Liên kết đồ thị”</t>
  </si>
  <si>
    <t>20-04-2017</t>
  </si>
  <si>
    <t>3.2.7.5</t>
  </si>
  <si>
    <t>Code chức năng “Tùy chỉnh kích thước rút gọn”</t>
  </si>
  <si>
    <t>21-04-2017</t>
  </si>
  <si>
    <t>3.2.7.6</t>
  </si>
  <si>
    <t>Code chức năng “Xem văn bản sau khi rút gọn”</t>
  </si>
  <si>
    <t>3.2.7.7</t>
  </si>
  <si>
    <t>Code chức năng “ Xem đồ thị liên kết giữa các câu”</t>
  </si>
  <si>
    <t>24-04-2017</t>
  </si>
  <si>
    <t>3.2.7.8</t>
  </si>
  <si>
    <t>Code chức năng “Lưu văn bản sau khi rút gọn ”</t>
  </si>
  <si>
    <t>25-04-2017</t>
  </si>
  <si>
    <t>3.2.7.9</t>
  </si>
  <si>
    <t>Code chức năng “   Xem tỉ lệ xếp hạng của các câu ”</t>
  </si>
  <si>
    <t>22-04-2017</t>
  </si>
  <si>
    <t>3.2.7.10</t>
  </si>
  <si>
    <t>Code chức năng “ Tìm kiếm nội dụng văn bản”</t>
  </si>
  <si>
    <t>3.2.8</t>
  </si>
  <si>
    <t>Testing:</t>
  </si>
  <si>
    <t>27-04-2017</t>
  </si>
  <si>
    <t>28-04-2017</t>
  </si>
  <si>
    <t>3.2.8.1</t>
  </si>
  <si>
    <t>Test " Xem văn bản sau khi rút gọn "</t>
  </si>
  <si>
    <t>3.2.8.2</t>
  </si>
  <si>
    <t>Test “  Xuất văn bản sau khi rút gọn ”</t>
  </si>
  <si>
    <t>3.2.8.3</t>
  </si>
  <si>
    <t>Test “  Xem đồ thị liên kết giữa các câu ”</t>
  </si>
  <si>
    <t>3.2.8.4</t>
  </si>
  <si>
    <t>Test “  Tùy chỉnh kích thước rút gọn văn bản  ”</t>
  </si>
  <si>
    <t>3.2.8.5</t>
  </si>
  <si>
    <t>Test “  Xem tỉ lệ xếp hạng của các câu  ”</t>
  </si>
  <si>
    <t>3.2.8.6</t>
  </si>
  <si>
    <t>Test “ Tìm kiếm nội dụng văn bản ”</t>
  </si>
  <si>
    <t>2.3.8.7</t>
  </si>
  <si>
    <t>Test “Tính độ liên kết giữa các câu”</t>
  </si>
  <si>
    <t xml:space="preserve"> </t>
  </si>
  <si>
    <t>2.3.8.8</t>
  </si>
  <si>
    <t>Test “Tính độ ưu tiên giữa các câu tách ra”</t>
  </si>
  <si>
    <t>2.3.8.9</t>
  </si>
  <si>
    <t>Test “Tạo node đồ thị”</t>
  </si>
  <si>
    <t>2.3.8.10</t>
  </si>
  <si>
    <t>Test “Liên kết đồ thị”</t>
  </si>
  <si>
    <t>3.2.9</t>
  </si>
  <si>
    <t>29-04-2017</t>
  </si>
  <si>
    <t>3.2.9.1</t>
  </si>
  <si>
    <t>Fix bugs of " Xem văn bản sau khi rút gọn "</t>
  </si>
  <si>
    <t>3.2.9.2</t>
  </si>
  <si>
    <t>Fix bugs of “  Xuất văn bản sau khi rút gọn ”</t>
  </si>
  <si>
    <t>3.2.9.3</t>
  </si>
  <si>
    <t>Fix bugs of “Tùy chỉnh kích thước rút gọn văn bản”</t>
  </si>
  <si>
    <t>3.2.9.4</t>
  </si>
  <si>
    <t>Fix bugs of “  Xem đồ thị liên kết giữa các câu”</t>
  </si>
  <si>
    <t>30-04-2017</t>
  </si>
  <si>
    <t>3.2.9.5</t>
  </si>
  <si>
    <t>Fix bugs of “ Xem tỉ lệ xếp hạng của các câu ”</t>
  </si>
  <si>
    <t>3.2.9.6</t>
  </si>
  <si>
    <t>Fix bugs of “ Tìm kiếm nội dụng văn bản ”</t>
  </si>
  <si>
    <t>3.2.9.7</t>
  </si>
  <si>
    <t>Fix bug of “Tính độ liên kết giữa các câu”</t>
  </si>
  <si>
    <t>3.2.9.8</t>
  </si>
  <si>
    <t>Fix bug of “Tính độ ưu tiên giữa các câu tách ra”</t>
  </si>
  <si>
    <t>3.2.9.9</t>
  </si>
  <si>
    <t>Fix bug of “Tạo node đồ thị”</t>
  </si>
  <si>
    <t>3.2.9.10</t>
  </si>
  <si>
    <t>Fix bug of “Liên kết đồ thị”</t>
  </si>
  <si>
    <t>3.2.10</t>
  </si>
  <si>
    <t>3.2.10.1</t>
  </si>
  <si>
    <t>Re-test " Xem văn bản sau khi rút gọn "</t>
  </si>
  <si>
    <t>3.2.10.2</t>
  </si>
  <si>
    <t>Re-test “  Xuất văn bản sau khi rút gọn ”</t>
  </si>
  <si>
    <t>3.2.10.3</t>
  </si>
  <si>
    <t>Re-test “  Xem đồ thị liên kết giữa các câu ”</t>
  </si>
  <si>
    <t>3.2.10.4</t>
  </si>
  <si>
    <t>Re-test “  Tùy chỉnh kích thước rút gọn văn bản ”</t>
  </si>
  <si>
    <t>3.2.10.5</t>
  </si>
  <si>
    <t>Re-test “ Xem tỉ lệ xếp hạng của các câu ”</t>
  </si>
  <si>
    <t>3.2.10.6</t>
  </si>
  <si>
    <t>Re-test “ Tìm kiếm nội dụng văn bản ”</t>
  </si>
  <si>
    <t>3.2.10.7</t>
  </si>
  <si>
    <t>3.2.10.8</t>
  </si>
  <si>
    <t>3.2.10.9</t>
  </si>
  <si>
    <t>3.2.10.10</t>
  </si>
  <si>
    <t>3.2.12</t>
  </si>
  <si>
    <t>3.2.12.1</t>
  </si>
  <si>
    <t>Sprint 2 Review Meeting</t>
  </si>
  <si>
    <t>3.2.12.2</t>
  </si>
  <si>
    <t>Sprint 2 Retrospective</t>
  </si>
  <si>
    <t>The total of working hour(s)</t>
  </si>
  <si>
    <t>27-02-2017</t>
  </si>
  <si>
    <t>Fix bugs of “ Nhập văn bản bằng tay ”</t>
  </si>
  <si>
    <t>Fix bugs of “ Nhập văn bản từ file ”</t>
  </si>
  <si>
    <t>Design user interface “Xuất văn bản sau khi rút gọn”</t>
  </si>
  <si>
    <t>Code chức năng “ Xem văn bản sau khi rút gọn”</t>
  </si>
  <si>
    <t>Code chức năng “ Xuất văn bản sau khi rút gọn”</t>
  </si>
  <si>
    <t>Code chức năng “ Tùy chỉnh kích thước rút gọn văn bản ”</t>
  </si>
  <si>
    <t>Linh,Quý</t>
  </si>
  <si>
    <t>Fix bugs of “  Xem đồ thị liên kết giữa các câu ”</t>
  </si>
  <si>
    <t>Fix bugs of “  Tùy chỉnh kích thước rút gọn văn bản ”</t>
  </si>
  <si>
    <t>468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</si>
</sst>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 \-\ mmm\ \-\ yyyy"/>
  </numFmts>
  <fonts count="15">
    <font>
      <sz val="11"/>
      <color rgb="FF000000"/>
      <name val="Liberation sans"/>
    </font>
    <font>
      <sz val="13"/>
      <color rgb="FF000000"/>
      <name val="Times New Roman"/>
    </font>
    <font>
      <b/>
      <sz val="13"/>
      <color theme="1"/>
      <name val="Times New Roman"/>
    </font>
    <font>
      <sz val="11"/>
      <name val="Liberation sans"/>
    </font>
    <font>
      <sz val="13"/>
      <color theme="1"/>
      <name val="Times New Roman"/>
    </font>
    <font>
      <b/>
      <sz val="13"/>
      <color rgb="FF000000"/>
      <name val="Times New Roman"/>
    </font>
    <font>
      <sz val="13"/>
      <color rgb="FF00000A"/>
      <name val="Times New Roman"/>
    </font>
    <font>
      <sz val="13"/>
      <color theme="0"/>
      <name val="Times New Roman"/>
    </font>
    <font>
      <b/>
      <sz val="16"/>
      <color rgb="FF000000"/>
      <name val="Times New Roman"/>
    </font>
    <font>
      <b/>
      <sz val="13"/>
      <color theme="0"/>
      <name val="Times New Roman"/>
    </font>
    <font>
      <sz val="12"/>
      <color theme="1"/>
      <name val="Times New Roman"/>
    </font>
    <font>
      <b/>
      <sz val="13"/>
      <color rgb="FF363636"/>
      <name val="Times New Roman"/>
    </font>
    <font>
      <b/>
      <sz val="13"/>
      <color rgb="FF00000A"/>
      <name val="Times New Roman"/>
    </font>
    <font>
      <sz val="10"/>
      <color rgb="FF000000"/>
      <name val="Calibri"/>
    </font>
    <font>
      <sz val="12"/>
      <color rgb="FF00000A"/>
      <name val="Times New Roman"/>
    </font>
  </fonts>
  <fills count="21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BDD6EE"/>
        <bgColor rgb="FFBDD6EE"/>
      </patternFill>
    </fill>
    <fill>
      <patternFill patternType="solid">
        <fgColor rgb="FFD8D8D8"/>
        <bgColor rgb="FFD8D8D8"/>
      </patternFill>
    </fill>
    <fill>
      <patternFill patternType="solid">
        <fgColor rgb="FFDDDDDD"/>
        <bgColor rgb="FFDDDDDD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FFC000"/>
        <bgColor rgb="FFFFC000"/>
      </patternFill>
    </fill>
    <fill>
      <patternFill patternType="solid">
        <fgColor rgb="FFFFFF00"/>
        <bgColor rgb="FFFFFF00"/>
      </patternFill>
    </fill>
    <fill>
      <patternFill patternType="solid">
        <fgColor theme="8"/>
        <bgColor theme="8"/>
      </patternFill>
    </fill>
    <fill>
      <patternFill patternType="solid">
        <fgColor rgb="FF0070C0"/>
        <bgColor rgb="FF0070C0"/>
      </patternFill>
    </fill>
    <fill>
      <patternFill patternType="solid">
        <fgColor rgb="FFF4B083"/>
        <bgColor rgb="FFF4B083"/>
      </patternFill>
    </fill>
    <fill>
      <patternFill patternType="solid">
        <fgColor rgb="FF9900FF"/>
        <bgColor rgb="FF9900FF"/>
      </patternFill>
    </fill>
    <fill>
      <patternFill patternType="solid">
        <fgColor rgb="FF548135"/>
        <bgColor rgb="FF548135"/>
      </patternFill>
    </fill>
    <fill>
      <patternFill patternType="solid">
        <fgColor rgb="FF7030A0"/>
        <bgColor rgb="FF7030A0"/>
      </patternFill>
    </fill>
    <fill>
      <patternFill patternType="solid">
        <fgColor rgb="FF9CC2E5"/>
        <bgColor rgb="FF9CC2E5"/>
      </patternFill>
    </fill>
    <fill>
      <patternFill patternType="solid">
        <fgColor rgb="FFFFD965"/>
        <bgColor rgb="FFFFD965"/>
      </patternFill>
    </fill>
    <fill>
      <patternFill patternType="solid">
        <fgColor rgb="FFFFFF99"/>
        <bgColor rgb="FFFFFF99"/>
      </patternFill>
    </fill>
    <fill>
      <patternFill patternType="solid">
        <fgColor rgb="FFD9D9D9"/>
        <bgColor rgb="FFD9D9D9"/>
      </patternFill>
    </fill>
    <fill>
      <patternFill patternType="solid">
        <fgColor rgb="FFC4BC96"/>
        <bgColor rgb="FFC4BC96"/>
      </patternFill>
    </fill>
  </fills>
  <borders count="2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45">
    <xf numFmtId="0" fontId="0" fillId="0" borderId="0" xfId="0" applyFont="1" applyAlignment="1"/>
    <xf numFmtId="0" fontId="1" fillId="0" borderId="0" xfId="0" applyFont="1"/>
    <xf numFmtId="0" fontId="2" fillId="2" borderId="1" xfId="0" applyFont="1" applyFill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 wrapText="1"/>
    </xf>
    <xf numFmtId="164" fontId="4" fillId="0" borderId="4" xfId="0" applyNumberFormat="1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4" fillId="0" borderId="4" xfId="0" applyFont="1" applyBorder="1" applyAlignment="1">
      <alignment vertical="center" wrapText="1"/>
    </xf>
    <xf numFmtId="0" fontId="2" fillId="2" borderId="1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1" fillId="6" borderId="11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textRotation="90"/>
    </xf>
    <xf numFmtId="16" fontId="5" fillId="7" borderId="1" xfId="0" applyNumberFormat="1" applyFont="1" applyFill="1" applyBorder="1" applyAlignment="1">
      <alignment horizontal="center" vertical="center" textRotation="90"/>
    </xf>
    <xf numFmtId="0" fontId="1" fillId="0" borderId="1" xfId="0" applyFont="1" applyBorder="1"/>
    <xf numFmtId="0" fontId="1" fillId="8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0" fontId="1" fillId="0" borderId="12" xfId="0" applyFont="1" applyBorder="1"/>
    <xf numFmtId="0" fontId="1" fillId="0" borderId="2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1" fillId="11" borderId="1" xfId="0" applyFont="1" applyFill="1" applyBorder="1" applyAlignment="1">
      <alignment horizontal="center" vertical="center" wrapText="1"/>
    </xf>
    <xf numFmtId="0" fontId="1" fillId="0" borderId="3" xfId="0" applyFont="1" applyBorder="1"/>
    <xf numFmtId="0" fontId="1" fillId="1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6" fillId="11" borderId="1" xfId="0" applyFont="1" applyFill="1" applyBorder="1" applyAlignment="1">
      <alignment horizontal="center" vertical="center" wrapText="1"/>
    </xf>
    <xf numFmtId="0" fontId="7" fillId="13" borderId="1" xfId="0" applyFont="1" applyFill="1" applyBorder="1" applyAlignment="1">
      <alignment horizontal="center" vertical="center" wrapText="1"/>
    </xf>
    <xf numFmtId="0" fontId="7" fillId="14" borderId="1" xfId="0" applyFont="1" applyFill="1" applyBorder="1" applyAlignment="1">
      <alignment horizontal="center" vertical="center" wrapText="1"/>
    </xf>
    <xf numFmtId="0" fontId="1" fillId="0" borderId="16" xfId="0" applyFont="1" applyBorder="1" applyAlignment="1">
      <alignment vertical="center" wrapText="1"/>
    </xf>
    <xf numFmtId="0" fontId="1" fillId="6" borderId="1" xfId="0" applyFont="1" applyFill="1" applyBorder="1" applyAlignment="1">
      <alignment horizontal="center" vertical="center"/>
    </xf>
    <xf numFmtId="0" fontId="1" fillId="6" borderId="11" xfId="0" applyFont="1" applyFill="1" applyBorder="1"/>
    <xf numFmtId="0" fontId="1" fillId="14" borderId="1" xfId="0" applyFont="1" applyFill="1" applyBorder="1" applyAlignment="1">
      <alignment horizontal="center" vertical="center" wrapText="1"/>
    </xf>
    <xf numFmtId="0" fontId="1" fillId="14" borderId="6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1" fillId="12" borderId="17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1" fillId="11" borderId="17" xfId="0" applyFont="1" applyFill="1" applyBorder="1" applyAlignment="1">
      <alignment horizontal="center" vertical="center" wrapText="1"/>
    </xf>
    <xf numFmtId="0" fontId="6" fillId="11" borderId="17" xfId="0" applyFont="1" applyFill="1" applyBorder="1" applyAlignment="1">
      <alignment horizontal="center" vertical="center" wrapText="1"/>
    </xf>
    <xf numFmtId="0" fontId="7" fillId="13" borderId="17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3" xfId="0" applyFont="1" applyBorder="1" applyAlignment="1">
      <alignment horizontal="center" vertical="center"/>
    </xf>
    <xf numFmtId="0" fontId="0" fillId="0" borderId="0" xfId="0" applyFont="1"/>
    <xf numFmtId="0" fontId="0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5" fillId="16" borderId="1" xfId="0" applyFont="1" applyFill="1" applyBorder="1" applyAlignment="1">
      <alignment horizontal="center" vertical="center" wrapText="1"/>
    </xf>
    <xf numFmtId="0" fontId="5" fillId="17" borderId="1" xfId="0" applyFont="1" applyFill="1" applyBorder="1" applyAlignment="1">
      <alignment horizontal="center" vertical="center" wrapText="1"/>
    </xf>
    <xf numFmtId="0" fontId="1" fillId="16" borderId="1" xfId="0" applyFont="1" applyFill="1" applyBorder="1"/>
    <xf numFmtId="0" fontId="1" fillId="17" borderId="1" xfId="0" applyFont="1" applyFill="1" applyBorder="1"/>
    <xf numFmtId="0" fontId="10" fillId="0" borderId="0" xfId="0" applyFont="1" applyAlignment="1">
      <alignment horizontal="center" vertical="center" wrapText="1"/>
    </xf>
    <xf numFmtId="0" fontId="1" fillId="18" borderId="1" xfId="0" applyFont="1" applyFill="1" applyBorder="1"/>
    <xf numFmtId="0" fontId="10" fillId="0" borderId="0" xfId="0" applyFont="1" applyAlignment="1">
      <alignment wrapText="1"/>
    </xf>
    <xf numFmtId="0" fontId="11" fillId="19" borderId="19" xfId="0" applyFont="1" applyFill="1" applyBorder="1" applyAlignment="1">
      <alignment horizontal="center" vertical="center" wrapText="1"/>
    </xf>
    <xf numFmtId="0" fontId="11" fillId="19" borderId="20" xfId="0" applyFont="1" applyFill="1" applyBorder="1" applyAlignment="1">
      <alignment horizontal="center" vertical="center" wrapText="1"/>
    </xf>
    <xf numFmtId="0" fontId="12" fillId="19" borderId="20" xfId="0" applyFont="1" applyFill="1" applyBorder="1" applyAlignment="1">
      <alignment horizontal="center" vertical="center" wrapText="1"/>
    </xf>
    <xf numFmtId="0" fontId="1" fillId="20" borderId="21" xfId="0" applyFont="1" applyFill="1" applyBorder="1" applyAlignment="1">
      <alignment vertical="center" wrapText="1"/>
    </xf>
    <xf numFmtId="0" fontId="5" fillId="20" borderId="22" xfId="0" applyFont="1" applyFill="1" applyBorder="1" applyAlignment="1">
      <alignment vertical="center" wrapText="1"/>
    </xf>
    <xf numFmtId="15" fontId="1" fillId="20" borderId="22" xfId="0" applyNumberFormat="1" applyFont="1" applyFill="1" applyBorder="1" applyAlignment="1">
      <alignment horizontal="center" vertical="center" wrapText="1"/>
    </xf>
    <xf numFmtId="0" fontId="6" fillId="20" borderId="22" xfId="0" applyFont="1" applyFill="1" applyBorder="1" applyAlignment="1">
      <alignment horizontal="center" vertical="center" wrapText="1"/>
    </xf>
    <xf numFmtId="0" fontId="13" fillId="20" borderId="22" xfId="0" applyFont="1" applyFill="1" applyBorder="1" applyAlignment="1">
      <alignment vertical="center" wrapText="1"/>
    </xf>
    <xf numFmtId="0" fontId="1" fillId="0" borderId="23" xfId="0" applyFont="1" applyBorder="1" applyAlignment="1">
      <alignment vertical="center" wrapText="1"/>
    </xf>
    <xf numFmtId="0" fontId="1" fillId="0" borderId="24" xfId="0" applyFont="1" applyBorder="1" applyAlignment="1">
      <alignment vertical="center" wrapText="1"/>
    </xf>
    <xf numFmtId="0" fontId="1" fillId="0" borderId="24" xfId="0" applyFont="1" applyBorder="1" applyAlignment="1">
      <alignment horizontal="center" vertical="center" wrapText="1"/>
    </xf>
    <xf numFmtId="14" fontId="1" fillId="0" borderId="24" xfId="0" applyNumberFormat="1" applyFont="1" applyBorder="1" applyAlignment="1">
      <alignment horizontal="center" vertical="center" wrapText="1"/>
    </xf>
    <xf numFmtId="14" fontId="1" fillId="20" borderId="22" xfId="0" applyNumberFormat="1" applyFont="1" applyFill="1" applyBorder="1" applyAlignment="1">
      <alignment horizontal="center" vertical="center" wrapText="1"/>
    </xf>
    <xf numFmtId="0" fontId="1" fillId="20" borderId="22" xfId="0" applyFont="1" applyFill="1" applyBorder="1" applyAlignment="1">
      <alignment horizontal="center" vertical="center" wrapText="1"/>
    </xf>
    <xf numFmtId="15" fontId="1" fillId="0" borderId="24" xfId="0" applyNumberFormat="1" applyFont="1" applyBorder="1" applyAlignment="1">
      <alignment horizontal="center" vertical="center" wrapText="1"/>
    </xf>
    <xf numFmtId="0" fontId="14" fillId="0" borderId="0" xfId="0" applyFont="1" applyAlignment="1">
      <alignment vertical="center"/>
    </xf>
    <xf numFmtId="0" fontId="5" fillId="20" borderId="19" xfId="0" applyFont="1" applyFill="1" applyBorder="1" applyAlignment="1">
      <alignment vertical="center" wrapText="1"/>
    </xf>
    <xf numFmtId="0" fontId="5" fillId="20" borderId="20" xfId="0" applyFont="1" applyFill="1" applyBorder="1" applyAlignment="1">
      <alignment vertical="center" wrapText="1"/>
    </xf>
    <xf numFmtId="0" fontId="5" fillId="20" borderId="20" xfId="0" applyFont="1" applyFill="1" applyBorder="1" applyAlignment="1">
      <alignment horizontal="center" vertical="center" wrapText="1"/>
    </xf>
    <xf numFmtId="14" fontId="5" fillId="20" borderId="20" xfId="0" applyNumberFormat="1" applyFont="1" applyFill="1" applyBorder="1" applyAlignment="1">
      <alignment horizontal="center" vertical="center" wrapText="1"/>
    </xf>
    <xf numFmtId="0" fontId="6" fillId="20" borderId="20" xfId="0" applyFont="1" applyFill="1" applyBorder="1" applyAlignment="1">
      <alignment horizontal="center" vertical="center" wrapText="1"/>
    </xf>
    <xf numFmtId="0" fontId="13" fillId="20" borderId="20" xfId="0" applyFont="1" applyFill="1" applyBorder="1" applyAlignment="1">
      <alignment vertical="center" wrapText="1"/>
    </xf>
    <xf numFmtId="0" fontId="5" fillId="19" borderId="21" xfId="0" applyFont="1" applyFill="1" applyBorder="1" applyAlignment="1">
      <alignment vertical="center" wrapText="1"/>
    </xf>
    <xf numFmtId="0" fontId="5" fillId="19" borderId="22" xfId="0" applyFont="1" applyFill="1" applyBorder="1" applyAlignment="1">
      <alignment vertical="center" wrapText="1"/>
    </xf>
    <xf numFmtId="0" fontId="5" fillId="19" borderId="22" xfId="0" applyFont="1" applyFill="1" applyBorder="1" applyAlignment="1">
      <alignment horizontal="center" vertical="center" wrapText="1"/>
    </xf>
    <xf numFmtId="14" fontId="5" fillId="19" borderId="22" xfId="0" applyNumberFormat="1" applyFont="1" applyFill="1" applyBorder="1" applyAlignment="1">
      <alignment horizontal="center" vertical="center" wrapText="1"/>
    </xf>
    <xf numFmtId="0" fontId="12" fillId="19" borderId="22" xfId="0" applyFont="1" applyFill="1" applyBorder="1" applyAlignment="1">
      <alignment horizontal="center" vertical="center" wrapText="1"/>
    </xf>
    <xf numFmtId="0" fontId="13" fillId="19" borderId="22" xfId="0" applyFont="1" applyFill="1" applyBorder="1" applyAlignment="1">
      <alignment vertical="center" wrapText="1"/>
    </xf>
    <xf numFmtId="0" fontId="5" fillId="0" borderId="23" xfId="0" applyFont="1" applyBorder="1" applyAlignment="1">
      <alignment vertical="center" wrapText="1"/>
    </xf>
    <xf numFmtId="0" fontId="5" fillId="0" borderId="24" xfId="0" applyFont="1" applyBorder="1" applyAlignment="1">
      <alignment vertical="center" wrapText="1"/>
    </xf>
    <xf numFmtId="0" fontId="5" fillId="0" borderId="24" xfId="0" applyFont="1" applyBorder="1" applyAlignment="1">
      <alignment horizontal="center" vertical="center" wrapText="1"/>
    </xf>
    <xf numFmtId="0" fontId="13" fillId="0" borderId="24" xfId="0" applyFont="1" applyBorder="1" applyAlignment="1">
      <alignment vertical="center" wrapText="1"/>
    </xf>
    <xf numFmtId="0" fontId="6" fillId="0" borderId="24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left" vertical="center" wrapText="1"/>
    </xf>
    <xf numFmtId="0" fontId="5" fillId="0" borderId="19" xfId="0" applyFont="1" applyBorder="1" applyAlignment="1">
      <alignment vertical="center" wrapText="1"/>
    </xf>
    <xf numFmtId="0" fontId="5" fillId="0" borderId="25" xfId="0" applyFont="1" applyBorder="1" applyAlignment="1">
      <alignment vertical="center" wrapText="1"/>
    </xf>
    <xf numFmtId="0" fontId="5" fillId="0" borderId="25" xfId="0" applyFont="1" applyBorder="1" applyAlignment="1">
      <alignment horizontal="center" vertical="center" wrapText="1"/>
    </xf>
    <xf numFmtId="0" fontId="6" fillId="0" borderId="25" xfId="0" applyFont="1" applyBorder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14" fontId="5" fillId="0" borderId="24" xfId="0" applyNumberFormat="1" applyFont="1" applyBorder="1" applyAlignment="1">
      <alignment horizontal="center" vertical="center" wrapText="1"/>
    </xf>
    <xf numFmtId="0" fontId="6" fillId="19" borderId="22" xfId="0" applyFont="1" applyFill="1" applyBorder="1" applyAlignment="1">
      <alignment horizontal="center" vertical="center" wrapText="1"/>
    </xf>
    <xf numFmtId="0" fontId="6" fillId="0" borderId="24" xfId="0" applyFont="1" applyBorder="1" applyAlignment="1">
      <alignment vertical="center" wrapText="1"/>
    </xf>
    <xf numFmtId="0" fontId="14" fillId="0" borderId="27" xfId="0" applyFont="1" applyBorder="1" applyAlignment="1">
      <alignment vertical="center" wrapText="1"/>
    </xf>
    <xf numFmtId="0" fontId="12" fillId="0" borderId="24" xfId="0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0" borderId="3" xfId="0" applyFont="1" applyBorder="1"/>
    <xf numFmtId="0" fontId="4" fillId="0" borderId="2" xfId="0" applyFont="1" applyBorder="1" applyAlignment="1">
      <alignment horizontal="left" vertical="center" wrapText="1"/>
    </xf>
    <xf numFmtId="0" fontId="4" fillId="0" borderId="0" xfId="0" applyFont="1" applyAlignment="1">
      <alignment vertical="center" wrapText="1"/>
    </xf>
    <xf numFmtId="0" fontId="0" fillId="0" borderId="0" xfId="0" applyFont="1" applyAlignment="1"/>
    <xf numFmtId="164" fontId="4" fillId="0" borderId="2" xfId="0" applyNumberFormat="1" applyFont="1" applyBorder="1" applyAlignment="1">
      <alignment horizontal="left" vertical="center" wrapText="1"/>
    </xf>
    <xf numFmtId="0" fontId="5" fillId="3" borderId="2" xfId="0" applyFont="1" applyFill="1" applyBorder="1" applyAlignment="1">
      <alignment horizontal="center"/>
    </xf>
    <xf numFmtId="0" fontId="3" fillId="0" borderId="5" xfId="0" applyFont="1" applyBorder="1"/>
    <xf numFmtId="0" fontId="1" fillId="0" borderId="9" xfId="0" applyFont="1" applyBorder="1" applyAlignment="1">
      <alignment horizontal="center" vertical="center"/>
    </xf>
    <xf numFmtId="0" fontId="3" fillId="0" borderId="14" xfId="0" applyFont="1" applyBorder="1"/>
    <xf numFmtId="0" fontId="3" fillId="0" borderId="15" xfId="0" applyFont="1" applyBorder="1"/>
    <xf numFmtId="0" fontId="1" fillId="0" borderId="12" xfId="0" applyFont="1" applyBorder="1" applyAlignment="1">
      <alignment horizontal="center" vertical="center"/>
    </xf>
    <xf numFmtId="0" fontId="3" fillId="0" borderId="13" xfId="0" applyFont="1" applyBorder="1"/>
    <xf numFmtId="0" fontId="3" fillId="0" borderId="16" xfId="0" applyFont="1" applyBorder="1"/>
    <xf numFmtId="0" fontId="1" fillId="4" borderId="2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3" fillId="0" borderId="8" xfId="0" applyFont="1" applyBorder="1"/>
    <xf numFmtId="0" fontId="1" fillId="0" borderId="2" xfId="0" applyFont="1" applyBorder="1" applyAlignment="1">
      <alignment horizontal="center" vertical="center"/>
    </xf>
    <xf numFmtId="0" fontId="3" fillId="0" borderId="10" xfId="0" applyFont="1" applyBorder="1"/>
    <xf numFmtId="0" fontId="1" fillId="5" borderId="2" xfId="0" applyFont="1" applyFill="1" applyBorder="1" applyAlignment="1">
      <alignment horizontal="center" vertical="center"/>
    </xf>
    <xf numFmtId="0" fontId="1" fillId="0" borderId="9" xfId="0" applyFont="1" applyBorder="1" applyAlignment="1">
      <alignment vertical="center"/>
    </xf>
    <xf numFmtId="0" fontId="8" fillId="2" borderId="2" xfId="0" applyFont="1" applyFill="1" applyBorder="1" applyAlignment="1">
      <alignment horizontal="center"/>
    </xf>
    <xf numFmtId="0" fontId="3" fillId="0" borderId="18" xfId="0" applyFont="1" applyBorder="1"/>
    <xf numFmtId="0" fontId="9" fillId="15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6" fillId="0" borderId="26" xfId="0" applyFont="1" applyBorder="1" applyAlignment="1">
      <alignment horizontal="center" vertical="center" wrapText="1"/>
    </xf>
    <xf numFmtId="0" fontId="3" fillId="0" borderId="25" xfId="0" applyFont="1" applyBorder="1"/>
    <xf numFmtId="0" fontId="1" fillId="0" borderId="26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6" xfId="0" applyFont="1" applyBorder="1" applyAlignment="1">
      <alignment vertical="center" wrapText="1"/>
    </xf>
    <xf numFmtId="0" fontId="3" fillId="0" borderId="28" xfId="0" applyFont="1" applyBorder="1"/>
    <xf numFmtId="0" fontId="12" fillId="19" borderId="26" xfId="0" applyFont="1" applyFill="1" applyBorder="1" applyAlignment="1">
      <alignment horizontal="center" vertical="center" wrapText="1"/>
    </xf>
    <xf numFmtId="0" fontId="12" fillId="0" borderId="26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v>Esimate</c:v>
          </c:tx>
          <c:spPr>
            <a:ln w="28575" cmpd="sng"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Sprint1!$G$43:$AB$43</c:f>
              <c:numCache>
                <c:formatCode>General</c:formatCode>
                <c:ptCount val="22"/>
                <c:pt idx="0">
                  <c:v>35</c:v>
                </c:pt>
                <c:pt idx="1">
                  <c:v>41</c:v>
                </c:pt>
                <c:pt idx="2">
                  <c:v>29</c:v>
                </c:pt>
                <c:pt idx="3">
                  <c:v>27</c:v>
                </c:pt>
                <c:pt idx="4">
                  <c:v>22</c:v>
                </c:pt>
                <c:pt idx="5">
                  <c:v>11</c:v>
                </c:pt>
                <c:pt idx="6">
                  <c:v>15</c:v>
                </c:pt>
                <c:pt idx="7">
                  <c:v>13</c:v>
                </c:pt>
                <c:pt idx="8">
                  <c:v>13</c:v>
                </c:pt>
                <c:pt idx="9">
                  <c:v>12</c:v>
                </c:pt>
                <c:pt idx="10">
                  <c:v>10</c:v>
                </c:pt>
                <c:pt idx="11">
                  <c:v>6</c:v>
                </c:pt>
                <c:pt idx="12">
                  <c:v>6</c:v>
                </c:pt>
                <c:pt idx="13">
                  <c:v>5</c:v>
                </c:pt>
                <c:pt idx="14">
                  <c:v>0</c:v>
                </c:pt>
                <c:pt idx="15">
                  <c:v>4</c:v>
                </c:pt>
                <c:pt idx="16">
                  <c:v>3</c:v>
                </c:pt>
                <c:pt idx="17">
                  <c:v>6</c:v>
                </c:pt>
                <c:pt idx="18">
                  <c:v>5</c:v>
                </c:pt>
                <c:pt idx="19">
                  <c:v>7</c:v>
                </c:pt>
                <c:pt idx="20">
                  <c:v>7</c:v>
                </c:pt>
                <c:pt idx="21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Actual</c:v>
          </c:tx>
          <c:spPr>
            <a:ln w="28575" cmpd="sng">
              <a:solidFill>
                <a:schemeClr val="accent2"/>
              </a:solidFill>
            </a:ln>
          </c:spPr>
          <c:marker>
            <c:symbol val="none"/>
          </c:marker>
          <c:val>
            <c:numRef>
              <c:f>Sprint1!$G$73:$AB$73</c:f>
              <c:numCache>
                <c:formatCode>General</c:formatCode>
                <c:ptCount val="22"/>
                <c:pt idx="0">
                  <c:v>26</c:v>
                </c:pt>
                <c:pt idx="1">
                  <c:v>36</c:v>
                </c:pt>
                <c:pt idx="2">
                  <c:v>31</c:v>
                </c:pt>
                <c:pt idx="3">
                  <c:v>29</c:v>
                </c:pt>
                <c:pt idx="4">
                  <c:v>22</c:v>
                </c:pt>
                <c:pt idx="5">
                  <c:v>11</c:v>
                </c:pt>
                <c:pt idx="6">
                  <c:v>15</c:v>
                </c:pt>
                <c:pt idx="7">
                  <c:v>13</c:v>
                </c:pt>
                <c:pt idx="8">
                  <c:v>13</c:v>
                </c:pt>
                <c:pt idx="9">
                  <c:v>12</c:v>
                </c:pt>
                <c:pt idx="10">
                  <c:v>10</c:v>
                </c:pt>
                <c:pt idx="11">
                  <c:v>7</c:v>
                </c:pt>
                <c:pt idx="12">
                  <c:v>7</c:v>
                </c:pt>
                <c:pt idx="13">
                  <c:v>5</c:v>
                </c:pt>
                <c:pt idx="14">
                  <c:v>0</c:v>
                </c:pt>
                <c:pt idx="15">
                  <c:v>4</c:v>
                </c:pt>
                <c:pt idx="16">
                  <c:v>3</c:v>
                </c:pt>
                <c:pt idx="17">
                  <c:v>6</c:v>
                </c:pt>
                <c:pt idx="18">
                  <c:v>5</c:v>
                </c:pt>
                <c:pt idx="19">
                  <c:v>7</c:v>
                </c:pt>
                <c:pt idx="20">
                  <c:v>7</c:v>
                </c:pt>
                <c:pt idx="2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3235792"/>
        <c:axId val="1763230896"/>
      </c:lineChart>
      <c:catAx>
        <c:axId val="1763235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63230896"/>
        <c:crosses val="autoZero"/>
        <c:auto val="1"/>
        <c:lblAlgn val="ctr"/>
        <c:lblOffset val="100"/>
        <c:noMultiLvlLbl val="1"/>
      </c:catAx>
      <c:valAx>
        <c:axId val="17632308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63235792"/>
        <c:crosses val="autoZero"/>
        <c:crossBetween val="between"/>
      </c:valAx>
    </c:plotArea>
    <c:legend>
      <c:legendPos val="b"/>
      <c:layout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v>Esimate</c:v>
          </c:tx>
          <c:spPr>
            <a:ln w="28575" cmpd="sng"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Sprint2!$G$46:$AA$46</c:f>
              <c:numCache>
                <c:formatCode>General</c:formatCode>
                <c:ptCount val="21"/>
                <c:pt idx="0">
                  <c:v>23</c:v>
                </c:pt>
                <c:pt idx="1">
                  <c:v>29</c:v>
                </c:pt>
                <c:pt idx="2">
                  <c:v>32</c:v>
                </c:pt>
                <c:pt idx="3">
                  <c:v>15</c:v>
                </c:pt>
                <c:pt idx="4">
                  <c:v>15</c:v>
                </c:pt>
                <c:pt idx="5">
                  <c:v>19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10</c:v>
                </c:pt>
                <c:pt idx="10">
                  <c:v>8</c:v>
                </c:pt>
                <c:pt idx="11">
                  <c:v>7</c:v>
                </c:pt>
                <c:pt idx="12">
                  <c:v>8</c:v>
                </c:pt>
                <c:pt idx="13">
                  <c:v>5</c:v>
                </c:pt>
                <c:pt idx="14">
                  <c:v>2</c:v>
                </c:pt>
                <c:pt idx="15">
                  <c:v>4</c:v>
                </c:pt>
                <c:pt idx="16">
                  <c:v>3</c:v>
                </c:pt>
                <c:pt idx="17">
                  <c:v>1</c:v>
                </c:pt>
                <c:pt idx="18">
                  <c:v>5</c:v>
                </c:pt>
                <c:pt idx="19">
                  <c:v>5</c:v>
                </c:pt>
                <c:pt idx="2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Actual</c:v>
          </c:tx>
          <c:spPr>
            <a:ln w="28575" cmpd="sng">
              <a:solidFill>
                <a:schemeClr val="accent2"/>
              </a:solidFill>
            </a:ln>
          </c:spPr>
          <c:marker>
            <c:symbol val="none"/>
          </c:marker>
          <c:val>
            <c:numRef>
              <c:f>Sprint2!$G$79:$AA$79</c:f>
              <c:numCache>
                <c:formatCode>General</c:formatCode>
                <c:ptCount val="21"/>
                <c:pt idx="0">
                  <c:v>23</c:v>
                </c:pt>
                <c:pt idx="1">
                  <c:v>29</c:v>
                </c:pt>
                <c:pt idx="2">
                  <c:v>32</c:v>
                </c:pt>
                <c:pt idx="3">
                  <c:v>15</c:v>
                </c:pt>
                <c:pt idx="4">
                  <c:v>15</c:v>
                </c:pt>
                <c:pt idx="5">
                  <c:v>19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10</c:v>
                </c:pt>
                <c:pt idx="10">
                  <c:v>8</c:v>
                </c:pt>
                <c:pt idx="11">
                  <c:v>7</c:v>
                </c:pt>
                <c:pt idx="12">
                  <c:v>8</c:v>
                </c:pt>
                <c:pt idx="13">
                  <c:v>5</c:v>
                </c:pt>
                <c:pt idx="14">
                  <c:v>2</c:v>
                </c:pt>
                <c:pt idx="15">
                  <c:v>4</c:v>
                </c:pt>
                <c:pt idx="16">
                  <c:v>3</c:v>
                </c:pt>
                <c:pt idx="17">
                  <c:v>1</c:v>
                </c:pt>
                <c:pt idx="18">
                  <c:v>5</c:v>
                </c:pt>
                <c:pt idx="19">
                  <c:v>5</c:v>
                </c:pt>
                <c:pt idx="2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3228720"/>
        <c:axId val="1763228176"/>
      </c:lineChart>
      <c:catAx>
        <c:axId val="1763228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63228176"/>
        <c:crosses val="autoZero"/>
        <c:auto val="1"/>
        <c:lblAlgn val="ctr"/>
        <c:lblOffset val="100"/>
        <c:noMultiLvlLbl val="1"/>
      </c:catAx>
      <c:valAx>
        <c:axId val="17632281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63228720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47625</xdr:colOff>
      <xdr:row>74</xdr:row>
      <xdr:rowOff>47625</xdr:rowOff>
    </xdr:from>
    <xdr:ext cx="7286625" cy="3981450"/>
    <xdr:graphicFrame macro="">
      <xdr:nvGraphicFramePr>
        <xdr:cNvPr id="98234958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47625</xdr:colOff>
      <xdr:row>80</xdr:row>
      <xdr:rowOff>47625</xdr:rowOff>
    </xdr:from>
    <xdr:ext cx="7286625" cy="3914775"/>
    <xdr:graphicFrame macro="">
      <xdr:nvGraphicFramePr>
        <xdr:cNvPr id="1000766625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978"/>
  <sheetViews>
    <sheetView tabSelected="1" topLeftCell="A28" workbookViewId="0">
      <selection activeCell="I17" sqref="I17"/>
    </sheetView>
  </sheetViews>
  <sheetFormatPr defaultColWidth="12.59765625" defaultRowHeight="15" customHeight="1"/>
  <cols>
    <col min="1" max="1" width="8" customWidth="1"/>
    <col min="2" max="2" width="20.09765625" customWidth="1"/>
    <col min="3" max="3" width="55.09765625" customWidth="1"/>
    <col min="4" max="4" width="13.8984375" customWidth="1"/>
    <col min="5" max="5" width="5.8984375" customWidth="1"/>
    <col min="6" max="6" width="8.69921875" customWidth="1"/>
    <col min="7" max="21" width="5.59765625" customWidth="1"/>
    <col min="22" max="26" width="5" customWidth="1"/>
    <col min="27" max="27" width="4.3984375" customWidth="1"/>
    <col min="28" max="28" width="5" customWidth="1"/>
  </cols>
  <sheetData>
    <row r="1" spans="1:28" ht="36.75" customHeight="1">
      <c r="A1" s="1"/>
      <c r="B1" s="2" t="s">
        <v>0</v>
      </c>
      <c r="C1" s="112" t="s">
        <v>1</v>
      </c>
      <c r="D1" s="113"/>
      <c r="E1" s="3"/>
      <c r="F1" s="3"/>
      <c r="G1" s="3"/>
      <c r="H1" s="3"/>
      <c r="I1" s="3"/>
      <c r="J1" s="3"/>
      <c r="K1" s="3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ht="16.8">
      <c r="A2" s="1"/>
      <c r="B2" s="4" t="s">
        <v>2</v>
      </c>
      <c r="C2" s="114" t="s">
        <v>3</v>
      </c>
      <c r="D2" s="11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1"/>
      <c r="W2" s="1"/>
      <c r="X2" s="1"/>
      <c r="Y2" s="1"/>
      <c r="Z2" s="1"/>
      <c r="AA2" s="1"/>
      <c r="AB2" s="1"/>
    </row>
    <row r="3" spans="1:28" ht="16.5" customHeight="1">
      <c r="A3" s="1"/>
      <c r="B3" s="4" t="s">
        <v>4</v>
      </c>
      <c r="C3" s="114"/>
      <c r="D3" s="113"/>
      <c r="E3" s="5"/>
      <c r="F3" s="115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  <c r="U3" s="116"/>
      <c r="V3" s="1"/>
      <c r="W3" s="1"/>
      <c r="X3" s="1"/>
      <c r="Y3" s="1"/>
      <c r="Z3" s="1"/>
      <c r="AA3" s="1"/>
      <c r="AB3" s="1"/>
    </row>
    <row r="4" spans="1:28" ht="16.8">
      <c r="A4" s="1"/>
      <c r="B4" s="4" t="s">
        <v>5</v>
      </c>
      <c r="C4" s="117">
        <v>44174</v>
      </c>
      <c r="D4" s="113"/>
      <c r="E4" s="6"/>
      <c r="F4" s="1"/>
      <c r="G4" s="1"/>
      <c r="H4" s="1"/>
      <c r="I4" s="1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1"/>
      <c r="W4" s="1"/>
      <c r="X4" s="1"/>
      <c r="Y4" s="1"/>
      <c r="Z4" s="1"/>
      <c r="AA4" s="1"/>
      <c r="AB4" s="1"/>
    </row>
    <row r="5" spans="1:28" ht="16.8">
      <c r="A5" s="1"/>
      <c r="B5" s="4" t="s">
        <v>6</v>
      </c>
      <c r="C5" s="117">
        <v>44195</v>
      </c>
      <c r="D5" s="113"/>
      <c r="E5" s="6"/>
      <c r="F5" s="1"/>
      <c r="G5" s="1"/>
      <c r="H5" s="1"/>
      <c r="I5" s="1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1"/>
      <c r="W5" s="1"/>
      <c r="X5" s="1"/>
      <c r="Y5" s="1"/>
      <c r="Z5" s="1"/>
      <c r="AA5" s="1"/>
      <c r="AB5" s="1"/>
    </row>
    <row r="6" spans="1:28" ht="15" customHeight="1">
      <c r="A6" s="7"/>
      <c r="B6" s="7"/>
      <c r="C6" s="8"/>
      <c r="D6" s="9"/>
      <c r="E6" s="10"/>
      <c r="F6" s="1"/>
      <c r="G6" s="1"/>
      <c r="H6" s="1"/>
      <c r="I6" s="1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1"/>
      <c r="W6" s="1"/>
      <c r="X6" s="1"/>
      <c r="Y6" s="1"/>
      <c r="Z6" s="1"/>
      <c r="AA6" s="1"/>
      <c r="AB6" s="1"/>
    </row>
    <row r="7" spans="1:28" ht="16.8">
      <c r="A7" s="1"/>
      <c r="B7" s="118" t="s">
        <v>7</v>
      </c>
      <c r="C7" s="119"/>
      <c r="D7" s="119"/>
      <c r="E7" s="119"/>
      <c r="F7" s="113"/>
      <c r="G7" s="1"/>
      <c r="H7" s="1"/>
      <c r="I7" s="3"/>
      <c r="J7" s="1"/>
      <c r="K7" s="1"/>
      <c r="L7" s="1"/>
      <c r="M7" s="3"/>
      <c r="N7" s="3"/>
      <c r="O7" s="3"/>
      <c r="P7" s="3"/>
      <c r="Q7" s="3"/>
      <c r="R7" s="3"/>
      <c r="S7" s="3"/>
      <c r="T7" s="3"/>
      <c r="U7" s="3"/>
      <c r="V7" s="1"/>
      <c r="W7" s="1"/>
      <c r="X7" s="1"/>
      <c r="Y7" s="1"/>
      <c r="Z7" s="1"/>
      <c r="AA7" s="1"/>
      <c r="AB7" s="1"/>
    </row>
    <row r="8" spans="1:28" ht="15" customHeight="1">
      <c r="A8" s="1"/>
      <c r="B8" s="11" t="s">
        <v>8</v>
      </c>
      <c r="C8" s="12" t="s">
        <v>9</v>
      </c>
      <c r="D8" s="13" t="s">
        <v>10</v>
      </c>
      <c r="E8" s="127" t="s">
        <v>11</v>
      </c>
      <c r="F8" s="128"/>
      <c r="G8" s="1"/>
      <c r="H8" s="1"/>
      <c r="I8" s="6"/>
      <c r="J8" s="1"/>
      <c r="K8" s="1"/>
      <c r="L8" s="1"/>
      <c r="M8" s="6"/>
      <c r="N8" s="6"/>
      <c r="O8" s="6"/>
      <c r="P8" s="6"/>
      <c r="Q8" s="6"/>
      <c r="R8" s="6"/>
      <c r="S8" s="6"/>
      <c r="T8" s="6"/>
      <c r="U8" s="6"/>
      <c r="V8" s="1"/>
      <c r="W8" s="1"/>
      <c r="X8" s="1"/>
      <c r="Y8" s="1"/>
      <c r="Z8" s="1"/>
      <c r="AA8" s="1"/>
      <c r="AB8" s="1"/>
    </row>
    <row r="9" spans="1:28" ht="17.25" customHeight="1">
      <c r="A9" s="1"/>
      <c r="B9" s="14">
        <v>1</v>
      </c>
      <c r="C9" s="15" t="s">
        <v>12</v>
      </c>
      <c r="D9" s="16">
        <v>83</v>
      </c>
      <c r="E9" s="129">
        <v>86</v>
      </c>
      <c r="F9" s="113"/>
      <c r="G9" s="1"/>
      <c r="H9" s="1"/>
      <c r="I9" s="6"/>
      <c r="J9" s="1"/>
      <c r="K9" s="1"/>
      <c r="L9" s="1"/>
      <c r="M9" s="6"/>
      <c r="N9" s="6"/>
      <c r="O9" s="6"/>
      <c r="P9" s="6"/>
      <c r="Q9" s="6"/>
      <c r="R9" s="6"/>
      <c r="S9" s="6"/>
      <c r="T9" s="6"/>
      <c r="U9" s="6"/>
      <c r="V9" s="1"/>
      <c r="W9" s="1"/>
      <c r="X9" s="1"/>
      <c r="Y9" s="1"/>
      <c r="Z9" s="1"/>
      <c r="AA9" s="1"/>
      <c r="AB9" s="1"/>
    </row>
    <row r="10" spans="1:28" ht="15" customHeight="1">
      <c r="A10" s="1"/>
      <c r="B10" s="14">
        <v>2</v>
      </c>
      <c r="C10" s="15" t="s">
        <v>13</v>
      </c>
      <c r="D10" s="16">
        <v>108</v>
      </c>
      <c r="E10" s="120">
        <v>112</v>
      </c>
      <c r="F10" s="130"/>
      <c r="G10" s="1"/>
      <c r="H10" s="1"/>
      <c r="I10" s="6"/>
      <c r="J10" s="1"/>
      <c r="K10" s="1"/>
      <c r="L10" s="1"/>
      <c r="M10" s="6"/>
      <c r="N10" s="6"/>
      <c r="O10" s="6"/>
      <c r="P10" s="6"/>
      <c r="Q10" s="6"/>
      <c r="R10" s="6"/>
      <c r="S10" s="6"/>
      <c r="T10" s="6"/>
      <c r="U10" s="6"/>
      <c r="V10" s="1"/>
      <c r="W10" s="1"/>
      <c r="X10" s="1"/>
      <c r="Y10" s="1"/>
      <c r="Z10" s="1"/>
      <c r="AA10" s="1"/>
      <c r="AB10" s="1"/>
    </row>
    <row r="11" spans="1:28" ht="15" customHeight="1">
      <c r="A11" s="1"/>
      <c r="B11" s="14">
        <v>3</v>
      </c>
      <c r="C11" s="15" t="s">
        <v>14</v>
      </c>
      <c r="D11" s="17">
        <v>130</v>
      </c>
      <c r="E11" s="129">
        <v>132</v>
      </c>
      <c r="F11" s="113"/>
      <c r="G11" s="1"/>
      <c r="H11" s="1"/>
      <c r="I11" s="6"/>
      <c r="J11" s="1"/>
      <c r="K11" s="1"/>
      <c r="L11" s="1"/>
      <c r="M11" s="6"/>
      <c r="N11" s="6"/>
      <c r="O11" s="6"/>
      <c r="P11" s="6"/>
      <c r="Q11" s="6"/>
      <c r="R11" s="6"/>
      <c r="S11" s="6"/>
      <c r="T11" s="6"/>
      <c r="U11" s="6"/>
      <c r="V11" s="1"/>
      <c r="W11" s="1"/>
      <c r="X11" s="1"/>
      <c r="Y11" s="1"/>
      <c r="Z11" s="1"/>
      <c r="AA11" s="1"/>
      <c r="AB11" s="1"/>
    </row>
    <row r="12" spans="1:28" ht="15" customHeight="1">
      <c r="A12" s="1"/>
      <c r="B12" s="18">
        <v>4</v>
      </c>
      <c r="C12" s="15" t="s">
        <v>15</v>
      </c>
      <c r="D12" s="16">
        <v>106</v>
      </c>
      <c r="E12" s="129">
        <v>109</v>
      </c>
      <c r="F12" s="113"/>
      <c r="G12" s="1"/>
      <c r="H12" s="1"/>
      <c r="I12" s="6"/>
      <c r="J12" s="19"/>
      <c r="K12" s="1"/>
      <c r="L12" s="1"/>
      <c r="M12" s="6"/>
      <c r="N12" s="6"/>
      <c r="O12" s="6"/>
      <c r="P12" s="6"/>
      <c r="Q12" s="6"/>
      <c r="R12" s="6"/>
      <c r="S12" s="6"/>
      <c r="T12" s="6"/>
      <c r="U12" s="6"/>
      <c r="V12" s="1"/>
      <c r="W12" s="1"/>
      <c r="X12" s="1"/>
      <c r="Y12" s="1"/>
      <c r="Z12" s="1"/>
      <c r="AA12" s="1"/>
      <c r="AB12" s="1"/>
    </row>
    <row r="13" spans="1:28" ht="15" customHeight="1">
      <c r="A13" s="1"/>
      <c r="B13" s="126" t="s">
        <v>16</v>
      </c>
      <c r="C13" s="113"/>
      <c r="D13" s="20">
        <f>SUM(D9:D12)</f>
        <v>427</v>
      </c>
      <c r="E13" s="131">
        <f>SUM(E9:F12)</f>
        <v>439</v>
      </c>
      <c r="F13" s="113"/>
      <c r="G13" s="1"/>
      <c r="H13" s="1"/>
      <c r="I13" s="6"/>
      <c r="J13" s="19"/>
      <c r="K13" s="1"/>
      <c r="L13" s="1"/>
      <c r="M13" s="6"/>
      <c r="N13" s="6"/>
      <c r="O13" s="6"/>
      <c r="P13" s="6"/>
      <c r="Q13" s="6"/>
      <c r="R13" s="6"/>
      <c r="S13" s="6"/>
      <c r="T13" s="6"/>
      <c r="U13" s="6"/>
      <c r="V13" s="1"/>
      <c r="W13" s="1"/>
      <c r="X13" s="1"/>
      <c r="Y13" s="1"/>
      <c r="Z13" s="1"/>
      <c r="AA13" s="1"/>
      <c r="AB13" s="1"/>
    </row>
    <row r="14" spans="1:28" ht="15" customHeight="1">
      <c r="A14" s="1"/>
      <c r="B14" s="1"/>
      <c r="C14" s="6"/>
      <c r="D14" s="6"/>
      <c r="E14" s="6"/>
      <c r="F14" s="6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 spans="1:28" ht="15" customHeight="1">
      <c r="A15" s="1"/>
      <c r="B15" s="21"/>
      <c r="C15" s="21"/>
      <c r="D15" s="21"/>
      <c r="E15" s="21"/>
      <c r="F15" s="2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 spans="1:28" ht="50.4">
      <c r="A16" s="22" t="s">
        <v>17</v>
      </c>
      <c r="B16" s="23" t="s">
        <v>18</v>
      </c>
      <c r="C16" s="23" t="s">
        <v>19</v>
      </c>
      <c r="D16" s="24" t="s">
        <v>20</v>
      </c>
      <c r="E16" s="25"/>
      <c r="F16" s="26" t="s">
        <v>16</v>
      </c>
      <c r="G16" s="27">
        <v>44174</v>
      </c>
      <c r="H16" s="27">
        <v>44175</v>
      </c>
      <c r="I16" s="27">
        <v>44176</v>
      </c>
      <c r="J16" s="27">
        <v>44177</v>
      </c>
      <c r="K16" s="27">
        <v>44178</v>
      </c>
      <c r="L16" s="27">
        <v>44179</v>
      </c>
      <c r="M16" s="27">
        <v>44180</v>
      </c>
      <c r="N16" s="27">
        <v>44181</v>
      </c>
      <c r="O16" s="27">
        <v>44182</v>
      </c>
      <c r="P16" s="27">
        <v>44183</v>
      </c>
      <c r="Q16" s="27">
        <v>44184</v>
      </c>
      <c r="R16" s="27">
        <v>44185</v>
      </c>
      <c r="S16" s="27">
        <v>44186</v>
      </c>
      <c r="T16" s="27">
        <v>44187</v>
      </c>
      <c r="U16" s="27">
        <v>44188</v>
      </c>
      <c r="V16" s="27">
        <v>44189</v>
      </c>
      <c r="W16" s="27">
        <v>44190</v>
      </c>
      <c r="X16" s="27">
        <v>44191</v>
      </c>
      <c r="Y16" s="27">
        <v>44192</v>
      </c>
      <c r="Z16" s="27">
        <v>44193</v>
      </c>
      <c r="AA16" s="27">
        <v>44194</v>
      </c>
      <c r="AB16" s="27">
        <v>44195</v>
      </c>
    </row>
    <row r="17" spans="1:28" ht="15" customHeight="1">
      <c r="A17" s="123">
        <v>1</v>
      </c>
      <c r="B17" s="28" t="s">
        <v>21</v>
      </c>
      <c r="C17" s="28"/>
      <c r="D17" s="29" t="s">
        <v>22</v>
      </c>
      <c r="E17" s="28"/>
      <c r="F17" s="16">
        <v>16</v>
      </c>
      <c r="G17" s="16">
        <v>16</v>
      </c>
      <c r="H17" s="16">
        <v>8</v>
      </c>
      <c r="I17" s="30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</row>
    <row r="18" spans="1:28" ht="16.8">
      <c r="A18" s="124"/>
      <c r="B18" s="28" t="s">
        <v>23</v>
      </c>
      <c r="C18" s="28"/>
      <c r="D18" s="31" t="s">
        <v>24</v>
      </c>
      <c r="E18" s="28"/>
      <c r="F18" s="16">
        <f t="shared" ref="F17:F28" si="0">SUM(G18:AB18)</f>
        <v>7</v>
      </c>
      <c r="G18" s="16">
        <v>3</v>
      </c>
      <c r="H18" s="16">
        <v>2</v>
      </c>
      <c r="I18" s="16">
        <v>2</v>
      </c>
      <c r="J18" s="30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</row>
    <row r="19" spans="1:28" ht="15" customHeight="1">
      <c r="A19" s="124"/>
      <c r="B19" s="28" t="s">
        <v>25</v>
      </c>
      <c r="C19" s="32"/>
      <c r="D19" s="31" t="s">
        <v>24</v>
      </c>
      <c r="E19" s="28"/>
      <c r="F19" s="16">
        <f t="shared" si="0"/>
        <v>7</v>
      </c>
      <c r="G19" s="16">
        <v>3</v>
      </c>
      <c r="H19" s="16">
        <v>2</v>
      </c>
      <c r="I19" s="16">
        <v>2</v>
      </c>
      <c r="J19" s="30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</row>
    <row r="20" spans="1:28" ht="15" customHeight="1">
      <c r="A20" s="124"/>
      <c r="B20" s="33" t="s">
        <v>26</v>
      </c>
      <c r="C20" s="34" t="s">
        <v>27</v>
      </c>
      <c r="D20" s="35" t="s">
        <v>28</v>
      </c>
      <c r="E20" s="36"/>
      <c r="F20" s="16">
        <f t="shared" si="0"/>
        <v>7</v>
      </c>
      <c r="G20" s="16">
        <v>2</v>
      </c>
      <c r="H20" s="16">
        <v>2</v>
      </c>
      <c r="I20" s="16">
        <v>1</v>
      </c>
      <c r="J20" s="16">
        <v>1</v>
      </c>
      <c r="K20" s="16">
        <v>1</v>
      </c>
      <c r="L20" s="30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</row>
    <row r="21" spans="1:28" ht="15" customHeight="1">
      <c r="A21" s="124"/>
      <c r="B21" s="120" t="s">
        <v>29</v>
      </c>
      <c r="C21" s="34" t="s">
        <v>30</v>
      </c>
      <c r="D21" s="37" t="s">
        <v>31</v>
      </c>
      <c r="E21" s="36"/>
      <c r="F21" s="16">
        <f t="shared" si="0"/>
        <v>9</v>
      </c>
      <c r="G21" s="16">
        <v>2</v>
      </c>
      <c r="H21" s="38">
        <v>4</v>
      </c>
      <c r="I21" s="39">
        <v>3</v>
      </c>
      <c r="J21" s="30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</row>
    <row r="22" spans="1:28" ht="15" customHeight="1">
      <c r="A22" s="124"/>
      <c r="B22" s="121"/>
      <c r="C22" s="34" t="s">
        <v>32</v>
      </c>
      <c r="D22" s="37" t="s">
        <v>31</v>
      </c>
      <c r="E22" s="36"/>
      <c r="F22" s="16">
        <f t="shared" si="0"/>
        <v>9</v>
      </c>
      <c r="G22" s="16">
        <v>2</v>
      </c>
      <c r="H22" s="38">
        <v>4</v>
      </c>
      <c r="I22" s="39">
        <v>2</v>
      </c>
      <c r="J22" s="38">
        <v>1</v>
      </c>
      <c r="K22" s="30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</row>
    <row r="23" spans="1:28" ht="15" customHeight="1">
      <c r="A23" s="124"/>
      <c r="B23" s="121"/>
      <c r="C23" s="34" t="s">
        <v>33</v>
      </c>
      <c r="D23" s="37" t="s">
        <v>31</v>
      </c>
      <c r="E23" s="36"/>
      <c r="F23" s="16">
        <f t="shared" si="0"/>
        <v>9</v>
      </c>
      <c r="G23" s="38">
        <v>2</v>
      </c>
      <c r="H23" s="16">
        <v>1</v>
      </c>
      <c r="I23" s="16">
        <v>2</v>
      </c>
      <c r="J23" s="16">
        <v>2</v>
      </c>
      <c r="K23" s="16">
        <v>2</v>
      </c>
      <c r="L23" s="30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</row>
    <row r="24" spans="1:28" ht="15" customHeight="1">
      <c r="A24" s="124"/>
      <c r="B24" s="122"/>
      <c r="C24" s="34" t="s">
        <v>34</v>
      </c>
      <c r="D24" s="37" t="s">
        <v>31</v>
      </c>
      <c r="E24" s="36"/>
      <c r="F24" s="16">
        <f t="shared" si="0"/>
        <v>9</v>
      </c>
      <c r="G24" s="16">
        <v>0</v>
      </c>
      <c r="H24" s="38">
        <v>3</v>
      </c>
      <c r="I24" s="16">
        <v>2</v>
      </c>
      <c r="J24" s="16">
        <v>2</v>
      </c>
      <c r="K24" s="16">
        <v>2</v>
      </c>
      <c r="L24" s="30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</row>
    <row r="25" spans="1:28" ht="15" customHeight="1">
      <c r="A25" s="124"/>
      <c r="B25" s="120" t="s">
        <v>35</v>
      </c>
      <c r="C25" s="34" t="s">
        <v>36</v>
      </c>
      <c r="D25" s="35" t="s">
        <v>24</v>
      </c>
      <c r="E25" s="36"/>
      <c r="F25" s="16">
        <f t="shared" si="0"/>
        <v>10</v>
      </c>
      <c r="G25" s="38">
        <v>3</v>
      </c>
      <c r="H25" s="16">
        <v>2</v>
      </c>
      <c r="I25" s="16">
        <v>2</v>
      </c>
      <c r="J25" s="38">
        <v>3</v>
      </c>
      <c r="K25" s="30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</row>
    <row r="26" spans="1:28" ht="15" customHeight="1">
      <c r="A26" s="124"/>
      <c r="B26" s="121"/>
      <c r="C26" s="34" t="s">
        <v>37</v>
      </c>
      <c r="D26" s="40" t="s">
        <v>24</v>
      </c>
      <c r="E26" s="36"/>
      <c r="F26" s="16">
        <f t="shared" si="0"/>
        <v>9</v>
      </c>
      <c r="G26" s="38">
        <v>2</v>
      </c>
      <c r="H26" s="38">
        <v>3</v>
      </c>
      <c r="I26" s="38">
        <v>3</v>
      </c>
      <c r="J26" s="16">
        <v>1</v>
      </c>
      <c r="K26" s="30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</row>
    <row r="27" spans="1:28" ht="15" customHeight="1">
      <c r="A27" s="124"/>
      <c r="B27" s="121"/>
      <c r="C27" s="34" t="s">
        <v>38</v>
      </c>
      <c r="D27" s="35" t="s">
        <v>24</v>
      </c>
      <c r="E27" s="36"/>
      <c r="F27" s="16">
        <f t="shared" si="0"/>
        <v>11</v>
      </c>
      <c r="G27" s="16">
        <v>0</v>
      </c>
      <c r="H27" s="38">
        <v>2</v>
      </c>
      <c r="I27" s="16">
        <v>0</v>
      </c>
      <c r="J27" s="16">
        <v>0</v>
      </c>
      <c r="K27" s="16">
        <v>0</v>
      </c>
      <c r="L27" s="16">
        <v>3</v>
      </c>
      <c r="M27" s="16">
        <v>4</v>
      </c>
      <c r="N27" s="16">
        <v>2</v>
      </c>
      <c r="O27" s="30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</row>
    <row r="28" spans="1:28" ht="15" customHeight="1">
      <c r="A28" s="124"/>
      <c r="B28" s="122"/>
      <c r="C28" s="34" t="s">
        <v>39</v>
      </c>
      <c r="D28" s="35" t="s">
        <v>24</v>
      </c>
      <c r="E28" s="36"/>
      <c r="F28" s="16">
        <f t="shared" si="0"/>
        <v>8</v>
      </c>
      <c r="G28" s="16">
        <v>0</v>
      </c>
      <c r="H28" s="16">
        <v>0</v>
      </c>
      <c r="I28" s="16">
        <v>0</v>
      </c>
      <c r="J28" s="38">
        <v>2</v>
      </c>
      <c r="K28" s="16">
        <v>0</v>
      </c>
      <c r="L28" s="16">
        <v>0</v>
      </c>
      <c r="M28" s="16">
        <v>0</v>
      </c>
      <c r="N28" s="16">
        <v>2</v>
      </c>
      <c r="O28" s="16">
        <v>2</v>
      </c>
      <c r="P28" s="16">
        <v>2</v>
      </c>
      <c r="Q28" s="30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</row>
    <row r="29" spans="1:28" ht="15" customHeight="1">
      <c r="A29" s="124"/>
      <c r="B29" s="120" t="s">
        <v>40</v>
      </c>
      <c r="C29" s="34" t="s">
        <v>41</v>
      </c>
      <c r="D29" s="41" t="s">
        <v>42</v>
      </c>
      <c r="E29" s="36"/>
      <c r="F29" s="38">
        <v>7</v>
      </c>
      <c r="G29" s="16">
        <v>0</v>
      </c>
      <c r="H29" s="38">
        <v>2</v>
      </c>
      <c r="I29" s="38">
        <v>1</v>
      </c>
      <c r="J29" s="16">
        <v>1</v>
      </c>
      <c r="K29" s="16">
        <v>3</v>
      </c>
      <c r="L29" s="30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</row>
    <row r="30" spans="1:28" ht="15" customHeight="1">
      <c r="A30" s="124"/>
      <c r="B30" s="121"/>
      <c r="C30" s="34" t="s">
        <v>43</v>
      </c>
      <c r="D30" s="41" t="s">
        <v>42</v>
      </c>
      <c r="E30" s="36"/>
      <c r="F30" s="38">
        <v>7</v>
      </c>
      <c r="G30" s="16">
        <v>0</v>
      </c>
      <c r="H30" s="38">
        <v>2</v>
      </c>
      <c r="I30" s="38">
        <v>2</v>
      </c>
      <c r="J30" s="16">
        <v>1</v>
      </c>
      <c r="K30" s="16">
        <v>2</v>
      </c>
      <c r="L30" s="30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</row>
    <row r="31" spans="1:28" ht="15" customHeight="1">
      <c r="A31" s="124"/>
      <c r="B31" s="121"/>
      <c r="C31" s="34" t="s">
        <v>44</v>
      </c>
      <c r="D31" s="41" t="s">
        <v>42</v>
      </c>
      <c r="E31" s="36"/>
      <c r="F31" s="38">
        <v>5</v>
      </c>
      <c r="G31" s="16">
        <v>0</v>
      </c>
      <c r="H31" s="16">
        <v>0</v>
      </c>
      <c r="I31" s="16">
        <v>0</v>
      </c>
      <c r="J31" s="38">
        <v>1</v>
      </c>
      <c r="K31" s="16">
        <v>0</v>
      </c>
      <c r="L31" s="16">
        <v>0</v>
      </c>
      <c r="M31" s="16">
        <v>0</v>
      </c>
      <c r="N31" s="16">
        <v>2</v>
      </c>
      <c r="O31" s="16">
        <v>2</v>
      </c>
      <c r="P31" s="30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</row>
    <row r="32" spans="1:28" ht="15" customHeight="1">
      <c r="A32" s="124"/>
      <c r="B32" s="122"/>
      <c r="C32" s="34" t="s">
        <v>45</v>
      </c>
      <c r="D32" s="41" t="s">
        <v>42</v>
      </c>
      <c r="E32" s="36"/>
      <c r="F32" s="38">
        <v>5</v>
      </c>
      <c r="G32" s="16">
        <v>0</v>
      </c>
      <c r="H32" s="16">
        <v>0</v>
      </c>
      <c r="I32" s="38">
        <v>1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2</v>
      </c>
      <c r="Q32" s="16">
        <v>2</v>
      </c>
      <c r="R32" s="30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</row>
    <row r="33" spans="1:28" ht="15" customHeight="1">
      <c r="A33" s="124"/>
      <c r="B33" s="120" t="s">
        <v>46</v>
      </c>
      <c r="C33" s="34" t="s">
        <v>47</v>
      </c>
      <c r="D33" s="35" t="s">
        <v>24</v>
      </c>
      <c r="E33" s="36"/>
      <c r="F33" s="16">
        <f t="shared" ref="F33:F43" si="1">SUM(G33:AB33)</f>
        <v>19</v>
      </c>
      <c r="G33" s="16">
        <v>0</v>
      </c>
      <c r="H33" s="16">
        <v>0</v>
      </c>
      <c r="I33" s="16">
        <v>0</v>
      </c>
      <c r="J33" s="16">
        <v>0</v>
      </c>
      <c r="K33" s="16">
        <v>0</v>
      </c>
      <c r="L33" s="16">
        <v>4</v>
      </c>
      <c r="M33" s="16">
        <v>4</v>
      </c>
      <c r="N33" s="16">
        <v>2</v>
      </c>
      <c r="O33" s="16">
        <v>3</v>
      </c>
      <c r="P33" s="16">
        <v>2</v>
      </c>
      <c r="Q33" s="16">
        <v>2</v>
      </c>
      <c r="R33" s="16">
        <v>1</v>
      </c>
      <c r="S33" s="16">
        <v>1</v>
      </c>
      <c r="T33" s="30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</row>
    <row r="34" spans="1:28" ht="15" customHeight="1">
      <c r="A34" s="124"/>
      <c r="B34" s="121"/>
      <c r="C34" s="34" t="s">
        <v>48</v>
      </c>
      <c r="D34" s="40" t="s">
        <v>24</v>
      </c>
      <c r="E34" s="36"/>
      <c r="F34" s="16">
        <f t="shared" si="1"/>
        <v>20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  <c r="L34" s="16">
        <v>4</v>
      </c>
      <c r="M34" s="16">
        <v>4</v>
      </c>
      <c r="N34" s="16">
        <v>3</v>
      </c>
      <c r="O34" s="16">
        <v>3</v>
      </c>
      <c r="P34" s="16">
        <v>2</v>
      </c>
      <c r="Q34" s="16">
        <v>2</v>
      </c>
      <c r="R34" s="16">
        <v>1</v>
      </c>
      <c r="S34" s="16">
        <v>1</v>
      </c>
      <c r="T34" s="30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</row>
    <row r="35" spans="1:28" ht="15" customHeight="1">
      <c r="A35" s="124"/>
      <c r="B35" s="121"/>
      <c r="C35" s="34" t="s">
        <v>49</v>
      </c>
      <c r="D35" s="35" t="s">
        <v>24</v>
      </c>
      <c r="E35" s="36"/>
      <c r="F35" s="16">
        <f t="shared" si="1"/>
        <v>11</v>
      </c>
      <c r="G35" s="16">
        <v>0</v>
      </c>
      <c r="H35" s="16">
        <v>0</v>
      </c>
      <c r="I35" s="38">
        <v>2</v>
      </c>
      <c r="J35" s="16">
        <v>0</v>
      </c>
      <c r="K35" s="38">
        <v>1</v>
      </c>
      <c r="L35" s="16">
        <v>0</v>
      </c>
      <c r="M35" s="38">
        <v>2</v>
      </c>
      <c r="N35" s="16">
        <v>0</v>
      </c>
      <c r="O35" s="16">
        <v>0</v>
      </c>
      <c r="P35" s="16">
        <v>2</v>
      </c>
      <c r="Q35" s="16">
        <v>2</v>
      </c>
      <c r="R35" s="16">
        <v>1</v>
      </c>
      <c r="S35" s="16">
        <v>1</v>
      </c>
      <c r="T35" s="30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</row>
    <row r="36" spans="1:28" ht="15" customHeight="1">
      <c r="A36" s="124"/>
      <c r="B36" s="121"/>
      <c r="C36" s="34" t="s">
        <v>50</v>
      </c>
      <c r="D36" s="35" t="s">
        <v>24</v>
      </c>
      <c r="E36" s="36"/>
      <c r="F36" s="16">
        <f t="shared" si="1"/>
        <v>10</v>
      </c>
      <c r="G36" s="16">
        <v>0</v>
      </c>
      <c r="H36" s="16">
        <v>0</v>
      </c>
      <c r="I36" s="16">
        <v>0</v>
      </c>
      <c r="J36" s="38">
        <v>3</v>
      </c>
      <c r="K36" s="38">
        <v>4</v>
      </c>
      <c r="L36" s="16">
        <v>0</v>
      </c>
      <c r="M36" s="38">
        <v>1</v>
      </c>
      <c r="N36" s="16">
        <v>0</v>
      </c>
      <c r="O36" s="16">
        <v>0</v>
      </c>
      <c r="P36" s="16">
        <v>0</v>
      </c>
      <c r="Q36" s="16">
        <v>0</v>
      </c>
      <c r="R36" s="16">
        <v>1</v>
      </c>
      <c r="S36" s="16">
        <v>1</v>
      </c>
      <c r="T36" s="30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</row>
    <row r="37" spans="1:28" ht="15" customHeight="1">
      <c r="A37" s="124"/>
      <c r="B37" s="120" t="s">
        <v>51</v>
      </c>
      <c r="C37" s="34" t="s">
        <v>52</v>
      </c>
      <c r="D37" s="42" t="s">
        <v>53</v>
      </c>
      <c r="E37" s="36"/>
      <c r="F37" s="16">
        <f t="shared" si="1"/>
        <v>19</v>
      </c>
      <c r="G37" s="16">
        <v>0</v>
      </c>
      <c r="H37" s="16">
        <v>0</v>
      </c>
      <c r="I37" s="38">
        <v>2</v>
      </c>
      <c r="J37" s="38">
        <v>3</v>
      </c>
      <c r="K37" s="38">
        <v>2</v>
      </c>
      <c r="L37" s="16">
        <v>0</v>
      </c>
      <c r="M37" s="16">
        <v>0</v>
      </c>
      <c r="N37" s="16">
        <v>2</v>
      </c>
      <c r="O37" s="16">
        <v>3</v>
      </c>
      <c r="P37" s="16">
        <v>1</v>
      </c>
      <c r="Q37" s="16">
        <v>1</v>
      </c>
      <c r="R37" s="16">
        <v>1</v>
      </c>
      <c r="S37" s="16">
        <v>1</v>
      </c>
      <c r="T37" s="16">
        <v>3</v>
      </c>
      <c r="U37" s="30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</row>
    <row r="38" spans="1:28" ht="15" customHeight="1">
      <c r="A38" s="124"/>
      <c r="B38" s="121"/>
      <c r="C38" s="34" t="s">
        <v>54</v>
      </c>
      <c r="D38" s="42" t="s">
        <v>53</v>
      </c>
      <c r="E38" s="36"/>
      <c r="F38" s="16">
        <f t="shared" si="1"/>
        <v>13</v>
      </c>
      <c r="G38" s="16">
        <v>0</v>
      </c>
      <c r="H38" s="38">
        <v>2</v>
      </c>
      <c r="I38" s="16">
        <v>0</v>
      </c>
      <c r="J38" s="38">
        <v>3</v>
      </c>
      <c r="K38" s="38">
        <v>2</v>
      </c>
      <c r="L38" s="16">
        <v>0</v>
      </c>
      <c r="M38" s="16">
        <v>0</v>
      </c>
      <c r="N38" s="16">
        <v>0</v>
      </c>
      <c r="O38" s="16">
        <v>0</v>
      </c>
      <c r="P38" s="16">
        <v>1</v>
      </c>
      <c r="Q38" s="16">
        <v>1</v>
      </c>
      <c r="R38" s="16">
        <v>1</v>
      </c>
      <c r="S38" s="16">
        <v>1</v>
      </c>
      <c r="T38" s="16">
        <v>2</v>
      </c>
      <c r="U38" s="30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</row>
    <row r="39" spans="1:28" ht="15" customHeight="1">
      <c r="A39" s="124"/>
      <c r="B39" s="121"/>
      <c r="C39" s="34" t="s">
        <v>55</v>
      </c>
      <c r="D39" s="41" t="s">
        <v>56</v>
      </c>
      <c r="E39" s="36"/>
      <c r="F39" s="16">
        <f t="shared" si="1"/>
        <v>15</v>
      </c>
      <c r="G39" s="16">
        <v>0</v>
      </c>
      <c r="H39" s="38">
        <v>2</v>
      </c>
      <c r="I39" s="16">
        <v>0</v>
      </c>
      <c r="J39" s="38">
        <v>3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4</v>
      </c>
      <c r="W39" s="16">
        <v>3</v>
      </c>
      <c r="X39" s="16">
        <v>3</v>
      </c>
      <c r="Y39" s="30">
        <v>0</v>
      </c>
      <c r="Z39" s="16">
        <v>0</v>
      </c>
      <c r="AA39" s="16">
        <v>0</v>
      </c>
      <c r="AB39" s="16">
        <v>0</v>
      </c>
    </row>
    <row r="40" spans="1:28" ht="15" customHeight="1">
      <c r="A40" s="124"/>
      <c r="B40" s="121"/>
      <c r="C40" s="34" t="s">
        <v>57</v>
      </c>
      <c r="D40" s="41" t="s">
        <v>56</v>
      </c>
      <c r="E40" s="36"/>
      <c r="F40" s="16">
        <f t="shared" si="1"/>
        <v>16</v>
      </c>
      <c r="G40" s="16">
        <v>0</v>
      </c>
      <c r="H40" s="16">
        <v>0</v>
      </c>
      <c r="I40" s="38">
        <v>2</v>
      </c>
      <c r="J40" s="16">
        <v>0</v>
      </c>
      <c r="K40" s="38">
        <v>3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3</v>
      </c>
      <c r="Y40" s="16">
        <v>3</v>
      </c>
      <c r="Z40" s="16">
        <v>2</v>
      </c>
      <c r="AA40" s="16">
        <v>3</v>
      </c>
      <c r="AB40" s="30">
        <v>0</v>
      </c>
    </row>
    <row r="41" spans="1:28" ht="15" customHeight="1">
      <c r="A41" s="124"/>
      <c r="B41" s="123" t="s">
        <v>58</v>
      </c>
      <c r="C41" s="43" t="s">
        <v>59</v>
      </c>
      <c r="D41" s="29" t="s">
        <v>22</v>
      </c>
      <c r="E41" s="36"/>
      <c r="F41" s="16">
        <f t="shared" si="1"/>
        <v>6</v>
      </c>
      <c r="G41" s="16">
        <v>0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2</v>
      </c>
      <c r="Z41" s="16">
        <v>3</v>
      </c>
      <c r="AA41" s="16">
        <v>1</v>
      </c>
      <c r="AB41" s="30">
        <v>0</v>
      </c>
    </row>
    <row r="42" spans="1:28" ht="15" customHeight="1">
      <c r="A42" s="125"/>
      <c r="B42" s="125"/>
      <c r="C42" s="28" t="s">
        <v>60</v>
      </c>
      <c r="D42" s="29" t="s">
        <v>22</v>
      </c>
      <c r="E42" s="36"/>
      <c r="F42" s="16">
        <f t="shared" si="1"/>
        <v>5</v>
      </c>
      <c r="G42" s="16">
        <v>0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2</v>
      </c>
      <c r="AA42" s="16">
        <v>3</v>
      </c>
      <c r="AB42" s="30">
        <v>0</v>
      </c>
    </row>
    <row r="43" spans="1:28" ht="15" customHeight="1">
      <c r="A43" s="1"/>
      <c r="B43" s="1"/>
      <c r="C43" s="1"/>
      <c r="D43" s="28" t="s">
        <v>61</v>
      </c>
      <c r="E43" s="28"/>
      <c r="F43" s="16">
        <f t="shared" si="1"/>
        <v>277</v>
      </c>
      <c r="G43" s="16">
        <f t="shared" ref="G43:AB43" si="2">SUM(G17:G42)</f>
        <v>35</v>
      </c>
      <c r="H43" s="16">
        <f t="shared" si="2"/>
        <v>41</v>
      </c>
      <c r="I43" s="16">
        <f t="shared" si="2"/>
        <v>29</v>
      </c>
      <c r="J43" s="16">
        <f t="shared" si="2"/>
        <v>27</v>
      </c>
      <c r="K43" s="16">
        <f t="shared" si="2"/>
        <v>22</v>
      </c>
      <c r="L43" s="16">
        <f t="shared" si="2"/>
        <v>11</v>
      </c>
      <c r="M43" s="16">
        <f t="shared" si="2"/>
        <v>15</v>
      </c>
      <c r="N43" s="16">
        <f t="shared" si="2"/>
        <v>13</v>
      </c>
      <c r="O43" s="16">
        <f t="shared" si="2"/>
        <v>13</v>
      </c>
      <c r="P43" s="16">
        <f t="shared" si="2"/>
        <v>12</v>
      </c>
      <c r="Q43" s="16">
        <f t="shared" si="2"/>
        <v>10</v>
      </c>
      <c r="R43" s="16">
        <f t="shared" si="2"/>
        <v>6</v>
      </c>
      <c r="S43" s="16">
        <f t="shared" si="2"/>
        <v>6</v>
      </c>
      <c r="T43" s="16">
        <f t="shared" si="2"/>
        <v>5</v>
      </c>
      <c r="U43" s="16">
        <f t="shared" si="2"/>
        <v>0</v>
      </c>
      <c r="V43" s="16">
        <f t="shared" si="2"/>
        <v>4</v>
      </c>
      <c r="W43" s="16">
        <f t="shared" si="2"/>
        <v>3</v>
      </c>
      <c r="X43" s="16">
        <f t="shared" si="2"/>
        <v>6</v>
      </c>
      <c r="Y43" s="16">
        <f t="shared" si="2"/>
        <v>5</v>
      </c>
      <c r="Z43" s="16">
        <f t="shared" si="2"/>
        <v>7</v>
      </c>
      <c r="AA43" s="16">
        <f t="shared" si="2"/>
        <v>7</v>
      </c>
      <c r="AB43" s="44">
        <f t="shared" si="2"/>
        <v>0</v>
      </c>
    </row>
    <row r="44" spans="1:28" ht="1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45"/>
      <c r="Y44" s="45"/>
      <c r="Z44" s="45"/>
      <c r="AA44" s="45"/>
      <c r="AB44" s="45"/>
    </row>
    <row r="45" spans="1:28" ht="1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45"/>
      <c r="Y45" s="45"/>
      <c r="Z45" s="45"/>
      <c r="AA45" s="45"/>
      <c r="AB45" s="45"/>
    </row>
    <row r="46" spans="1:28" ht="67.5" customHeight="1">
      <c r="A46" s="22" t="s">
        <v>17</v>
      </c>
      <c r="B46" s="23" t="s">
        <v>18</v>
      </c>
      <c r="C46" s="23" t="s">
        <v>19</v>
      </c>
      <c r="D46" s="24" t="s">
        <v>20</v>
      </c>
      <c r="E46" s="25"/>
      <c r="F46" s="26" t="s">
        <v>16</v>
      </c>
      <c r="G46" s="27">
        <v>44174</v>
      </c>
      <c r="H46" s="27">
        <v>44175</v>
      </c>
      <c r="I46" s="27">
        <v>44176</v>
      </c>
      <c r="J46" s="27">
        <v>44177</v>
      </c>
      <c r="K46" s="27">
        <v>44178</v>
      </c>
      <c r="L46" s="27">
        <v>44179</v>
      </c>
      <c r="M46" s="27">
        <v>44180</v>
      </c>
      <c r="N46" s="27">
        <v>44181</v>
      </c>
      <c r="O46" s="27">
        <v>44182</v>
      </c>
      <c r="P46" s="27">
        <v>44183</v>
      </c>
      <c r="Q46" s="27">
        <v>44184</v>
      </c>
      <c r="R46" s="27">
        <v>44185</v>
      </c>
      <c r="S46" s="27">
        <v>44186</v>
      </c>
      <c r="T46" s="27">
        <v>44187</v>
      </c>
      <c r="U46" s="27">
        <v>44188</v>
      </c>
      <c r="V46" s="27">
        <v>44189</v>
      </c>
      <c r="W46" s="27">
        <v>44190</v>
      </c>
      <c r="X46" s="27">
        <v>44191</v>
      </c>
      <c r="Y46" s="27">
        <v>44192</v>
      </c>
      <c r="Z46" s="27">
        <v>44193</v>
      </c>
      <c r="AA46" s="27">
        <v>44194</v>
      </c>
      <c r="AB46" s="27">
        <v>44195</v>
      </c>
    </row>
    <row r="47" spans="1:28" ht="15" customHeight="1">
      <c r="A47" s="123">
        <v>1</v>
      </c>
      <c r="B47" s="28" t="s">
        <v>21</v>
      </c>
      <c r="C47" s="28"/>
      <c r="D47" s="29" t="s">
        <v>22</v>
      </c>
      <c r="E47" s="28"/>
      <c r="F47" s="16">
        <f t="shared" ref="F47:F58" si="3">SUM(G47:AB47)</f>
        <v>7</v>
      </c>
      <c r="G47" s="16">
        <v>5</v>
      </c>
      <c r="H47" s="16">
        <v>2</v>
      </c>
      <c r="I47" s="30">
        <v>0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</row>
    <row r="48" spans="1:28" ht="15" customHeight="1">
      <c r="A48" s="124"/>
      <c r="B48" s="28" t="s">
        <v>23</v>
      </c>
      <c r="C48" s="28"/>
      <c r="D48" s="31" t="s">
        <v>24</v>
      </c>
      <c r="E48" s="28"/>
      <c r="F48" s="16">
        <f t="shared" si="3"/>
        <v>7</v>
      </c>
      <c r="G48" s="16">
        <v>3</v>
      </c>
      <c r="H48" s="16">
        <v>2</v>
      </c>
      <c r="I48" s="16">
        <v>2</v>
      </c>
      <c r="J48" s="30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</row>
    <row r="49" spans="1:28" ht="15" customHeight="1">
      <c r="A49" s="124"/>
      <c r="B49" s="28" t="s">
        <v>25</v>
      </c>
      <c r="C49" s="32"/>
      <c r="D49" s="31" t="s">
        <v>24</v>
      </c>
      <c r="E49" s="28"/>
      <c r="F49" s="16">
        <f t="shared" si="3"/>
        <v>7</v>
      </c>
      <c r="G49" s="16">
        <v>3</v>
      </c>
      <c r="H49" s="16">
        <v>2</v>
      </c>
      <c r="I49" s="16">
        <v>2</v>
      </c>
      <c r="J49" s="30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</row>
    <row r="50" spans="1:28" ht="15" customHeight="1">
      <c r="A50" s="124"/>
      <c r="B50" s="33" t="s">
        <v>26</v>
      </c>
      <c r="C50" s="34" t="s">
        <v>27</v>
      </c>
      <c r="D50" s="35" t="s">
        <v>28</v>
      </c>
      <c r="E50" s="36"/>
      <c r="F50" s="16">
        <f t="shared" si="3"/>
        <v>11</v>
      </c>
      <c r="G50" s="16">
        <v>2</v>
      </c>
      <c r="H50" s="16">
        <v>2</v>
      </c>
      <c r="I50" s="38">
        <v>3</v>
      </c>
      <c r="J50" s="38">
        <v>3</v>
      </c>
      <c r="K50" s="16">
        <v>1</v>
      </c>
      <c r="L50" s="30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</row>
    <row r="51" spans="1:28" ht="15" customHeight="1">
      <c r="A51" s="124"/>
      <c r="B51" s="120" t="s">
        <v>29</v>
      </c>
      <c r="C51" s="34" t="s">
        <v>30</v>
      </c>
      <c r="D51" s="37" t="s">
        <v>31</v>
      </c>
      <c r="E51" s="36"/>
      <c r="F51" s="16">
        <f t="shared" si="3"/>
        <v>9</v>
      </c>
      <c r="G51" s="16">
        <v>2</v>
      </c>
      <c r="H51" s="38">
        <v>4</v>
      </c>
      <c r="I51" s="39">
        <v>3</v>
      </c>
      <c r="J51" s="30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</row>
    <row r="52" spans="1:28" ht="15" customHeight="1">
      <c r="A52" s="124"/>
      <c r="B52" s="121"/>
      <c r="C52" s="34" t="s">
        <v>32</v>
      </c>
      <c r="D52" s="37" t="s">
        <v>31</v>
      </c>
      <c r="E52" s="36"/>
      <c r="F52" s="16">
        <f t="shared" si="3"/>
        <v>9</v>
      </c>
      <c r="G52" s="16">
        <v>2</v>
      </c>
      <c r="H52" s="38">
        <v>4</v>
      </c>
      <c r="I52" s="39">
        <v>2</v>
      </c>
      <c r="J52" s="38">
        <v>1</v>
      </c>
      <c r="K52" s="30">
        <v>0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</row>
    <row r="53" spans="1:28" ht="15" customHeight="1">
      <c r="A53" s="124"/>
      <c r="B53" s="121"/>
      <c r="C53" s="34" t="s">
        <v>33</v>
      </c>
      <c r="D53" s="37" t="s">
        <v>31</v>
      </c>
      <c r="E53" s="36"/>
      <c r="F53" s="16">
        <f t="shared" si="3"/>
        <v>10</v>
      </c>
      <c r="G53" s="38">
        <v>2</v>
      </c>
      <c r="H53" s="38">
        <v>2</v>
      </c>
      <c r="I53" s="16">
        <v>2</v>
      </c>
      <c r="J53" s="16">
        <v>2</v>
      </c>
      <c r="K53" s="16">
        <v>2</v>
      </c>
      <c r="L53" s="30">
        <v>0</v>
      </c>
      <c r="M53" s="16">
        <v>0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</row>
    <row r="54" spans="1:28" ht="15" customHeight="1">
      <c r="A54" s="124"/>
      <c r="B54" s="122"/>
      <c r="C54" s="34" t="s">
        <v>34</v>
      </c>
      <c r="D54" s="37" t="s">
        <v>31</v>
      </c>
      <c r="E54" s="36"/>
      <c r="F54" s="16">
        <f t="shared" si="3"/>
        <v>11</v>
      </c>
      <c r="G54" s="38">
        <v>2</v>
      </c>
      <c r="H54" s="38">
        <v>3</v>
      </c>
      <c r="I54" s="16">
        <v>2</v>
      </c>
      <c r="J54" s="16">
        <v>2</v>
      </c>
      <c r="K54" s="16">
        <v>2</v>
      </c>
      <c r="L54" s="30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</row>
    <row r="55" spans="1:28" ht="15" customHeight="1">
      <c r="A55" s="124"/>
      <c r="B55" s="120" t="s">
        <v>35</v>
      </c>
      <c r="C55" s="34" t="s">
        <v>36</v>
      </c>
      <c r="D55" s="35" t="s">
        <v>24</v>
      </c>
      <c r="E55" s="36"/>
      <c r="F55" s="16">
        <f t="shared" si="3"/>
        <v>10</v>
      </c>
      <c r="G55" s="38">
        <v>3</v>
      </c>
      <c r="H55" s="16">
        <v>2</v>
      </c>
      <c r="I55" s="16">
        <v>2</v>
      </c>
      <c r="J55" s="38">
        <v>3</v>
      </c>
      <c r="K55" s="30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</row>
    <row r="56" spans="1:28" ht="15" customHeight="1">
      <c r="A56" s="124"/>
      <c r="B56" s="121"/>
      <c r="C56" s="34" t="s">
        <v>37</v>
      </c>
      <c r="D56" s="40" t="s">
        <v>24</v>
      </c>
      <c r="E56" s="36"/>
      <c r="F56" s="16">
        <f t="shared" si="3"/>
        <v>9</v>
      </c>
      <c r="G56" s="38">
        <v>2</v>
      </c>
      <c r="H56" s="38">
        <v>3</v>
      </c>
      <c r="I56" s="38">
        <v>3</v>
      </c>
      <c r="J56" s="16">
        <v>1</v>
      </c>
      <c r="K56" s="30">
        <v>0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</row>
    <row r="57" spans="1:28" ht="15" customHeight="1">
      <c r="A57" s="124"/>
      <c r="B57" s="121"/>
      <c r="C57" s="34" t="s">
        <v>38</v>
      </c>
      <c r="D57" s="35" t="s">
        <v>24</v>
      </c>
      <c r="E57" s="36"/>
      <c r="F57" s="16">
        <f t="shared" si="3"/>
        <v>11</v>
      </c>
      <c r="G57" s="16">
        <v>0</v>
      </c>
      <c r="H57" s="38">
        <v>2</v>
      </c>
      <c r="I57" s="16">
        <v>0</v>
      </c>
      <c r="J57" s="16">
        <v>0</v>
      </c>
      <c r="K57" s="16">
        <v>0</v>
      </c>
      <c r="L57" s="16">
        <v>3</v>
      </c>
      <c r="M57" s="16">
        <v>4</v>
      </c>
      <c r="N57" s="16">
        <v>2</v>
      </c>
      <c r="O57" s="30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</row>
    <row r="58" spans="1:28" ht="15" customHeight="1">
      <c r="A58" s="124"/>
      <c r="B58" s="122"/>
      <c r="C58" s="34" t="s">
        <v>39</v>
      </c>
      <c r="D58" s="35" t="s">
        <v>24</v>
      </c>
      <c r="E58" s="36"/>
      <c r="F58" s="16">
        <f t="shared" si="3"/>
        <v>8</v>
      </c>
      <c r="G58" s="16">
        <v>0</v>
      </c>
      <c r="H58" s="16">
        <v>0</v>
      </c>
      <c r="I58" s="16">
        <v>0</v>
      </c>
      <c r="J58" s="38">
        <v>2</v>
      </c>
      <c r="K58" s="16">
        <v>0</v>
      </c>
      <c r="L58" s="16">
        <v>0</v>
      </c>
      <c r="M58" s="16">
        <v>0</v>
      </c>
      <c r="N58" s="16">
        <v>2</v>
      </c>
      <c r="O58" s="16">
        <v>2</v>
      </c>
      <c r="P58" s="16">
        <v>2</v>
      </c>
      <c r="Q58" s="30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</row>
    <row r="59" spans="1:28" ht="15" customHeight="1">
      <c r="A59" s="124"/>
      <c r="B59" s="120" t="s">
        <v>40</v>
      </c>
      <c r="C59" s="34" t="s">
        <v>41</v>
      </c>
      <c r="D59" s="41" t="s">
        <v>42</v>
      </c>
      <c r="E59" s="36"/>
      <c r="F59" s="38">
        <v>7</v>
      </c>
      <c r="G59" s="16">
        <v>0</v>
      </c>
      <c r="H59" s="38">
        <v>2</v>
      </c>
      <c r="I59" s="38">
        <v>1</v>
      </c>
      <c r="J59" s="16">
        <v>1</v>
      </c>
      <c r="K59" s="16">
        <v>3</v>
      </c>
      <c r="L59" s="30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</row>
    <row r="60" spans="1:28" ht="15" customHeight="1">
      <c r="A60" s="124"/>
      <c r="B60" s="121"/>
      <c r="C60" s="34" t="s">
        <v>43</v>
      </c>
      <c r="D60" s="41" t="s">
        <v>42</v>
      </c>
      <c r="E60" s="36"/>
      <c r="F60" s="38">
        <v>7</v>
      </c>
      <c r="G60" s="16">
        <v>0</v>
      </c>
      <c r="H60" s="38">
        <v>2</v>
      </c>
      <c r="I60" s="38">
        <v>2</v>
      </c>
      <c r="J60" s="16">
        <v>1</v>
      </c>
      <c r="K60" s="16">
        <v>2</v>
      </c>
      <c r="L60" s="30">
        <v>0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</row>
    <row r="61" spans="1:28" ht="15" customHeight="1">
      <c r="A61" s="124"/>
      <c r="B61" s="121"/>
      <c r="C61" s="34" t="s">
        <v>44</v>
      </c>
      <c r="D61" s="41" t="s">
        <v>42</v>
      </c>
      <c r="E61" s="36"/>
      <c r="F61" s="38">
        <v>5</v>
      </c>
      <c r="G61" s="16">
        <v>0</v>
      </c>
      <c r="H61" s="16">
        <v>0</v>
      </c>
      <c r="I61" s="16">
        <v>0</v>
      </c>
      <c r="J61" s="38">
        <v>1</v>
      </c>
      <c r="K61" s="16">
        <v>0</v>
      </c>
      <c r="L61" s="16">
        <v>0</v>
      </c>
      <c r="M61" s="16">
        <v>0</v>
      </c>
      <c r="N61" s="16">
        <v>2</v>
      </c>
      <c r="O61" s="16">
        <v>2</v>
      </c>
      <c r="P61" s="30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</row>
    <row r="62" spans="1:28" ht="15" customHeight="1">
      <c r="A62" s="124"/>
      <c r="B62" s="122"/>
      <c r="C62" s="34" t="s">
        <v>45</v>
      </c>
      <c r="D62" s="41" t="s">
        <v>42</v>
      </c>
      <c r="E62" s="36"/>
      <c r="F62" s="38">
        <v>5</v>
      </c>
      <c r="G62" s="16">
        <v>0</v>
      </c>
      <c r="H62" s="16">
        <v>0</v>
      </c>
      <c r="I62" s="38">
        <v>1</v>
      </c>
      <c r="J62" s="16">
        <v>0</v>
      </c>
      <c r="K62" s="16">
        <v>0</v>
      </c>
      <c r="L62" s="16">
        <v>0</v>
      </c>
      <c r="M62" s="16">
        <v>0</v>
      </c>
      <c r="N62" s="16">
        <v>0</v>
      </c>
      <c r="O62" s="16">
        <v>0</v>
      </c>
      <c r="P62" s="16">
        <v>2</v>
      </c>
      <c r="Q62" s="16">
        <v>2</v>
      </c>
      <c r="R62" s="30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</row>
    <row r="63" spans="1:28" ht="15" customHeight="1">
      <c r="A63" s="124"/>
      <c r="B63" s="120" t="s">
        <v>46</v>
      </c>
      <c r="C63" s="34" t="s">
        <v>47</v>
      </c>
      <c r="D63" s="35" t="s">
        <v>24</v>
      </c>
      <c r="E63" s="36"/>
      <c r="F63" s="16">
        <f t="shared" ref="F63:F73" si="4">SUM(G63:AB63)</f>
        <v>19</v>
      </c>
      <c r="G63" s="16">
        <v>0</v>
      </c>
      <c r="H63" s="16">
        <v>0</v>
      </c>
      <c r="I63" s="16">
        <v>0</v>
      </c>
      <c r="J63" s="16">
        <v>0</v>
      </c>
      <c r="K63" s="16">
        <v>0</v>
      </c>
      <c r="L63" s="16">
        <v>4</v>
      </c>
      <c r="M63" s="16">
        <v>4</v>
      </c>
      <c r="N63" s="16">
        <v>2</v>
      </c>
      <c r="O63" s="16">
        <v>3</v>
      </c>
      <c r="P63" s="16">
        <v>2</v>
      </c>
      <c r="Q63" s="16">
        <v>2</v>
      </c>
      <c r="R63" s="16">
        <v>1</v>
      </c>
      <c r="S63" s="16">
        <v>1</v>
      </c>
      <c r="T63" s="30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</row>
    <row r="64" spans="1:28" ht="15" customHeight="1">
      <c r="A64" s="124"/>
      <c r="B64" s="121"/>
      <c r="C64" s="34" t="s">
        <v>48</v>
      </c>
      <c r="D64" s="40" t="s">
        <v>24</v>
      </c>
      <c r="E64" s="36"/>
      <c r="F64" s="16">
        <f t="shared" si="4"/>
        <v>20</v>
      </c>
      <c r="G64" s="16">
        <v>0</v>
      </c>
      <c r="H64" s="16">
        <v>0</v>
      </c>
      <c r="I64" s="16">
        <v>0</v>
      </c>
      <c r="J64" s="16">
        <v>0</v>
      </c>
      <c r="K64" s="16">
        <v>0</v>
      </c>
      <c r="L64" s="16">
        <v>4</v>
      </c>
      <c r="M64" s="16">
        <v>4</v>
      </c>
      <c r="N64" s="16">
        <v>3</v>
      </c>
      <c r="O64" s="16">
        <v>3</v>
      </c>
      <c r="P64" s="16">
        <v>2</v>
      </c>
      <c r="Q64" s="16">
        <v>2</v>
      </c>
      <c r="R64" s="16">
        <v>1</v>
      </c>
      <c r="S64" s="16">
        <v>1</v>
      </c>
      <c r="T64" s="30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</row>
    <row r="65" spans="1:28" ht="15" customHeight="1">
      <c r="A65" s="124"/>
      <c r="B65" s="121"/>
      <c r="C65" s="34" t="s">
        <v>49</v>
      </c>
      <c r="D65" s="35" t="s">
        <v>24</v>
      </c>
      <c r="E65" s="36"/>
      <c r="F65" s="16">
        <f t="shared" si="4"/>
        <v>11</v>
      </c>
      <c r="G65" s="16">
        <v>0</v>
      </c>
      <c r="H65" s="16">
        <v>0</v>
      </c>
      <c r="I65" s="38">
        <v>2</v>
      </c>
      <c r="J65" s="16">
        <v>0</v>
      </c>
      <c r="K65" s="38">
        <v>1</v>
      </c>
      <c r="L65" s="16">
        <v>0</v>
      </c>
      <c r="M65" s="38">
        <v>2</v>
      </c>
      <c r="N65" s="16">
        <v>0</v>
      </c>
      <c r="O65" s="16">
        <v>0</v>
      </c>
      <c r="P65" s="16">
        <v>2</v>
      </c>
      <c r="Q65" s="16">
        <v>2</v>
      </c>
      <c r="R65" s="16">
        <v>1</v>
      </c>
      <c r="S65" s="16">
        <v>1</v>
      </c>
      <c r="T65" s="30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</row>
    <row r="66" spans="1:28" ht="15" customHeight="1">
      <c r="A66" s="124"/>
      <c r="B66" s="121"/>
      <c r="C66" s="34" t="s">
        <v>50</v>
      </c>
      <c r="D66" s="35" t="s">
        <v>24</v>
      </c>
      <c r="E66" s="36"/>
      <c r="F66" s="16">
        <f t="shared" si="4"/>
        <v>12</v>
      </c>
      <c r="G66" s="16">
        <v>0</v>
      </c>
      <c r="H66" s="38">
        <v>0</v>
      </c>
      <c r="I66" s="16">
        <v>0</v>
      </c>
      <c r="J66" s="38">
        <v>3</v>
      </c>
      <c r="K66" s="38">
        <v>4</v>
      </c>
      <c r="L66" s="16">
        <v>0</v>
      </c>
      <c r="M66" s="38">
        <v>1</v>
      </c>
      <c r="N66" s="16">
        <v>0</v>
      </c>
      <c r="O66" s="16">
        <v>0</v>
      </c>
      <c r="P66" s="16">
        <v>0</v>
      </c>
      <c r="Q66" s="16">
        <v>0</v>
      </c>
      <c r="R66" s="38">
        <v>2</v>
      </c>
      <c r="S66" s="38">
        <v>2</v>
      </c>
      <c r="T66" s="30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</row>
    <row r="67" spans="1:28" ht="15" customHeight="1">
      <c r="A67" s="124"/>
      <c r="B67" s="120" t="s">
        <v>51</v>
      </c>
      <c r="C67" s="34" t="s">
        <v>52</v>
      </c>
      <c r="D67" s="42" t="s">
        <v>53</v>
      </c>
      <c r="E67" s="36"/>
      <c r="F67" s="16">
        <f t="shared" si="4"/>
        <v>19</v>
      </c>
      <c r="G67" s="16">
        <v>0</v>
      </c>
      <c r="H67" s="16">
        <v>0</v>
      </c>
      <c r="I67" s="38">
        <v>2</v>
      </c>
      <c r="J67" s="38">
        <v>3</v>
      </c>
      <c r="K67" s="38">
        <v>2</v>
      </c>
      <c r="L67" s="16">
        <v>0</v>
      </c>
      <c r="M67" s="16">
        <v>0</v>
      </c>
      <c r="N67" s="16">
        <v>2</v>
      </c>
      <c r="O67" s="16">
        <v>3</v>
      </c>
      <c r="P67" s="16">
        <v>1</v>
      </c>
      <c r="Q67" s="16">
        <v>1</v>
      </c>
      <c r="R67" s="16">
        <v>1</v>
      </c>
      <c r="S67" s="16">
        <v>1</v>
      </c>
      <c r="T67" s="16">
        <v>3</v>
      </c>
      <c r="U67" s="30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</row>
    <row r="68" spans="1:28" ht="15" customHeight="1">
      <c r="A68" s="124"/>
      <c r="B68" s="121"/>
      <c r="C68" s="34" t="s">
        <v>54</v>
      </c>
      <c r="D68" s="42" t="s">
        <v>53</v>
      </c>
      <c r="E68" s="36"/>
      <c r="F68" s="16">
        <f t="shared" si="4"/>
        <v>13</v>
      </c>
      <c r="G68" s="16">
        <v>0</v>
      </c>
      <c r="H68" s="38">
        <v>2</v>
      </c>
      <c r="I68" s="16">
        <v>0</v>
      </c>
      <c r="J68" s="38">
        <v>3</v>
      </c>
      <c r="K68" s="38">
        <v>2</v>
      </c>
      <c r="L68" s="16">
        <v>0</v>
      </c>
      <c r="M68" s="16">
        <v>0</v>
      </c>
      <c r="N68" s="16">
        <v>0</v>
      </c>
      <c r="O68" s="16">
        <v>0</v>
      </c>
      <c r="P68" s="16">
        <v>1</v>
      </c>
      <c r="Q68" s="16">
        <v>1</v>
      </c>
      <c r="R68" s="16">
        <v>1</v>
      </c>
      <c r="S68" s="16">
        <v>1</v>
      </c>
      <c r="T68" s="16">
        <v>2</v>
      </c>
      <c r="U68" s="30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</row>
    <row r="69" spans="1:28" ht="15" customHeight="1">
      <c r="A69" s="124"/>
      <c r="B69" s="121"/>
      <c r="C69" s="34" t="s">
        <v>55</v>
      </c>
      <c r="D69" s="41" t="s">
        <v>56</v>
      </c>
      <c r="E69" s="36"/>
      <c r="F69" s="16">
        <f t="shared" si="4"/>
        <v>15</v>
      </c>
      <c r="G69" s="16">
        <v>0</v>
      </c>
      <c r="H69" s="38">
        <v>2</v>
      </c>
      <c r="I69" s="16">
        <v>0</v>
      </c>
      <c r="J69" s="38">
        <v>3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4</v>
      </c>
      <c r="W69" s="16">
        <v>3</v>
      </c>
      <c r="X69" s="16">
        <v>3</v>
      </c>
      <c r="Y69" s="30">
        <v>0</v>
      </c>
      <c r="Z69" s="16">
        <v>0</v>
      </c>
      <c r="AA69" s="16">
        <v>0</v>
      </c>
      <c r="AB69" s="16">
        <v>0</v>
      </c>
    </row>
    <row r="70" spans="1:28" ht="15" customHeight="1">
      <c r="A70" s="124"/>
      <c r="B70" s="121"/>
      <c r="C70" s="34" t="s">
        <v>57</v>
      </c>
      <c r="D70" s="41" t="s">
        <v>56</v>
      </c>
      <c r="E70" s="36"/>
      <c r="F70" s="16">
        <f t="shared" si="4"/>
        <v>16</v>
      </c>
      <c r="G70" s="16">
        <v>0</v>
      </c>
      <c r="H70" s="16">
        <v>0</v>
      </c>
      <c r="I70" s="38">
        <v>2</v>
      </c>
      <c r="J70" s="16">
        <v>0</v>
      </c>
      <c r="K70" s="38">
        <v>3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3</v>
      </c>
      <c r="Y70" s="16">
        <v>3</v>
      </c>
      <c r="Z70" s="16">
        <v>2</v>
      </c>
      <c r="AA70" s="16">
        <v>3</v>
      </c>
      <c r="AB70" s="30">
        <v>0</v>
      </c>
    </row>
    <row r="71" spans="1:28" ht="15" customHeight="1">
      <c r="A71" s="124"/>
      <c r="B71" s="123" t="s">
        <v>58</v>
      </c>
      <c r="C71" s="43" t="s">
        <v>59</v>
      </c>
      <c r="D71" s="29" t="s">
        <v>22</v>
      </c>
      <c r="E71" s="36"/>
      <c r="F71" s="16">
        <f t="shared" si="4"/>
        <v>6</v>
      </c>
      <c r="G71" s="16">
        <v>0</v>
      </c>
      <c r="H71" s="16">
        <v>0</v>
      </c>
      <c r="I71" s="16">
        <v>0</v>
      </c>
      <c r="J71" s="16">
        <v>0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2</v>
      </c>
      <c r="Z71" s="16">
        <v>3</v>
      </c>
      <c r="AA71" s="16">
        <v>1</v>
      </c>
      <c r="AB71" s="30">
        <v>0</v>
      </c>
    </row>
    <row r="72" spans="1:28" ht="15" customHeight="1">
      <c r="A72" s="125"/>
      <c r="B72" s="125"/>
      <c r="C72" s="28" t="s">
        <v>60</v>
      </c>
      <c r="D72" s="29" t="s">
        <v>22</v>
      </c>
      <c r="E72" s="36"/>
      <c r="F72" s="16">
        <f t="shared" si="4"/>
        <v>5</v>
      </c>
      <c r="G72" s="16">
        <v>0</v>
      </c>
      <c r="H72" s="16">
        <v>0</v>
      </c>
      <c r="I72" s="16">
        <v>0</v>
      </c>
      <c r="J72" s="16">
        <v>0</v>
      </c>
      <c r="K72" s="16">
        <v>0</v>
      </c>
      <c r="L72" s="16">
        <v>0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2</v>
      </c>
      <c r="AA72" s="16">
        <v>3</v>
      </c>
      <c r="AB72" s="30">
        <v>0</v>
      </c>
    </row>
    <row r="73" spans="1:28" ht="15" customHeight="1">
      <c r="A73" s="1"/>
      <c r="B73" s="1"/>
      <c r="C73" s="1"/>
      <c r="D73" s="28" t="s">
        <v>62</v>
      </c>
      <c r="E73" s="28"/>
      <c r="F73" s="16">
        <f t="shared" si="4"/>
        <v>269</v>
      </c>
      <c r="G73" s="16">
        <f t="shared" ref="G73:AB73" si="5">SUM(G47:G72)</f>
        <v>26</v>
      </c>
      <c r="H73" s="16">
        <f t="shared" si="5"/>
        <v>36</v>
      </c>
      <c r="I73" s="16">
        <f t="shared" si="5"/>
        <v>31</v>
      </c>
      <c r="J73" s="16">
        <f t="shared" si="5"/>
        <v>29</v>
      </c>
      <c r="K73" s="16">
        <f t="shared" si="5"/>
        <v>22</v>
      </c>
      <c r="L73" s="16">
        <f t="shared" si="5"/>
        <v>11</v>
      </c>
      <c r="M73" s="16">
        <f t="shared" si="5"/>
        <v>15</v>
      </c>
      <c r="N73" s="16">
        <f t="shared" si="5"/>
        <v>13</v>
      </c>
      <c r="O73" s="16">
        <f t="shared" si="5"/>
        <v>13</v>
      </c>
      <c r="P73" s="16">
        <f t="shared" si="5"/>
        <v>12</v>
      </c>
      <c r="Q73" s="16">
        <f t="shared" si="5"/>
        <v>10</v>
      </c>
      <c r="R73" s="16">
        <f t="shared" si="5"/>
        <v>7</v>
      </c>
      <c r="S73" s="16">
        <f t="shared" si="5"/>
        <v>7</v>
      </c>
      <c r="T73" s="16">
        <f t="shared" si="5"/>
        <v>5</v>
      </c>
      <c r="U73" s="16">
        <f t="shared" si="5"/>
        <v>0</v>
      </c>
      <c r="V73" s="16">
        <f t="shared" si="5"/>
        <v>4</v>
      </c>
      <c r="W73" s="16">
        <f t="shared" si="5"/>
        <v>3</v>
      </c>
      <c r="X73" s="16">
        <f t="shared" si="5"/>
        <v>6</v>
      </c>
      <c r="Y73" s="16">
        <f t="shared" si="5"/>
        <v>5</v>
      </c>
      <c r="Z73" s="16">
        <f t="shared" si="5"/>
        <v>7</v>
      </c>
      <c r="AA73" s="16">
        <f t="shared" si="5"/>
        <v>7</v>
      </c>
      <c r="AB73" s="44">
        <f t="shared" si="5"/>
        <v>0</v>
      </c>
    </row>
    <row r="74" spans="1:28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1:28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1:28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1:28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1:2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1:28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1:28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1:28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1:28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1:28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1:28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1:28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1:28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1:28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1:2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1:28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1:28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1:28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1:28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1:28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1:28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1:28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1:28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1:28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1:2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1:28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1:28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1:28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1:28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1:28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1:28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1:28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1:28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1:28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1:2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1:28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1:28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1:28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1:28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1:28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1:28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1:28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1:28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1:28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1:2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1:28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1:28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1:28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1:28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1:28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1:28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1:28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1:28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1:28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1: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1:28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1:28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1:28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1:28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1:28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1:28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1:28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1:28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1:28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1:2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1:28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1:28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1:28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1:28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1:28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1:28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1:28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1:28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1:28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1:2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1:28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1:28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1:28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1:28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1:28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1:28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1:28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1:28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1:28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1:2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1:28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1:28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1:28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1:28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1:28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1:28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1:28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1:28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1:28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1:2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1:28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1:28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1:28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1:28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1:28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1:28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1:28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1:28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1:28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1:2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1:28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1:28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1:28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1:28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1:28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1:28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1:28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1:28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1:28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1:2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1:28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1:28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1:28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1:28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1:28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1:28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1:28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1:28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1:28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1:2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1:28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1:28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1:28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1:28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1:28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1:28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1:28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1:28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1:28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1:2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1:28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1:28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1:28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1:28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1:28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1:28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1:28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1:28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spans="1:28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spans="1:2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spans="1:28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spans="1:28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 spans="1:28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 spans="1:28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 spans="1:28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 spans="1:28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 spans="1:28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 spans="1:28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 spans="1:28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 spans="1: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 spans="1:28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 spans="1:28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 spans="1:28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 spans="1:28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 spans="1:28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 spans="1:28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 spans="1:28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 spans="1:28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 spans="1:28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 spans="1:2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 spans="1:28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 spans="1:28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 spans="1:28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 spans="1:28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 spans="1:28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 spans="1:28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 spans="1:28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 spans="1:28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 spans="1:28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 spans="1:2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 spans="1:28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 spans="1:28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 spans="1:28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 spans="1:28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 spans="1:28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 spans="1:28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 spans="1:28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 spans="1:28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 spans="1:28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 spans="1:2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 spans="1:28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 spans="1:28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 spans="1:28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 spans="1:28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 spans="1:28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 spans="1:28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 spans="1:28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 spans="1:28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 spans="1:28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 spans="1:2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 spans="1:28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 spans="1:28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 spans="1:28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 spans="1:28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 spans="1:28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</row>
    <row r="274" spans="1:28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</row>
    <row r="275" spans="1:28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</row>
    <row r="276" spans="1:28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</row>
    <row r="277" spans="1:28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</row>
    <row r="278" spans="1:2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</row>
    <row r="279" spans="1:28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</row>
    <row r="280" spans="1:28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</row>
    <row r="281" spans="1:28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</row>
    <row r="282" spans="1:28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</row>
    <row r="283" spans="1:28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</row>
    <row r="284" spans="1:28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</row>
    <row r="285" spans="1:28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</row>
    <row r="286" spans="1:28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</row>
    <row r="287" spans="1:28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</row>
    <row r="288" spans="1:2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</row>
    <row r="289" spans="1:28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</row>
    <row r="290" spans="1:28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</row>
    <row r="291" spans="1:28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</row>
    <row r="292" spans="1:28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</row>
    <row r="293" spans="1:28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</row>
    <row r="294" spans="1:28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</row>
    <row r="295" spans="1:28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</row>
    <row r="296" spans="1:28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</row>
    <row r="297" spans="1:28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</row>
    <row r="298" spans="1:2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</row>
    <row r="299" spans="1:28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</row>
    <row r="300" spans="1:28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</row>
    <row r="301" spans="1:28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</row>
    <row r="302" spans="1:28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</row>
    <row r="303" spans="1:28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</row>
    <row r="304" spans="1:28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</row>
    <row r="305" spans="1:28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</row>
    <row r="306" spans="1:28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</row>
    <row r="307" spans="1:28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</row>
    <row r="308" spans="1:2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</row>
    <row r="309" spans="1:28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</row>
    <row r="310" spans="1:28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</row>
    <row r="311" spans="1:28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</row>
    <row r="312" spans="1:28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</row>
    <row r="313" spans="1:28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</row>
    <row r="314" spans="1:28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</row>
    <row r="315" spans="1:28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</row>
    <row r="316" spans="1:28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</row>
    <row r="317" spans="1:28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</row>
    <row r="318" spans="1:2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</row>
    <row r="319" spans="1:28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</row>
    <row r="320" spans="1:28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</row>
    <row r="321" spans="1:28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</row>
    <row r="322" spans="1:28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</row>
    <row r="323" spans="1:28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</row>
    <row r="324" spans="1:28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</row>
    <row r="325" spans="1:28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</row>
    <row r="326" spans="1:28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</row>
    <row r="327" spans="1:28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</row>
    <row r="328" spans="1: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</row>
    <row r="329" spans="1:28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</row>
    <row r="330" spans="1:28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</row>
    <row r="331" spans="1:28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</row>
    <row r="332" spans="1:28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</row>
    <row r="333" spans="1:28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</row>
    <row r="334" spans="1:28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</row>
    <row r="335" spans="1:28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</row>
    <row r="336" spans="1:28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</row>
    <row r="337" spans="1:28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</row>
    <row r="338" spans="1:2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</row>
    <row r="339" spans="1:28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</row>
    <row r="340" spans="1:28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</row>
    <row r="341" spans="1:28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</row>
    <row r="342" spans="1:28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</row>
    <row r="343" spans="1:28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</row>
    <row r="344" spans="1:28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</row>
    <row r="345" spans="1:28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</row>
    <row r="346" spans="1:28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</row>
    <row r="347" spans="1:28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</row>
    <row r="348" spans="1:2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</row>
    <row r="349" spans="1:28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</row>
    <row r="350" spans="1:28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</row>
    <row r="351" spans="1:28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</row>
    <row r="352" spans="1:28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</row>
    <row r="353" spans="1:28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</row>
    <row r="354" spans="1:28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</row>
    <row r="355" spans="1:28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</row>
    <row r="356" spans="1:28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</row>
    <row r="357" spans="1:28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</row>
    <row r="358" spans="1:2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</row>
    <row r="359" spans="1:28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</row>
    <row r="360" spans="1:28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</row>
    <row r="361" spans="1:28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</row>
    <row r="362" spans="1:28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</row>
    <row r="363" spans="1:28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</row>
    <row r="364" spans="1:28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</row>
    <row r="365" spans="1:28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</row>
    <row r="366" spans="1:28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</row>
    <row r="367" spans="1:28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</row>
    <row r="368" spans="1:2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</row>
    <row r="369" spans="1:28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</row>
    <row r="370" spans="1:28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</row>
    <row r="371" spans="1:28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</row>
    <row r="372" spans="1:28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</row>
    <row r="373" spans="1:28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</row>
    <row r="374" spans="1:28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</row>
    <row r="375" spans="1:28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</row>
    <row r="376" spans="1:28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</row>
    <row r="377" spans="1:28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</row>
    <row r="378" spans="1:2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</row>
    <row r="379" spans="1:28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</row>
    <row r="380" spans="1:28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</row>
    <row r="381" spans="1:28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</row>
    <row r="382" spans="1:28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</row>
    <row r="383" spans="1:28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</row>
    <row r="384" spans="1:28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</row>
    <row r="385" spans="1:28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</row>
    <row r="386" spans="1:28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</row>
    <row r="387" spans="1:28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</row>
    <row r="388" spans="1:2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</row>
    <row r="389" spans="1:28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</row>
    <row r="390" spans="1:28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</row>
    <row r="391" spans="1:28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</row>
    <row r="392" spans="1:28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</row>
    <row r="393" spans="1:28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</row>
    <row r="394" spans="1:28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</row>
    <row r="395" spans="1:28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</row>
    <row r="396" spans="1:28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</row>
    <row r="397" spans="1:28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</row>
    <row r="398" spans="1:2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</row>
    <row r="399" spans="1:28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</row>
    <row r="400" spans="1:28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</row>
    <row r="401" spans="1:28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</row>
    <row r="402" spans="1:28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</row>
    <row r="403" spans="1:28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</row>
    <row r="404" spans="1:28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</row>
    <row r="405" spans="1:28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</row>
    <row r="406" spans="1:28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</row>
    <row r="407" spans="1:28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</row>
    <row r="408" spans="1:2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</row>
    <row r="409" spans="1:28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</row>
    <row r="410" spans="1:28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</row>
    <row r="411" spans="1:28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</row>
    <row r="412" spans="1:28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</row>
    <row r="413" spans="1:28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</row>
    <row r="414" spans="1:28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</row>
    <row r="415" spans="1:28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</row>
    <row r="416" spans="1:28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</row>
    <row r="417" spans="1:28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</row>
    <row r="418" spans="1:2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</row>
    <row r="419" spans="1:28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</row>
    <row r="420" spans="1:28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</row>
    <row r="421" spans="1:28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</row>
    <row r="422" spans="1:28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</row>
    <row r="423" spans="1:28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</row>
    <row r="424" spans="1:28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</row>
    <row r="425" spans="1:28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</row>
    <row r="426" spans="1:28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</row>
    <row r="427" spans="1:28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</row>
    <row r="428" spans="1: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</row>
    <row r="429" spans="1:28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</row>
    <row r="430" spans="1:28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</row>
    <row r="431" spans="1:28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</row>
    <row r="432" spans="1:28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</row>
    <row r="433" spans="1:28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</row>
    <row r="434" spans="1:28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</row>
    <row r="435" spans="1:28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</row>
    <row r="436" spans="1:28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</row>
    <row r="437" spans="1:28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</row>
    <row r="438" spans="1:2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</row>
    <row r="439" spans="1:28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</row>
    <row r="440" spans="1:28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</row>
    <row r="441" spans="1:28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</row>
    <row r="442" spans="1:28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</row>
    <row r="443" spans="1:28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</row>
    <row r="444" spans="1:28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</row>
    <row r="445" spans="1:28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</row>
    <row r="446" spans="1:28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</row>
    <row r="447" spans="1:28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</row>
    <row r="448" spans="1:2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</row>
    <row r="449" spans="1:28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</row>
    <row r="450" spans="1:28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</row>
    <row r="451" spans="1:28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</row>
    <row r="452" spans="1:28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</row>
    <row r="453" spans="1:28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</row>
    <row r="454" spans="1:28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</row>
    <row r="455" spans="1:28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</row>
    <row r="456" spans="1:28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</row>
    <row r="457" spans="1:28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</row>
    <row r="458" spans="1:2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</row>
    <row r="459" spans="1:28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</row>
    <row r="460" spans="1:28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</row>
    <row r="461" spans="1:28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</row>
    <row r="462" spans="1:28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</row>
    <row r="463" spans="1:28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</row>
    <row r="464" spans="1:28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</row>
    <row r="465" spans="1:28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</row>
    <row r="466" spans="1:28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</row>
    <row r="467" spans="1:28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</row>
    <row r="468" spans="1:2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</row>
    <row r="469" spans="1:28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</row>
    <row r="470" spans="1:28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</row>
    <row r="471" spans="1:28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</row>
    <row r="472" spans="1:28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</row>
    <row r="473" spans="1:28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</row>
    <row r="474" spans="1:28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</row>
    <row r="475" spans="1:28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</row>
    <row r="476" spans="1:28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</row>
    <row r="477" spans="1:28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</row>
    <row r="478" spans="1:2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</row>
    <row r="479" spans="1:28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</row>
    <row r="480" spans="1:28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</row>
    <row r="481" spans="1:28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</row>
    <row r="482" spans="1:28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</row>
    <row r="483" spans="1:28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</row>
    <row r="484" spans="1:28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</row>
    <row r="485" spans="1:28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</row>
    <row r="486" spans="1:28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</row>
    <row r="487" spans="1:28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</row>
    <row r="488" spans="1:2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</row>
    <row r="489" spans="1:28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</row>
    <row r="490" spans="1:28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</row>
    <row r="491" spans="1:28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</row>
    <row r="492" spans="1:28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</row>
    <row r="493" spans="1:28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</row>
    <row r="494" spans="1:28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</row>
    <row r="495" spans="1:28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</row>
    <row r="496" spans="1:28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</row>
    <row r="497" spans="1:28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</row>
    <row r="498" spans="1:2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</row>
    <row r="499" spans="1:28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</row>
    <row r="500" spans="1:28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</row>
    <row r="501" spans="1:28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</row>
    <row r="502" spans="1:28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</row>
    <row r="503" spans="1:28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</row>
    <row r="504" spans="1:28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</row>
    <row r="505" spans="1:28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</row>
    <row r="506" spans="1:28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</row>
    <row r="507" spans="1:28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</row>
    <row r="508" spans="1:2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</row>
    <row r="509" spans="1:28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</row>
    <row r="510" spans="1:28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</row>
    <row r="511" spans="1:28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</row>
    <row r="512" spans="1:28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</row>
    <row r="513" spans="1:28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</row>
    <row r="514" spans="1:28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</row>
    <row r="515" spans="1:28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</row>
    <row r="516" spans="1:28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</row>
    <row r="517" spans="1:28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</row>
    <row r="518" spans="1:2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</row>
    <row r="519" spans="1:28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</row>
    <row r="520" spans="1:28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</row>
    <row r="521" spans="1:28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</row>
    <row r="522" spans="1:28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</row>
    <row r="523" spans="1:28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</row>
    <row r="524" spans="1:28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</row>
    <row r="525" spans="1:28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</row>
    <row r="526" spans="1:28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</row>
    <row r="527" spans="1:28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</row>
    <row r="528" spans="1: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</row>
    <row r="529" spans="1:28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</row>
    <row r="530" spans="1:28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</row>
    <row r="531" spans="1:28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</row>
    <row r="532" spans="1:28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</row>
    <row r="533" spans="1:28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</row>
    <row r="534" spans="1:28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</row>
    <row r="535" spans="1:28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</row>
    <row r="536" spans="1:28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</row>
    <row r="537" spans="1:28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</row>
    <row r="538" spans="1:2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</row>
    <row r="539" spans="1:28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</row>
    <row r="540" spans="1:28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</row>
    <row r="541" spans="1:28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</row>
    <row r="542" spans="1:28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</row>
    <row r="543" spans="1:28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</row>
    <row r="544" spans="1:28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</row>
    <row r="545" spans="1:28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</row>
    <row r="546" spans="1:28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</row>
    <row r="547" spans="1:28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</row>
    <row r="548" spans="1:2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</row>
    <row r="549" spans="1:28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</row>
    <row r="550" spans="1:28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</row>
    <row r="551" spans="1:28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</row>
    <row r="552" spans="1:28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</row>
    <row r="553" spans="1:28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</row>
    <row r="554" spans="1:28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</row>
    <row r="555" spans="1:28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</row>
    <row r="556" spans="1:28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</row>
    <row r="557" spans="1:28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</row>
    <row r="558" spans="1:2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</row>
    <row r="559" spans="1:28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</row>
    <row r="560" spans="1:28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</row>
    <row r="561" spans="1:28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</row>
    <row r="562" spans="1:28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</row>
    <row r="563" spans="1:28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</row>
    <row r="564" spans="1:28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</row>
    <row r="565" spans="1:28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</row>
    <row r="566" spans="1:28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</row>
    <row r="567" spans="1:28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</row>
    <row r="568" spans="1:2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</row>
    <row r="569" spans="1:28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</row>
    <row r="570" spans="1:28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</row>
    <row r="571" spans="1:28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</row>
    <row r="572" spans="1:28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</row>
    <row r="573" spans="1:28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</row>
    <row r="574" spans="1:28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</row>
    <row r="575" spans="1:28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</row>
    <row r="576" spans="1:28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</row>
    <row r="577" spans="1:28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</row>
    <row r="578" spans="1:2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</row>
    <row r="579" spans="1:28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</row>
    <row r="580" spans="1:28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</row>
    <row r="581" spans="1:28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</row>
    <row r="582" spans="1:28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</row>
    <row r="583" spans="1:28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</row>
    <row r="584" spans="1:28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</row>
    <row r="585" spans="1:28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</row>
    <row r="586" spans="1:28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</row>
    <row r="587" spans="1:28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</row>
    <row r="588" spans="1:2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</row>
    <row r="589" spans="1:28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</row>
    <row r="590" spans="1:28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</row>
    <row r="591" spans="1:28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</row>
    <row r="592" spans="1:28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</row>
    <row r="593" spans="1:28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</row>
    <row r="594" spans="1:28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</row>
    <row r="595" spans="1:28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</row>
    <row r="596" spans="1:28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</row>
    <row r="597" spans="1:28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</row>
    <row r="598" spans="1:2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</row>
    <row r="599" spans="1:28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</row>
    <row r="600" spans="1:28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</row>
    <row r="601" spans="1:28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</row>
    <row r="602" spans="1:28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</row>
    <row r="603" spans="1:28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</row>
    <row r="604" spans="1:28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</row>
    <row r="605" spans="1:28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</row>
    <row r="606" spans="1:28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</row>
    <row r="607" spans="1:28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</row>
    <row r="608" spans="1:2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</row>
    <row r="609" spans="1:28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</row>
    <row r="610" spans="1:28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</row>
    <row r="611" spans="1:28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</row>
    <row r="612" spans="1:28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</row>
    <row r="613" spans="1:28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</row>
    <row r="614" spans="1:28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</row>
    <row r="615" spans="1:28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</row>
    <row r="616" spans="1:28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</row>
    <row r="617" spans="1:28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</row>
    <row r="618" spans="1:2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</row>
    <row r="619" spans="1:28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</row>
    <row r="620" spans="1:28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</row>
    <row r="621" spans="1:28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</row>
    <row r="622" spans="1:28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</row>
    <row r="623" spans="1:28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</row>
    <row r="624" spans="1:28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</row>
    <row r="625" spans="1:28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</row>
    <row r="626" spans="1:28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</row>
    <row r="627" spans="1:28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</row>
    <row r="628" spans="1: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</row>
    <row r="629" spans="1:28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</row>
    <row r="630" spans="1:28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</row>
    <row r="631" spans="1:28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</row>
    <row r="632" spans="1:28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</row>
    <row r="633" spans="1:28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</row>
    <row r="634" spans="1:28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</row>
    <row r="635" spans="1:28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</row>
    <row r="636" spans="1:28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</row>
    <row r="637" spans="1:28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</row>
    <row r="638" spans="1:2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</row>
    <row r="639" spans="1:28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</row>
    <row r="640" spans="1:28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</row>
    <row r="641" spans="1:28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</row>
    <row r="642" spans="1:28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</row>
    <row r="643" spans="1:28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</row>
    <row r="644" spans="1:28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</row>
    <row r="645" spans="1:28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</row>
    <row r="646" spans="1:28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</row>
    <row r="647" spans="1:28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</row>
    <row r="648" spans="1:2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</row>
    <row r="649" spans="1:28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</row>
    <row r="650" spans="1:28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</row>
    <row r="651" spans="1:28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</row>
    <row r="652" spans="1:28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</row>
    <row r="653" spans="1:28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</row>
    <row r="654" spans="1:28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</row>
    <row r="655" spans="1:28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</row>
    <row r="656" spans="1:28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</row>
    <row r="657" spans="1:28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</row>
    <row r="658" spans="1:2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</row>
    <row r="659" spans="1:28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</row>
    <row r="660" spans="1:28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</row>
    <row r="661" spans="1:28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</row>
    <row r="662" spans="1:28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</row>
    <row r="663" spans="1:28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</row>
    <row r="664" spans="1:28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</row>
    <row r="665" spans="1:28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</row>
    <row r="666" spans="1:28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</row>
    <row r="667" spans="1:28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</row>
    <row r="668" spans="1:2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</row>
    <row r="669" spans="1:28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</row>
    <row r="670" spans="1:28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</row>
    <row r="671" spans="1:28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</row>
    <row r="672" spans="1:28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</row>
    <row r="673" spans="1:28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</row>
    <row r="674" spans="1:28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</row>
    <row r="675" spans="1:28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</row>
    <row r="676" spans="1:28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</row>
    <row r="677" spans="1:28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</row>
    <row r="678" spans="1:2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</row>
    <row r="679" spans="1:28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</row>
    <row r="680" spans="1:28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</row>
    <row r="681" spans="1:28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</row>
    <row r="682" spans="1:28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</row>
    <row r="683" spans="1:28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</row>
    <row r="684" spans="1:28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</row>
    <row r="685" spans="1:28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</row>
    <row r="686" spans="1:28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</row>
    <row r="687" spans="1:28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</row>
    <row r="688" spans="1:2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</row>
    <row r="689" spans="1:28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</row>
    <row r="690" spans="1:28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</row>
    <row r="691" spans="1:28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</row>
    <row r="692" spans="1:28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</row>
    <row r="693" spans="1:28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</row>
    <row r="694" spans="1:28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</row>
    <row r="695" spans="1:28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</row>
    <row r="696" spans="1:28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</row>
    <row r="697" spans="1:28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</row>
    <row r="698" spans="1:2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</row>
    <row r="699" spans="1:28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</row>
    <row r="700" spans="1:28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</row>
    <row r="701" spans="1:28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</row>
    <row r="702" spans="1:28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</row>
    <row r="703" spans="1:28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</row>
    <row r="704" spans="1:28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</row>
    <row r="705" spans="1:28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</row>
    <row r="706" spans="1:28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</row>
    <row r="707" spans="1:28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</row>
    <row r="708" spans="1:2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</row>
    <row r="709" spans="1:28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</row>
    <row r="710" spans="1:28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</row>
    <row r="711" spans="1:28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</row>
    <row r="712" spans="1:28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</row>
    <row r="713" spans="1:28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</row>
    <row r="714" spans="1:28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</row>
    <row r="715" spans="1:28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</row>
    <row r="716" spans="1:28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</row>
    <row r="717" spans="1:28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</row>
    <row r="718" spans="1:2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</row>
    <row r="719" spans="1:28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</row>
    <row r="720" spans="1:28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</row>
    <row r="721" spans="1:28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</row>
    <row r="722" spans="1:28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</row>
    <row r="723" spans="1:28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</row>
    <row r="724" spans="1:28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</row>
    <row r="725" spans="1:28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</row>
    <row r="726" spans="1:28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</row>
    <row r="727" spans="1:28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</row>
    <row r="728" spans="1: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</row>
    <row r="729" spans="1:28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</row>
    <row r="730" spans="1:28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</row>
    <row r="731" spans="1:28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</row>
    <row r="732" spans="1:28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</row>
    <row r="733" spans="1:28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</row>
    <row r="734" spans="1:28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</row>
    <row r="735" spans="1:28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</row>
    <row r="736" spans="1:28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</row>
    <row r="737" spans="1:28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</row>
    <row r="738" spans="1:2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</row>
    <row r="739" spans="1:28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</row>
    <row r="740" spans="1:28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</row>
    <row r="741" spans="1:28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</row>
    <row r="742" spans="1:28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</row>
    <row r="743" spans="1:28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</row>
    <row r="744" spans="1:28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</row>
    <row r="745" spans="1:28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</row>
    <row r="746" spans="1:28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</row>
    <row r="747" spans="1:28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</row>
    <row r="748" spans="1:2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</row>
    <row r="749" spans="1:28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</row>
    <row r="750" spans="1:28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</row>
    <row r="751" spans="1:28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</row>
    <row r="752" spans="1:28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</row>
    <row r="753" spans="1:28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</row>
    <row r="754" spans="1:28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</row>
    <row r="755" spans="1:28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</row>
    <row r="756" spans="1:28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</row>
    <row r="757" spans="1:28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</row>
    <row r="758" spans="1:2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</row>
    <row r="759" spans="1:28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</row>
    <row r="760" spans="1:28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</row>
    <row r="761" spans="1:28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</row>
    <row r="762" spans="1:28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</row>
    <row r="763" spans="1:28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</row>
    <row r="764" spans="1:28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</row>
    <row r="765" spans="1:28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</row>
    <row r="766" spans="1:28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</row>
    <row r="767" spans="1:28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</row>
    <row r="768" spans="1:2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</row>
    <row r="769" spans="1:28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</row>
    <row r="770" spans="1:28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</row>
    <row r="771" spans="1:28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</row>
    <row r="772" spans="1:28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</row>
    <row r="773" spans="1:28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</row>
    <row r="774" spans="1:28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</row>
    <row r="775" spans="1:28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</row>
    <row r="776" spans="1:28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</row>
    <row r="777" spans="1:28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</row>
    <row r="778" spans="1:2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</row>
    <row r="779" spans="1:28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</row>
    <row r="780" spans="1:28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</row>
    <row r="781" spans="1:28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</row>
    <row r="782" spans="1:28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</row>
    <row r="783" spans="1:28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</row>
    <row r="784" spans="1:28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</row>
    <row r="785" spans="1:28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</row>
    <row r="786" spans="1:28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</row>
    <row r="787" spans="1:28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</row>
    <row r="788" spans="1:2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</row>
    <row r="789" spans="1:28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</row>
    <row r="790" spans="1:28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</row>
    <row r="791" spans="1:28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</row>
    <row r="792" spans="1:28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</row>
    <row r="793" spans="1:28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</row>
    <row r="794" spans="1:28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</row>
    <row r="795" spans="1:28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</row>
    <row r="796" spans="1:28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</row>
    <row r="797" spans="1:28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</row>
    <row r="798" spans="1:2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</row>
    <row r="799" spans="1:28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</row>
    <row r="800" spans="1:28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</row>
    <row r="801" spans="1:28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</row>
    <row r="802" spans="1:28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</row>
    <row r="803" spans="1:28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</row>
    <row r="804" spans="1:28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</row>
    <row r="805" spans="1:28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</row>
    <row r="806" spans="1:28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</row>
    <row r="807" spans="1:28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</row>
    <row r="808" spans="1:2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</row>
    <row r="809" spans="1:28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</row>
    <row r="810" spans="1:28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</row>
    <row r="811" spans="1:28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</row>
    <row r="812" spans="1:28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</row>
    <row r="813" spans="1:28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</row>
    <row r="814" spans="1:28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</row>
    <row r="815" spans="1:28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</row>
    <row r="816" spans="1:28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</row>
    <row r="817" spans="1:28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</row>
    <row r="818" spans="1:2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</row>
    <row r="819" spans="1:28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</row>
    <row r="820" spans="1:28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</row>
    <row r="821" spans="1:28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</row>
    <row r="822" spans="1:28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</row>
    <row r="823" spans="1:28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</row>
    <row r="824" spans="1:28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</row>
    <row r="825" spans="1:28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</row>
    <row r="826" spans="1:28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</row>
    <row r="827" spans="1:28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</row>
    <row r="828" spans="1: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</row>
    <row r="829" spans="1:28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</row>
    <row r="830" spans="1:28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</row>
    <row r="831" spans="1:28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</row>
    <row r="832" spans="1:28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</row>
    <row r="833" spans="1:28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</row>
    <row r="834" spans="1:28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</row>
    <row r="835" spans="1:28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</row>
    <row r="836" spans="1:28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</row>
    <row r="837" spans="1:28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</row>
    <row r="838" spans="1:2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</row>
    <row r="839" spans="1:28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</row>
    <row r="840" spans="1:28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</row>
    <row r="841" spans="1:28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</row>
    <row r="842" spans="1:28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</row>
    <row r="843" spans="1:28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</row>
    <row r="844" spans="1:28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</row>
    <row r="845" spans="1:28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</row>
    <row r="846" spans="1:28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</row>
    <row r="847" spans="1:28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</row>
    <row r="848" spans="1:2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</row>
    <row r="849" spans="1:28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</row>
    <row r="850" spans="1:28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</row>
    <row r="851" spans="1:28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</row>
    <row r="852" spans="1:28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</row>
    <row r="853" spans="1:28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</row>
    <row r="854" spans="1:28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</row>
    <row r="855" spans="1:28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</row>
    <row r="856" spans="1:28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</row>
    <row r="857" spans="1:28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</row>
    <row r="858" spans="1:2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</row>
    <row r="859" spans="1:28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</row>
    <row r="860" spans="1:28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</row>
    <row r="861" spans="1:28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</row>
    <row r="862" spans="1:28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</row>
    <row r="863" spans="1:28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</row>
    <row r="864" spans="1:28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</row>
    <row r="865" spans="1:28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</row>
    <row r="866" spans="1:28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</row>
    <row r="867" spans="1:28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</row>
    <row r="868" spans="1:2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</row>
    <row r="869" spans="1:28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</row>
    <row r="870" spans="1:28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</row>
    <row r="871" spans="1:28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</row>
    <row r="872" spans="1:28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</row>
    <row r="873" spans="1:28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</row>
    <row r="874" spans="1:28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</row>
    <row r="875" spans="1:28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</row>
    <row r="876" spans="1:28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</row>
    <row r="877" spans="1:28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</row>
    <row r="878" spans="1:2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</row>
    <row r="879" spans="1:28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</row>
    <row r="880" spans="1:28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</row>
    <row r="881" spans="1:28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</row>
    <row r="882" spans="1:28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</row>
    <row r="883" spans="1:28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</row>
    <row r="884" spans="1:28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</row>
    <row r="885" spans="1:28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</row>
    <row r="886" spans="1:28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</row>
    <row r="887" spans="1:28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</row>
    <row r="888" spans="1:2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</row>
    <row r="889" spans="1:28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</row>
    <row r="890" spans="1:28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</row>
    <row r="891" spans="1:28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</row>
    <row r="892" spans="1:28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</row>
    <row r="893" spans="1:28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</row>
    <row r="894" spans="1:28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</row>
    <row r="895" spans="1:28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</row>
    <row r="896" spans="1:28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</row>
    <row r="897" spans="1:28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</row>
    <row r="898" spans="1:2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</row>
    <row r="899" spans="1:28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</row>
    <row r="900" spans="1:28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</row>
    <row r="901" spans="1:28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</row>
    <row r="902" spans="1:28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</row>
    <row r="903" spans="1:28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</row>
    <row r="904" spans="1:28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</row>
    <row r="905" spans="1:28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</row>
    <row r="906" spans="1:28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</row>
    <row r="907" spans="1:28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</row>
    <row r="908" spans="1:2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</row>
    <row r="909" spans="1:28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</row>
    <row r="910" spans="1:28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</row>
    <row r="911" spans="1:28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</row>
    <row r="912" spans="1:28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</row>
    <row r="913" spans="1:28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</row>
    <row r="914" spans="1:28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</row>
    <row r="915" spans="1:28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</row>
    <row r="916" spans="1:28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</row>
    <row r="917" spans="1:28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</row>
    <row r="918" spans="1:2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</row>
    <row r="919" spans="1:28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</row>
    <row r="920" spans="1:28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</row>
    <row r="921" spans="1:28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</row>
    <row r="922" spans="1:28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</row>
    <row r="923" spans="1:28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</row>
    <row r="924" spans="1:28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</row>
    <row r="925" spans="1:28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</row>
    <row r="926" spans="1:28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</row>
    <row r="927" spans="1:28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</row>
    <row r="928" spans="1: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</row>
    <row r="929" spans="1:28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</row>
    <row r="930" spans="1:28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</row>
    <row r="931" spans="1:28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</row>
    <row r="932" spans="1:28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</row>
    <row r="933" spans="1:28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</row>
    <row r="934" spans="1:28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</row>
    <row r="935" spans="1:28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</row>
    <row r="936" spans="1:28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</row>
    <row r="937" spans="1:28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</row>
    <row r="938" spans="1:2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</row>
    <row r="939" spans="1:28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</row>
    <row r="940" spans="1:28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</row>
    <row r="941" spans="1:28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</row>
    <row r="942" spans="1:28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</row>
    <row r="943" spans="1:28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</row>
    <row r="944" spans="1:28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</row>
    <row r="945" spans="1:28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</row>
    <row r="946" spans="1:28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</row>
    <row r="947" spans="1:28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</row>
    <row r="948" spans="1:2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</row>
    <row r="949" spans="1:28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</row>
    <row r="950" spans="1:28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</row>
    <row r="951" spans="1:28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</row>
    <row r="952" spans="1:28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</row>
    <row r="953" spans="1:28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</row>
    <row r="954" spans="1:28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</row>
    <row r="955" spans="1:28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</row>
    <row r="956" spans="1:28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</row>
    <row r="957" spans="1:28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</row>
    <row r="958" spans="1:2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</row>
    <row r="959" spans="1:28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</row>
    <row r="960" spans="1:28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</row>
    <row r="961" spans="1:28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</row>
    <row r="962" spans="1:28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</row>
    <row r="963" spans="1:28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</row>
    <row r="964" spans="1:28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</row>
    <row r="965" spans="1:28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</row>
    <row r="966" spans="1:28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</row>
    <row r="967" spans="1:28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</row>
    <row r="968" spans="1:2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</row>
    <row r="969" spans="1:28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</row>
    <row r="970" spans="1:28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</row>
    <row r="971" spans="1:28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</row>
    <row r="972" spans="1:28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</row>
    <row r="973" spans="1:28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</row>
    <row r="974" spans="1:28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</row>
    <row r="975" spans="1:28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</row>
    <row r="976" spans="1:28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</row>
    <row r="977" spans="1:28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</row>
    <row r="978" spans="1:2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</row>
  </sheetData>
  <mergeCells count="28">
    <mergeCell ref="A17:A42"/>
    <mergeCell ref="B25:B28"/>
    <mergeCell ref="B71:B72"/>
    <mergeCell ref="B55:B58"/>
    <mergeCell ref="B59:B62"/>
    <mergeCell ref="B63:B66"/>
    <mergeCell ref="B67:B70"/>
    <mergeCell ref="A47:A72"/>
    <mergeCell ref="C5:D5"/>
    <mergeCell ref="B7:F7"/>
    <mergeCell ref="B33:B36"/>
    <mergeCell ref="B37:B40"/>
    <mergeCell ref="B51:B54"/>
    <mergeCell ref="B13:C13"/>
    <mergeCell ref="B41:B42"/>
    <mergeCell ref="B21:B24"/>
    <mergeCell ref="E8:F8"/>
    <mergeCell ref="E9:F9"/>
    <mergeCell ref="E10:F10"/>
    <mergeCell ref="E11:F11"/>
    <mergeCell ref="E12:F12"/>
    <mergeCell ref="E13:F13"/>
    <mergeCell ref="B29:B32"/>
    <mergeCell ref="C1:D1"/>
    <mergeCell ref="C2:D2"/>
    <mergeCell ref="C3:D3"/>
    <mergeCell ref="F3:U3"/>
    <mergeCell ref="C4:D4"/>
  </mergeCells>
  <pageMargins left="0.7" right="0.7" top="0.75" bottom="0.75" header="0" footer="0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84"/>
  <sheetViews>
    <sheetView workbookViewId="0"/>
  </sheetViews>
  <sheetFormatPr defaultColWidth="12.59765625" defaultRowHeight="15" customHeight="1"/>
  <cols>
    <col min="1" max="1" width="8" customWidth="1"/>
    <col min="2" max="2" width="20.09765625" customWidth="1"/>
    <col min="3" max="3" width="55.09765625" customWidth="1"/>
    <col min="4" max="4" width="13.8984375" customWidth="1"/>
    <col min="5" max="5" width="5.8984375" customWidth="1"/>
    <col min="6" max="6" width="8.69921875" customWidth="1"/>
    <col min="7" max="21" width="5.59765625" customWidth="1"/>
    <col min="22" max="26" width="5" customWidth="1"/>
    <col min="27" max="27" width="4.3984375" customWidth="1"/>
  </cols>
  <sheetData>
    <row r="1" spans="1:27" ht="36.75" customHeight="1">
      <c r="A1" s="1"/>
      <c r="B1" s="2" t="s">
        <v>0</v>
      </c>
      <c r="C1" s="112" t="s">
        <v>1</v>
      </c>
      <c r="D1" s="113"/>
      <c r="E1" s="3"/>
      <c r="F1" s="3"/>
      <c r="G1" s="3"/>
      <c r="H1" s="3"/>
      <c r="I1" s="3"/>
      <c r="J1" s="3"/>
      <c r="K1" s="3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6.8">
      <c r="A2" s="1"/>
      <c r="B2" s="4" t="s">
        <v>2</v>
      </c>
      <c r="C2" s="114" t="s">
        <v>63</v>
      </c>
      <c r="D2" s="11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1"/>
      <c r="W2" s="1"/>
      <c r="X2" s="1"/>
      <c r="Y2" s="1"/>
      <c r="Z2" s="1"/>
      <c r="AA2" s="1"/>
    </row>
    <row r="3" spans="1:27" ht="16.5" customHeight="1">
      <c r="A3" s="1"/>
      <c r="B3" s="4" t="s">
        <v>4</v>
      </c>
      <c r="C3" s="114"/>
      <c r="D3" s="113"/>
      <c r="E3" s="5"/>
      <c r="F3" s="115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  <c r="U3" s="116"/>
      <c r="V3" s="1"/>
      <c r="W3" s="1"/>
      <c r="X3" s="1"/>
      <c r="Y3" s="1"/>
      <c r="Z3" s="1"/>
      <c r="AA3" s="1"/>
    </row>
    <row r="4" spans="1:27" ht="16.8">
      <c r="A4" s="1"/>
      <c r="B4" s="4" t="s">
        <v>5</v>
      </c>
      <c r="C4" s="117">
        <v>44193</v>
      </c>
      <c r="D4" s="113"/>
      <c r="E4" s="6"/>
      <c r="F4" s="1"/>
      <c r="G4" s="1"/>
      <c r="H4" s="1"/>
      <c r="I4" s="1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1"/>
      <c r="W4" s="1"/>
      <c r="X4" s="1"/>
      <c r="Y4" s="1"/>
      <c r="Z4" s="1"/>
      <c r="AA4" s="1"/>
    </row>
    <row r="5" spans="1:27" ht="16.8">
      <c r="A5" s="1"/>
      <c r="B5" s="4" t="s">
        <v>6</v>
      </c>
      <c r="C5" s="117">
        <v>44213</v>
      </c>
      <c r="D5" s="113"/>
      <c r="E5" s="6"/>
      <c r="F5" s="1"/>
      <c r="G5" s="1"/>
      <c r="H5" s="1"/>
      <c r="I5" s="1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1"/>
      <c r="W5" s="1"/>
      <c r="X5" s="1"/>
      <c r="Y5" s="1"/>
      <c r="Z5" s="1"/>
      <c r="AA5" s="1"/>
    </row>
    <row r="6" spans="1:27" ht="15" customHeight="1">
      <c r="A6" s="7"/>
      <c r="B6" s="7"/>
      <c r="C6" s="8"/>
      <c r="D6" s="9"/>
      <c r="E6" s="10"/>
      <c r="F6" s="1"/>
      <c r="G6" s="1"/>
      <c r="H6" s="1"/>
      <c r="I6" s="1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1"/>
      <c r="W6" s="1"/>
      <c r="X6" s="1"/>
      <c r="Y6" s="1"/>
      <c r="Z6" s="1"/>
      <c r="AA6" s="1"/>
    </row>
    <row r="7" spans="1:27" ht="16.8">
      <c r="A7" s="1"/>
      <c r="B7" s="118" t="s">
        <v>64</v>
      </c>
      <c r="C7" s="119"/>
      <c r="D7" s="119"/>
      <c r="E7" s="119"/>
      <c r="F7" s="113"/>
      <c r="G7" s="1"/>
      <c r="H7" s="1"/>
      <c r="I7" s="3"/>
      <c r="J7" s="1"/>
      <c r="K7" s="1"/>
      <c r="L7" s="1"/>
      <c r="M7" s="3"/>
      <c r="N7" s="3"/>
      <c r="O7" s="3"/>
      <c r="P7" s="3"/>
      <c r="Q7" s="3"/>
      <c r="R7" s="3"/>
      <c r="S7" s="3"/>
      <c r="T7" s="3"/>
      <c r="U7" s="3"/>
      <c r="V7" s="1"/>
      <c r="W7" s="1"/>
      <c r="X7" s="1"/>
      <c r="Y7" s="1"/>
      <c r="Z7" s="1"/>
      <c r="AA7" s="1"/>
    </row>
    <row r="8" spans="1:27" ht="15" customHeight="1">
      <c r="A8" s="1"/>
      <c r="B8" s="11" t="s">
        <v>8</v>
      </c>
      <c r="C8" s="12" t="s">
        <v>9</v>
      </c>
      <c r="D8" s="13" t="s">
        <v>10</v>
      </c>
      <c r="E8" s="127" t="s">
        <v>11</v>
      </c>
      <c r="F8" s="128"/>
      <c r="G8" s="1"/>
      <c r="H8" s="1"/>
      <c r="I8" s="6"/>
      <c r="J8" s="1"/>
      <c r="K8" s="1"/>
      <c r="L8" s="1"/>
      <c r="M8" s="6"/>
      <c r="N8" s="6"/>
      <c r="O8" s="6"/>
      <c r="P8" s="6"/>
      <c r="Q8" s="6"/>
      <c r="R8" s="6"/>
      <c r="S8" s="6"/>
      <c r="T8" s="6"/>
      <c r="U8" s="6"/>
      <c r="V8" s="1"/>
      <c r="W8" s="1"/>
      <c r="X8" s="1"/>
      <c r="Y8" s="1"/>
      <c r="Z8" s="1"/>
      <c r="AA8" s="1"/>
    </row>
    <row r="9" spans="1:27" ht="17.25" customHeight="1">
      <c r="A9" s="1"/>
      <c r="B9" s="14">
        <v>1</v>
      </c>
      <c r="C9" s="15" t="s">
        <v>12</v>
      </c>
      <c r="D9" s="16">
        <v>92</v>
      </c>
      <c r="E9" s="129">
        <v>95</v>
      </c>
      <c r="F9" s="113"/>
      <c r="G9" s="1"/>
      <c r="H9" s="1"/>
      <c r="I9" s="6"/>
      <c r="J9" s="1"/>
      <c r="K9" s="1"/>
      <c r="L9" s="1"/>
      <c r="M9" s="6"/>
      <c r="N9" s="6"/>
      <c r="O9" s="6"/>
      <c r="P9" s="6"/>
      <c r="Q9" s="6"/>
      <c r="R9" s="6"/>
      <c r="S9" s="6"/>
      <c r="T9" s="6"/>
      <c r="U9" s="6"/>
      <c r="V9" s="1"/>
      <c r="W9" s="1"/>
      <c r="X9" s="1"/>
      <c r="Y9" s="1"/>
      <c r="Z9" s="1"/>
      <c r="AA9" s="1"/>
    </row>
    <row r="10" spans="1:27" ht="15" customHeight="1">
      <c r="A10" s="1"/>
      <c r="B10" s="14">
        <v>2</v>
      </c>
      <c r="C10" s="15" t="s">
        <v>13</v>
      </c>
      <c r="D10" s="16">
        <v>96</v>
      </c>
      <c r="E10" s="120">
        <v>98</v>
      </c>
      <c r="F10" s="130"/>
      <c r="G10" s="1"/>
      <c r="H10" s="1"/>
      <c r="I10" s="6"/>
      <c r="J10" s="1"/>
      <c r="K10" s="1"/>
      <c r="L10" s="1"/>
      <c r="M10" s="6"/>
      <c r="N10" s="6"/>
      <c r="O10" s="6"/>
      <c r="P10" s="6"/>
      <c r="Q10" s="6"/>
      <c r="R10" s="6"/>
      <c r="S10" s="6"/>
      <c r="T10" s="6"/>
      <c r="U10" s="6"/>
      <c r="V10" s="1"/>
      <c r="W10" s="1"/>
      <c r="X10" s="1"/>
      <c r="Y10" s="1"/>
      <c r="Z10" s="1"/>
      <c r="AA10" s="1"/>
    </row>
    <row r="11" spans="1:27" ht="15" customHeight="1">
      <c r="A11" s="1"/>
      <c r="B11" s="14">
        <v>3</v>
      </c>
      <c r="C11" s="15" t="s">
        <v>14</v>
      </c>
      <c r="D11" s="17">
        <v>132</v>
      </c>
      <c r="E11" s="129">
        <v>135</v>
      </c>
      <c r="F11" s="113"/>
      <c r="G11" s="1"/>
      <c r="H11" s="1"/>
      <c r="I11" s="6"/>
      <c r="J11" s="1"/>
      <c r="K11" s="1"/>
      <c r="L11" s="1"/>
      <c r="M11" s="6"/>
      <c r="N11" s="6"/>
      <c r="O11" s="6"/>
      <c r="P11" s="6"/>
      <c r="Q11" s="6"/>
      <c r="R11" s="6"/>
      <c r="S11" s="6"/>
      <c r="T11" s="6"/>
      <c r="U11" s="6"/>
      <c r="V11" s="1"/>
      <c r="W11" s="1"/>
      <c r="X11" s="1"/>
      <c r="Y11" s="1"/>
      <c r="Z11" s="1"/>
      <c r="AA11" s="1"/>
    </row>
    <row r="12" spans="1:27" ht="15" customHeight="1">
      <c r="A12" s="1"/>
      <c r="B12" s="18">
        <v>4</v>
      </c>
      <c r="C12" s="15" t="s">
        <v>15</v>
      </c>
      <c r="D12" s="16">
        <v>95</v>
      </c>
      <c r="E12" s="129">
        <v>98</v>
      </c>
      <c r="F12" s="113"/>
      <c r="G12" s="1"/>
      <c r="H12" s="1"/>
      <c r="I12" s="6"/>
      <c r="J12" s="19"/>
      <c r="K12" s="1"/>
      <c r="L12" s="1"/>
      <c r="M12" s="6"/>
      <c r="N12" s="6"/>
      <c r="O12" s="6"/>
      <c r="P12" s="6"/>
      <c r="Q12" s="6"/>
      <c r="R12" s="6"/>
      <c r="S12" s="6"/>
      <c r="T12" s="6"/>
      <c r="U12" s="6"/>
      <c r="V12" s="1"/>
      <c r="W12" s="1"/>
      <c r="X12" s="1"/>
      <c r="Y12" s="1"/>
      <c r="Z12" s="1"/>
      <c r="AA12" s="1"/>
    </row>
    <row r="13" spans="1:27" ht="15" customHeight="1">
      <c r="A13" s="1"/>
      <c r="B13" s="126" t="s">
        <v>16</v>
      </c>
      <c r="C13" s="113"/>
      <c r="D13" s="20">
        <f>SUM(D9:D12)</f>
        <v>415</v>
      </c>
      <c r="E13" s="131">
        <f>SUM(E9:F12)</f>
        <v>426</v>
      </c>
      <c r="F13" s="113"/>
      <c r="G13" s="1"/>
      <c r="H13" s="1"/>
      <c r="I13" s="6"/>
      <c r="J13" s="19"/>
      <c r="K13" s="1"/>
      <c r="L13" s="1"/>
      <c r="M13" s="6"/>
      <c r="N13" s="6"/>
      <c r="O13" s="6"/>
      <c r="P13" s="6"/>
      <c r="Q13" s="6"/>
      <c r="R13" s="6"/>
      <c r="S13" s="6"/>
      <c r="T13" s="6"/>
      <c r="U13" s="6"/>
      <c r="V13" s="1"/>
      <c r="W13" s="1"/>
      <c r="X13" s="1"/>
      <c r="Y13" s="1"/>
      <c r="Z13" s="1"/>
      <c r="AA13" s="1"/>
    </row>
    <row r="14" spans="1:27" ht="15" customHeight="1">
      <c r="A14" s="1"/>
      <c r="B14" s="1"/>
      <c r="C14" s="6"/>
      <c r="D14" s="6"/>
      <c r="E14" s="6"/>
      <c r="F14" s="6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5" customHeight="1">
      <c r="A15" s="1"/>
      <c r="B15" s="21"/>
      <c r="C15" s="21"/>
      <c r="D15" s="21"/>
      <c r="E15" s="21"/>
      <c r="F15" s="2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50.4">
      <c r="A16" s="22" t="s">
        <v>17</v>
      </c>
      <c r="B16" s="23" t="s">
        <v>18</v>
      </c>
      <c r="C16" s="23" t="s">
        <v>19</v>
      </c>
      <c r="D16" s="24" t="s">
        <v>20</v>
      </c>
      <c r="E16" s="25"/>
      <c r="F16" s="26" t="s">
        <v>16</v>
      </c>
      <c r="G16" s="27">
        <v>44193</v>
      </c>
      <c r="H16" s="27">
        <v>44194</v>
      </c>
      <c r="I16" s="27">
        <v>44195</v>
      </c>
      <c r="J16" s="27">
        <v>44196</v>
      </c>
      <c r="K16" s="27">
        <v>44197</v>
      </c>
      <c r="L16" s="27">
        <v>44198</v>
      </c>
      <c r="M16" s="27">
        <v>44199</v>
      </c>
      <c r="N16" s="27">
        <v>44200</v>
      </c>
      <c r="O16" s="27">
        <v>44201</v>
      </c>
      <c r="P16" s="27">
        <v>44202</v>
      </c>
      <c r="Q16" s="27">
        <v>44203</v>
      </c>
      <c r="R16" s="27">
        <v>44204</v>
      </c>
      <c r="S16" s="27">
        <v>44205</v>
      </c>
      <c r="T16" s="27">
        <v>44206</v>
      </c>
      <c r="U16" s="27">
        <v>44207</v>
      </c>
      <c r="V16" s="27">
        <v>44208</v>
      </c>
      <c r="W16" s="27">
        <v>44209</v>
      </c>
      <c r="X16" s="27">
        <v>44210</v>
      </c>
      <c r="Y16" s="27">
        <v>44211</v>
      </c>
      <c r="Z16" s="27">
        <v>44212</v>
      </c>
      <c r="AA16" s="27">
        <v>44213</v>
      </c>
    </row>
    <row r="17" spans="1:27" ht="15" customHeight="1">
      <c r="A17" s="123">
        <v>1</v>
      </c>
      <c r="B17" s="28" t="s">
        <v>21</v>
      </c>
      <c r="C17" s="28"/>
      <c r="D17" s="29" t="s">
        <v>22</v>
      </c>
      <c r="E17" s="28"/>
      <c r="F17" s="16">
        <f t="shared" ref="F17:F46" si="0">SUM(G17:AA17)</f>
        <v>7</v>
      </c>
      <c r="G17" s="16">
        <v>5</v>
      </c>
      <c r="H17" s="16">
        <v>2</v>
      </c>
      <c r="I17" s="30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</row>
    <row r="18" spans="1:27" ht="16.8">
      <c r="A18" s="124"/>
      <c r="B18" s="28" t="s">
        <v>23</v>
      </c>
      <c r="C18" s="28"/>
      <c r="D18" s="31" t="s">
        <v>65</v>
      </c>
      <c r="E18" s="28"/>
      <c r="F18" s="16">
        <f t="shared" si="0"/>
        <v>7</v>
      </c>
      <c r="G18" s="16">
        <v>3</v>
      </c>
      <c r="H18" s="16">
        <v>2</v>
      </c>
      <c r="I18" s="16">
        <v>2</v>
      </c>
      <c r="J18" s="30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</row>
    <row r="19" spans="1:27" ht="15" customHeight="1">
      <c r="A19" s="124"/>
      <c r="B19" s="28" t="s">
        <v>25</v>
      </c>
      <c r="C19" s="32"/>
      <c r="D19" s="31" t="s">
        <v>66</v>
      </c>
      <c r="E19" s="28"/>
      <c r="F19" s="16">
        <f t="shared" si="0"/>
        <v>7</v>
      </c>
      <c r="G19" s="16">
        <v>3</v>
      </c>
      <c r="H19" s="16">
        <v>2</v>
      </c>
      <c r="I19" s="16">
        <v>2</v>
      </c>
      <c r="J19" s="30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</row>
    <row r="20" spans="1:27" ht="15" customHeight="1">
      <c r="A20" s="124"/>
      <c r="B20" s="132" t="s">
        <v>26</v>
      </c>
      <c r="C20" s="28" t="s">
        <v>67</v>
      </c>
      <c r="D20" s="46" t="s">
        <v>28</v>
      </c>
      <c r="E20" s="36"/>
      <c r="F20" s="16">
        <f t="shared" si="0"/>
        <v>7</v>
      </c>
      <c r="G20" s="16">
        <v>2</v>
      </c>
      <c r="H20" s="16">
        <v>2</v>
      </c>
      <c r="I20" s="16">
        <v>1</v>
      </c>
      <c r="J20" s="16">
        <v>1</v>
      </c>
      <c r="K20" s="16">
        <v>1</v>
      </c>
      <c r="L20" s="30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</row>
    <row r="21" spans="1:27" ht="15" customHeight="1">
      <c r="A21" s="124"/>
      <c r="B21" s="121"/>
      <c r="C21" s="28" t="s">
        <v>68</v>
      </c>
      <c r="D21" s="47" t="s">
        <v>28</v>
      </c>
      <c r="E21" s="36"/>
      <c r="F21" s="16">
        <f t="shared" si="0"/>
        <v>10</v>
      </c>
      <c r="G21" s="48">
        <v>1</v>
      </c>
      <c r="H21" s="48">
        <v>1</v>
      </c>
      <c r="I21" s="48">
        <v>1</v>
      </c>
      <c r="J21" s="48">
        <v>0</v>
      </c>
      <c r="K21" s="48">
        <v>1</v>
      </c>
      <c r="L21" s="48">
        <v>2</v>
      </c>
      <c r="M21" s="48">
        <v>1</v>
      </c>
      <c r="N21" s="48">
        <v>2</v>
      </c>
      <c r="O21" s="48">
        <v>1</v>
      </c>
      <c r="P21" s="49">
        <v>0</v>
      </c>
      <c r="Q21" s="48">
        <v>0</v>
      </c>
      <c r="R21" s="48">
        <v>0</v>
      </c>
      <c r="S21" s="48">
        <v>0</v>
      </c>
      <c r="T21" s="48">
        <v>0</v>
      </c>
      <c r="U21" s="48">
        <v>0</v>
      </c>
      <c r="V21" s="48">
        <v>0</v>
      </c>
      <c r="W21" s="48">
        <v>0</v>
      </c>
      <c r="X21" s="48">
        <v>0</v>
      </c>
      <c r="Y21" s="48">
        <v>0</v>
      </c>
      <c r="Z21" s="48">
        <v>0</v>
      </c>
      <c r="AA21" s="48">
        <v>0</v>
      </c>
    </row>
    <row r="22" spans="1:27" ht="15" customHeight="1">
      <c r="A22" s="124"/>
      <c r="B22" s="121"/>
      <c r="C22" s="28" t="s">
        <v>69</v>
      </c>
      <c r="D22" s="47" t="s">
        <v>28</v>
      </c>
      <c r="E22" s="36"/>
      <c r="F22" s="16">
        <f t="shared" si="0"/>
        <v>9</v>
      </c>
      <c r="G22" s="48">
        <v>1</v>
      </c>
      <c r="H22" s="48">
        <v>1</v>
      </c>
      <c r="I22" s="48">
        <v>1</v>
      </c>
      <c r="J22" s="48">
        <v>0</v>
      </c>
      <c r="K22" s="48">
        <v>1</v>
      </c>
      <c r="L22" s="48">
        <v>1</v>
      </c>
      <c r="M22" s="48">
        <v>1</v>
      </c>
      <c r="N22" s="48">
        <v>2</v>
      </c>
      <c r="O22" s="48">
        <v>1</v>
      </c>
      <c r="P22" s="49">
        <v>0</v>
      </c>
      <c r="Q22" s="48">
        <v>0</v>
      </c>
      <c r="R22" s="48">
        <v>0</v>
      </c>
      <c r="S22" s="48">
        <v>0</v>
      </c>
      <c r="T22" s="48">
        <v>0</v>
      </c>
      <c r="U22" s="48">
        <v>0</v>
      </c>
      <c r="V22" s="48">
        <v>0</v>
      </c>
      <c r="W22" s="48">
        <v>0</v>
      </c>
      <c r="X22" s="48">
        <v>0</v>
      </c>
      <c r="Y22" s="48">
        <v>0</v>
      </c>
      <c r="Z22" s="48">
        <v>0</v>
      </c>
      <c r="AA22" s="48">
        <v>0</v>
      </c>
    </row>
    <row r="23" spans="1:27" ht="15" customHeight="1">
      <c r="A23" s="124"/>
      <c r="B23" s="122"/>
      <c r="C23" s="28" t="s">
        <v>70</v>
      </c>
      <c r="D23" s="47" t="s">
        <v>28</v>
      </c>
      <c r="E23" s="36"/>
      <c r="F23" s="16">
        <f t="shared" si="0"/>
        <v>11</v>
      </c>
      <c r="G23" s="48">
        <v>1</v>
      </c>
      <c r="H23" s="48">
        <v>1</v>
      </c>
      <c r="I23" s="48">
        <v>2</v>
      </c>
      <c r="J23" s="48">
        <v>1</v>
      </c>
      <c r="K23" s="48">
        <v>1</v>
      </c>
      <c r="L23" s="48">
        <v>1</v>
      </c>
      <c r="M23" s="48">
        <v>1</v>
      </c>
      <c r="N23" s="48">
        <v>2</v>
      </c>
      <c r="O23" s="48">
        <v>1</v>
      </c>
      <c r="P23" s="49">
        <v>0</v>
      </c>
      <c r="Q23" s="48">
        <v>0</v>
      </c>
      <c r="R23" s="48">
        <v>0</v>
      </c>
      <c r="S23" s="48">
        <v>0</v>
      </c>
      <c r="T23" s="48">
        <v>0</v>
      </c>
      <c r="U23" s="48">
        <v>0</v>
      </c>
      <c r="V23" s="48">
        <v>0</v>
      </c>
      <c r="W23" s="48">
        <v>0</v>
      </c>
      <c r="X23" s="48">
        <v>0</v>
      </c>
      <c r="Y23" s="48">
        <v>0</v>
      </c>
      <c r="Z23" s="48">
        <v>0</v>
      </c>
      <c r="AA23" s="48">
        <v>0</v>
      </c>
    </row>
    <row r="24" spans="1:27" ht="15" customHeight="1">
      <c r="A24" s="124"/>
      <c r="B24" s="120"/>
      <c r="C24" s="34" t="s">
        <v>71</v>
      </c>
      <c r="D24" s="50" t="s">
        <v>72</v>
      </c>
      <c r="E24" s="36"/>
      <c r="F24" s="16">
        <f t="shared" si="0"/>
        <v>8</v>
      </c>
      <c r="G24" s="16">
        <v>2</v>
      </c>
      <c r="H24" s="16">
        <v>2</v>
      </c>
      <c r="I24" s="39">
        <v>2</v>
      </c>
      <c r="J24" s="38">
        <v>2</v>
      </c>
      <c r="K24" s="30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</row>
    <row r="25" spans="1:27" ht="15" customHeight="1">
      <c r="A25" s="124"/>
      <c r="B25" s="121"/>
      <c r="C25" s="34" t="s">
        <v>73</v>
      </c>
      <c r="D25" s="50" t="s">
        <v>72</v>
      </c>
      <c r="E25" s="36"/>
      <c r="F25" s="16">
        <f t="shared" si="0"/>
        <v>9</v>
      </c>
      <c r="G25" s="16">
        <v>1</v>
      </c>
      <c r="H25" s="38">
        <v>2</v>
      </c>
      <c r="I25" s="38">
        <v>3</v>
      </c>
      <c r="J25" s="16">
        <v>2</v>
      </c>
      <c r="K25" s="16">
        <v>1</v>
      </c>
      <c r="L25" s="30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</row>
    <row r="26" spans="1:27" ht="15" customHeight="1">
      <c r="A26" s="124"/>
      <c r="B26" s="121"/>
      <c r="C26" s="34" t="s">
        <v>74</v>
      </c>
      <c r="D26" s="50" t="s">
        <v>72</v>
      </c>
      <c r="E26" s="36"/>
      <c r="F26" s="16">
        <f t="shared" si="0"/>
        <v>8</v>
      </c>
      <c r="G26" s="38">
        <v>0</v>
      </c>
      <c r="H26" s="38">
        <v>2</v>
      </c>
      <c r="I26" s="38">
        <v>2</v>
      </c>
      <c r="J26" s="16">
        <v>2</v>
      </c>
      <c r="K26" s="38">
        <v>2</v>
      </c>
      <c r="L26" s="30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</row>
    <row r="27" spans="1:27" ht="15" customHeight="1">
      <c r="A27" s="124"/>
      <c r="B27" s="122"/>
      <c r="C27" s="51" t="s">
        <v>75</v>
      </c>
      <c r="D27" s="50" t="s">
        <v>72</v>
      </c>
      <c r="E27" s="36"/>
      <c r="F27" s="16">
        <f t="shared" si="0"/>
        <v>8</v>
      </c>
      <c r="G27" s="38">
        <v>0</v>
      </c>
      <c r="H27" s="38">
        <v>2</v>
      </c>
      <c r="I27" s="38">
        <v>3</v>
      </c>
      <c r="J27" s="16">
        <v>2</v>
      </c>
      <c r="K27" s="16">
        <v>1</v>
      </c>
      <c r="L27" s="30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</row>
    <row r="28" spans="1:27" ht="15" customHeight="1">
      <c r="A28" s="124"/>
      <c r="B28" s="120"/>
      <c r="C28" s="52" t="s">
        <v>76</v>
      </c>
      <c r="D28" s="53" t="s">
        <v>77</v>
      </c>
      <c r="E28" s="36"/>
      <c r="F28" s="16">
        <f t="shared" si="0"/>
        <v>11</v>
      </c>
      <c r="G28" s="16">
        <v>0</v>
      </c>
      <c r="H28" s="38">
        <v>3</v>
      </c>
      <c r="I28" s="38">
        <v>3</v>
      </c>
      <c r="J28" s="16">
        <v>1</v>
      </c>
      <c r="K28" s="16">
        <v>1</v>
      </c>
      <c r="L28" s="16">
        <v>3</v>
      </c>
      <c r="M28" s="30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</row>
    <row r="29" spans="1:27" ht="15" customHeight="1">
      <c r="A29" s="124"/>
      <c r="B29" s="121"/>
      <c r="C29" s="52" t="s">
        <v>78</v>
      </c>
      <c r="D29" s="53" t="s">
        <v>77</v>
      </c>
      <c r="E29" s="36"/>
      <c r="F29" s="16">
        <f t="shared" si="0"/>
        <v>9</v>
      </c>
      <c r="G29" s="38">
        <v>3</v>
      </c>
      <c r="H29" s="38">
        <v>2</v>
      </c>
      <c r="I29" s="38">
        <v>1</v>
      </c>
      <c r="J29" s="16">
        <v>1</v>
      </c>
      <c r="K29" s="16">
        <v>2</v>
      </c>
      <c r="L29" s="30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</row>
    <row r="30" spans="1:27" ht="15" customHeight="1">
      <c r="A30" s="124"/>
      <c r="B30" s="121"/>
      <c r="C30" s="52" t="s">
        <v>79</v>
      </c>
      <c r="D30" s="53" t="s">
        <v>77</v>
      </c>
      <c r="E30" s="36"/>
      <c r="F30" s="16">
        <f t="shared" si="0"/>
        <v>13</v>
      </c>
      <c r="G30" s="38">
        <v>1</v>
      </c>
      <c r="H30" s="38">
        <v>1</v>
      </c>
      <c r="I30" s="38">
        <v>2</v>
      </c>
      <c r="J30" s="38">
        <v>2</v>
      </c>
      <c r="K30" s="16">
        <v>0</v>
      </c>
      <c r="L30" s="16">
        <v>3</v>
      </c>
      <c r="M30" s="16">
        <v>4</v>
      </c>
      <c r="N30" s="30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</row>
    <row r="31" spans="1:27" ht="15" customHeight="1">
      <c r="A31" s="124"/>
      <c r="B31" s="122"/>
      <c r="C31" s="52" t="s">
        <v>80</v>
      </c>
      <c r="D31" s="53" t="s">
        <v>77</v>
      </c>
      <c r="E31" s="36"/>
      <c r="F31" s="16">
        <f t="shared" si="0"/>
        <v>12</v>
      </c>
      <c r="G31" s="16">
        <v>0</v>
      </c>
      <c r="H31" s="16">
        <v>0</v>
      </c>
      <c r="I31" s="38">
        <v>3</v>
      </c>
      <c r="J31" s="16">
        <v>0</v>
      </c>
      <c r="K31" s="38">
        <v>1</v>
      </c>
      <c r="L31" s="38">
        <v>1</v>
      </c>
      <c r="M31" s="38">
        <v>1</v>
      </c>
      <c r="N31" s="16">
        <v>2</v>
      </c>
      <c r="O31" s="16">
        <v>2</v>
      </c>
      <c r="P31" s="16">
        <v>2</v>
      </c>
      <c r="Q31" s="30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</row>
    <row r="32" spans="1:27" ht="15" customHeight="1">
      <c r="A32" s="124"/>
      <c r="B32" s="120"/>
      <c r="C32" s="34" t="s">
        <v>81</v>
      </c>
      <c r="D32" s="50" t="s">
        <v>82</v>
      </c>
      <c r="E32" s="36"/>
      <c r="F32" s="16">
        <f t="shared" si="0"/>
        <v>10</v>
      </c>
      <c r="G32" s="16">
        <v>0</v>
      </c>
      <c r="H32" s="38">
        <v>1</v>
      </c>
      <c r="I32" s="38">
        <v>2</v>
      </c>
      <c r="J32" s="16">
        <v>0</v>
      </c>
      <c r="K32" s="16">
        <v>0</v>
      </c>
      <c r="L32" s="16">
        <v>3</v>
      </c>
      <c r="M32" s="16">
        <v>4</v>
      </c>
      <c r="N32" s="30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</row>
    <row r="33" spans="1:27" ht="15" customHeight="1">
      <c r="A33" s="124"/>
      <c r="B33" s="121"/>
      <c r="C33" s="34" t="s">
        <v>83</v>
      </c>
      <c r="D33" s="50" t="s">
        <v>82</v>
      </c>
      <c r="E33" s="36"/>
      <c r="F33" s="16">
        <f t="shared" si="0"/>
        <v>5</v>
      </c>
      <c r="G33" s="16">
        <v>0</v>
      </c>
      <c r="H33" s="38">
        <v>1</v>
      </c>
      <c r="I33" s="38">
        <v>1</v>
      </c>
      <c r="J33" s="16">
        <v>1</v>
      </c>
      <c r="K33" s="16">
        <v>2</v>
      </c>
      <c r="L33" s="30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</row>
    <row r="34" spans="1:27" ht="15" customHeight="1">
      <c r="A34" s="124"/>
      <c r="B34" s="121"/>
      <c r="C34" s="34" t="s">
        <v>84</v>
      </c>
      <c r="D34" s="50" t="s">
        <v>82</v>
      </c>
      <c r="E34" s="36"/>
      <c r="F34" s="16">
        <f t="shared" si="0"/>
        <v>7</v>
      </c>
      <c r="G34" s="16">
        <v>0</v>
      </c>
      <c r="H34" s="38">
        <v>2</v>
      </c>
      <c r="I34" s="16">
        <v>0</v>
      </c>
      <c r="J34" s="16">
        <v>0</v>
      </c>
      <c r="K34" s="38">
        <v>1</v>
      </c>
      <c r="L34" s="16">
        <v>0</v>
      </c>
      <c r="M34" s="16">
        <v>0</v>
      </c>
      <c r="N34" s="16">
        <v>2</v>
      </c>
      <c r="O34" s="16">
        <v>2</v>
      </c>
      <c r="P34" s="30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</row>
    <row r="35" spans="1:27" ht="15" customHeight="1">
      <c r="A35" s="124"/>
      <c r="B35" s="122"/>
      <c r="C35" s="34" t="s">
        <v>85</v>
      </c>
      <c r="D35" s="50" t="s">
        <v>82</v>
      </c>
      <c r="E35" s="36"/>
      <c r="F35" s="16">
        <f t="shared" si="0"/>
        <v>7</v>
      </c>
      <c r="G35" s="16">
        <v>0</v>
      </c>
      <c r="H35" s="16">
        <v>0</v>
      </c>
      <c r="I35" s="38">
        <v>1</v>
      </c>
      <c r="J35" s="16">
        <v>0</v>
      </c>
      <c r="K35" s="16">
        <v>0</v>
      </c>
      <c r="L35" s="38">
        <v>1</v>
      </c>
      <c r="M35" s="16">
        <v>0</v>
      </c>
      <c r="N35" s="38">
        <v>1</v>
      </c>
      <c r="O35" s="16">
        <v>0</v>
      </c>
      <c r="P35" s="16">
        <v>2</v>
      </c>
      <c r="Q35" s="16">
        <v>2</v>
      </c>
      <c r="R35" s="30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</row>
    <row r="36" spans="1:27" ht="15" customHeight="1">
      <c r="A36" s="124"/>
      <c r="B36" s="120" t="s">
        <v>46</v>
      </c>
      <c r="C36" s="34" t="s">
        <v>86</v>
      </c>
      <c r="D36" s="53" t="s">
        <v>24</v>
      </c>
      <c r="E36" s="36"/>
      <c r="F36" s="16">
        <f t="shared" si="0"/>
        <v>2</v>
      </c>
      <c r="G36" s="16">
        <v>0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1</v>
      </c>
      <c r="S36" s="16">
        <v>1</v>
      </c>
      <c r="T36" s="30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</row>
    <row r="37" spans="1:27" ht="15" customHeight="1">
      <c r="A37" s="124"/>
      <c r="B37" s="121"/>
      <c r="C37" s="34" t="s">
        <v>87</v>
      </c>
      <c r="D37" s="54" t="s">
        <v>24</v>
      </c>
      <c r="E37" s="36"/>
      <c r="F37" s="16">
        <f t="shared" si="0"/>
        <v>20</v>
      </c>
      <c r="G37" s="16">
        <v>0</v>
      </c>
      <c r="H37" s="16">
        <v>0</v>
      </c>
      <c r="I37" s="16">
        <v>0</v>
      </c>
      <c r="J37" s="16">
        <v>0</v>
      </c>
      <c r="K37" s="16">
        <v>0</v>
      </c>
      <c r="L37" s="16">
        <v>4</v>
      </c>
      <c r="M37" s="16">
        <v>4</v>
      </c>
      <c r="N37" s="16">
        <v>3</v>
      </c>
      <c r="O37" s="16">
        <v>3</v>
      </c>
      <c r="P37" s="16">
        <v>2</v>
      </c>
      <c r="Q37" s="16">
        <v>2</v>
      </c>
      <c r="R37" s="16">
        <v>1</v>
      </c>
      <c r="S37" s="16">
        <v>1</v>
      </c>
      <c r="T37" s="30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</row>
    <row r="38" spans="1:27" ht="15" customHeight="1">
      <c r="A38" s="124"/>
      <c r="B38" s="121"/>
      <c r="C38" s="51" t="s">
        <v>88</v>
      </c>
      <c r="D38" s="53" t="s">
        <v>24</v>
      </c>
      <c r="E38" s="36"/>
      <c r="F38" s="16">
        <f t="shared" si="0"/>
        <v>6</v>
      </c>
      <c r="G38" s="16">
        <v>0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38">
        <v>0</v>
      </c>
      <c r="O38" s="16">
        <v>3</v>
      </c>
      <c r="P38" s="16">
        <v>1</v>
      </c>
      <c r="Q38" s="38">
        <v>0</v>
      </c>
      <c r="R38" s="16">
        <v>1</v>
      </c>
      <c r="S38" s="16">
        <v>1</v>
      </c>
      <c r="T38" s="30">
        <v>0</v>
      </c>
      <c r="U38" s="16"/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</row>
    <row r="39" spans="1:27" ht="15" customHeight="1">
      <c r="A39" s="124"/>
      <c r="B39" s="121"/>
      <c r="C39" s="34" t="s">
        <v>89</v>
      </c>
      <c r="D39" s="53" t="s">
        <v>24</v>
      </c>
      <c r="E39" s="36"/>
      <c r="F39" s="16">
        <f t="shared" si="0"/>
        <v>5</v>
      </c>
      <c r="G39" s="16">
        <v>0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38">
        <v>0</v>
      </c>
      <c r="O39" s="38">
        <v>0</v>
      </c>
      <c r="P39" s="16">
        <v>1</v>
      </c>
      <c r="Q39" s="16">
        <v>2</v>
      </c>
      <c r="R39" s="16">
        <v>1</v>
      </c>
      <c r="S39" s="16">
        <v>1</v>
      </c>
      <c r="T39" s="30">
        <v>0</v>
      </c>
      <c r="U39" s="16"/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</row>
    <row r="40" spans="1:27" ht="15" customHeight="1">
      <c r="A40" s="124"/>
      <c r="B40" s="120" t="s">
        <v>51</v>
      </c>
      <c r="C40" s="34" t="s">
        <v>90</v>
      </c>
      <c r="D40" s="55" t="s">
        <v>65</v>
      </c>
      <c r="E40" s="36"/>
      <c r="F40" s="16">
        <f t="shared" si="0"/>
        <v>12</v>
      </c>
      <c r="G40" s="16">
        <v>0</v>
      </c>
      <c r="H40" s="16">
        <v>0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2</v>
      </c>
      <c r="O40" s="16">
        <v>3</v>
      </c>
      <c r="P40" s="16">
        <v>1</v>
      </c>
      <c r="Q40" s="16">
        <v>1</v>
      </c>
      <c r="R40" s="16">
        <v>1</v>
      </c>
      <c r="S40" s="16">
        <v>1</v>
      </c>
      <c r="T40" s="16">
        <v>3</v>
      </c>
      <c r="U40" s="30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</row>
    <row r="41" spans="1:27" ht="15" customHeight="1">
      <c r="A41" s="124"/>
      <c r="B41" s="121"/>
      <c r="C41" s="34" t="s">
        <v>91</v>
      </c>
      <c r="D41" s="55" t="s">
        <v>65</v>
      </c>
      <c r="E41" s="36"/>
      <c r="F41" s="16">
        <f t="shared" si="0"/>
        <v>5</v>
      </c>
      <c r="G41" s="16">
        <v>0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1</v>
      </c>
      <c r="Q41" s="16">
        <v>1</v>
      </c>
      <c r="R41" s="16">
        <v>1</v>
      </c>
      <c r="S41" s="16">
        <v>1</v>
      </c>
      <c r="T41" s="16">
        <v>1</v>
      </c>
      <c r="U41" s="30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</row>
    <row r="42" spans="1:27" ht="15" customHeight="1">
      <c r="A42" s="124"/>
      <c r="B42" s="121"/>
      <c r="C42" s="51" t="s">
        <v>92</v>
      </c>
      <c r="D42" s="55" t="s">
        <v>65</v>
      </c>
      <c r="E42" s="36"/>
      <c r="F42" s="16">
        <f t="shared" si="0"/>
        <v>7</v>
      </c>
      <c r="G42" s="16">
        <v>0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1</v>
      </c>
      <c r="S42" s="16">
        <v>2</v>
      </c>
      <c r="T42" s="16">
        <v>1</v>
      </c>
      <c r="U42" s="38">
        <v>0</v>
      </c>
      <c r="V42" s="38">
        <v>0</v>
      </c>
      <c r="W42" s="16">
        <v>3</v>
      </c>
      <c r="X42" s="30">
        <v>0</v>
      </c>
      <c r="Y42" s="16">
        <v>0</v>
      </c>
      <c r="Z42" s="16">
        <v>0</v>
      </c>
      <c r="AA42" s="16">
        <v>0</v>
      </c>
    </row>
    <row r="43" spans="1:27" ht="15" customHeight="1">
      <c r="A43" s="124"/>
      <c r="B43" s="121"/>
      <c r="C43" s="34" t="s">
        <v>93</v>
      </c>
      <c r="D43" s="55" t="s">
        <v>65</v>
      </c>
      <c r="E43" s="36"/>
      <c r="F43" s="16">
        <f t="shared" si="0"/>
        <v>6</v>
      </c>
      <c r="G43" s="16">
        <v>0</v>
      </c>
      <c r="H43" s="16">
        <v>0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38">
        <v>0</v>
      </c>
      <c r="S43" s="38">
        <v>0</v>
      </c>
      <c r="T43" s="38">
        <v>0</v>
      </c>
      <c r="U43" s="16">
        <v>2</v>
      </c>
      <c r="V43" s="16">
        <v>4</v>
      </c>
      <c r="W43" s="38">
        <v>0</v>
      </c>
      <c r="X43" s="30">
        <v>0</v>
      </c>
      <c r="Y43" s="16">
        <v>0</v>
      </c>
      <c r="Z43" s="16">
        <v>0</v>
      </c>
      <c r="AA43" s="16">
        <v>0</v>
      </c>
    </row>
    <row r="44" spans="1:27" ht="15" customHeight="1">
      <c r="A44" s="124"/>
      <c r="B44" s="123" t="s">
        <v>94</v>
      </c>
      <c r="C44" s="43" t="s">
        <v>95</v>
      </c>
      <c r="D44" s="29" t="s">
        <v>22</v>
      </c>
      <c r="E44" s="36"/>
      <c r="F44" s="16">
        <f t="shared" si="0"/>
        <v>6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1</v>
      </c>
      <c r="Y44" s="16">
        <v>3</v>
      </c>
      <c r="Z44" s="16">
        <v>2</v>
      </c>
      <c r="AA44" s="30">
        <v>0</v>
      </c>
    </row>
    <row r="45" spans="1:27" ht="15" customHeight="1">
      <c r="A45" s="125"/>
      <c r="B45" s="125"/>
      <c r="C45" s="28" t="s">
        <v>96</v>
      </c>
      <c r="D45" s="29" t="s">
        <v>22</v>
      </c>
      <c r="E45" s="36"/>
      <c r="F45" s="16">
        <f t="shared" si="0"/>
        <v>5</v>
      </c>
      <c r="G45" s="16">
        <v>0</v>
      </c>
      <c r="H45" s="16">
        <v>0</v>
      </c>
      <c r="I45" s="16">
        <v>0</v>
      </c>
      <c r="J45" s="16">
        <v>0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2</v>
      </c>
      <c r="Z45" s="16">
        <v>3</v>
      </c>
      <c r="AA45" s="30">
        <v>0</v>
      </c>
    </row>
    <row r="46" spans="1:27" ht="15" customHeight="1">
      <c r="A46" s="1"/>
      <c r="B46" s="1"/>
      <c r="C46" s="1"/>
      <c r="D46" s="16" t="s">
        <v>61</v>
      </c>
      <c r="E46" s="28"/>
      <c r="F46" s="16">
        <f t="shared" si="0"/>
        <v>239</v>
      </c>
      <c r="G46" s="16">
        <f t="shared" ref="G46:AA46" si="1">SUM(G17:G45)</f>
        <v>23</v>
      </c>
      <c r="H46" s="16">
        <f t="shared" si="1"/>
        <v>29</v>
      </c>
      <c r="I46" s="16">
        <f t="shared" si="1"/>
        <v>32</v>
      </c>
      <c r="J46" s="16">
        <f t="shared" si="1"/>
        <v>15</v>
      </c>
      <c r="K46" s="16">
        <f t="shared" si="1"/>
        <v>15</v>
      </c>
      <c r="L46" s="16">
        <f t="shared" si="1"/>
        <v>19</v>
      </c>
      <c r="M46" s="16">
        <f t="shared" si="1"/>
        <v>16</v>
      </c>
      <c r="N46" s="16">
        <f t="shared" si="1"/>
        <v>16</v>
      </c>
      <c r="O46" s="16">
        <f t="shared" si="1"/>
        <v>16</v>
      </c>
      <c r="P46" s="16">
        <f t="shared" si="1"/>
        <v>10</v>
      </c>
      <c r="Q46" s="16">
        <f t="shared" si="1"/>
        <v>8</v>
      </c>
      <c r="R46" s="16">
        <f t="shared" si="1"/>
        <v>7</v>
      </c>
      <c r="S46" s="16">
        <f t="shared" si="1"/>
        <v>8</v>
      </c>
      <c r="T46" s="16">
        <f t="shared" si="1"/>
        <v>5</v>
      </c>
      <c r="U46" s="16">
        <f t="shared" si="1"/>
        <v>2</v>
      </c>
      <c r="V46" s="16">
        <f t="shared" si="1"/>
        <v>4</v>
      </c>
      <c r="W46" s="16">
        <f t="shared" si="1"/>
        <v>3</v>
      </c>
      <c r="X46" s="16">
        <f t="shared" si="1"/>
        <v>1</v>
      </c>
      <c r="Y46" s="16">
        <f t="shared" si="1"/>
        <v>5</v>
      </c>
      <c r="Z46" s="16">
        <f t="shared" si="1"/>
        <v>5</v>
      </c>
      <c r="AA46" s="16">
        <f t="shared" si="1"/>
        <v>0</v>
      </c>
    </row>
    <row r="47" spans="1:27" ht="1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45"/>
      <c r="Y47" s="45"/>
      <c r="Z47" s="45"/>
      <c r="AA47" s="45"/>
    </row>
    <row r="48" spans="1:27" ht="1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45"/>
      <c r="Y48" s="45"/>
      <c r="Z48" s="45"/>
      <c r="AA48" s="45"/>
    </row>
    <row r="49" spans="1:27" ht="67.5" customHeight="1">
      <c r="A49" s="22" t="s">
        <v>17</v>
      </c>
      <c r="B49" s="23" t="s">
        <v>18</v>
      </c>
      <c r="C49" s="23" t="s">
        <v>19</v>
      </c>
      <c r="D49" s="24" t="s">
        <v>20</v>
      </c>
      <c r="E49" s="25"/>
      <c r="F49" s="26" t="s">
        <v>16</v>
      </c>
      <c r="G49" s="27">
        <v>44193</v>
      </c>
      <c r="H49" s="27">
        <v>44194</v>
      </c>
      <c r="I49" s="27">
        <v>44195</v>
      </c>
      <c r="J49" s="27">
        <v>44196</v>
      </c>
      <c r="K49" s="27">
        <v>44197</v>
      </c>
      <c r="L49" s="27">
        <v>44198</v>
      </c>
      <c r="M49" s="27">
        <v>44199</v>
      </c>
      <c r="N49" s="27">
        <v>44200</v>
      </c>
      <c r="O49" s="27">
        <v>44201</v>
      </c>
      <c r="P49" s="27">
        <v>44202</v>
      </c>
      <c r="Q49" s="27">
        <v>44203</v>
      </c>
      <c r="R49" s="27">
        <v>44204</v>
      </c>
      <c r="S49" s="27">
        <v>44205</v>
      </c>
      <c r="T49" s="27">
        <v>44206</v>
      </c>
      <c r="U49" s="27">
        <v>44207</v>
      </c>
      <c r="V49" s="27">
        <v>44208</v>
      </c>
      <c r="W49" s="27">
        <v>44209</v>
      </c>
      <c r="X49" s="27">
        <v>44210</v>
      </c>
      <c r="Y49" s="27">
        <v>44211</v>
      </c>
      <c r="Z49" s="27">
        <v>44212</v>
      </c>
      <c r="AA49" s="27">
        <v>44213</v>
      </c>
    </row>
    <row r="50" spans="1:27" ht="15" customHeight="1">
      <c r="A50" s="123">
        <v>1</v>
      </c>
      <c r="B50" s="28" t="s">
        <v>21</v>
      </c>
      <c r="C50" s="28"/>
      <c r="D50" s="29" t="s">
        <v>22</v>
      </c>
      <c r="E50" s="28"/>
      <c r="F50" s="16">
        <f t="shared" ref="F50:F79" si="2">SUM(G50:AA50)</f>
        <v>7</v>
      </c>
      <c r="G50" s="16">
        <v>5</v>
      </c>
      <c r="H50" s="16">
        <v>2</v>
      </c>
      <c r="I50" s="30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</row>
    <row r="51" spans="1:27" ht="15" customHeight="1">
      <c r="A51" s="124"/>
      <c r="B51" s="28" t="s">
        <v>23</v>
      </c>
      <c r="C51" s="28"/>
      <c r="D51" s="31" t="s">
        <v>65</v>
      </c>
      <c r="E51" s="28"/>
      <c r="F51" s="16">
        <f t="shared" si="2"/>
        <v>7</v>
      </c>
      <c r="G51" s="16">
        <v>3</v>
      </c>
      <c r="H51" s="16">
        <v>2</v>
      </c>
      <c r="I51" s="16">
        <v>2</v>
      </c>
      <c r="J51" s="30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</row>
    <row r="52" spans="1:27" ht="15" customHeight="1">
      <c r="A52" s="124"/>
      <c r="B52" s="28" t="s">
        <v>25</v>
      </c>
      <c r="C52" s="32"/>
      <c r="D52" s="31" t="s">
        <v>97</v>
      </c>
      <c r="E52" s="28"/>
      <c r="F52" s="16">
        <f t="shared" si="2"/>
        <v>7</v>
      </c>
      <c r="G52" s="16">
        <v>3</v>
      </c>
      <c r="H52" s="16">
        <v>2</v>
      </c>
      <c r="I52" s="16">
        <v>2</v>
      </c>
      <c r="J52" s="30">
        <v>0</v>
      </c>
      <c r="K52" s="16">
        <v>0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</row>
    <row r="53" spans="1:27" ht="15" customHeight="1">
      <c r="A53" s="124"/>
      <c r="B53" s="132" t="s">
        <v>26</v>
      </c>
      <c r="C53" s="28" t="s">
        <v>67</v>
      </c>
      <c r="D53" s="46" t="s">
        <v>28</v>
      </c>
      <c r="E53" s="36"/>
      <c r="F53" s="16">
        <f t="shared" si="2"/>
        <v>7</v>
      </c>
      <c r="G53" s="16">
        <v>2</v>
      </c>
      <c r="H53" s="16">
        <v>2</v>
      </c>
      <c r="I53" s="16">
        <v>1</v>
      </c>
      <c r="J53" s="16">
        <v>1</v>
      </c>
      <c r="K53" s="16">
        <v>1</v>
      </c>
      <c r="L53" s="30">
        <v>0</v>
      </c>
      <c r="M53" s="16">
        <v>0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</row>
    <row r="54" spans="1:27" ht="15" customHeight="1">
      <c r="A54" s="124"/>
      <c r="B54" s="121"/>
      <c r="C54" s="28" t="s">
        <v>68</v>
      </c>
      <c r="D54" s="47" t="s">
        <v>28</v>
      </c>
      <c r="E54" s="36"/>
      <c r="F54" s="16">
        <f t="shared" si="2"/>
        <v>10</v>
      </c>
      <c r="G54" s="48">
        <v>1</v>
      </c>
      <c r="H54" s="48">
        <v>1</v>
      </c>
      <c r="I54" s="48">
        <v>1</v>
      </c>
      <c r="J54" s="48">
        <v>0</v>
      </c>
      <c r="K54" s="48">
        <v>1</v>
      </c>
      <c r="L54" s="48">
        <v>2</v>
      </c>
      <c r="M54" s="48">
        <v>1</v>
      </c>
      <c r="N54" s="48">
        <v>2</v>
      </c>
      <c r="O54" s="48">
        <v>1</v>
      </c>
      <c r="P54" s="49">
        <v>0</v>
      </c>
      <c r="Q54" s="48">
        <v>0</v>
      </c>
      <c r="R54" s="48">
        <v>0</v>
      </c>
      <c r="S54" s="48">
        <v>0</v>
      </c>
      <c r="T54" s="48">
        <v>0</v>
      </c>
      <c r="U54" s="48">
        <v>0</v>
      </c>
      <c r="V54" s="48">
        <v>0</v>
      </c>
      <c r="W54" s="48">
        <v>0</v>
      </c>
      <c r="X54" s="48">
        <v>0</v>
      </c>
      <c r="Y54" s="48">
        <v>0</v>
      </c>
      <c r="Z54" s="48">
        <v>0</v>
      </c>
      <c r="AA54" s="48">
        <v>0</v>
      </c>
    </row>
    <row r="55" spans="1:27" ht="15" customHeight="1">
      <c r="A55" s="124"/>
      <c r="B55" s="121"/>
      <c r="C55" s="28" t="s">
        <v>69</v>
      </c>
      <c r="D55" s="47" t="s">
        <v>28</v>
      </c>
      <c r="E55" s="36"/>
      <c r="F55" s="16">
        <f t="shared" si="2"/>
        <v>9</v>
      </c>
      <c r="G55" s="48">
        <v>1</v>
      </c>
      <c r="H55" s="48">
        <v>1</v>
      </c>
      <c r="I55" s="48">
        <v>1</v>
      </c>
      <c r="J55" s="48">
        <v>0</v>
      </c>
      <c r="K55" s="48">
        <v>1</v>
      </c>
      <c r="L55" s="48">
        <v>1</v>
      </c>
      <c r="M55" s="48">
        <v>1</v>
      </c>
      <c r="N55" s="48">
        <v>2</v>
      </c>
      <c r="O55" s="48">
        <v>1</v>
      </c>
      <c r="P55" s="49">
        <v>0</v>
      </c>
      <c r="Q55" s="48">
        <v>0</v>
      </c>
      <c r="R55" s="48">
        <v>0</v>
      </c>
      <c r="S55" s="48">
        <v>0</v>
      </c>
      <c r="T55" s="48">
        <v>0</v>
      </c>
      <c r="U55" s="48">
        <v>0</v>
      </c>
      <c r="V55" s="48">
        <v>0</v>
      </c>
      <c r="W55" s="48">
        <v>0</v>
      </c>
      <c r="X55" s="48">
        <v>0</v>
      </c>
      <c r="Y55" s="48">
        <v>0</v>
      </c>
      <c r="Z55" s="48">
        <v>0</v>
      </c>
      <c r="AA55" s="48">
        <v>0</v>
      </c>
    </row>
    <row r="56" spans="1:27" ht="15" customHeight="1">
      <c r="A56" s="124"/>
      <c r="B56" s="122"/>
      <c r="C56" s="28" t="s">
        <v>70</v>
      </c>
      <c r="D56" s="47" t="s">
        <v>28</v>
      </c>
      <c r="E56" s="36"/>
      <c r="F56" s="16">
        <f t="shared" si="2"/>
        <v>11</v>
      </c>
      <c r="G56" s="48">
        <v>1</v>
      </c>
      <c r="H56" s="48">
        <v>1</v>
      </c>
      <c r="I56" s="48">
        <v>2</v>
      </c>
      <c r="J56" s="48">
        <v>1</v>
      </c>
      <c r="K56" s="48">
        <v>1</v>
      </c>
      <c r="L56" s="48">
        <v>1</v>
      </c>
      <c r="M56" s="48">
        <v>1</v>
      </c>
      <c r="N56" s="48">
        <v>2</v>
      </c>
      <c r="O56" s="48">
        <v>1</v>
      </c>
      <c r="P56" s="49">
        <v>0</v>
      </c>
      <c r="Q56" s="48">
        <v>0</v>
      </c>
      <c r="R56" s="48">
        <v>0</v>
      </c>
      <c r="S56" s="48">
        <v>0</v>
      </c>
      <c r="T56" s="48">
        <v>0</v>
      </c>
      <c r="U56" s="48">
        <v>0</v>
      </c>
      <c r="V56" s="48">
        <v>0</v>
      </c>
      <c r="W56" s="48">
        <v>0</v>
      </c>
      <c r="X56" s="48">
        <v>0</v>
      </c>
      <c r="Y56" s="48">
        <v>0</v>
      </c>
      <c r="Z56" s="48">
        <v>0</v>
      </c>
      <c r="AA56" s="48">
        <v>0</v>
      </c>
    </row>
    <row r="57" spans="1:27" ht="15" customHeight="1">
      <c r="A57" s="124"/>
      <c r="B57" s="120"/>
      <c r="C57" s="34" t="s">
        <v>71</v>
      </c>
      <c r="D57" s="50" t="s">
        <v>72</v>
      </c>
      <c r="E57" s="36"/>
      <c r="F57" s="16">
        <f t="shared" si="2"/>
        <v>8</v>
      </c>
      <c r="G57" s="16">
        <v>2</v>
      </c>
      <c r="H57" s="16">
        <v>2</v>
      </c>
      <c r="I57" s="39">
        <v>2</v>
      </c>
      <c r="J57" s="38">
        <v>2</v>
      </c>
      <c r="K57" s="30">
        <v>0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</row>
    <row r="58" spans="1:27" ht="15" customHeight="1">
      <c r="A58" s="124"/>
      <c r="B58" s="121"/>
      <c r="C58" s="34" t="s">
        <v>73</v>
      </c>
      <c r="D58" s="50" t="s">
        <v>72</v>
      </c>
      <c r="E58" s="36"/>
      <c r="F58" s="16">
        <f t="shared" si="2"/>
        <v>9</v>
      </c>
      <c r="G58" s="16">
        <v>1</v>
      </c>
      <c r="H58" s="38">
        <v>2</v>
      </c>
      <c r="I58" s="38">
        <v>3</v>
      </c>
      <c r="J58" s="16">
        <v>2</v>
      </c>
      <c r="K58" s="16">
        <v>1</v>
      </c>
      <c r="L58" s="30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</row>
    <row r="59" spans="1:27" ht="15" customHeight="1">
      <c r="A59" s="124"/>
      <c r="B59" s="121"/>
      <c r="C59" s="34" t="s">
        <v>74</v>
      </c>
      <c r="D59" s="50" t="s">
        <v>72</v>
      </c>
      <c r="E59" s="36"/>
      <c r="F59" s="16">
        <f t="shared" si="2"/>
        <v>8</v>
      </c>
      <c r="G59" s="38">
        <v>0</v>
      </c>
      <c r="H59" s="38">
        <v>2</v>
      </c>
      <c r="I59" s="38">
        <v>2</v>
      </c>
      <c r="J59" s="16">
        <v>2</v>
      </c>
      <c r="K59" s="38">
        <v>2</v>
      </c>
      <c r="L59" s="30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</row>
    <row r="60" spans="1:27" ht="15" customHeight="1">
      <c r="A60" s="124"/>
      <c r="B60" s="122"/>
      <c r="C60" s="51" t="s">
        <v>75</v>
      </c>
      <c r="D60" s="50" t="s">
        <v>72</v>
      </c>
      <c r="E60" s="36"/>
      <c r="F60" s="16">
        <f t="shared" si="2"/>
        <v>8</v>
      </c>
      <c r="G60" s="38">
        <v>0</v>
      </c>
      <c r="H60" s="38">
        <v>2</v>
      </c>
      <c r="I60" s="38">
        <v>3</v>
      </c>
      <c r="J60" s="16">
        <v>2</v>
      </c>
      <c r="K60" s="16">
        <v>1</v>
      </c>
      <c r="L60" s="30">
        <v>0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</row>
    <row r="61" spans="1:27" ht="15" customHeight="1">
      <c r="A61" s="124"/>
      <c r="B61" s="120"/>
      <c r="C61" s="52" t="s">
        <v>76</v>
      </c>
      <c r="D61" s="53" t="s">
        <v>77</v>
      </c>
      <c r="E61" s="36"/>
      <c r="F61" s="16">
        <f t="shared" si="2"/>
        <v>11</v>
      </c>
      <c r="G61" s="16">
        <v>0</v>
      </c>
      <c r="H61" s="38">
        <v>3</v>
      </c>
      <c r="I61" s="38">
        <v>3</v>
      </c>
      <c r="J61" s="16">
        <v>1</v>
      </c>
      <c r="K61" s="16">
        <v>1</v>
      </c>
      <c r="L61" s="16">
        <v>3</v>
      </c>
      <c r="M61" s="30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</row>
    <row r="62" spans="1:27" ht="15" customHeight="1">
      <c r="A62" s="124"/>
      <c r="B62" s="121"/>
      <c r="C62" s="52" t="s">
        <v>78</v>
      </c>
      <c r="D62" s="53" t="s">
        <v>77</v>
      </c>
      <c r="E62" s="36"/>
      <c r="F62" s="16">
        <f t="shared" si="2"/>
        <v>9</v>
      </c>
      <c r="G62" s="38">
        <v>3</v>
      </c>
      <c r="H62" s="38">
        <v>2</v>
      </c>
      <c r="I62" s="38">
        <v>1</v>
      </c>
      <c r="J62" s="16">
        <v>1</v>
      </c>
      <c r="K62" s="16">
        <v>2</v>
      </c>
      <c r="L62" s="30">
        <v>0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</row>
    <row r="63" spans="1:27" ht="15" customHeight="1">
      <c r="A63" s="124"/>
      <c r="B63" s="121"/>
      <c r="C63" s="52" t="s">
        <v>79</v>
      </c>
      <c r="D63" s="53" t="s">
        <v>77</v>
      </c>
      <c r="E63" s="36"/>
      <c r="F63" s="16">
        <f t="shared" si="2"/>
        <v>13</v>
      </c>
      <c r="G63" s="38">
        <v>1</v>
      </c>
      <c r="H63" s="38">
        <v>1</v>
      </c>
      <c r="I63" s="38">
        <v>2</v>
      </c>
      <c r="J63" s="38">
        <v>2</v>
      </c>
      <c r="K63" s="16">
        <v>0</v>
      </c>
      <c r="L63" s="16">
        <v>3</v>
      </c>
      <c r="M63" s="16">
        <v>4</v>
      </c>
      <c r="N63" s="30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</row>
    <row r="64" spans="1:27" ht="15" customHeight="1">
      <c r="A64" s="124"/>
      <c r="B64" s="122"/>
      <c r="C64" s="52" t="s">
        <v>80</v>
      </c>
      <c r="D64" s="53" t="s">
        <v>77</v>
      </c>
      <c r="E64" s="36"/>
      <c r="F64" s="16">
        <f t="shared" si="2"/>
        <v>12</v>
      </c>
      <c r="G64" s="16">
        <v>0</v>
      </c>
      <c r="H64" s="16">
        <v>0</v>
      </c>
      <c r="I64" s="38">
        <v>3</v>
      </c>
      <c r="J64" s="16">
        <v>0</v>
      </c>
      <c r="K64" s="38">
        <v>1</v>
      </c>
      <c r="L64" s="38">
        <v>1</v>
      </c>
      <c r="M64" s="38">
        <v>1</v>
      </c>
      <c r="N64" s="16">
        <v>2</v>
      </c>
      <c r="O64" s="16">
        <v>2</v>
      </c>
      <c r="P64" s="16">
        <v>2</v>
      </c>
      <c r="Q64" s="30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</row>
    <row r="65" spans="1:27" ht="15" customHeight="1">
      <c r="A65" s="124"/>
      <c r="B65" s="120"/>
      <c r="C65" s="34" t="s">
        <v>81</v>
      </c>
      <c r="D65" s="50" t="s">
        <v>82</v>
      </c>
      <c r="E65" s="36"/>
      <c r="F65" s="16">
        <f t="shared" si="2"/>
        <v>10</v>
      </c>
      <c r="G65" s="16">
        <v>0</v>
      </c>
      <c r="H65" s="38">
        <v>1</v>
      </c>
      <c r="I65" s="38">
        <v>2</v>
      </c>
      <c r="J65" s="16">
        <v>0</v>
      </c>
      <c r="K65" s="16">
        <v>0</v>
      </c>
      <c r="L65" s="16">
        <v>3</v>
      </c>
      <c r="M65" s="16">
        <v>4</v>
      </c>
      <c r="N65" s="30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</row>
    <row r="66" spans="1:27" ht="15" customHeight="1">
      <c r="A66" s="124"/>
      <c r="B66" s="121"/>
      <c r="C66" s="34" t="s">
        <v>83</v>
      </c>
      <c r="D66" s="50" t="s">
        <v>82</v>
      </c>
      <c r="E66" s="36"/>
      <c r="F66" s="16">
        <f t="shared" si="2"/>
        <v>5</v>
      </c>
      <c r="G66" s="16">
        <v>0</v>
      </c>
      <c r="H66" s="38">
        <v>1</v>
      </c>
      <c r="I66" s="38">
        <v>1</v>
      </c>
      <c r="J66" s="16">
        <v>1</v>
      </c>
      <c r="K66" s="16">
        <v>2</v>
      </c>
      <c r="L66" s="30">
        <v>0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</row>
    <row r="67" spans="1:27" ht="15" customHeight="1">
      <c r="A67" s="124"/>
      <c r="B67" s="121"/>
      <c r="C67" s="34" t="s">
        <v>84</v>
      </c>
      <c r="D67" s="50" t="s">
        <v>82</v>
      </c>
      <c r="E67" s="36"/>
      <c r="F67" s="16">
        <f t="shared" si="2"/>
        <v>7</v>
      </c>
      <c r="G67" s="16">
        <v>0</v>
      </c>
      <c r="H67" s="38">
        <v>2</v>
      </c>
      <c r="I67" s="16">
        <v>0</v>
      </c>
      <c r="J67" s="16">
        <v>0</v>
      </c>
      <c r="K67" s="38">
        <v>1</v>
      </c>
      <c r="L67" s="16">
        <v>0</v>
      </c>
      <c r="M67" s="16">
        <v>0</v>
      </c>
      <c r="N67" s="16">
        <v>2</v>
      </c>
      <c r="O67" s="16">
        <v>2</v>
      </c>
      <c r="P67" s="30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</row>
    <row r="68" spans="1:27" ht="15" customHeight="1">
      <c r="A68" s="124"/>
      <c r="B68" s="122"/>
      <c r="C68" s="34" t="s">
        <v>85</v>
      </c>
      <c r="D68" s="50" t="s">
        <v>82</v>
      </c>
      <c r="E68" s="36"/>
      <c r="F68" s="16">
        <f t="shared" si="2"/>
        <v>7</v>
      </c>
      <c r="G68" s="16">
        <v>0</v>
      </c>
      <c r="H68" s="16">
        <v>0</v>
      </c>
      <c r="I68" s="38">
        <v>1</v>
      </c>
      <c r="J68" s="16">
        <v>0</v>
      </c>
      <c r="K68" s="16">
        <v>0</v>
      </c>
      <c r="L68" s="38">
        <v>1</v>
      </c>
      <c r="M68" s="16">
        <v>0</v>
      </c>
      <c r="N68" s="38">
        <v>1</v>
      </c>
      <c r="O68" s="16">
        <v>0</v>
      </c>
      <c r="P68" s="16">
        <v>2</v>
      </c>
      <c r="Q68" s="16">
        <v>2</v>
      </c>
      <c r="R68" s="30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</row>
    <row r="69" spans="1:27" ht="15" customHeight="1">
      <c r="A69" s="124"/>
      <c r="B69" s="120" t="s">
        <v>46</v>
      </c>
      <c r="C69" s="34" t="s">
        <v>86</v>
      </c>
      <c r="D69" s="53" t="s">
        <v>24</v>
      </c>
      <c r="E69" s="36"/>
      <c r="F69" s="16">
        <f t="shared" si="2"/>
        <v>2</v>
      </c>
      <c r="G69" s="16">
        <v>0</v>
      </c>
      <c r="H69" s="16">
        <v>0</v>
      </c>
      <c r="I69" s="16">
        <v>0</v>
      </c>
      <c r="J69" s="16">
        <v>0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1</v>
      </c>
      <c r="S69" s="16">
        <v>1</v>
      </c>
      <c r="T69" s="30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</row>
    <row r="70" spans="1:27" ht="15" customHeight="1">
      <c r="A70" s="124"/>
      <c r="B70" s="121"/>
      <c r="C70" s="34" t="s">
        <v>87</v>
      </c>
      <c r="D70" s="54" t="s">
        <v>24</v>
      </c>
      <c r="E70" s="36"/>
      <c r="F70" s="16">
        <f t="shared" si="2"/>
        <v>20</v>
      </c>
      <c r="G70" s="16">
        <v>0</v>
      </c>
      <c r="H70" s="16">
        <v>0</v>
      </c>
      <c r="I70" s="16">
        <v>0</v>
      </c>
      <c r="J70" s="16">
        <v>0</v>
      </c>
      <c r="K70" s="16">
        <v>0</v>
      </c>
      <c r="L70" s="16">
        <v>4</v>
      </c>
      <c r="M70" s="16">
        <v>4</v>
      </c>
      <c r="N70" s="16">
        <v>3</v>
      </c>
      <c r="O70" s="16">
        <v>3</v>
      </c>
      <c r="P70" s="16">
        <v>2</v>
      </c>
      <c r="Q70" s="16">
        <v>2</v>
      </c>
      <c r="R70" s="16">
        <v>1</v>
      </c>
      <c r="S70" s="16">
        <v>1</v>
      </c>
      <c r="T70" s="30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</row>
    <row r="71" spans="1:27" ht="15" customHeight="1">
      <c r="A71" s="124"/>
      <c r="B71" s="121"/>
      <c r="C71" s="51" t="s">
        <v>88</v>
      </c>
      <c r="D71" s="54" t="s">
        <v>24</v>
      </c>
      <c r="E71" s="36"/>
      <c r="F71" s="16">
        <f t="shared" si="2"/>
        <v>6</v>
      </c>
      <c r="G71" s="16">
        <v>0</v>
      </c>
      <c r="H71" s="16">
        <v>0</v>
      </c>
      <c r="I71" s="16">
        <v>0</v>
      </c>
      <c r="J71" s="16">
        <v>0</v>
      </c>
      <c r="K71" s="16">
        <v>0</v>
      </c>
      <c r="L71" s="16">
        <v>0</v>
      </c>
      <c r="M71" s="16">
        <v>0</v>
      </c>
      <c r="N71" s="38">
        <v>0</v>
      </c>
      <c r="O71" s="16">
        <v>3</v>
      </c>
      <c r="P71" s="16">
        <v>1</v>
      </c>
      <c r="Q71" s="38">
        <v>0</v>
      </c>
      <c r="R71" s="16">
        <v>1</v>
      </c>
      <c r="S71" s="16">
        <v>1</v>
      </c>
      <c r="T71" s="30">
        <v>0</v>
      </c>
      <c r="U71" s="16"/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</row>
    <row r="72" spans="1:27" ht="15" customHeight="1">
      <c r="A72" s="124"/>
      <c r="B72" s="121"/>
      <c r="C72" s="34" t="s">
        <v>89</v>
      </c>
      <c r="D72" s="53" t="s">
        <v>24</v>
      </c>
      <c r="E72" s="36"/>
      <c r="F72" s="16">
        <f t="shared" si="2"/>
        <v>5</v>
      </c>
      <c r="G72" s="16">
        <v>0</v>
      </c>
      <c r="H72" s="16">
        <v>0</v>
      </c>
      <c r="I72" s="16">
        <v>0</v>
      </c>
      <c r="J72" s="16">
        <v>0</v>
      </c>
      <c r="K72" s="16">
        <v>0</v>
      </c>
      <c r="L72" s="16">
        <v>0</v>
      </c>
      <c r="M72" s="16">
        <v>0</v>
      </c>
      <c r="N72" s="38">
        <v>0</v>
      </c>
      <c r="O72" s="38">
        <v>0</v>
      </c>
      <c r="P72" s="16">
        <v>1</v>
      </c>
      <c r="Q72" s="16">
        <v>2</v>
      </c>
      <c r="R72" s="16">
        <v>1</v>
      </c>
      <c r="S72" s="16">
        <v>1</v>
      </c>
      <c r="T72" s="30">
        <v>0</v>
      </c>
      <c r="U72" s="16"/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</row>
    <row r="73" spans="1:27" ht="15" customHeight="1">
      <c r="A73" s="124"/>
      <c r="B73" s="120" t="s">
        <v>51</v>
      </c>
      <c r="C73" s="34" t="s">
        <v>90</v>
      </c>
      <c r="D73" s="55" t="s">
        <v>65</v>
      </c>
      <c r="E73" s="36"/>
      <c r="F73" s="16">
        <f t="shared" si="2"/>
        <v>12</v>
      </c>
      <c r="G73" s="16">
        <v>0</v>
      </c>
      <c r="H73" s="16">
        <v>0</v>
      </c>
      <c r="I73" s="16">
        <v>0</v>
      </c>
      <c r="J73" s="16">
        <v>0</v>
      </c>
      <c r="K73" s="16">
        <v>0</v>
      </c>
      <c r="L73" s="16">
        <v>0</v>
      </c>
      <c r="M73" s="16">
        <v>0</v>
      </c>
      <c r="N73" s="16">
        <v>2</v>
      </c>
      <c r="O73" s="16">
        <v>3</v>
      </c>
      <c r="P73" s="16">
        <v>1</v>
      </c>
      <c r="Q73" s="16">
        <v>1</v>
      </c>
      <c r="R73" s="16">
        <v>1</v>
      </c>
      <c r="S73" s="16">
        <v>1</v>
      </c>
      <c r="T73" s="16">
        <v>3</v>
      </c>
      <c r="U73" s="30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</row>
    <row r="74" spans="1:27" ht="15" customHeight="1">
      <c r="A74" s="124"/>
      <c r="B74" s="121"/>
      <c r="C74" s="34" t="s">
        <v>91</v>
      </c>
      <c r="D74" s="55" t="s">
        <v>65</v>
      </c>
      <c r="E74" s="36"/>
      <c r="F74" s="16">
        <f t="shared" si="2"/>
        <v>5</v>
      </c>
      <c r="G74" s="16">
        <v>0</v>
      </c>
      <c r="H74" s="16">
        <v>0</v>
      </c>
      <c r="I74" s="16">
        <v>0</v>
      </c>
      <c r="J74" s="16">
        <v>0</v>
      </c>
      <c r="K74" s="16">
        <v>0</v>
      </c>
      <c r="L74" s="16">
        <v>0</v>
      </c>
      <c r="M74" s="16">
        <v>0</v>
      </c>
      <c r="N74" s="16">
        <v>0</v>
      </c>
      <c r="O74" s="16">
        <v>0</v>
      </c>
      <c r="P74" s="16">
        <v>1</v>
      </c>
      <c r="Q74" s="16">
        <v>1</v>
      </c>
      <c r="R74" s="16">
        <v>1</v>
      </c>
      <c r="S74" s="16">
        <v>1</v>
      </c>
      <c r="T74" s="16">
        <v>1</v>
      </c>
      <c r="U74" s="30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</row>
    <row r="75" spans="1:27" ht="15" customHeight="1">
      <c r="A75" s="124"/>
      <c r="B75" s="121"/>
      <c r="C75" s="51" t="s">
        <v>92</v>
      </c>
      <c r="D75" s="55" t="s">
        <v>65</v>
      </c>
      <c r="E75" s="36"/>
      <c r="F75" s="16">
        <f t="shared" si="2"/>
        <v>7</v>
      </c>
      <c r="G75" s="16">
        <v>0</v>
      </c>
      <c r="H75" s="16">
        <v>0</v>
      </c>
      <c r="I75" s="16">
        <v>0</v>
      </c>
      <c r="J75" s="16">
        <v>0</v>
      </c>
      <c r="K75" s="16">
        <v>0</v>
      </c>
      <c r="L75" s="16">
        <v>0</v>
      </c>
      <c r="M75" s="16">
        <v>0</v>
      </c>
      <c r="N75" s="16">
        <v>0</v>
      </c>
      <c r="O75" s="16">
        <v>0</v>
      </c>
      <c r="P75" s="16">
        <v>0</v>
      </c>
      <c r="Q75" s="16">
        <v>0</v>
      </c>
      <c r="R75" s="16">
        <v>1</v>
      </c>
      <c r="S75" s="16">
        <v>2</v>
      </c>
      <c r="T75" s="16">
        <v>1</v>
      </c>
      <c r="U75" s="38">
        <v>0</v>
      </c>
      <c r="V75" s="38">
        <v>0</v>
      </c>
      <c r="W75" s="16">
        <v>3</v>
      </c>
      <c r="X75" s="30">
        <v>0</v>
      </c>
      <c r="Y75" s="16">
        <v>0</v>
      </c>
      <c r="Z75" s="16">
        <v>0</v>
      </c>
      <c r="AA75" s="16">
        <v>0</v>
      </c>
    </row>
    <row r="76" spans="1:27" ht="15" customHeight="1">
      <c r="A76" s="124"/>
      <c r="B76" s="121"/>
      <c r="C76" s="34" t="s">
        <v>93</v>
      </c>
      <c r="D76" s="55" t="s">
        <v>65</v>
      </c>
      <c r="E76" s="36"/>
      <c r="F76" s="16">
        <f t="shared" si="2"/>
        <v>6</v>
      </c>
      <c r="G76" s="16">
        <v>0</v>
      </c>
      <c r="H76" s="16">
        <v>0</v>
      </c>
      <c r="I76" s="16">
        <v>0</v>
      </c>
      <c r="J76" s="16">
        <v>0</v>
      </c>
      <c r="K76" s="16">
        <v>0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38">
        <v>0</v>
      </c>
      <c r="S76" s="38">
        <v>0</v>
      </c>
      <c r="T76" s="38">
        <v>0</v>
      </c>
      <c r="U76" s="16">
        <v>2</v>
      </c>
      <c r="V76" s="16">
        <v>4</v>
      </c>
      <c r="W76" s="38">
        <v>0</v>
      </c>
      <c r="X76" s="30">
        <v>0</v>
      </c>
      <c r="Y76" s="16">
        <v>0</v>
      </c>
      <c r="Z76" s="16">
        <v>0</v>
      </c>
      <c r="AA76" s="16">
        <v>0</v>
      </c>
    </row>
    <row r="77" spans="1:27" ht="15" customHeight="1">
      <c r="A77" s="124"/>
      <c r="B77" s="123" t="s">
        <v>94</v>
      </c>
      <c r="C77" s="43" t="s">
        <v>95</v>
      </c>
      <c r="D77" s="29" t="s">
        <v>22</v>
      </c>
      <c r="E77" s="36"/>
      <c r="F77" s="16">
        <f t="shared" si="2"/>
        <v>6</v>
      </c>
      <c r="G77" s="16">
        <v>0</v>
      </c>
      <c r="H77" s="16">
        <v>0</v>
      </c>
      <c r="I77" s="16">
        <v>0</v>
      </c>
      <c r="J77" s="16">
        <v>0</v>
      </c>
      <c r="K77" s="16">
        <v>0</v>
      </c>
      <c r="L77" s="16">
        <v>0</v>
      </c>
      <c r="M77" s="16">
        <v>0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1</v>
      </c>
      <c r="Y77" s="16">
        <v>3</v>
      </c>
      <c r="Z77" s="16">
        <v>2</v>
      </c>
      <c r="AA77" s="30">
        <v>0</v>
      </c>
    </row>
    <row r="78" spans="1:27" ht="15" customHeight="1">
      <c r="A78" s="125"/>
      <c r="B78" s="125"/>
      <c r="C78" s="28" t="s">
        <v>96</v>
      </c>
      <c r="D78" s="29" t="s">
        <v>22</v>
      </c>
      <c r="E78" s="36"/>
      <c r="F78" s="16">
        <f t="shared" si="2"/>
        <v>5</v>
      </c>
      <c r="G78" s="16">
        <v>0</v>
      </c>
      <c r="H78" s="16">
        <v>0</v>
      </c>
      <c r="I78" s="16">
        <v>0</v>
      </c>
      <c r="J78" s="16">
        <v>0</v>
      </c>
      <c r="K78" s="16">
        <v>0</v>
      </c>
      <c r="L78" s="16">
        <v>0</v>
      </c>
      <c r="M78" s="16">
        <v>0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2</v>
      </c>
      <c r="Z78" s="16">
        <v>3</v>
      </c>
      <c r="AA78" s="30">
        <v>0</v>
      </c>
    </row>
    <row r="79" spans="1:27" ht="15" customHeight="1">
      <c r="A79" s="1"/>
      <c r="B79" s="1"/>
      <c r="C79" s="56"/>
      <c r="D79" s="57" t="s">
        <v>62</v>
      </c>
      <c r="E79" s="28"/>
      <c r="F79" s="16">
        <f t="shared" si="2"/>
        <v>239</v>
      </c>
      <c r="G79" s="16">
        <f t="shared" ref="G79:AA79" si="3">SUM(G50:G78)</f>
        <v>23</v>
      </c>
      <c r="H79" s="16">
        <f t="shared" si="3"/>
        <v>29</v>
      </c>
      <c r="I79" s="16">
        <f t="shared" si="3"/>
        <v>32</v>
      </c>
      <c r="J79" s="16">
        <f t="shared" si="3"/>
        <v>15</v>
      </c>
      <c r="K79" s="16">
        <f t="shared" si="3"/>
        <v>15</v>
      </c>
      <c r="L79" s="16">
        <f t="shared" si="3"/>
        <v>19</v>
      </c>
      <c r="M79" s="16">
        <f t="shared" si="3"/>
        <v>16</v>
      </c>
      <c r="N79" s="16">
        <f t="shared" si="3"/>
        <v>16</v>
      </c>
      <c r="O79" s="16">
        <f t="shared" si="3"/>
        <v>16</v>
      </c>
      <c r="P79" s="16">
        <f t="shared" si="3"/>
        <v>10</v>
      </c>
      <c r="Q79" s="16">
        <f t="shared" si="3"/>
        <v>8</v>
      </c>
      <c r="R79" s="16">
        <f t="shared" si="3"/>
        <v>7</v>
      </c>
      <c r="S79" s="16">
        <f t="shared" si="3"/>
        <v>8</v>
      </c>
      <c r="T79" s="16">
        <f t="shared" si="3"/>
        <v>5</v>
      </c>
      <c r="U79" s="16">
        <f t="shared" si="3"/>
        <v>2</v>
      </c>
      <c r="V79" s="16">
        <f t="shared" si="3"/>
        <v>4</v>
      </c>
      <c r="W79" s="16">
        <f t="shared" si="3"/>
        <v>3</v>
      </c>
      <c r="X79" s="16">
        <f t="shared" si="3"/>
        <v>1</v>
      </c>
      <c r="Y79" s="16">
        <f t="shared" si="3"/>
        <v>5</v>
      </c>
      <c r="Z79" s="16">
        <f t="shared" si="3"/>
        <v>5</v>
      </c>
      <c r="AA79" s="16">
        <f t="shared" si="3"/>
        <v>0</v>
      </c>
    </row>
    <row r="80" spans="1:27" ht="15" customHeight="1">
      <c r="A80" s="1"/>
      <c r="B80" s="1"/>
      <c r="C80" s="56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ht="15" customHeight="1">
      <c r="A81" s="1"/>
      <c r="B81" s="1"/>
      <c r="C81" s="56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ht="15" customHeight="1">
      <c r="A82" s="1"/>
      <c r="B82" s="1"/>
      <c r="C82" s="56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ht="15" customHeight="1">
      <c r="A83" s="1"/>
      <c r="B83" s="1"/>
      <c r="C83" s="56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ht="15" customHeight="1">
      <c r="A84" s="1"/>
      <c r="B84" s="1"/>
      <c r="C84" s="56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ht="15" customHeight="1">
      <c r="A85" s="1"/>
      <c r="B85" s="1"/>
      <c r="C85" s="56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ht="1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ht="1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</sheetData>
  <mergeCells count="30">
    <mergeCell ref="B28:B31"/>
    <mergeCell ref="B32:B35"/>
    <mergeCell ref="B36:B39"/>
    <mergeCell ref="E8:F8"/>
    <mergeCell ref="E9:F9"/>
    <mergeCell ref="E10:F10"/>
    <mergeCell ref="E11:F11"/>
    <mergeCell ref="E12:F12"/>
    <mergeCell ref="E13:F13"/>
    <mergeCell ref="C5:D5"/>
    <mergeCell ref="B7:F7"/>
    <mergeCell ref="B13:C13"/>
    <mergeCell ref="B20:B23"/>
    <mergeCell ref="B24:B27"/>
    <mergeCell ref="C1:D1"/>
    <mergeCell ref="C2:D2"/>
    <mergeCell ref="C3:D3"/>
    <mergeCell ref="F3:U3"/>
    <mergeCell ref="C4:D4"/>
    <mergeCell ref="B40:B43"/>
    <mergeCell ref="B57:B60"/>
    <mergeCell ref="B61:B64"/>
    <mergeCell ref="A50:A78"/>
    <mergeCell ref="B73:B76"/>
    <mergeCell ref="A17:A45"/>
    <mergeCell ref="B65:B68"/>
    <mergeCell ref="B69:B72"/>
    <mergeCell ref="B44:B45"/>
    <mergeCell ref="B53:B56"/>
    <mergeCell ref="B77:B78"/>
  </mergeCells>
  <pageMargins left="0.7" right="0.7" top="0.75" bottom="0.75" header="0" footer="0"/>
  <pageSetup paperSize="8" scale="87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2.59765625" defaultRowHeight="15" customHeight="1"/>
  <cols>
    <col min="1" max="2" width="8.59765625" customWidth="1"/>
    <col min="3" max="3" width="12" customWidth="1"/>
    <col min="4" max="4" width="13" customWidth="1"/>
    <col min="5" max="5" width="11.09765625" customWidth="1"/>
    <col min="6" max="6" width="12.59765625" customWidth="1"/>
    <col min="7" max="7" width="11.69921875" customWidth="1"/>
    <col min="8" max="8" width="12.5" customWidth="1"/>
    <col min="9" max="9" width="11.3984375" customWidth="1"/>
    <col min="10" max="10" width="13.09765625" customWidth="1"/>
    <col min="11" max="26" width="8.59765625" customWidth="1"/>
  </cols>
  <sheetData>
    <row r="1" spans="1:26" ht="13.5" customHeight="1">
      <c r="F1" s="58"/>
    </row>
    <row r="2" spans="1:26" ht="13.5" customHeight="1">
      <c r="F2" s="58"/>
      <c r="J2" s="58"/>
    </row>
    <row r="3" spans="1:26" ht="13.5" customHeight="1">
      <c r="B3" s="133" t="s">
        <v>98</v>
      </c>
      <c r="C3" s="119"/>
      <c r="D3" s="119"/>
      <c r="E3" s="119"/>
      <c r="F3" s="119"/>
      <c r="G3" s="119"/>
      <c r="H3" s="119"/>
      <c r="I3" s="119"/>
      <c r="J3" s="134"/>
    </row>
    <row r="4" spans="1:26" ht="13.5" customHeight="1">
      <c r="B4" s="28"/>
      <c r="C4" s="135" t="s">
        <v>24</v>
      </c>
      <c r="D4" s="113"/>
      <c r="E4" s="135" t="s">
        <v>28</v>
      </c>
      <c r="F4" s="113"/>
      <c r="G4" s="135" t="s">
        <v>65</v>
      </c>
      <c r="H4" s="113"/>
      <c r="I4" s="135" t="s">
        <v>99</v>
      </c>
      <c r="J4" s="113"/>
    </row>
    <row r="5" spans="1:26" ht="25.5" customHeight="1">
      <c r="A5" s="59"/>
      <c r="B5" s="60"/>
      <c r="C5" s="61" t="s">
        <v>10</v>
      </c>
      <c r="D5" s="62" t="s">
        <v>11</v>
      </c>
      <c r="E5" s="61" t="s">
        <v>10</v>
      </c>
      <c r="F5" s="62" t="s">
        <v>11</v>
      </c>
      <c r="G5" s="61" t="s">
        <v>10</v>
      </c>
      <c r="H5" s="62" t="s">
        <v>11</v>
      </c>
      <c r="I5" s="61" t="s">
        <v>10</v>
      </c>
      <c r="J5" s="62" t="s">
        <v>11</v>
      </c>
      <c r="K5" s="59"/>
      <c r="L5" s="59"/>
      <c r="M5" s="59"/>
      <c r="N5" s="59"/>
      <c r="O5" s="59"/>
      <c r="P5" s="59"/>
      <c r="Q5" s="59"/>
      <c r="R5" s="59"/>
      <c r="S5" s="59"/>
      <c r="T5" s="59"/>
      <c r="U5" s="59"/>
      <c r="V5" s="59"/>
      <c r="W5" s="59"/>
      <c r="X5" s="59"/>
      <c r="Y5" s="59"/>
      <c r="Z5" s="59"/>
    </row>
    <row r="6" spans="1:26" ht="13.5" customHeight="1">
      <c r="B6" s="28" t="s">
        <v>3</v>
      </c>
      <c r="C6" s="63">
        <v>130</v>
      </c>
      <c r="D6" s="64">
        <v>132</v>
      </c>
      <c r="E6" s="63">
        <v>108</v>
      </c>
      <c r="F6" s="64">
        <v>112</v>
      </c>
      <c r="G6" s="63">
        <v>83</v>
      </c>
      <c r="H6" s="64">
        <v>86</v>
      </c>
      <c r="I6" s="63">
        <v>106</v>
      </c>
      <c r="J6" s="64">
        <v>109</v>
      </c>
    </row>
    <row r="7" spans="1:26" ht="13.5" customHeight="1">
      <c r="B7" s="28" t="s">
        <v>63</v>
      </c>
      <c r="C7" s="63">
        <v>132</v>
      </c>
      <c r="D7" s="64">
        <v>135</v>
      </c>
      <c r="E7" s="63">
        <v>96</v>
      </c>
      <c r="F7" s="64">
        <v>98</v>
      </c>
      <c r="G7" s="63">
        <v>92</v>
      </c>
      <c r="H7" s="64">
        <v>95</v>
      </c>
      <c r="I7" s="63">
        <v>95</v>
      </c>
      <c r="J7" s="64">
        <v>98</v>
      </c>
      <c r="N7" s="65"/>
      <c r="O7" s="65"/>
    </row>
    <row r="8" spans="1:26" ht="13.5" customHeight="1">
      <c r="B8" s="66" t="s">
        <v>16</v>
      </c>
      <c r="C8" s="66">
        <f t="shared" ref="C8:J8" si="0">SUM(C6,C7)</f>
        <v>262</v>
      </c>
      <c r="D8" s="66">
        <f t="shared" si="0"/>
        <v>267</v>
      </c>
      <c r="E8" s="66">
        <f t="shared" si="0"/>
        <v>204</v>
      </c>
      <c r="F8" s="66">
        <f t="shared" si="0"/>
        <v>210</v>
      </c>
      <c r="G8" s="66">
        <f t="shared" si="0"/>
        <v>175</v>
      </c>
      <c r="H8" s="66">
        <f t="shared" si="0"/>
        <v>181</v>
      </c>
      <c r="I8" s="66">
        <f t="shared" si="0"/>
        <v>201</v>
      </c>
      <c r="J8" s="66">
        <f t="shared" si="0"/>
        <v>207</v>
      </c>
      <c r="N8" s="65"/>
      <c r="O8" s="65"/>
    </row>
    <row r="9" spans="1:26" ht="13.5" customHeight="1">
      <c r="B9" s="1"/>
      <c r="C9" s="1"/>
      <c r="D9" s="1"/>
      <c r="E9" s="1"/>
      <c r="F9" s="1"/>
      <c r="G9" s="1"/>
      <c r="H9" s="1"/>
      <c r="I9" s="58"/>
      <c r="J9" s="58"/>
      <c r="L9" s="67"/>
      <c r="N9" s="65"/>
      <c r="O9" s="65"/>
    </row>
    <row r="10" spans="1:26" ht="13.5" customHeight="1">
      <c r="B10" s="1"/>
      <c r="C10" s="1"/>
      <c r="D10" s="1"/>
      <c r="E10" s="1"/>
      <c r="F10" s="1"/>
      <c r="G10" s="1"/>
      <c r="H10" s="1"/>
      <c r="I10" s="58"/>
      <c r="J10" s="58"/>
      <c r="L10" s="67"/>
      <c r="N10" s="65"/>
      <c r="O10" s="65"/>
    </row>
    <row r="11" spans="1:26" ht="13.5" customHeight="1">
      <c r="B11" s="1"/>
      <c r="C11" s="1"/>
      <c r="D11" s="1"/>
      <c r="E11" s="1"/>
      <c r="F11" s="1"/>
      <c r="G11" s="1"/>
      <c r="H11" s="1"/>
      <c r="I11" s="58"/>
      <c r="L11" s="67"/>
      <c r="N11" s="65"/>
      <c r="O11" s="65"/>
    </row>
    <row r="12" spans="1:26" ht="13.5" customHeight="1">
      <c r="B12" s="1"/>
      <c r="C12" s="1"/>
      <c r="D12" s="1"/>
      <c r="E12" s="136" t="s">
        <v>100</v>
      </c>
      <c r="F12" s="113"/>
      <c r="G12" s="1"/>
      <c r="H12" s="1"/>
      <c r="I12" s="58"/>
      <c r="J12" s="58"/>
      <c r="L12" s="67"/>
      <c r="N12" s="65"/>
      <c r="O12" s="65"/>
    </row>
    <row r="13" spans="1:26" ht="13.5" customHeight="1">
      <c r="B13" s="1"/>
      <c r="C13" s="1"/>
      <c r="D13" s="1"/>
      <c r="E13" s="61" t="s">
        <v>10</v>
      </c>
      <c r="F13" s="63">
        <f>SUM(C8,E8,G8,I8)</f>
        <v>842</v>
      </c>
      <c r="G13" s="1"/>
      <c r="H13" s="1"/>
      <c r="I13" s="58"/>
      <c r="J13" s="58"/>
      <c r="L13" s="67"/>
      <c r="N13" s="65"/>
      <c r="O13" s="65"/>
    </row>
    <row r="14" spans="1:26" ht="13.5" customHeight="1">
      <c r="B14" s="1"/>
      <c r="C14" s="1"/>
      <c r="D14" s="1"/>
      <c r="E14" s="62" t="s">
        <v>11</v>
      </c>
      <c r="F14" s="64">
        <f>SUM(D8,F8,H8,J8)</f>
        <v>865</v>
      </c>
      <c r="G14" s="1"/>
      <c r="H14" s="1"/>
      <c r="I14" s="58"/>
      <c r="J14" s="58"/>
      <c r="L14" s="67"/>
      <c r="N14" s="65"/>
      <c r="O14" s="65"/>
    </row>
    <row r="15" spans="1:26" ht="13.5" customHeight="1">
      <c r="B15" s="1"/>
      <c r="C15" s="1"/>
      <c r="D15" s="1"/>
      <c r="E15" s="1"/>
      <c r="F15" s="1"/>
      <c r="G15" s="1"/>
      <c r="H15" s="1"/>
      <c r="L15" s="67"/>
      <c r="N15" s="65"/>
      <c r="O15" s="65"/>
    </row>
    <row r="16" spans="1:26" ht="13.5" customHeight="1">
      <c r="F16" s="58"/>
      <c r="L16" s="67"/>
      <c r="N16" s="65"/>
      <c r="O16" s="65"/>
    </row>
    <row r="17" spans="6:15" ht="13.5" customHeight="1">
      <c r="F17" s="58"/>
      <c r="L17" s="67"/>
      <c r="N17" s="65"/>
      <c r="O17" s="65"/>
    </row>
    <row r="18" spans="6:15" ht="13.5" customHeight="1">
      <c r="F18" s="58"/>
    </row>
    <row r="19" spans="6:15" ht="13.5" customHeight="1">
      <c r="F19" s="58"/>
    </row>
    <row r="20" spans="6:15" ht="13.5" customHeight="1">
      <c r="F20" s="58"/>
    </row>
    <row r="21" spans="6:15" ht="13.5" customHeight="1">
      <c r="F21" s="58"/>
    </row>
    <row r="22" spans="6:15" ht="13.5" customHeight="1">
      <c r="F22" s="58"/>
    </row>
    <row r="23" spans="6:15" ht="13.5" customHeight="1">
      <c r="F23" s="58"/>
    </row>
    <row r="24" spans="6:15" ht="13.5" customHeight="1">
      <c r="F24" s="58"/>
    </row>
    <row r="25" spans="6:15" ht="13.5" customHeight="1">
      <c r="F25" s="58"/>
    </row>
    <row r="26" spans="6:15" ht="13.5" customHeight="1">
      <c r="F26" s="58"/>
    </row>
    <row r="27" spans="6:15" ht="13.5" customHeight="1">
      <c r="F27" s="58"/>
    </row>
    <row r="28" spans="6:15" ht="13.5" customHeight="1">
      <c r="F28" s="58"/>
    </row>
    <row r="29" spans="6:15" ht="13.5" customHeight="1">
      <c r="F29" s="58"/>
    </row>
    <row r="30" spans="6:15" ht="13.5" customHeight="1">
      <c r="F30" s="58"/>
    </row>
    <row r="31" spans="6:15" ht="13.5" customHeight="1">
      <c r="F31" s="58"/>
    </row>
    <row r="32" spans="6:15" ht="13.5" customHeight="1">
      <c r="F32" s="58"/>
    </row>
    <row r="33" spans="6:6" ht="13.5" customHeight="1">
      <c r="F33" s="58"/>
    </row>
    <row r="34" spans="6:6" ht="13.5" customHeight="1">
      <c r="F34" s="58"/>
    </row>
    <row r="35" spans="6:6" ht="13.5" customHeight="1">
      <c r="F35" s="58"/>
    </row>
    <row r="36" spans="6:6" ht="13.5" customHeight="1">
      <c r="F36" s="58"/>
    </row>
    <row r="37" spans="6:6" ht="13.5" customHeight="1">
      <c r="F37" s="58"/>
    </row>
    <row r="38" spans="6:6" ht="13.5" customHeight="1">
      <c r="F38" s="58"/>
    </row>
    <row r="39" spans="6:6" ht="13.5" customHeight="1">
      <c r="F39" s="58"/>
    </row>
    <row r="40" spans="6:6" ht="13.5" customHeight="1">
      <c r="F40" s="58"/>
    </row>
    <row r="41" spans="6:6" ht="13.5" customHeight="1">
      <c r="F41" s="58"/>
    </row>
    <row r="42" spans="6:6" ht="13.5" customHeight="1">
      <c r="F42" s="58"/>
    </row>
    <row r="43" spans="6:6" ht="13.5" customHeight="1">
      <c r="F43" s="58"/>
    </row>
    <row r="44" spans="6:6" ht="13.5" customHeight="1">
      <c r="F44" s="58"/>
    </row>
    <row r="45" spans="6:6" ht="13.5" customHeight="1">
      <c r="F45" s="58"/>
    </row>
    <row r="46" spans="6:6" ht="13.5" customHeight="1">
      <c r="F46" s="58"/>
    </row>
    <row r="47" spans="6:6" ht="13.5" customHeight="1">
      <c r="F47" s="58"/>
    </row>
    <row r="48" spans="6:6" ht="13.5" customHeight="1">
      <c r="F48" s="58"/>
    </row>
    <row r="49" spans="6:6" ht="13.5" customHeight="1">
      <c r="F49" s="58"/>
    </row>
    <row r="50" spans="6:6" ht="13.5" customHeight="1">
      <c r="F50" s="58"/>
    </row>
    <row r="51" spans="6:6" ht="13.5" customHeight="1">
      <c r="F51" s="58"/>
    </row>
    <row r="52" spans="6:6" ht="13.5" customHeight="1">
      <c r="F52" s="58"/>
    </row>
    <row r="53" spans="6:6" ht="13.5" customHeight="1">
      <c r="F53" s="58"/>
    </row>
    <row r="54" spans="6:6" ht="13.5" customHeight="1">
      <c r="F54" s="58"/>
    </row>
    <row r="55" spans="6:6" ht="13.5" customHeight="1">
      <c r="F55" s="58"/>
    </row>
    <row r="56" spans="6:6" ht="13.5" customHeight="1">
      <c r="F56" s="58"/>
    </row>
    <row r="57" spans="6:6" ht="13.5" customHeight="1">
      <c r="F57" s="58"/>
    </row>
    <row r="58" spans="6:6" ht="13.5" customHeight="1">
      <c r="F58" s="58"/>
    </row>
    <row r="59" spans="6:6" ht="13.5" customHeight="1">
      <c r="F59" s="58"/>
    </row>
    <row r="60" spans="6:6" ht="13.5" customHeight="1">
      <c r="F60" s="58"/>
    </row>
    <row r="61" spans="6:6" ht="13.5" customHeight="1">
      <c r="F61" s="58"/>
    </row>
    <row r="62" spans="6:6" ht="13.5" customHeight="1">
      <c r="F62" s="58"/>
    </row>
    <row r="63" spans="6:6" ht="13.5" customHeight="1">
      <c r="F63" s="58"/>
    </row>
    <row r="64" spans="6:6" ht="13.5" customHeight="1">
      <c r="F64" s="58"/>
    </row>
    <row r="65" spans="6:6" ht="13.5" customHeight="1">
      <c r="F65" s="58"/>
    </row>
    <row r="66" spans="6:6" ht="13.5" customHeight="1">
      <c r="F66" s="58"/>
    </row>
    <row r="67" spans="6:6" ht="13.5" customHeight="1">
      <c r="F67" s="58"/>
    </row>
    <row r="68" spans="6:6" ht="13.5" customHeight="1">
      <c r="F68" s="58"/>
    </row>
    <row r="69" spans="6:6" ht="13.5" customHeight="1">
      <c r="F69" s="58"/>
    </row>
    <row r="70" spans="6:6" ht="13.5" customHeight="1">
      <c r="F70" s="58"/>
    </row>
    <row r="71" spans="6:6" ht="13.5" customHeight="1">
      <c r="F71" s="58"/>
    </row>
    <row r="72" spans="6:6" ht="13.5" customHeight="1">
      <c r="F72" s="58"/>
    </row>
    <row r="73" spans="6:6" ht="13.5" customHeight="1">
      <c r="F73" s="58"/>
    </row>
    <row r="74" spans="6:6" ht="13.5" customHeight="1">
      <c r="F74" s="58"/>
    </row>
    <row r="75" spans="6:6" ht="13.5" customHeight="1">
      <c r="F75" s="58"/>
    </row>
    <row r="76" spans="6:6" ht="13.5" customHeight="1">
      <c r="F76" s="58"/>
    </row>
    <row r="77" spans="6:6" ht="13.5" customHeight="1">
      <c r="F77" s="58"/>
    </row>
    <row r="78" spans="6:6" ht="13.5" customHeight="1">
      <c r="F78" s="58"/>
    </row>
    <row r="79" spans="6:6" ht="13.5" customHeight="1">
      <c r="F79" s="58"/>
    </row>
    <row r="80" spans="6:6" ht="13.5" customHeight="1">
      <c r="F80" s="58"/>
    </row>
    <row r="81" spans="6:6" ht="13.5" customHeight="1">
      <c r="F81" s="58"/>
    </row>
    <row r="82" spans="6:6" ht="13.5" customHeight="1">
      <c r="F82" s="58"/>
    </row>
    <row r="83" spans="6:6" ht="13.5" customHeight="1">
      <c r="F83" s="58"/>
    </row>
    <row r="84" spans="6:6" ht="13.5" customHeight="1">
      <c r="F84" s="58"/>
    </row>
    <row r="85" spans="6:6" ht="13.5" customHeight="1">
      <c r="F85" s="58"/>
    </row>
    <row r="86" spans="6:6" ht="13.5" customHeight="1">
      <c r="F86" s="58"/>
    </row>
    <row r="87" spans="6:6" ht="13.5" customHeight="1">
      <c r="F87" s="58"/>
    </row>
    <row r="88" spans="6:6" ht="13.5" customHeight="1">
      <c r="F88" s="58"/>
    </row>
    <row r="89" spans="6:6" ht="13.5" customHeight="1">
      <c r="F89" s="58"/>
    </row>
    <row r="90" spans="6:6" ht="13.5" customHeight="1">
      <c r="F90" s="58"/>
    </row>
    <row r="91" spans="6:6" ht="13.5" customHeight="1">
      <c r="F91" s="58"/>
    </row>
    <row r="92" spans="6:6" ht="13.5" customHeight="1">
      <c r="F92" s="58"/>
    </row>
    <row r="93" spans="6:6" ht="13.5" customHeight="1">
      <c r="F93" s="58"/>
    </row>
    <row r="94" spans="6:6" ht="13.5" customHeight="1">
      <c r="F94" s="58"/>
    </row>
    <row r="95" spans="6:6" ht="13.5" customHeight="1">
      <c r="F95" s="58"/>
    </row>
    <row r="96" spans="6:6" ht="13.5" customHeight="1">
      <c r="F96" s="58"/>
    </row>
    <row r="97" spans="6:6" ht="13.5" customHeight="1">
      <c r="F97" s="58"/>
    </row>
    <row r="98" spans="6:6" ht="13.5" customHeight="1">
      <c r="F98" s="58"/>
    </row>
    <row r="99" spans="6:6" ht="13.5" customHeight="1">
      <c r="F99" s="58"/>
    </row>
    <row r="100" spans="6:6" ht="13.5" customHeight="1">
      <c r="F100" s="58"/>
    </row>
    <row r="101" spans="6:6" ht="13.5" customHeight="1">
      <c r="F101" s="58"/>
    </row>
    <row r="102" spans="6:6" ht="13.5" customHeight="1">
      <c r="F102" s="58"/>
    </row>
    <row r="103" spans="6:6" ht="13.5" customHeight="1">
      <c r="F103" s="58"/>
    </row>
    <row r="104" spans="6:6" ht="13.5" customHeight="1">
      <c r="F104" s="58"/>
    </row>
    <row r="105" spans="6:6" ht="13.5" customHeight="1">
      <c r="F105" s="58"/>
    </row>
    <row r="106" spans="6:6" ht="13.5" customHeight="1">
      <c r="F106" s="58"/>
    </row>
    <row r="107" spans="6:6" ht="13.5" customHeight="1">
      <c r="F107" s="58"/>
    </row>
    <row r="108" spans="6:6" ht="13.5" customHeight="1">
      <c r="F108" s="58"/>
    </row>
    <row r="109" spans="6:6" ht="13.5" customHeight="1">
      <c r="F109" s="58"/>
    </row>
    <row r="110" spans="6:6" ht="13.5" customHeight="1">
      <c r="F110" s="58"/>
    </row>
    <row r="111" spans="6:6" ht="13.5" customHeight="1">
      <c r="F111" s="58"/>
    </row>
    <row r="112" spans="6:6" ht="13.5" customHeight="1">
      <c r="F112" s="58"/>
    </row>
    <row r="113" spans="6:6" ht="13.5" customHeight="1">
      <c r="F113" s="58"/>
    </row>
    <row r="114" spans="6:6" ht="13.5" customHeight="1">
      <c r="F114" s="58"/>
    </row>
    <row r="115" spans="6:6" ht="13.5" customHeight="1">
      <c r="F115" s="58"/>
    </row>
    <row r="116" spans="6:6" ht="13.5" customHeight="1">
      <c r="F116" s="58"/>
    </row>
    <row r="117" spans="6:6" ht="13.5" customHeight="1">
      <c r="F117" s="58"/>
    </row>
    <row r="118" spans="6:6" ht="13.5" customHeight="1">
      <c r="F118" s="58"/>
    </row>
    <row r="119" spans="6:6" ht="13.5" customHeight="1">
      <c r="F119" s="58"/>
    </row>
    <row r="120" spans="6:6" ht="13.5" customHeight="1">
      <c r="F120" s="58"/>
    </row>
    <row r="121" spans="6:6" ht="13.5" customHeight="1">
      <c r="F121" s="58"/>
    </row>
    <row r="122" spans="6:6" ht="13.5" customHeight="1">
      <c r="F122" s="58"/>
    </row>
    <row r="123" spans="6:6" ht="13.5" customHeight="1">
      <c r="F123" s="58"/>
    </row>
    <row r="124" spans="6:6" ht="13.5" customHeight="1">
      <c r="F124" s="58"/>
    </row>
    <row r="125" spans="6:6" ht="13.5" customHeight="1">
      <c r="F125" s="58"/>
    </row>
    <row r="126" spans="6:6" ht="13.5" customHeight="1">
      <c r="F126" s="58"/>
    </row>
    <row r="127" spans="6:6" ht="13.5" customHeight="1">
      <c r="F127" s="58"/>
    </row>
    <row r="128" spans="6:6" ht="13.5" customHeight="1">
      <c r="F128" s="58"/>
    </row>
    <row r="129" spans="6:6" ht="13.5" customHeight="1">
      <c r="F129" s="58"/>
    </row>
    <row r="130" spans="6:6" ht="13.5" customHeight="1">
      <c r="F130" s="58"/>
    </row>
    <row r="131" spans="6:6" ht="13.5" customHeight="1">
      <c r="F131" s="58"/>
    </row>
    <row r="132" spans="6:6" ht="13.5" customHeight="1">
      <c r="F132" s="58"/>
    </row>
    <row r="133" spans="6:6" ht="13.5" customHeight="1">
      <c r="F133" s="58"/>
    </row>
    <row r="134" spans="6:6" ht="13.5" customHeight="1">
      <c r="F134" s="58"/>
    </row>
    <row r="135" spans="6:6" ht="13.5" customHeight="1">
      <c r="F135" s="58"/>
    </row>
    <row r="136" spans="6:6" ht="13.5" customHeight="1">
      <c r="F136" s="58"/>
    </row>
    <row r="137" spans="6:6" ht="13.5" customHeight="1">
      <c r="F137" s="58"/>
    </row>
    <row r="138" spans="6:6" ht="13.5" customHeight="1">
      <c r="F138" s="58"/>
    </row>
    <row r="139" spans="6:6" ht="13.5" customHeight="1">
      <c r="F139" s="58"/>
    </row>
    <row r="140" spans="6:6" ht="13.5" customHeight="1">
      <c r="F140" s="58"/>
    </row>
    <row r="141" spans="6:6" ht="13.5" customHeight="1">
      <c r="F141" s="58"/>
    </row>
    <row r="142" spans="6:6" ht="13.5" customHeight="1">
      <c r="F142" s="58"/>
    </row>
    <row r="143" spans="6:6" ht="13.5" customHeight="1">
      <c r="F143" s="58"/>
    </row>
    <row r="144" spans="6:6" ht="13.5" customHeight="1">
      <c r="F144" s="58"/>
    </row>
    <row r="145" spans="6:6" ht="13.5" customHeight="1">
      <c r="F145" s="58"/>
    </row>
    <row r="146" spans="6:6" ht="13.5" customHeight="1">
      <c r="F146" s="58"/>
    </row>
    <row r="147" spans="6:6" ht="13.5" customHeight="1">
      <c r="F147" s="58"/>
    </row>
    <row r="148" spans="6:6" ht="13.5" customHeight="1">
      <c r="F148" s="58"/>
    </row>
    <row r="149" spans="6:6" ht="13.5" customHeight="1">
      <c r="F149" s="58"/>
    </row>
    <row r="150" spans="6:6" ht="13.5" customHeight="1">
      <c r="F150" s="58"/>
    </row>
    <row r="151" spans="6:6" ht="13.5" customHeight="1">
      <c r="F151" s="58"/>
    </row>
    <row r="152" spans="6:6" ht="13.5" customHeight="1">
      <c r="F152" s="58"/>
    </row>
    <row r="153" spans="6:6" ht="13.5" customHeight="1">
      <c r="F153" s="58"/>
    </row>
    <row r="154" spans="6:6" ht="13.5" customHeight="1">
      <c r="F154" s="58"/>
    </row>
    <row r="155" spans="6:6" ht="13.5" customHeight="1">
      <c r="F155" s="58"/>
    </row>
    <row r="156" spans="6:6" ht="13.5" customHeight="1">
      <c r="F156" s="58"/>
    </row>
    <row r="157" spans="6:6" ht="13.5" customHeight="1">
      <c r="F157" s="58"/>
    </row>
    <row r="158" spans="6:6" ht="13.5" customHeight="1">
      <c r="F158" s="58"/>
    </row>
    <row r="159" spans="6:6" ht="13.5" customHeight="1">
      <c r="F159" s="58"/>
    </row>
    <row r="160" spans="6:6" ht="13.5" customHeight="1">
      <c r="F160" s="58"/>
    </row>
    <row r="161" spans="6:6" ht="13.5" customHeight="1">
      <c r="F161" s="58"/>
    </row>
    <row r="162" spans="6:6" ht="13.5" customHeight="1">
      <c r="F162" s="58"/>
    </row>
    <row r="163" spans="6:6" ht="13.5" customHeight="1">
      <c r="F163" s="58"/>
    </row>
    <row r="164" spans="6:6" ht="13.5" customHeight="1">
      <c r="F164" s="58"/>
    </row>
    <row r="165" spans="6:6" ht="13.5" customHeight="1">
      <c r="F165" s="58"/>
    </row>
    <row r="166" spans="6:6" ht="13.5" customHeight="1">
      <c r="F166" s="58"/>
    </row>
    <row r="167" spans="6:6" ht="13.5" customHeight="1">
      <c r="F167" s="58"/>
    </row>
    <row r="168" spans="6:6" ht="13.5" customHeight="1">
      <c r="F168" s="58"/>
    </row>
    <row r="169" spans="6:6" ht="13.5" customHeight="1">
      <c r="F169" s="58"/>
    </row>
    <row r="170" spans="6:6" ht="13.5" customHeight="1">
      <c r="F170" s="58"/>
    </row>
    <row r="171" spans="6:6" ht="13.5" customHeight="1">
      <c r="F171" s="58"/>
    </row>
    <row r="172" spans="6:6" ht="13.5" customHeight="1">
      <c r="F172" s="58"/>
    </row>
    <row r="173" spans="6:6" ht="13.5" customHeight="1">
      <c r="F173" s="58"/>
    </row>
    <row r="174" spans="6:6" ht="13.5" customHeight="1">
      <c r="F174" s="58"/>
    </row>
    <row r="175" spans="6:6" ht="13.5" customHeight="1">
      <c r="F175" s="58"/>
    </row>
    <row r="176" spans="6:6" ht="13.5" customHeight="1">
      <c r="F176" s="58"/>
    </row>
    <row r="177" spans="6:6" ht="13.5" customHeight="1">
      <c r="F177" s="58"/>
    </row>
    <row r="178" spans="6:6" ht="13.5" customHeight="1">
      <c r="F178" s="58"/>
    </row>
    <row r="179" spans="6:6" ht="13.5" customHeight="1">
      <c r="F179" s="58"/>
    </row>
    <row r="180" spans="6:6" ht="13.5" customHeight="1">
      <c r="F180" s="58"/>
    </row>
    <row r="181" spans="6:6" ht="13.5" customHeight="1">
      <c r="F181" s="58"/>
    </row>
    <row r="182" spans="6:6" ht="13.5" customHeight="1">
      <c r="F182" s="58"/>
    </row>
    <row r="183" spans="6:6" ht="13.5" customHeight="1">
      <c r="F183" s="58"/>
    </row>
    <row r="184" spans="6:6" ht="13.5" customHeight="1">
      <c r="F184" s="58"/>
    </row>
    <row r="185" spans="6:6" ht="13.5" customHeight="1">
      <c r="F185" s="58"/>
    </row>
    <row r="186" spans="6:6" ht="13.5" customHeight="1">
      <c r="F186" s="58"/>
    </row>
    <row r="187" spans="6:6" ht="13.5" customHeight="1">
      <c r="F187" s="58"/>
    </row>
    <row r="188" spans="6:6" ht="13.5" customHeight="1">
      <c r="F188" s="58"/>
    </row>
    <row r="189" spans="6:6" ht="13.5" customHeight="1">
      <c r="F189" s="58"/>
    </row>
    <row r="190" spans="6:6" ht="13.5" customHeight="1">
      <c r="F190" s="58"/>
    </row>
    <row r="191" spans="6:6" ht="13.5" customHeight="1">
      <c r="F191" s="58"/>
    </row>
    <row r="192" spans="6:6" ht="13.5" customHeight="1">
      <c r="F192" s="58"/>
    </row>
    <row r="193" spans="6:6" ht="13.5" customHeight="1">
      <c r="F193" s="58"/>
    </row>
    <row r="194" spans="6:6" ht="13.5" customHeight="1">
      <c r="F194" s="58"/>
    </row>
    <row r="195" spans="6:6" ht="13.5" customHeight="1">
      <c r="F195" s="58"/>
    </row>
    <row r="196" spans="6:6" ht="13.5" customHeight="1">
      <c r="F196" s="58"/>
    </row>
    <row r="197" spans="6:6" ht="13.5" customHeight="1">
      <c r="F197" s="58"/>
    </row>
    <row r="198" spans="6:6" ht="13.5" customHeight="1">
      <c r="F198" s="58"/>
    </row>
    <row r="199" spans="6:6" ht="13.5" customHeight="1">
      <c r="F199" s="58"/>
    </row>
    <row r="200" spans="6:6" ht="13.5" customHeight="1">
      <c r="F200" s="58"/>
    </row>
    <row r="201" spans="6:6" ht="13.5" customHeight="1">
      <c r="F201" s="58"/>
    </row>
    <row r="202" spans="6:6" ht="13.5" customHeight="1">
      <c r="F202" s="58"/>
    </row>
    <row r="203" spans="6:6" ht="13.5" customHeight="1">
      <c r="F203" s="58"/>
    </row>
    <row r="204" spans="6:6" ht="13.5" customHeight="1">
      <c r="F204" s="58"/>
    </row>
    <row r="205" spans="6:6" ht="13.5" customHeight="1">
      <c r="F205" s="58"/>
    </row>
    <row r="206" spans="6:6" ht="13.5" customHeight="1">
      <c r="F206" s="58"/>
    </row>
    <row r="207" spans="6:6" ht="13.5" customHeight="1">
      <c r="F207" s="58"/>
    </row>
    <row r="208" spans="6:6" ht="13.5" customHeight="1">
      <c r="F208" s="58"/>
    </row>
    <row r="209" spans="6:6" ht="13.5" customHeight="1">
      <c r="F209" s="58"/>
    </row>
    <row r="210" spans="6:6" ht="13.5" customHeight="1">
      <c r="F210" s="58"/>
    </row>
    <row r="211" spans="6:6" ht="13.5" customHeight="1">
      <c r="F211" s="58"/>
    </row>
    <row r="212" spans="6:6" ht="13.5" customHeight="1">
      <c r="F212" s="58"/>
    </row>
    <row r="213" spans="6:6" ht="13.5" customHeight="1">
      <c r="F213" s="58"/>
    </row>
    <row r="214" spans="6:6" ht="13.5" customHeight="1">
      <c r="F214" s="58"/>
    </row>
    <row r="215" spans="6:6" ht="13.5" customHeight="1">
      <c r="F215" s="58"/>
    </row>
    <row r="216" spans="6:6" ht="13.5" customHeight="1">
      <c r="F216" s="58"/>
    </row>
    <row r="217" spans="6:6" ht="13.5" customHeight="1">
      <c r="F217" s="58"/>
    </row>
    <row r="218" spans="6:6" ht="13.5" customHeight="1">
      <c r="F218" s="58"/>
    </row>
    <row r="219" spans="6:6" ht="13.5" customHeight="1">
      <c r="F219" s="58"/>
    </row>
    <row r="220" spans="6:6" ht="13.5" customHeight="1">
      <c r="F220" s="58"/>
    </row>
    <row r="221" spans="6:6" ht="13.5" customHeight="1">
      <c r="F221" s="58"/>
    </row>
    <row r="222" spans="6:6" ht="13.5" customHeight="1">
      <c r="F222" s="58"/>
    </row>
    <row r="223" spans="6:6" ht="13.5" customHeight="1">
      <c r="F223" s="58"/>
    </row>
    <row r="224" spans="6:6" ht="13.5" customHeight="1">
      <c r="F224" s="58"/>
    </row>
    <row r="225" spans="6:6" ht="13.5" customHeight="1">
      <c r="F225" s="58"/>
    </row>
    <row r="226" spans="6:6" ht="13.5" customHeight="1">
      <c r="F226" s="58"/>
    </row>
    <row r="227" spans="6:6" ht="13.5" customHeight="1">
      <c r="F227" s="58"/>
    </row>
    <row r="228" spans="6:6" ht="13.5" customHeight="1">
      <c r="F228" s="58"/>
    </row>
    <row r="229" spans="6:6" ht="13.5" customHeight="1">
      <c r="F229" s="58"/>
    </row>
    <row r="230" spans="6:6" ht="13.5" customHeight="1">
      <c r="F230" s="58"/>
    </row>
    <row r="231" spans="6:6" ht="13.5" customHeight="1">
      <c r="F231" s="58"/>
    </row>
    <row r="232" spans="6:6" ht="13.5" customHeight="1">
      <c r="F232" s="58"/>
    </row>
    <row r="233" spans="6:6" ht="13.5" customHeight="1">
      <c r="F233" s="58"/>
    </row>
    <row r="234" spans="6:6" ht="13.5" customHeight="1">
      <c r="F234" s="58"/>
    </row>
    <row r="235" spans="6:6" ht="13.5" customHeight="1">
      <c r="F235" s="58"/>
    </row>
    <row r="236" spans="6:6" ht="13.5" customHeight="1">
      <c r="F236" s="58"/>
    </row>
    <row r="237" spans="6:6" ht="13.5" customHeight="1">
      <c r="F237" s="58"/>
    </row>
    <row r="238" spans="6:6" ht="13.5" customHeight="1">
      <c r="F238" s="58"/>
    </row>
    <row r="239" spans="6:6" ht="13.5" customHeight="1">
      <c r="F239" s="58"/>
    </row>
    <row r="240" spans="6:6" ht="13.5" customHeight="1">
      <c r="F240" s="58"/>
    </row>
    <row r="241" spans="6:6" ht="13.5" customHeight="1">
      <c r="F241" s="58"/>
    </row>
    <row r="242" spans="6:6" ht="13.5" customHeight="1">
      <c r="F242" s="58"/>
    </row>
    <row r="243" spans="6:6" ht="13.5" customHeight="1">
      <c r="F243" s="58"/>
    </row>
    <row r="244" spans="6:6" ht="13.5" customHeight="1">
      <c r="F244" s="58"/>
    </row>
    <row r="245" spans="6:6" ht="13.5" customHeight="1">
      <c r="F245" s="58"/>
    </row>
    <row r="246" spans="6:6" ht="13.5" customHeight="1">
      <c r="F246" s="58"/>
    </row>
    <row r="247" spans="6:6" ht="13.5" customHeight="1">
      <c r="F247" s="58"/>
    </row>
    <row r="248" spans="6:6" ht="13.5" customHeight="1">
      <c r="F248" s="58"/>
    </row>
    <row r="249" spans="6:6" ht="13.5" customHeight="1">
      <c r="F249" s="58"/>
    </row>
    <row r="250" spans="6:6" ht="13.5" customHeight="1">
      <c r="F250" s="58"/>
    </row>
    <row r="251" spans="6:6" ht="13.5" customHeight="1">
      <c r="F251" s="58"/>
    </row>
    <row r="252" spans="6:6" ht="13.5" customHeight="1">
      <c r="F252" s="58"/>
    </row>
    <row r="253" spans="6:6" ht="13.5" customHeight="1">
      <c r="F253" s="58"/>
    </row>
    <row r="254" spans="6:6" ht="13.5" customHeight="1">
      <c r="F254" s="58"/>
    </row>
    <row r="255" spans="6:6" ht="13.5" customHeight="1">
      <c r="F255" s="58"/>
    </row>
    <row r="256" spans="6:6" ht="13.5" customHeight="1">
      <c r="F256" s="58"/>
    </row>
    <row r="257" spans="6:6" ht="13.5" customHeight="1">
      <c r="F257" s="58"/>
    </row>
    <row r="258" spans="6:6" ht="13.5" customHeight="1">
      <c r="F258" s="58"/>
    </row>
    <row r="259" spans="6:6" ht="13.5" customHeight="1">
      <c r="F259" s="58"/>
    </row>
    <row r="260" spans="6:6" ht="13.5" customHeight="1">
      <c r="F260" s="58"/>
    </row>
    <row r="261" spans="6:6" ht="13.5" customHeight="1">
      <c r="F261" s="58"/>
    </row>
    <row r="262" spans="6:6" ht="13.5" customHeight="1">
      <c r="F262" s="58"/>
    </row>
    <row r="263" spans="6:6" ht="13.5" customHeight="1">
      <c r="F263" s="58"/>
    </row>
    <row r="264" spans="6:6" ht="13.5" customHeight="1">
      <c r="F264" s="58"/>
    </row>
    <row r="265" spans="6:6" ht="13.5" customHeight="1">
      <c r="F265" s="58"/>
    </row>
    <row r="266" spans="6:6" ht="13.5" customHeight="1">
      <c r="F266" s="58"/>
    </row>
    <row r="267" spans="6:6" ht="13.5" customHeight="1">
      <c r="F267" s="58"/>
    </row>
    <row r="268" spans="6:6" ht="13.5" customHeight="1">
      <c r="F268" s="58"/>
    </row>
    <row r="269" spans="6:6" ht="13.5" customHeight="1">
      <c r="F269" s="58"/>
    </row>
    <row r="270" spans="6:6" ht="13.5" customHeight="1">
      <c r="F270" s="58"/>
    </row>
    <row r="271" spans="6:6" ht="13.5" customHeight="1">
      <c r="F271" s="58"/>
    </row>
    <row r="272" spans="6:6" ht="13.5" customHeight="1">
      <c r="F272" s="58"/>
    </row>
    <row r="273" spans="6:6" ht="13.5" customHeight="1">
      <c r="F273" s="58"/>
    </row>
    <row r="274" spans="6:6" ht="13.5" customHeight="1">
      <c r="F274" s="58"/>
    </row>
    <row r="275" spans="6:6" ht="13.5" customHeight="1">
      <c r="F275" s="58"/>
    </row>
    <row r="276" spans="6:6" ht="13.5" customHeight="1">
      <c r="F276" s="58"/>
    </row>
    <row r="277" spans="6:6" ht="13.5" customHeight="1">
      <c r="F277" s="58"/>
    </row>
    <row r="278" spans="6:6" ht="13.5" customHeight="1">
      <c r="F278" s="58"/>
    </row>
    <row r="279" spans="6:6" ht="13.5" customHeight="1">
      <c r="F279" s="58"/>
    </row>
    <row r="280" spans="6:6" ht="13.5" customHeight="1">
      <c r="F280" s="58"/>
    </row>
    <row r="281" spans="6:6" ht="13.5" customHeight="1">
      <c r="F281" s="58"/>
    </row>
    <row r="282" spans="6:6" ht="13.5" customHeight="1">
      <c r="F282" s="58"/>
    </row>
    <row r="283" spans="6:6" ht="13.5" customHeight="1">
      <c r="F283" s="58"/>
    </row>
    <row r="284" spans="6:6" ht="13.5" customHeight="1">
      <c r="F284" s="58"/>
    </row>
    <row r="285" spans="6:6" ht="13.5" customHeight="1">
      <c r="F285" s="58"/>
    </row>
    <row r="286" spans="6:6" ht="13.5" customHeight="1">
      <c r="F286" s="58"/>
    </row>
    <row r="287" spans="6:6" ht="13.5" customHeight="1">
      <c r="F287" s="58"/>
    </row>
    <row r="288" spans="6:6" ht="13.5" customHeight="1">
      <c r="F288" s="58"/>
    </row>
    <row r="289" spans="6:6" ht="13.5" customHeight="1">
      <c r="F289" s="58"/>
    </row>
    <row r="290" spans="6:6" ht="13.5" customHeight="1">
      <c r="F290" s="58"/>
    </row>
    <row r="291" spans="6:6" ht="13.5" customHeight="1">
      <c r="F291" s="58"/>
    </row>
    <row r="292" spans="6:6" ht="13.5" customHeight="1">
      <c r="F292" s="58"/>
    </row>
    <row r="293" spans="6:6" ht="13.5" customHeight="1">
      <c r="F293" s="58"/>
    </row>
    <row r="294" spans="6:6" ht="13.5" customHeight="1">
      <c r="F294" s="58"/>
    </row>
    <row r="295" spans="6:6" ht="13.5" customHeight="1">
      <c r="F295" s="58"/>
    </row>
    <row r="296" spans="6:6" ht="13.5" customHeight="1">
      <c r="F296" s="58"/>
    </row>
    <row r="297" spans="6:6" ht="13.5" customHeight="1">
      <c r="F297" s="58"/>
    </row>
    <row r="298" spans="6:6" ht="13.5" customHeight="1">
      <c r="F298" s="58"/>
    </row>
    <row r="299" spans="6:6" ht="13.5" customHeight="1">
      <c r="F299" s="58"/>
    </row>
    <row r="300" spans="6:6" ht="13.5" customHeight="1">
      <c r="F300" s="58"/>
    </row>
    <row r="301" spans="6:6" ht="13.5" customHeight="1">
      <c r="F301" s="58"/>
    </row>
    <row r="302" spans="6:6" ht="13.5" customHeight="1">
      <c r="F302" s="58"/>
    </row>
    <row r="303" spans="6:6" ht="13.5" customHeight="1">
      <c r="F303" s="58"/>
    </row>
    <row r="304" spans="6:6" ht="13.5" customHeight="1">
      <c r="F304" s="58"/>
    </row>
    <row r="305" spans="6:6" ht="13.5" customHeight="1">
      <c r="F305" s="58"/>
    </row>
    <row r="306" spans="6:6" ht="13.5" customHeight="1">
      <c r="F306" s="58"/>
    </row>
    <row r="307" spans="6:6" ht="13.5" customHeight="1">
      <c r="F307" s="58"/>
    </row>
    <row r="308" spans="6:6" ht="13.5" customHeight="1">
      <c r="F308" s="58"/>
    </row>
    <row r="309" spans="6:6" ht="13.5" customHeight="1">
      <c r="F309" s="58"/>
    </row>
    <row r="310" spans="6:6" ht="13.5" customHeight="1">
      <c r="F310" s="58"/>
    </row>
    <row r="311" spans="6:6" ht="13.5" customHeight="1">
      <c r="F311" s="58"/>
    </row>
    <row r="312" spans="6:6" ht="13.5" customHeight="1">
      <c r="F312" s="58"/>
    </row>
    <row r="313" spans="6:6" ht="13.5" customHeight="1">
      <c r="F313" s="58"/>
    </row>
    <row r="314" spans="6:6" ht="13.5" customHeight="1">
      <c r="F314" s="58"/>
    </row>
    <row r="315" spans="6:6" ht="13.5" customHeight="1">
      <c r="F315" s="58"/>
    </row>
    <row r="316" spans="6:6" ht="13.5" customHeight="1">
      <c r="F316" s="58"/>
    </row>
    <row r="317" spans="6:6" ht="13.5" customHeight="1">
      <c r="F317" s="58"/>
    </row>
    <row r="318" spans="6:6" ht="13.5" customHeight="1">
      <c r="F318" s="58"/>
    </row>
    <row r="319" spans="6:6" ht="13.5" customHeight="1">
      <c r="F319" s="58"/>
    </row>
    <row r="320" spans="6:6" ht="13.5" customHeight="1">
      <c r="F320" s="58"/>
    </row>
    <row r="321" spans="6:6" ht="13.5" customHeight="1">
      <c r="F321" s="58"/>
    </row>
    <row r="322" spans="6:6" ht="13.5" customHeight="1">
      <c r="F322" s="58"/>
    </row>
    <row r="323" spans="6:6" ht="13.5" customHeight="1">
      <c r="F323" s="58"/>
    </row>
    <row r="324" spans="6:6" ht="13.5" customHeight="1">
      <c r="F324" s="58"/>
    </row>
    <row r="325" spans="6:6" ht="13.5" customHeight="1">
      <c r="F325" s="58"/>
    </row>
    <row r="326" spans="6:6" ht="13.5" customHeight="1">
      <c r="F326" s="58"/>
    </row>
    <row r="327" spans="6:6" ht="13.5" customHeight="1">
      <c r="F327" s="58"/>
    </row>
    <row r="328" spans="6:6" ht="13.5" customHeight="1">
      <c r="F328" s="58"/>
    </row>
    <row r="329" spans="6:6" ht="13.5" customHeight="1">
      <c r="F329" s="58"/>
    </row>
    <row r="330" spans="6:6" ht="13.5" customHeight="1">
      <c r="F330" s="58"/>
    </row>
    <row r="331" spans="6:6" ht="13.5" customHeight="1">
      <c r="F331" s="58"/>
    </row>
    <row r="332" spans="6:6" ht="13.5" customHeight="1">
      <c r="F332" s="58"/>
    </row>
    <row r="333" spans="6:6" ht="13.5" customHeight="1">
      <c r="F333" s="58"/>
    </row>
    <row r="334" spans="6:6" ht="13.5" customHeight="1">
      <c r="F334" s="58"/>
    </row>
    <row r="335" spans="6:6" ht="13.5" customHeight="1">
      <c r="F335" s="58"/>
    </row>
    <row r="336" spans="6:6" ht="13.5" customHeight="1">
      <c r="F336" s="58"/>
    </row>
    <row r="337" spans="6:6" ht="13.5" customHeight="1">
      <c r="F337" s="58"/>
    </row>
    <row r="338" spans="6:6" ht="13.5" customHeight="1">
      <c r="F338" s="58"/>
    </row>
    <row r="339" spans="6:6" ht="13.5" customHeight="1">
      <c r="F339" s="58"/>
    </row>
    <row r="340" spans="6:6" ht="13.5" customHeight="1">
      <c r="F340" s="58"/>
    </row>
    <row r="341" spans="6:6" ht="13.5" customHeight="1">
      <c r="F341" s="58"/>
    </row>
    <row r="342" spans="6:6" ht="13.5" customHeight="1">
      <c r="F342" s="58"/>
    </row>
    <row r="343" spans="6:6" ht="13.5" customHeight="1">
      <c r="F343" s="58"/>
    </row>
    <row r="344" spans="6:6" ht="13.5" customHeight="1">
      <c r="F344" s="58"/>
    </row>
    <row r="345" spans="6:6" ht="13.5" customHeight="1">
      <c r="F345" s="58"/>
    </row>
    <row r="346" spans="6:6" ht="13.5" customHeight="1">
      <c r="F346" s="58"/>
    </row>
    <row r="347" spans="6:6" ht="13.5" customHeight="1">
      <c r="F347" s="58"/>
    </row>
    <row r="348" spans="6:6" ht="13.5" customHeight="1">
      <c r="F348" s="58"/>
    </row>
    <row r="349" spans="6:6" ht="13.5" customHeight="1">
      <c r="F349" s="58"/>
    </row>
    <row r="350" spans="6:6" ht="13.5" customHeight="1">
      <c r="F350" s="58"/>
    </row>
    <row r="351" spans="6:6" ht="13.5" customHeight="1">
      <c r="F351" s="58"/>
    </row>
    <row r="352" spans="6:6" ht="13.5" customHeight="1">
      <c r="F352" s="58"/>
    </row>
    <row r="353" spans="6:6" ht="13.5" customHeight="1">
      <c r="F353" s="58"/>
    </row>
    <row r="354" spans="6:6" ht="13.5" customHeight="1">
      <c r="F354" s="58"/>
    </row>
    <row r="355" spans="6:6" ht="13.5" customHeight="1">
      <c r="F355" s="58"/>
    </row>
    <row r="356" spans="6:6" ht="13.5" customHeight="1">
      <c r="F356" s="58"/>
    </row>
    <row r="357" spans="6:6" ht="13.5" customHeight="1">
      <c r="F357" s="58"/>
    </row>
    <row r="358" spans="6:6" ht="13.5" customHeight="1">
      <c r="F358" s="58"/>
    </row>
    <row r="359" spans="6:6" ht="13.5" customHeight="1">
      <c r="F359" s="58"/>
    </row>
    <row r="360" spans="6:6" ht="13.5" customHeight="1">
      <c r="F360" s="58"/>
    </row>
    <row r="361" spans="6:6" ht="13.5" customHeight="1">
      <c r="F361" s="58"/>
    </row>
    <row r="362" spans="6:6" ht="13.5" customHeight="1">
      <c r="F362" s="58"/>
    </row>
    <row r="363" spans="6:6" ht="13.5" customHeight="1">
      <c r="F363" s="58"/>
    </row>
    <row r="364" spans="6:6" ht="13.5" customHeight="1">
      <c r="F364" s="58"/>
    </row>
    <row r="365" spans="6:6" ht="13.5" customHeight="1">
      <c r="F365" s="58"/>
    </row>
    <row r="366" spans="6:6" ht="13.5" customHeight="1">
      <c r="F366" s="58"/>
    </row>
    <row r="367" spans="6:6" ht="13.5" customHeight="1">
      <c r="F367" s="58"/>
    </row>
    <row r="368" spans="6:6" ht="13.5" customHeight="1">
      <c r="F368" s="58"/>
    </row>
    <row r="369" spans="6:6" ht="13.5" customHeight="1">
      <c r="F369" s="58"/>
    </row>
    <row r="370" spans="6:6" ht="13.5" customHeight="1">
      <c r="F370" s="58"/>
    </row>
    <row r="371" spans="6:6" ht="13.5" customHeight="1">
      <c r="F371" s="58"/>
    </row>
    <row r="372" spans="6:6" ht="13.5" customHeight="1">
      <c r="F372" s="58"/>
    </row>
    <row r="373" spans="6:6" ht="13.5" customHeight="1">
      <c r="F373" s="58"/>
    </row>
    <row r="374" spans="6:6" ht="13.5" customHeight="1">
      <c r="F374" s="58"/>
    </row>
    <row r="375" spans="6:6" ht="13.5" customHeight="1">
      <c r="F375" s="58"/>
    </row>
    <row r="376" spans="6:6" ht="13.5" customHeight="1">
      <c r="F376" s="58"/>
    </row>
    <row r="377" spans="6:6" ht="13.5" customHeight="1">
      <c r="F377" s="58"/>
    </row>
    <row r="378" spans="6:6" ht="13.5" customHeight="1">
      <c r="F378" s="58"/>
    </row>
    <row r="379" spans="6:6" ht="13.5" customHeight="1">
      <c r="F379" s="58"/>
    </row>
    <row r="380" spans="6:6" ht="13.5" customHeight="1">
      <c r="F380" s="58"/>
    </row>
    <row r="381" spans="6:6" ht="13.5" customHeight="1">
      <c r="F381" s="58"/>
    </row>
    <row r="382" spans="6:6" ht="13.5" customHeight="1">
      <c r="F382" s="58"/>
    </row>
    <row r="383" spans="6:6" ht="13.5" customHeight="1">
      <c r="F383" s="58"/>
    </row>
    <row r="384" spans="6:6" ht="13.5" customHeight="1">
      <c r="F384" s="58"/>
    </row>
    <row r="385" spans="6:6" ht="13.5" customHeight="1">
      <c r="F385" s="58"/>
    </row>
    <row r="386" spans="6:6" ht="13.5" customHeight="1">
      <c r="F386" s="58"/>
    </row>
    <row r="387" spans="6:6" ht="13.5" customHeight="1">
      <c r="F387" s="58"/>
    </row>
    <row r="388" spans="6:6" ht="13.5" customHeight="1">
      <c r="F388" s="58"/>
    </row>
    <row r="389" spans="6:6" ht="13.5" customHeight="1">
      <c r="F389" s="58"/>
    </row>
    <row r="390" spans="6:6" ht="13.5" customHeight="1">
      <c r="F390" s="58"/>
    </row>
    <row r="391" spans="6:6" ht="13.5" customHeight="1">
      <c r="F391" s="58"/>
    </row>
    <row r="392" spans="6:6" ht="13.5" customHeight="1">
      <c r="F392" s="58"/>
    </row>
    <row r="393" spans="6:6" ht="13.5" customHeight="1">
      <c r="F393" s="58"/>
    </row>
    <row r="394" spans="6:6" ht="13.5" customHeight="1">
      <c r="F394" s="58"/>
    </row>
    <row r="395" spans="6:6" ht="13.5" customHeight="1">
      <c r="F395" s="58"/>
    </row>
    <row r="396" spans="6:6" ht="13.5" customHeight="1">
      <c r="F396" s="58"/>
    </row>
    <row r="397" spans="6:6" ht="13.5" customHeight="1">
      <c r="F397" s="58"/>
    </row>
    <row r="398" spans="6:6" ht="13.5" customHeight="1">
      <c r="F398" s="58"/>
    </row>
    <row r="399" spans="6:6" ht="13.5" customHeight="1">
      <c r="F399" s="58"/>
    </row>
    <row r="400" spans="6:6" ht="13.5" customHeight="1">
      <c r="F400" s="58"/>
    </row>
    <row r="401" spans="6:6" ht="13.5" customHeight="1">
      <c r="F401" s="58"/>
    </row>
    <row r="402" spans="6:6" ht="13.5" customHeight="1">
      <c r="F402" s="58"/>
    </row>
    <row r="403" spans="6:6" ht="13.5" customHeight="1">
      <c r="F403" s="58"/>
    </row>
    <row r="404" spans="6:6" ht="13.5" customHeight="1">
      <c r="F404" s="58"/>
    </row>
    <row r="405" spans="6:6" ht="13.5" customHeight="1">
      <c r="F405" s="58"/>
    </row>
    <row r="406" spans="6:6" ht="13.5" customHeight="1">
      <c r="F406" s="58"/>
    </row>
    <row r="407" spans="6:6" ht="13.5" customHeight="1">
      <c r="F407" s="58"/>
    </row>
    <row r="408" spans="6:6" ht="13.5" customHeight="1">
      <c r="F408" s="58"/>
    </row>
    <row r="409" spans="6:6" ht="13.5" customHeight="1">
      <c r="F409" s="58"/>
    </row>
    <row r="410" spans="6:6" ht="13.5" customHeight="1">
      <c r="F410" s="58"/>
    </row>
    <row r="411" spans="6:6" ht="13.5" customHeight="1">
      <c r="F411" s="58"/>
    </row>
    <row r="412" spans="6:6" ht="13.5" customHeight="1">
      <c r="F412" s="58"/>
    </row>
    <row r="413" spans="6:6" ht="13.5" customHeight="1">
      <c r="F413" s="58"/>
    </row>
    <row r="414" spans="6:6" ht="13.5" customHeight="1">
      <c r="F414" s="58"/>
    </row>
    <row r="415" spans="6:6" ht="13.5" customHeight="1">
      <c r="F415" s="58"/>
    </row>
    <row r="416" spans="6:6" ht="13.5" customHeight="1">
      <c r="F416" s="58"/>
    </row>
    <row r="417" spans="6:6" ht="13.5" customHeight="1">
      <c r="F417" s="58"/>
    </row>
    <row r="418" spans="6:6" ht="13.5" customHeight="1">
      <c r="F418" s="58"/>
    </row>
    <row r="419" spans="6:6" ht="13.5" customHeight="1">
      <c r="F419" s="58"/>
    </row>
    <row r="420" spans="6:6" ht="13.5" customHeight="1">
      <c r="F420" s="58"/>
    </row>
    <row r="421" spans="6:6" ht="13.5" customHeight="1">
      <c r="F421" s="58"/>
    </row>
    <row r="422" spans="6:6" ht="13.5" customHeight="1">
      <c r="F422" s="58"/>
    </row>
    <row r="423" spans="6:6" ht="13.5" customHeight="1">
      <c r="F423" s="58"/>
    </row>
    <row r="424" spans="6:6" ht="13.5" customHeight="1">
      <c r="F424" s="58"/>
    </row>
    <row r="425" spans="6:6" ht="13.5" customHeight="1">
      <c r="F425" s="58"/>
    </row>
    <row r="426" spans="6:6" ht="13.5" customHeight="1">
      <c r="F426" s="58"/>
    </row>
    <row r="427" spans="6:6" ht="13.5" customHeight="1">
      <c r="F427" s="58"/>
    </row>
    <row r="428" spans="6:6" ht="13.5" customHeight="1">
      <c r="F428" s="58"/>
    </row>
    <row r="429" spans="6:6" ht="13.5" customHeight="1">
      <c r="F429" s="58"/>
    </row>
    <row r="430" spans="6:6" ht="13.5" customHeight="1">
      <c r="F430" s="58"/>
    </row>
    <row r="431" spans="6:6" ht="13.5" customHeight="1">
      <c r="F431" s="58"/>
    </row>
    <row r="432" spans="6:6" ht="13.5" customHeight="1">
      <c r="F432" s="58"/>
    </row>
    <row r="433" spans="6:6" ht="13.5" customHeight="1">
      <c r="F433" s="58"/>
    </row>
    <row r="434" spans="6:6" ht="13.5" customHeight="1">
      <c r="F434" s="58"/>
    </row>
    <row r="435" spans="6:6" ht="13.5" customHeight="1">
      <c r="F435" s="58"/>
    </row>
    <row r="436" spans="6:6" ht="13.5" customHeight="1">
      <c r="F436" s="58"/>
    </row>
    <row r="437" spans="6:6" ht="13.5" customHeight="1">
      <c r="F437" s="58"/>
    </row>
    <row r="438" spans="6:6" ht="13.5" customHeight="1">
      <c r="F438" s="58"/>
    </row>
    <row r="439" spans="6:6" ht="13.5" customHeight="1">
      <c r="F439" s="58"/>
    </row>
    <row r="440" spans="6:6" ht="13.5" customHeight="1">
      <c r="F440" s="58"/>
    </row>
    <row r="441" spans="6:6" ht="13.5" customHeight="1">
      <c r="F441" s="58"/>
    </row>
    <row r="442" spans="6:6" ht="13.5" customHeight="1">
      <c r="F442" s="58"/>
    </row>
    <row r="443" spans="6:6" ht="13.5" customHeight="1">
      <c r="F443" s="58"/>
    </row>
    <row r="444" spans="6:6" ht="13.5" customHeight="1">
      <c r="F444" s="58"/>
    </row>
    <row r="445" spans="6:6" ht="13.5" customHeight="1">
      <c r="F445" s="58"/>
    </row>
    <row r="446" spans="6:6" ht="13.5" customHeight="1">
      <c r="F446" s="58"/>
    </row>
    <row r="447" spans="6:6" ht="13.5" customHeight="1">
      <c r="F447" s="58"/>
    </row>
    <row r="448" spans="6:6" ht="13.5" customHeight="1">
      <c r="F448" s="58"/>
    </row>
    <row r="449" spans="6:6" ht="13.5" customHeight="1">
      <c r="F449" s="58"/>
    </row>
    <row r="450" spans="6:6" ht="13.5" customHeight="1">
      <c r="F450" s="58"/>
    </row>
    <row r="451" spans="6:6" ht="13.5" customHeight="1">
      <c r="F451" s="58"/>
    </row>
    <row r="452" spans="6:6" ht="13.5" customHeight="1">
      <c r="F452" s="58"/>
    </row>
    <row r="453" spans="6:6" ht="13.5" customHeight="1">
      <c r="F453" s="58"/>
    </row>
    <row r="454" spans="6:6" ht="13.5" customHeight="1">
      <c r="F454" s="58"/>
    </row>
    <row r="455" spans="6:6" ht="13.5" customHeight="1">
      <c r="F455" s="58"/>
    </row>
    <row r="456" spans="6:6" ht="13.5" customHeight="1">
      <c r="F456" s="58"/>
    </row>
    <row r="457" spans="6:6" ht="13.5" customHeight="1">
      <c r="F457" s="58"/>
    </row>
    <row r="458" spans="6:6" ht="13.5" customHeight="1">
      <c r="F458" s="58"/>
    </row>
    <row r="459" spans="6:6" ht="13.5" customHeight="1">
      <c r="F459" s="58"/>
    </row>
    <row r="460" spans="6:6" ht="13.5" customHeight="1">
      <c r="F460" s="58"/>
    </row>
    <row r="461" spans="6:6" ht="13.5" customHeight="1">
      <c r="F461" s="58"/>
    </row>
    <row r="462" spans="6:6" ht="13.5" customHeight="1">
      <c r="F462" s="58"/>
    </row>
    <row r="463" spans="6:6" ht="13.5" customHeight="1">
      <c r="F463" s="58"/>
    </row>
    <row r="464" spans="6:6" ht="13.5" customHeight="1">
      <c r="F464" s="58"/>
    </row>
    <row r="465" spans="6:6" ht="13.5" customHeight="1">
      <c r="F465" s="58"/>
    </row>
    <row r="466" spans="6:6" ht="13.5" customHeight="1">
      <c r="F466" s="58"/>
    </row>
    <row r="467" spans="6:6" ht="13.5" customHeight="1">
      <c r="F467" s="58"/>
    </row>
    <row r="468" spans="6:6" ht="13.5" customHeight="1">
      <c r="F468" s="58"/>
    </row>
    <row r="469" spans="6:6" ht="13.5" customHeight="1">
      <c r="F469" s="58"/>
    </row>
    <row r="470" spans="6:6" ht="13.5" customHeight="1">
      <c r="F470" s="58"/>
    </row>
    <row r="471" spans="6:6" ht="13.5" customHeight="1">
      <c r="F471" s="58"/>
    </row>
    <row r="472" spans="6:6" ht="13.5" customHeight="1">
      <c r="F472" s="58"/>
    </row>
    <row r="473" spans="6:6" ht="13.5" customHeight="1">
      <c r="F473" s="58"/>
    </row>
    <row r="474" spans="6:6" ht="13.5" customHeight="1">
      <c r="F474" s="58"/>
    </row>
    <row r="475" spans="6:6" ht="13.5" customHeight="1">
      <c r="F475" s="58"/>
    </row>
    <row r="476" spans="6:6" ht="13.5" customHeight="1">
      <c r="F476" s="58"/>
    </row>
    <row r="477" spans="6:6" ht="13.5" customHeight="1">
      <c r="F477" s="58"/>
    </row>
    <row r="478" spans="6:6" ht="13.5" customHeight="1">
      <c r="F478" s="58"/>
    </row>
    <row r="479" spans="6:6" ht="13.5" customHeight="1">
      <c r="F479" s="58"/>
    </row>
    <row r="480" spans="6:6" ht="13.5" customHeight="1">
      <c r="F480" s="58"/>
    </row>
    <row r="481" spans="6:6" ht="13.5" customHeight="1">
      <c r="F481" s="58"/>
    </row>
    <row r="482" spans="6:6" ht="13.5" customHeight="1">
      <c r="F482" s="58"/>
    </row>
    <row r="483" spans="6:6" ht="13.5" customHeight="1">
      <c r="F483" s="58"/>
    </row>
    <row r="484" spans="6:6" ht="13.5" customHeight="1">
      <c r="F484" s="58"/>
    </row>
    <row r="485" spans="6:6" ht="13.5" customHeight="1">
      <c r="F485" s="58"/>
    </row>
    <row r="486" spans="6:6" ht="13.5" customHeight="1">
      <c r="F486" s="58"/>
    </row>
    <row r="487" spans="6:6" ht="13.5" customHeight="1">
      <c r="F487" s="58"/>
    </row>
    <row r="488" spans="6:6" ht="13.5" customHeight="1">
      <c r="F488" s="58"/>
    </row>
    <row r="489" spans="6:6" ht="13.5" customHeight="1">
      <c r="F489" s="58"/>
    </row>
    <row r="490" spans="6:6" ht="13.5" customHeight="1">
      <c r="F490" s="58"/>
    </row>
    <row r="491" spans="6:6" ht="13.5" customHeight="1">
      <c r="F491" s="58"/>
    </row>
    <row r="492" spans="6:6" ht="13.5" customHeight="1">
      <c r="F492" s="58"/>
    </row>
    <row r="493" spans="6:6" ht="13.5" customHeight="1">
      <c r="F493" s="58"/>
    </row>
    <row r="494" spans="6:6" ht="13.5" customHeight="1">
      <c r="F494" s="58"/>
    </row>
    <row r="495" spans="6:6" ht="13.5" customHeight="1">
      <c r="F495" s="58"/>
    </row>
    <row r="496" spans="6:6" ht="13.5" customHeight="1">
      <c r="F496" s="58"/>
    </row>
    <row r="497" spans="6:6" ht="13.5" customHeight="1">
      <c r="F497" s="58"/>
    </row>
    <row r="498" spans="6:6" ht="13.5" customHeight="1">
      <c r="F498" s="58"/>
    </row>
    <row r="499" spans="6:6" ht="13.5" customHeight="1">
      <c r="F499" s="58"/>
    </row>
    <row r="500" spans="6:6" ht="13.5" customHeight="1">
      <c r="F500" s="58"/>
    </row>
    <row r="501" spans="6:6" ht="13.5" customHeight="1">
      <c r="F501" s="58"/>
    </row>
    <row r="502" spans="6:6" ht="13.5" customHeight="1">
      <c r="F502" s="58"/>
    </row>
    <row r="503" spans="6:6" ht="13.5" customHeight="1">
      <c r="F503" s="58"/>
    </row>
    <row r="504" spans="6:6" ht="13.5" customHeight="1">
      <c r="F504" s="58"/>
    </row>
    <row r="505" spans="6:6" ht="13.5" customHeight="1">
      <c r="F505" s="58"/>
    </row>
    <row r="506" spans="6:6" ht="13.5" customHeight="1">
      <c r="F506" s="58"/>
    </row>
    <row r="507" spans="6:6" ht="13.5" customHeight="1">
      <c r="F507" s="58"/>
    </row>
    <row r="508" spans="6:6" ht="13.5" customHeight="1">
      <c r="F508" s="58"/>
    </row>
    <row r="509" spans="6:6" ht="13.5" customHeight="1">
      <c r="F509" s="58"/>
    </row>
    <row r="510" spans="6:6" ht="13.5" customHeight="1">
      <c r="F510" s="58"/>
    </row>
    <row r="511" spans="6:6" ht="13.5" customHeight="1">
      <c r="F511" s="58"/>
    </row>
    <row r="512" spans="6:6" ht="13.5" customHeight="1">
      <c r="F512" s="58"/>
    </row>
    <row r="513" spans="6:6" ht="13.5" customHeight="1">
      <c r="F513" s="58"/>
    </row>
    <row r="514" spans="6:6" ht="13.5" customHeight="1">
      <c r="F514" s="58"/>
    </row>
    <row r="515" spans="6:6" ht="13.5" customHeight="1">
      <c r="F515" s="58"/>
    </row>
    <row r="516" spans="6:6" ht="13.5" customHeight="1">
      <c r="F516" s="58"/>
    </row>
    <row r="517" spans="6:6" ht="13.5" customHeight="1">
      <c r="F517" s="58"/>
    </row>
    <row r="518" spans="6:6" ht="13.5" customHeight="1">
      <c r="F518" s="58"/>
    </row>
    <row r="519" spans="6:6" ht="13.5" customHeight="1">
      <c r="F519" s="58"/>
    </row>
    <row r="520" spans="6:6" ht="13.5" customHeight="1">
      <c r="F520" s="58"/>
    </row>
    <row r="521" spans="6:6" ht="13.5" customHeight="1">
      <c r="F521" s="58"/>
    </row>
    <row r="522" spans="6:6" ht="13.5" customHeight="1">
      <c r="F522" s="58"/>
    </row>
    <row r="523" spans="6:6" ht="13.5" customHeight="1">
      <c r="F523" s="58"/>
    </row>
    <row r="524" spans="6:6" ht="13.5" customHeight="1">
      <c r="F524" s="58"/>
    </row>
    <row r="525" spans="6:6" ht="13.5" customHeight="1">
      <c r="F525" s="58"/>
    </row>
    <row r="526" spans="6:6" ht="13.5" customHeight="1">
      <c r="F526" s="58"/>
    </row>
    <row r="527" spans="6:6" ht="13.5" customHeight="1">
      <c r="F527" s="58"/>
    </row>
    <row r="528" spans="6:6" ht="13.5" customHeight="1">
      <c r="F528" s="58"/>
    </row>
    <row r="529" spans="6:6" ht="13.5" customHeight="1">
      <c r="F529" s="58"/>
    </row>
    <row r="530" spans="6:6" ht="13.5" customHeight="1">
      <c r="F530" s="58"/>
    </row>
    <row r="531" spans="6:6" ht="13.5" customHeight="1">
      <c r="F531" s="58"/>
    </row>
    <row r="532" spans="6:6" ht="13.5" customHeight="1">
      <c r="F532" s="58"/>
    </row>
    <row r="533" spans="6:6" ht="13.5" customHeight="1">
      <c r="F533" s="58"/>
    </row>
    <row r="534" spans="6:6" ht="13.5" customHeight="1">
      <c r="F534" s="58"/>
    </row>
    <row r="535" spans="6:6" ht="13.5" customHeight="1">
      <c r="F535" s="58"/>
    </row>
    <row r="536" spans="6:6" ht="13.5" customHeight="1">
      <c r="F536" s="58"/>
    </row>
    <row r="537" spans="6:6" ht="13.5" customHeight="1">
      <c r="F537" s="58"/>
    </row>
    <row r="538" spans="6:6" ht="13.5" customHeight="1">
      <c r="F538" s="58"/>
    </row>
    <row r="539" spans="6:6" ht="13.5" customHeight="1">
      <c r="F539" s="58"/>
    </row>
    <row r="540" spans="6:6" ht="13.5" customHeight="1">
      <c r="F540" s="58"/>
    </row>
    <row r="541" spans="6:6" ht="13.5" customHeight="1">
      <c r="F541" s="58"/>
    </row>
    <row r="542" spans="6:6" ht="13.5" customHeight="1">
      <c r="F542" s="58"/>
    </row>
    <row r="543" spans="6:6" ht="13.5" customHeight="1">
      <c r="F543" s="58"/>
    </row>
    <row r="544" spans="6:6" ht="13.5" customHeight="1">
      <c r="F544" s="58"/>
    </row>
    <row r="545" spans="6:6" ht="13.5" customHeight="1">
      <c r="F545" s="58"/>
    </row>
    <row r="546" spans="6:6" ht="13.5" customHeight="1">
      <c r="F546" s="58"/>
    </row>
    <row r="547" spans="6:6" ht="13.5" customHeight="1">
      <c r="F547" s="58"/>
    </row>
    <row r="548" spans="6:6" ht="13.5" customHeight="1">
      <c r="F548" s="58"/>
    </row>
    <row r="549" spans="6:6" ht="13.5" customHeight="1">
      <c r="F549" s="58"/>
    </row>
    <row r="550" spans="6:6" ht="13.5" customHeight="1">
      <c r="F550" s="58"/>
    </row>
    <row r="551" spans="6:6" ht="13.5" customHeight="1">
      <c r="F551" s="58"/>
    </row>
    <row r="552" spans="6:6" ht="13.5" customHeight="1">
      <c r="F552" s="58"/>
    </row>
    <row r="553" spans="6:6" ht="13.5" customHeight="1">
      <c r="F553" s="58"/>
    </row>
    <row r="554" spans="6:6" ht="13.5" customHeight="1">
      <c r="F554" s="58"/>
    </row>
    <row r="555" spans="6:6" ht="13.5" customHeight="1">
      <c r="F555" s="58"/>
    </row>
    <row r="556" spans="6:6" ht="13.5" customHeight="1">
      <c r="F556" s="58"/>
    </row>
    <row r="557" spans="6:6" ht="13.5" customHeight="1">
      <c r="F557" s="58"/>
    </row>
    <row r="558" spans="6:6" ht="13.5" customHeight="1">
      <c r="F558" s="58"/>
    </row>
    <row r="559" spans="6:6" ht="13.5" customHeight="1">
      <c r="F559" s="58"/>
    </row>
    <row r="560" spans="6:6" ht="13.5" customHeight="1">
      <c r="F560" s="58"/>
    </row>
    <row r="561" spans="6:6" ht="13.5" customHeight="1">
      <c r="F561" s="58"/>
    </row>
    <row r="562" spans="6:6" ht="13.5" customHeight="1">
      <c r="F562" s="58"/>
    </row>
    <row r="563" spans="6:6" ht="13.5" customHeight="1">
      <c r="F563" s="58"/>
    </row>
    <row r="564" spans="6:6" ht="13.5" customHeight="1">
      <c r="F564" s="58"/>
    </row>
    <row r="565" spans="6:6" ht="13.5" customHeight="1">
      <c r="F565" s="58"/>
    </row>
    <row r="566" spans="6:6" ht="13.5" customHeight="1">
      <c r="F566" s="58"/>
    </row>
    <row r="567" spans="6:6" ht="13.5" customHeight="1">
      <c r="F567" s="58"/>
    </row>
    <row r="568" spans="6:6" ht="13.5" customHeight="1">
      <c r="F568" s="58"/>
    </row>
    <row r="569" spans="6:6" ht="13.5" customHeight="1">
      <c r="F569" s="58"/>
    </row>
    <row r="570" spans="6:6" ht="13.5" customHeight="1">
      <c r="F570" s="58"/>
    </row>
    <row r="571" spans="6:6" ht="13.5" customHeight="1">
      <c r="F571" s="58"/>
    </row>
    <row r="572" spans="6:6" ht="13.5" customHeight="1">
      <c r="F572" s="58"/>
    </row>
    <row r="573" spans="6:6" ht="13.5" customHeight="1">
      <c r="F573" s="58"/>
    </row>
    <row r="574" spans="6:6" ht="13.5" customHeight="1">
      <c r="F574" s="58"/>
    </row>
    <row r="575" spans="6:6" ht="13.5" customHeight="1">
      <c r="F575" s="58"/>
    </row>
    <row r="576" spans="6:6" ht="13.5" customHeight="1">
      <c r="F576" s="58"/>
    </row>
    <row r="577" spans="6:6" ht="13.5" customHeight="1">
      <c r="F577" s="58"/>
    </row>
    <row r="578" spans="6:6" ht="13.5" customHeight="1">
      <c r="F578" s="58"/>
    </row>
    <row r="579" spans="6:6" ht="13.5" customHeight="1">
      <c r="F579" s="58"/>
    </row>
    <row r="580" spans="6:6" ht="13.5" customHeight="1">
      <c r="F580" s="58"/>
    </row>
    <row r="581" spans="6:6" ht="13.5" customHeight="1">
      <c r="F581" s="58"/>
    </row>
    <row r="582" spans="6:6" ht="13.5" customHeight="1">
      <c r="F582" s="58"/>
    </row>
    <row r="583" spans="6:6" ht="13.5" customHeight="1">
      <c r="F583" s="58"/>
    </row>
    <row r="584" spans="6:6" ht="13.5" customHeight="1">
      <c r="F584" s="58"/>
    </row>
    <row r="585" spans="6:6" ht="13.5" customHeight="1">
      <c r="F585" s="58"/>
    </row>
    <row r="586" spans="6:6" ht="13.5" customHeight="1">
      <c r="F586" s="58"/>
    </row>
    <row r="587" spans="6:6" ht="13.5" customHeight="1">
      <c r="F587" s="58"/>
    </row>
    <row r="588" spans="6:6" ht="13.5" customHeight="1">
      <c r="F588" s="58"/>
    </row>
    <row r="589" spans="6:6" ht="13.5" customHeight="1">
      <c r="F589" s="58"/>
    </row>
    <row r="590" spans="6:6" ht="13.5" customHeight="1">
      <c r="F590" s="58"/>
    </row>
    <row r="591" spans="6:6" ht="13.5" customHeight="1">
      <c r="F591" s="58"/>
    </row>
    <row r="592" spans="6:6" ht="13.5" customHeight="1">
      <c r="F592" s="58"/>
    </row>
    <row r="593" spans="6:6" ht="13.5" customHeight="1">
      <c r="F593" s="58"/>
    </row>
    <row r="594" spans="6:6" ht="13.5" customHeight="1">
      <c r="F594" s="58"/>
    </row>
    <row r="595" spans="6:6" ht="13.5" customHeight="1">
      <c r="F595" s="58"/>
    </row>
    <row r="596" spans="6:6" ht="13.5" customHeight="1">
      <c r="F596" s="58"/>
    </row>
    <row r="597" spans="6:6" ht="13.5" customHeight="1">
      <c r="F597" s="58"/>
    </row>
    <row r="598" spans="6:6" ht="13.5" customHeight="1">
      <c r="F598" s="58"/>
    </row>
    <row r="599" spans="6:6" ht="13.5" customHeight="1">
      <c r="F599" s="58"/>
    </row>
    <row r="600" spans="6:6" ht="13.5" customHeight="1">
      <c r="F600" s="58"/>
    </row>
    <row r="601" spans="6:6" ht="13.5" customHeight="1">
      <c r="F601" s="58"/>
    </row>
    <row r="602" spans="6:6" ht="13.5" customHeight="1">
      <c r="F602" s="58"/>
    </row>
    <row r="603" spans="6:6" ht="13.5" customHeight="1">
      <c r="F603" s="58"/>
    </row>
    <row r="604" spans="6:6" ht="13.5" customHeight="1">
      <c r="F604" s="58"/>
    </row>
    <row r="605" spans="6:6" ht="13.5" customHeight="1">
      <c r="F605" s="58"/>
    </row>
    <row r="606" spans="6:6" ht="13.5" customHeight="1">
      <c r="F606" s="58"/>
    </row>
    <row r="607" spans="6:6" ht="13.5" customHeight="1">
      <c r="F607" s="58"/>
    </row>
    <row r="608" spans="6:6" ht="13.5" customHeight="1">
      <c r="F608" s="58"/>
    </row>
    <row r="609" spans="6:6" ht="13.5" customHeight="1">
      <c r="F609" s="58"/>
    </row>
    <row r="610" spans="6:6" ht="13.5" customHeight="1">
      <c r="F610" s="58"/>
    </row>
    <row r="611" spans="6:6" ht="13.5" customHeight="1">
      <c r="F611" s="58"/>
    </row>
    <row r="612" spans="6:6" ht="13.5" customHeight="1">
      <c r="F612" s="58"/>
    </row>
    <row r="613" spans="6:6" ht="13.5" customHeight="1">
      <c r="F613" s="58"/>
    </row>
    <row r="614" spans="6:6" ht="13.5" customHeight="1">
      <c r="F614" s="58"/>
    </row>
    <row r="615" spans="6:6" ht="13.5" customHeight="1">
      <c r="F615" s="58"/>
    </row>
    <row r="616" spans="6:6" ht="13.5" customHeight="1">
      <c r="F616" s="58"/>
    </row>
    <row r="617" spans="6:6" ht="13.5" customHeight="1">
      <c r="F617" s="58"/>
    </row>
    <row r="618" spans="6:6" ht="13.5" customHeight="1">
      <c r="F618" s="58"/>
    </row>
    <row r="619" spans="6:6" ht="13.5" customHeight="1">
      <c r="F619" s="58"/>
    </row>
    <row r="620" spans="6:6" ht="13.5" customHeight="1">
      <c r="F620" s="58"/>
    </row>
    <row r="621" spans="6:6" ht="13.5" customHeight="1">
      <c r="F621" s="58"/>
    </row>
    <row r="622" spans="6:6" ht="13.5" customHeight="1">
      <c r="F622" s="58"/>
    </row>
    <row r="623" spans="6:6" ht="13.5" customHeight="1">
      <c r="F623" s="58"/>
    </row>
    <row r="624" spans="6:6" ht="13.5" customHeight="1">
      <c r="F624" s="58"/>
    </row>
    <row r="625" spans="6:6" ht="13.5" customHeight="1">
      <c r="F625" s="58"/>
    </row>
    <row r="626" spans="6:6" ht="13.5" customHeight="1">
      <c r="F626" s="58"/>
    </row>
    <row r="627" spans="6:6" ht="13.5" customHeight="1">
      <c r="F627" s="58"/>
    </row>
    <row r="628" spans="6:6" ht="13.5" customHeight="1">
      <c r="F628" s="58"/>
    </row>
    <row r="629" spans="6:6" ht="13.5" customHeight="1">
      <c r="F629" s="58"/>
    </row>
    <row r="630" spans="6:6" ht="13.5" customHeight="1">
      <c r="F630" s="58"/>
    </row>
    <row r="631" spans="6:6" ht="13.5" customHeight="1">
      <c r="F631" s="58"/>
    </row>
    <row r="632" spans="6:6" ht="13.5" customHeight="1">
      <c r="F632" s="58"/>
    </row>
    <row r="633" spans="6:6" ht="13.5" customHeight="1">
      <c r="F633" s="58"/>
    </row>
    <row r="634" spans="6:6" ht="13.5" customHeight="1">
      <c r="F634" s="58"/>
    </row>
    <row r="635" spans="6:6" ht="13.5" customHeight="1">
      <c r="F635" s="58"/>
    </row>
    <row r="636" spans="6:6" ht="13.5" customHeight="1">
      <c r="F636" s="58"/>
    </row>
    <row r="637" spans="6:6" ht="13.5" customHeight="1">
      <c r="F637" s="58"/>
    </row>
    <row r="638" spans="6:6" ht="13.5" customHeight="1">
      <c r="F638" s="58"/>
    </row>
    <row r="639" spans="6:6" ht="13.5" customHeight="1">
      <c r="F639" s="58"/>
    </row>
    <row r="640" spans="6:6" ht="13.5" customHeight="1">
      <c r="F640" s="58"/>
    </row>
    <row r="641" spans="6:6" ht="13.5" customHeight="1">
      <c r="F641" s="58"/>
    </row>
    <row r="642" spans="6:6" ht="13.5" customHeight="1">
      <c r="F642" s="58"/>
    </row>
    <row r="643" spans="6:6" ht="13.5" customHeight="1">
      <c r="F643" s="58"/>
    </row>
    <row r="644" spans="6:6" ht="13.5" customHeight="1">
      <c r="F644" s="58"/>
    </row>
    <row r="645" spans="6:6" ht="13.5" customHeight="1">
      <c r="F645" s="58"/>
    </row>
    <row r="646" spans="6:6" ht="13.5" customHeight="1">
      <c r="F646" s="58"/>
    </row>
    <row r="647" spans="6:6" ht="13.5" customHeight="1">
      <c r="F647" s="58"/>
    </row>
    <row r="648" spans="6:6" ht="13.5" customHeight="1">
      <c r="F648" s="58"/>
    </row>
    <row r="649" spans="6:6" ht="13.5" customHeight="1">
      <c r="F649" s="58"/>
    </row>
    <row r="650" spans="6:6" ht="13.5" customHeight="1">
      <c r="F650" s="58"/>
    </row>
    <row r="651" spans="6:6" ht="13.5" customHeight="1">
      <c r="F651" s="58"/>
    </row>
    <row r="652" spans="6:6" ht="13.5" customHeight="1">
      <c r="F652" s="58"/>
    </row>
    <row r="653" spans="6:6" ht="13.5" customHeight="1">
      <c r="F653" s="58"/>
    </row>
    <row r="654" spans="6:6" ht="13.5" customHeight="1">
      <c r="F654" s="58"/>
    </row>
    <row r="655" spans="6:6" ht="13.5" customHeight="1">
      <c r="F655" s="58"/>
    </row>
    <row r="656" spans="6:6" ht="13.5" customHeight="1">
      <c r="F656" s="58"/>
    </row>
    <row r="657" spans="6:6" ht="13.5" customHeight="1">
      <c r="F657" s="58"/>
    </row>
    <row r="658" spans="6:6" ht="13.5" customHeight="1">
      <c r="F658" s="58"/>
    </row>
    <row r="659" spans="6:6" ht="13.5" customHeight="1">
      <c r="F659" s="58"/>
    </row>
    <row r="660" spans="6:6" ht="13.5" customHeight="1">
      <c r="F660" s="58"/>
    </row>
    <row r="661" spans="6:6" ht="13.5" customHeight="1">
      <c r="F661" s="58"/>
    </row>
    <row r="662" spans="6:6" ht="13.5" customHeight="1">
      <c r="F662" s="58"/>
    </row>
    <row r="663" spans="6:6" ht="13.5" customHeight="1">
      <c r="F663" s="58"/>
    </row>
    <row r="664" spans="6:6" ht="13.5" customHeight="1">
      <c r="F664" s="58"/>
    </row>
    <row r="665" spans="6:6" ht="13.5" customHeight="1">
      <c r="F665" s="58"/>
    </row>
    <row r="666" spans="6:6" ht="13.5" customHeight="1">
      <c r="F666" s="58"/>
    </row>
    <row r="667" spans="6:6" ht="13.5" customHeight="1">
      <c r="F667" s="58"/>
    </row>
    <row r="668" spans="6:6" ht="13.5" customHeight="1">
      <c r="F668" s="58"/>
    </row>
    <row r="669" spans="6:6" ht="13.5" customHeight="1">
      <c r="F669" s="58"/>
    </row>
    <row r="670" spans="6:6" ht="13.5" customHeight="1">
      <c r="F670" s="58"/>
    </row>
    <row r="671" spans="6:6" ht="13.5" customHeight="1">
      <c r="F671" s="58"/>
    </row>
    <row r="672" spans="6:6" ht="13.5" customHeight="1">
      <c r="F672" s="58"/>
    </row>
    <row r="673" spans="6:6" ht="13.5" customHeight="1">
      <c r="F673" s="58"/>
    </row>
    <row r="674" spans="6:6" ht="13.5" customHeight="1">
      <c r="F674" s="58"/>
    </row>
    <row r="675" spans="6:6" ht="13.5" customHeight="1">
      <c r="F675" s="58"/>
    </row>
    <row r="676" spans="6:6" ht="13.5" customHeight="1">
      <c r="F676" s="58"/>
    </row>
    <row r="677" spans="6:6" ht="13.5" customHeight="1">
      <c r="F677" s="58"/>
    </row>
    <row r="678" spans="6:6" ht="13.5" customHeight="1">
      <c r="F678" s="58"/>
    </row>
    <row r="679" spans="6:6" ht="13.5" customHeight="1">
      <c r="F679" s="58"/>
    </row>
    <row r="680" spans="6:6" ht="13.5" customHeight="1">
      <c r="F680" s="58"/>
    </row>
    <row r="681" spans="6:6" ht="13.5" customHeight="1">
      <c r="F681" s="58"/>
    </row>
    <row r="682" spans="6:6" ht="13.5" customHeight="1">
      <c r="F682" s="58"/>
    </row>
    <row r="683" spans="6:6" ht="13.5" customHeight="1">
      <c r="F683" s="58"/>
    </row>
    <row r="684" spans="6:6" ht="13.5" customHeight="1">
      <c r="F684" s="58"/>
    </row>
    <row r="685" spans="6:6" ht="13.5" customHeight="1">
      <c r="F685" s="58"/>
    </row>
    <row r="686" spans="6:6" ht="13.5" customHeight="1">
      <c r="F686" s="58"/>
    </row>
    <row r="687" spans="6:6" ht="13.5" customHeight="1">
      <c r="F687" s="58"/>
    </row>
    <row r="688" spans="6:6" ht="13.5" customHeight="1">
      <c r="F688" s="58"/>
    </row>
    <row r="689" spans="6:6" ht="13.5" customHeight="1">
      <c r="F689" s="58"/>
    </row>
    <row r="690" spans="6:6" ht="13.5" customHeight="1">
      <c r="F690" s="58"/>
    </row>
    <row r="691" spans="6:6" ht="13.5" customHeight="1">
      <c r="F691" s="58"/>
    </row>
    <row r="692" spans="6:6" ht="13.5" customHeight="1">
      <c r="F692" s="58"/>
    </row>
    <row r="693" spans="6:6" ht="13.5" customHeight="1">
      <c r="F693" s="58"/>
    </row>
    <row r="694" spans="6:6" ht="13.5" customHeight="1">
      <c r="F694" s="58"/>
    </row>
    <row r="695" spans="6:6" ht="13.5" customHeight="1">
      <c r="F695" s="58"/>
    </row>
    <row r="696" spans="6:6" ht="13.5" customHeight="1">
      <c r="F696" s="58"/>
    </row>
    <row r="697" spans="6:6" ht="13.5" customHeight="1">
      <c r="F697" s="58"/>
    </row>
    <row r="698" spans="6:6" ht="13.5" customHeight="1">
      <c r="F698" s="58"/>
    </row>
    <row r="699" spans="6:6" ht="13.5" customHeight="1">
      <c r="F699" s="58"/>
    </row>
    <row r="700" spans="6:6" ht="13.5" customHeight="1">
      <c r="F700" s="58"/>
    </row>
    <row r="701" spans="6:6" ht="13.5" customHeight="1">
      <c r="F701" s="58"/>
    </row>
    <row r="702" spans="6:6" ht="13.5" customHeight="1">
      <c r="F702" s="58"/>
    </row>
    <row r="703" spans="6:6" ht="13.5" customHeight="1">
      <c r="F703" s="58"/>
    </row>
    <row r="704" spans="6:6" ht="13.5" customHeight="1">
      <c r="F704" s="58"/>
    </row>
    <row r="705" spans="6:6" ht="13.5" customHeight="1">
      <c r="F705" s="58"/>
    </row>
    <row r="706" spans="6:6" ht="13.5" customHeight="1">
      <c r="F706" s="58"/>
    </row>
    <row r="707" spans="6:6" ht="13.5" customHeight="1">
      <c r="F707" s="58"/>
    </row>
    <row r="708" spans="6:6" ht="13.5" customHeight="1">
      <c r="F708" s="58"/>
    </row>
    <row r="709" spans="6:6" ht="13.5" customHeight="1">
      <c r="F709" s="58"/>
    </row>
    <row r="710" spans="6:6" ht="13.5" customHeight="1">
      <c r="F710" s="58"/>
    </row>
    <row r="711" spans="6:6" ht="13.5" customHeight="1">
      <c r="F711" s="58"/>
    </row>
    <row r="712" spans="6:6" ht="13.5" customHeight="1">
      <c r="F712" s="58"/>
    </row>
    <row r="713" spans="6:6" ht="13.5" customHeight="1">
      <c r="F713" s="58"/>
    </row>
    <row r="714" spans="6:6" ht="13.5" customHeight="1">
      <c r="F714" s="58"/>
    </row>
    <row r="715" spans="6:6" ht="13.5" customHeight="1">
      <c r="F715" s="58"/>
    </row>
    <row r="716" spans="6:6" ht="13.5" customHeight="1">
      <c r="F716" s="58"/>
    </row>
    <row r="717" spans="6:6" ht="13.5" customHeight="1">
      <c r="F717" s="58"/>
    </row>
    <row r="718" spans="6:6" ht="13.5" customHeight="1">
      <c r="F718" s="58"/>
    </row>
    <row r="719" spans="6:6" ht="13.5" customHeight="1">
      <c r="F719" s="58"/>
    </row>
    <row r="720" spans="6:6" ht="13.5" customHeight="1">
      <c r="F720" s="58"/>
    </row>
    <row r="721" spans="6:6" ht="13.5" customHeight="1">
      <c r="F721" s="58"/>
    </row>
    <row r="722" spans="6:6" ht="13.5" customHeight="1">
      <c r="F722" s="58"/>
    </row>
    <row r="723" spans="6:6" ht="13.5" customHeight="1">
      <c r="F723" s="58"/>
    </row>
    <row r="724" spans="6:6" ht="13.5" customHeight="1">
      <c r="F724" s="58"/>
    </row>
    <row r="725" spans="6:6" ht="13.5" customHeight="1">
      <c r="F725" s="58"/>
    </row>
    <row r="726" spans="6:6" ht="13.5" customHeight="1">
      <c r="F726" s="58"/>
    </row>
    <row r="727" spans="6:6" ht="13.5" customHeight="1">
      <c r="F727" s="58"/>
    </row>
    <row r="728" spans="6:6" ht="13.5" customHeight="1">
      <c r="F728" s="58"/>
    </row>
    <row r="729" spans="6:6" ht="13.5" customHeight="1">
      <c r="F729" s="58"/>
    </row>
    <row r="730" spans="6:6" ht="13.5" customHeight="1">
      <c r="F730" s="58"/>
    </row>
    <row r="731" spans="6:6" ht="13.5" customHeight="1">
      <c r="F731" s="58"/>
    </row>
    <row r="732" spans="6:6" ht="13.5" customHeight="1">
      <c r="F732" s="58"/>
    </row>
    <row r="733" spans="6:6" ht="13.5" customHeight="1">
      <c r="F733" s="58"/>
    </row>
    <row r="734" spans="6:6" ht="13.5" customHeight="1">
      <c r="F734" s="58"/>
    </row>
    <row r="735" spans="6:6" ht="13.5" customHeight="1">
      <c r="F735" s="58"/>
    </row>
    <row r="736" spans="6:6" ht="13.5" customHeight="1">
      <c r="F736" s="58"/>
    </row>
    <row r="737" spans="6:6" ht="13.5" customHeight="1">
      <c r="F737" s="58"/>
    </row>
    <row r="738" spans="6:6" ht="13.5" customHeight="1">
      <c r="F738" s="58"/>
    </row>
    <row r="739" spans="6:6" ht="13.5" customHeight="1">
      <c r="F739" s="58"/>
    </row>
    <row r="740" spans="6:6" ht="13.5" customHeight="1">
      <c r="F740" s="58"/>
    </row>
    <row r="741" spans="6:6" ht="13.5" customHeight="1">
      <c r="F741" s="58"/>
    </row>
    <row r="742" spans="6:6" ht="13.5" customHeight="1">
      <c r="F742" s="58"/>
    </row>
    <row r="743" spans="6:6" ht="13.5" customHeight="1">
      <c r="F743" s="58"/>
    </row>
    <row r="744" spans="6:6" ht="13.5" customHeight="1">
      <c r="F744" s="58"/>
    </row>
    <row r="745" spans="6:6" ht="13.5" customHeight="1">
      <c r="F745" s="58"/>
    </row>
    <row r="746" spans="6:6" ht="13.5" customHeight="1">
      <c r="F746" s="58"/>
    </row>
    <row r="747" spans="6:6" ht="13.5" customHeight="1">
      <c r="F747" s="58"/>
    </row>
    <row r="748" spans="6:6" ht="13.5" customHeight="1">
      <c r="F748" s="58"/>
    </row>
    <row r="749" spans="6:6" ht="13.5" customHeight="1">
      <c r="F749" s="58"/>
    </row>
    <row r="750" spans="6:6" ht="13.5" customHeight="1">
      <c r="F750" s="58"/>
    </row>
    <row r="751" spans="6:6" ht="13.5" customHeight="1">
      <c r="F751" s="58"/>
    </row>
    <row r="752" spans="6:6" ht="13.5" customHeight="1">
      <c r="F752" s="58"/>
    </row>
    <row r="753" spans="6:6" ht="13.5" customHeight="1">
      <c r="F753" s="58"/>
    </row>
    <row r="754" spans="6:6" ht="13.5" customHeight="1">
      <c r="F754" s="58"/>
    </row>
    <row r="755" spans="6:6" ht="13.5" customHeight="1">
      <c r="F755" s="58"/>
    </row>
    <row r="756" spans="6:6" ht="13.5" customHeight="1">
      <c r="F756" s="58"/>
    </row>
    <row r="757" spans="6:6" ht="13.5" customHeight="1">
      <c r="F757" s="58"/>
    </row>
    <row r="758" spans="6:6" ht="13.5" customHeight="1">
      <c r="F758" s="58"/>
    </row>
    <row r="759" spans="6:6" ht="13.5" customHeight="1">
      <c r="F759" s="58"/>
    </row>
    <row r="760" spans="6:6" ht="13.5" customHeight="1">
      <c r="F760" s="58"/>
    </row>
    <row r="761" spans="6:6" ht="13.5" customHeight="1">
      <c r="F761" s="58"/>
    </row>
    <row r="762" spans="6:6" ht="13.5" customHeight="1">
      <c r="F762" s="58"/>
    </row>
    <row r="763" spans="6:6" ht="13.5" customHeight="1">
      <c r="F763" s="58"/>
    </row>
    <row r="764" spans="6:6" ht="13.5" customHeight="1">
      <c r="F764" s="58"/>
    </row>
    <row r="765" spans="6:6" ht="13.5" customHeight="1">
      <c r="F765" s="58"/>
    </row>
    <row r="766" spans="6:6" ht="13.5" customHeight="1">
      <c r="F766" s="58"/>
    </row>
    <row r="767" spans="6:6" ht="13.5" customHeight="1">
      <c r="F767" s="58"/>
    </row>
    <row r="768" spans="6:6" ht="13.5" customHeight="1">
      <c r="F768" s="58"/>
    </row>
    <row r="769" spans="6:6" ht="13.5" customHeight="1">
      <c r="F769" s="58"/>
    </row>
    <row r="770" spans="6:6" ht="13.5" customHeight="1">
      <c r="F770" s="58"/>
    </row>
    <row r="771" spans="6:6" ht="13.5" customHeight="1">
      <c r="F771" s="58"/>
    </row>
    <row r="772" spans="6:6" ht="13.5" customHeight="1">
      <c r="F772" s="58"/>
    </row>
    <row r="773" spans="6:6" ht="13.5" customHeight="1">
      <c r="F773" s="58"/>
    </row>
    <row r="774" spans="6:6" ht="13.5" customHeight="1">
      <c r="F774" s="58"/>
    </row>
    <row r="775" spans="6:6" ht="13.5" customHeight="1">
      <c r="F775" s="58"/>
    </row>
    <row r="776" spans="6:6" ht="13.5" customHeight="1">
      <c r="F776" s="58"/>
    </row>
    <row r="777" spans="6:6" ht="13.5" customHeight="1">
      <c r="F777" s="58"/>
    </row>
    <row r="778" spans="6:6" ht="13.5" customHeight="1">
      <c r="F778" s="58"/>
    </row>
    <row r="779" spans="6:6" ht="13.5" customHeight="1">
      <c r="F779" s="58"/>
    </row>
    <row r="780" spans="6:6" ht="13.5" customHeight="1">
      <c r="F780" s="58"/>
    </row>
    <row r="781" spans="6:6" ht="13.5" customHeight="1">
      <c r="F781" s="58"/>
    </row>
    <row r="782" spans="6:6" ht="13.5" customHeight="1">
      <c r="F782" s="58"/>
    </row>
    <row r="783" spans="6:6" ht="13.5" customHeight="1">
      <c r="F783" s="58"/>
    </row>
    <row r="784" spans="6:6" ht="13.5" customHeight="1">
      <c r="F784" s="58"/>
    </row>
    <row r="785" spans="6:6" ht="13.5" customHeight="1">
      <c r="F785" s="58"/>
    </row>
    <row r="786" spans="6:6" ht="13.5" customHeight="1">
      <c r="F786" s="58"/>
    </row>
    <row r="787" spans="6:6" ht="13.5" customHeight="1">
      <c r="F787" s="58"/>
    </row>
    <row r="788" spans="6:6" ht="13.5" customHeight="1">
      <c r="F788" s="58"/>
    </row>
    <row r="789" spans="6:6" ht="13.5" customHeight="1">
      <c r="F789" s="58"/>
    </row>
    <row r="790" spans="6:6" ht="13.5" customHeight="1">
      <c r="F790" s="58"/>
    </row>
    <row r="791" spans="6:6" ht="13.5" customHeight="1">
      <c r="F791" s="58"/>
    </row>
    <row r="792" spans="6:6" ht="13.5" customHeight="1">
      <c r="F792" s="58"/>
    </row>
    <row r="793" spans="6:6" ht="13.5" customHeight="1">
      <c r="F793" s="58"/>
    </row>
    <row r="794" spans="6:6" ht="13.5" customHeight="1">
      <c r="F794" s="58"/>
    </row>
    <row r="795" spans="6:6" ht="13.5" customHeight="1">
      <c r="F795" s="58"/>
    </row>
    <row r="796" spans="6:6" ht="13.5" customHeight="1">
      <c r="F796" s="58"/>
    </row>
    <row r="797" spans="6:6" ht="13.5" customHeight="1">
      <c r="F797" s="58"/>
    </row>
    <row r="798" spans="6:6" ht="13.5" customHeight="1">
      <c r="F798" s="58"/>
    </row>
    <row r="799" spans="6:6" ht="13.5" customHeight="1">
      <c r="F799" s="58"/>
    </row>
    <row r="800" spans="6:6" ht="13.5" customHeight="1">
      <c r="F800" s="58"/>
    </row>
    <row r="801" spans="6:6" ht="13.5" customHeight="1">
      <c r="F801" s="58"/>
    </row>
    <row r="802" spans="6:6" ht="13.5" customHeight="1">
      <c r="F802" s="58"/>
    </row>
    <row r="803" spans="6:6" ht="13.5" customHeight="1">
      <c r="F803" s="58"/>
    </row>
    <row r="804" spans="6:6" ht="13.5" customHeight="1">
      <c r="F804" s="58"/>
    </row>
    <row r="805" spans="6:6" ht="13.5" customHeight="1">
      <c r="F805" s="58"/>
    </row>
    <row r="806" spans="6:6" ht="13.5" customHeight="1">
      <c r="F806" s="58"/>
    </row>
    <row r="807" spans="6:6" ht="13.5" customHeight="1">
      <c r="F807" s="58"/>
    </row>
    <row r="808" spans="6:6" ht="13.5" customHeight="1">
      <c r="F808" s="58"/>
    </row>
    <row r="809" spans="6:6" ht="13.5" customHeight="1">
      <c r="F809" s="58"/>
    </row>
    <row r="810" spans="6:6" ht="13.5" customHeight="1">
      <c r="F810" s="58"/>
    </row>
    <row r="811" spans="6:6" ht="13.5" customHeight="1">
      <c r="F811" s="58"/>
    </row>
    <row r="812" spans="6:6" ht="13.5" customHeight="1">
      <c r="F812" s="58"/>
    </row>
    <row r="813" spans="6:6" ht="13.5" customHeight="1">
      <c r="F813" s="58"/>
    </row>
    <row r="814" spans="6:6" ht="13.5" customHeight="1">
      <c r="F814" s="58"/>
    </row>
    <row r="815" spans="6:6" ht="13.5" customHeight="1">
      <c r="F815" s="58"/>
    </row>
    <row r="816" spans="6:6" ht="13.5" customHeight="1">
      <c r="F816" s="58"/>
    </row>
    <row r="817" spans="6:6" ht="13.5" customHeight="1">
      <c r="F817" s="58"/>
    </row>
    <row r="818" spans="6:6" ht="13.5" customHeight="1">
      <c r="F818" s="58"/>
    </row>
    <row r="819" spans="6:6" ht="13.5" customHeight="1">
      <c r="F819" s="58"/>
    </row>
    <row r="820" spans="6:6" ht="13.5" customHeight="1">
      <c r="F820" s="58"/>
    </row>
    <row r="821" spans="6:6" ht="13.5" customHeight="1">
      <c r="F821" s="58"/>
    </row>
    <row r="822" spans="6:6" ht="13.5" customHeight="1">
      <c r="F822" s="58"/>
    </row>
    <row r="823" spans="6:6" ht="13.5" customHeight="1">
      <c r="F823" s="58"/>
    </row>
    <row r="824" spans="6:6" ht="13.5" customHeight="1">
      <c r="F824" s="58"/>
    </row>
    <row r="825" spans="6:6" ht="13.5" customHeight="1">
      <c r="F825" s="58"/>
    </row>
    <row r="826" spans="6:6" ht="13.5" customHeight="1">
      <c r="F826" s="58"/>
    </row>
    <row r="827" spans="6:6" ht="13.5" customHeight="1">
      <c r="F827" s="58"/>
    </row>
    <row r="828" spans="6:6" ht="13.5" customHeight="1">
      <c r="F828" s="58"/>
    </row>
    <row r="829" spans="6:6" ht="13.5" customHeight="1">
      <c r="F829" s="58"/>
    </row>
    <row r="830" spans="6:6" ht="13.5" customHeight="1">
      <c r="F830" s="58"/>
    </row>
    <row r="831" spans="6:6" ht="13.5" customHeight="1">
      <c r="F831" s="58"/>
    </row>
    <row r="832" spans="6:6" ht="13.5" customHeight="1">
      <c r="F832" s="58"/>
    </row>
    <row r="833" spans="6:6" ht="13.5" customHeight="1">
      <c r="F833" s="58"/>
    </row>
    <row r="834" spans="6:6" ht="13.5" customHeight="1">
      <c r="F834" s="58"/>
    </row>
    <row r="835" spans="6:6" ht="13.5" customHeight="1">
      <c r="F835" s="58"/>
    </row>
    <row r="836" spans="6:6" ht="13.5" customHeight="1">
      <c r="F836" s="58"/>
    </row>
    <row r="837" spans="6:6" ht="13.5" customHeight="1">
      <c r="F837" s="58"/>
    </row>
    <row r="838" spans="6:6" ht="13.5" customHeight="1">
      <c r="F838" s="58"/>
    </row>
    <row r="839" spans="6:6" ht="13.5" customHeight="1">
      <c r="F839" s="58"/>
    </row>
    <row r="840" spans="6:6" ht="13.5" customHeight="1">
      <c r="F840" s="58"/>
    </row>
    <row r="841" spans="6:6" ht="13.5" customHeight="1">
      <c r="F841" s="58"/>
    </row>
    <row r="842" spans="6:6" ht="13.5" customHeight="1">
      <c r="F842" s="58"/>
    </row>
    <row r="843" spans="6:6" ht="13.5" customHeight="1">
      <c r="F843" s="58"/>
    </row>
    <row r="844" spans="6:6" ht="13.5" customHeight="1">
      <c r="F844" s="58"/>
    </row>
    <row r="845" spans="6:6" ht="13.5" customHeight="1">
      <c r="F845" s="58"/>
    </row>
    <row r="846" spans="6:6" ht="13.5" customHeight="1">
      <c r="F846" s="58"/>
    </row>
    <row r="847" spans="6:6" ht="13.5" customHeight="1">
      <c r="F847" s="58"/>
    </row>
    <row r="848" spans="6:6" ht="13.5" customHeight="1">
      <c r="F848" s="58"/>
    </row>
    <row r="849" spans="6:6" ht="13.5" customHeight="1">
      <c r="F849" s="58"/>
    </row>
    <row r="850" spans="6:6" ht="13.5" customHeight="1">
      <c r="F850" s="58"/>
    </row>
    <row r="851" spans="6:6" ht="13.5" customHeight="1">
      <c r="F851" s="58"/>
    </row>
    <row r="852" spans="6:6" ht="13.5" customHeight="1">
      <c r="F852" s="58"/>
    </row>
    <row r="853" spans="6:6" ht="13.5" customHeight="1">
      <c r="F853" s="58"/>
    </row>
    <row r="854" spans="6:6" ht="13.5" customHeight="1">
      <c r="F854" s="58"/>
    </row>
    <row r="855" spans="6:6" ht="13.5" customHeight="1">
      <c r="F855" s="58"/>
    </row>
    <row r="856" spans="6:6" ht="13.5" customHeight="1">
      <c r="F856" s="58"/>
    </row>
    <row r="857" spans="6:6" ht="13.5" customHeight="1">
      <c r="F857" s="58"/>
    </row>
    <row r="858" spans="6:6" ht="13.5" customHeight="1">
      <c r="F858" s="58"/>
    </row>
    <row r="859" spans="6:6" ht="13.5" customHeight="1">
      <c r="F859" s="58"/>
    </row>
    <row r="860" spans="6:6" ht="13.5" customHeight="1">
      <c r="F860" s="58"/>
    </row>
    <row r="861" spans="6:6" ht="13.5" customHeight="1">
      <c r="F861" s="58"/>
    </row>
    <row r="862" spans="6:6" ht="13.5" customHeight="1">
      <c r="F862" s="58"/>
    </row>
    <row r="863" spans="6:6" ht="13.5" customHeight="1">
      <c r="F863" s="58"/>
    </row>
    <row r="864" spans="6:6" ht="13.5" customHeight="1">
      <c r="F864" s="58"/>
    </row>
    <row r="865" spans="6:6" ht="13.5" customHeight="1">
      <c r="F865" s="58"/>
    </row>
    <row r="866" spans="6:6" ht="13.5" customHeight="1">
      <c r="F866" s="58"/>
    </row>
    <row r="867" spans="6:6" ht="13.5" customHeight="1">
      <c r="F867" s="58"/>
    </row>
    <row r="868" spans="6:6" ht="13.5" customHeight="1">
      <c r="F868" s="58"/>
    </row>
    <row r="869" spans="6:6" ht="13.5" customHeight="1">
      <c r="F869" s="58"/>
    </row>
    <row r="870" spans="6:6" ht="13.5" customHeight="1">
      <c r="F870" s="58"/>
    </row>
    <row r="871" spans="6:6" ht="13.5" customHeight="1">
      <c r="F871" s="58"/>
    </row>
    <row r="872" spans="6:6" ht="13.5" customHeight="1">
      <c r="F872" s="58"/>
    </row>
    <row r="873" spans="6:6" ht="13.5" customHeight="1">
      <c r="F873" s="58"/>
    </row>
    <row r="874" spans="6:6" ht="13.5" customHeight="1">
      <c r="F874" s="58"/>
    </row>
    <row r="875" spans="6:6" ht="13.5" customHeight="1">
      <c r="F875" s="58"/>
    </row>
    <row r="876" spans="6:6" ht="13.5" customHeight="1">
      <c r="F876" s="58"/>
    </row>
    <row r="877" spans="6:6" ht="13.5" customHeight="1">
      <c r="F877" s="58"/>
    </row>
    <row r="878" spans="6:6" ht="13.5" customHeight="1">
      <c r="F878" s="58"/>
    </row>
    <row r="879" spans="6:6" ht="13.5" customHeight="1">
      <c r="F879" s="58"/>
    </row>
    <row r="880" spans="6:6" ht="13.5" customHeight="1">
      <c r="F880" s="58"/>
    </row>
    <row r="881" spans="6:6" ht="13.5" customHeight="1">
      <c r="F881" s="58"/>
    </row>
    <row r="882" spans="6:6" ht="13.5" customHeight="1">
      <c r="F882" s="58"/>
    </row>
    <row r="883" spans="6:6" ht="13.5" customHeight="1">
      <c r="F883" s="58"/>
    </row>
    <row r="884" spans="6:6" ht="13.5" customHeight="1">
      <c r="F884" s="58"/>
    </row>
    <row r="885" spans="6:6" ht="13.5" customHeight="1">
      <c r="F885" s="58"/>
    </row>
    <row r="886" spans="6:6" ht="13.5" customHeight="1">
      <c r="F886" s="58"/>
    </row>
    <row r="887" spans="6:6" ht="13.5" customHeight="1">
      <c r="F887" s="58"/>
    </row>
    <row r="888" spans="6:6" ht="13.5" customHeight="1">
      <c r="F888" s="58"/>
    </row>
    <row r="889" spans="6:6" ht="13.5" customHeight="1">
      <c r="F889" s="58"/>
    </row>
    <row r="890" spans="6:6" ht="13.5" customHeight="1">
      <c r="F890" s="58"/>
    </row>
    <row r="891" spans="6:6" ht="13.5" customHeight="1">
      <c r="F891" s="58"/>
    </row>
    <row r="892" spans="6:6" ht="13.5" customHeight="1">
      <c r="F892" s="58"/>
    </row>
    <row r="893" spans="6:6" ht="13.5" customHeight="1">
      <c r="F893" s="58"/>
    </row>
    <row r="894" spans="6:6" ht="13.5" customHeight="1">
      <c r="F894" s="58"/>
    </row>
    <row r="895" spans="6:6" ht="13.5" customHeight="1">
      <c r="F895" s="58"/>
    </row>
    <row r="896" spans="6:6" ht="13.5" customHeight="1">
      <c r="F896" s="58"/>
    </row>
    <row r="897" spans="6:6" ht="13.5" customHeight="1">
      <c r="F897" s="58"/>
    </row>
    <row r="898" spans="6:6" ht="13.5" customHeight="1">
      <c r="F898" s="58"/>
    </row>
    <row r="899" spans="6:6" ht="13.5" customHeight="1">
      <c r="F899" s="58"/>
    </row>
    <row r="900" spans="6:6" ht="13.5" customHeight="1">
      <c r="F900" s="58"/>
    </row>
    <row r="901" spans="6:6" ht="13.5" customHeight="1">
      <c r="F901" s="58"/>
    </row>
    <row r="902" spans="6:6" ht="13.5" customHeight="1">
      <c r="F902" s="58"/>
    </row>
    <row r="903" spans="6:6" ht="13.5" customHeight="1">
      <c r="F903" s="58"/>
    </row>
    <row r="904" spans="6:6" ht="13.5" customHeight="1">
      <c r="F904" s="58"/>
    </row>
    <row r="905" spans="6:6" ht="13.5" customHeight="1">
      <c r="F905" s="58"/>
    </row>
    <row r="906" spans="6:6" ht="13.5" customHeight="1">
      <c r="F906" s="58"/>
    </row>
    <row r="907" spans="6:6" ht="13.5" customHeight="1">
      <c r="F907" s="58"/>
    </row>
    <row r="908" spans="6:6" ht="13.5" customHeight="1">
      <c r="F908" s="58"/>
    </row>
    <row r="909" spans="6:6" ht="13.5" customHeight="1">
      <c r="F909" s="58"/>
    </row>
    <row r="910" spans="6:6" ht="13.5" customHeight="1">
      <c r="F910" s="58"/>
    </row>
    <row r="911" spans="6:6" ht="13.5" customHeight="1">
      <c r="F911" s="58"/>
    </row>
    <row r="912" spans="6:6" ht="13.5" customHeight="1">
      <c r="F912" s="58"/>
    </row>
    <row r="913" spans="6:6" ht="13.5" customHeight="1">
      <c r="F913" s="58"/>
    </row>
    <row r="914" spans="6:6" ht="13.5" customHeight="1">
      <c r="F914" s="58"/>
    </row>
    <row r="915" spans="6:6" ht="13.5" customHeight="1">
      <c r="F915" s="58"/>
    </row>
    <row r="916" spans="6:6" ht="13.5" customHeight="1">
      <c r="F916" s="58"/>
    </row>
    <row r="917" spans="6:6" ht="13.5" customHeight="1">
      <c r="F917" s="58"/>
    </row>
    <row r="918" spans="6:6" ht="13.5" customHeight="1">
      <c r="F918" s="58"/>
    </row>
    <row r="919" spans="6:6" ht="13.5" customHeight="1">
      <c r="F919" s="58"/>
    </row>
    <row r="920" spans="6:6" ht="13.5" customHeight="1">
      <c r="F920" s="58"/>
    </row>
    <row r="921" spans="6:6" ht="13.5" customHeight="1">
      <c r="F921" s="58"/>
    </row>
    <row r="922" spans="6:6" ht="13.5" customHeight="1">
      <c r="F922" s="58"/>
    </row>
    <row r="923" spans="6:6" ht="13.5" customHeight="1">
      <c r="F923" s="58"/>
    </row>
    <row r="924" spans="6:6" ht="13.5" customHeight="1">
      <c r="F924" s="58"/>
    </row>
    <row r="925" spans="6:6" ht="13.5" customHeight="1">
      <c r="F925" s="58"/>
    </row>
    <row r="926" spans="6:6" ht="13.5" customHeight="1">
      <c r="F926" s="58"/>
    </row>
    <row r="927" spans="6:6" ht="13.5" customHeight="1">
      <c r="F927" s="58"/>
    </row>
    <row r="928" spans="6:6" ht="13.5" customHeight="1">
      <c r="F928" s="58"/>
    </row>
    <row r="929" spans="6:6" ht="13.5" customHeight="1">
      <c r="F929" s="58"/>
    </row>
    <row r="930" spans="6:6" ht="13.5" customHeight="1">
      <c r="F930" s="58"/>
    </row>
    <row r="931" spans="6:6" ht="13.5" customHeight="1">
      <c r="F931" s="58"/>
    </row>
    <row r="932" spans="6:6" ht="13.5" customHeight="1">
      <c r="F932" s="58"/>
    </row>
    <row r="933" spans="6:6" ht="13.5" customHeight="1">
      <c r="F933" s="58"/>
    </row>
    <row r="934" spans="6:6" ht="13.5" customHeight="1">
      <c r="F934" s="58"/>
    </row>
    <row r="935" spans="6:6" ht="13.5" customHeight="1">
      <c r="F935" s="58"/>
    </row>
    <row r="936" spans="6:6" ht="13.5" customHeight="1">
      <c r="F936" s="58"/>
    </row>
    <row r="937" spans="6:6" ht="13.5" customHeight="1">
      <c r="F937" s="58"/>
    </row>
    <row r="938" spans="6:6" ht="13.5" customHeight="1">
      <c r="F938" s="58"/>
    </row>
    <row r="939" spans="6:6" ht="13.5" customHeight="1">
      <c r="F939" s="58"/>
    </row>
    <row r="940" spans="6:6" ht="13.5" customHeight="1">
      <c r="F940" s="58"/>
    </row>
    <row r="941" spans="6:6" ht="13.5" customHeight="1">
      <c r="F941" s="58"/>
    </row>
    <row r="942" spans="6:6" ht="13.5" customHeight="1">
      <c r="F942" s="58"/>
    </row>
    <row r="943" spans="6:6" ht="13.5" customHeight="1">
      <c r="F943" s="58"/>
    </row>
    <row r="944" spans="6:6" ht="13.5" customHeight="1">
      <c r="F944" s="58"/>
    </row>
    <row r="945" spans="6:6" ht="13.5" customHeight="1">
      <c r="F945" s="58"/>
    </row>
    <row r="946" spans="6:6" ht="13.5" customHeight="1">
      <c r="F946" s="58"/>
    </row>
    <row r="947" spans="6:6" ht="13.5" customHeight="1">
      <c r="F947" s="58"/>
    </row>
    <row r="948" spans="6:6" ht="13.5" customHeight="1">
      <c r="F948" s="58"/>
    </row>
    <row r="949" spans="6:6" ht="13.5" customHeight="1">
      <c r="F949" s="58"/>
    </row>
    <row r="950" spans="6:6" ht="13.5" customHeight="1">
      <c r="F950" s="58"/>
    </row>
    <row r="951" spans="6:6" ht="13.5" customHeight="1">
      <c r="F951" s="58"/>
    </row>
    <row r="952" spans="6:6" ht="13.5" customHeight="1">
      <c r="F952" s="58"/>
    </row>
    <row r="953" spans="6:6" ht="13.5" customHeight="1">
      <c r="F953" s="58"/>
    </row>
    <row r="954" spans="6:6" ht="13.5" customHeight="1">
      <c r="F954" s="58"/>
    </row>
    <row r="955" spans="6:6" ht="13.5" customHeight="1">
      <c r="F955" s="58"/>
    </row>
    <row r="956" spans="6:6" ht="13.5" customHeight="1">
      <c r="F956" s="58"/>
    </row>
    <row r="957" spans="6:6" ht="13.5" customHeight="1">
      <c r="F957" s="58"/>
    </row>
    <row r="958" spans="6:6" ht="13.5" customHeight="1">
      <c r="F958" s="58"/>
    </row>
    <row r="959" spans="6:6" ht="13.5" customHeight="1">
      <c r="F959" s="58"/>
    </row>
    <row r="960" spans="6:6" ht="13.5" customHeight="1">
      <c r="F960" s="58"/>
    </row>
    <row r="961" spans="6:6" ht="13.5" customHeight="1">
      <c r="F961" s="58"/>
    </row>
    <row r="962" spans="6:6" ht="13.5" customHeight="1">
      <c r="F962" s="58"/>
    </row>
    <row r="963" spans="6:6" ht="13.5" customHeight="1">
      <c r="F963" s="58"/>
    </row>
    <row r="964" spans="6:6" ht="13.5" customHeight="1">
      <c r="F964" s="58"/>
    </row>
    <row r="965" spans="6:6" ht="13.5" customHeight="1">
      <c r="F965" s="58"/>
    </row>
    <row r="966" spans="6:6" ht="13.5" customHeight="1">
      <c r="F966" s="58"/>
    </row>
    <row r="967" spans="6:6" ht="13.5" customHeight="1">
      <c r="F967" s="58"/>
    </row>
    <row r="968" spans="6:6" ht="13.5" customHeight="1">
      <c r="F968" s="58"/>
    </row>
    <row r="969" spans="6:6" ht="13.5" customHeight="1">
      <c r="F969" s="58"/>
    </row>
    <row r="970" spans="6:6" ht="13.5" customHeight="1">
      <c r="F970" s="58"/>
    </row>
    <row r="971" spans="6:6" ht="13.5" customHeight="1">
      <c r="F971" s="58"/>
    </row>
    <row r="972" spans="6:6" ht="13.5" customHeight="1">
      <c r="F972" s="58"/>
    </row>
    <row r="973" spans="6:6" ht="13.5" customHeight="1">
      <c r="F973" s="58"/>
    </row>
    <row r="974" spans="6:6" ht="13.5" customHeight="1">
      <c r="F974" s="58"/>
    </row>
    <row r="975" spans="6:6" ht="13.5" customHeight="1">
      <c r="F975" s="58"/>
    </row>
    <row r="976" spans="6:6" ht="13.5" customHeight="1">
      <c r="F976" s="58"/>
    </row>
    <row r="977" spans="6:6" ht="13.5" customHeight="1">
      <c r="F977" s="58"/>
    </row>
    <row r="978" spans="6:6" ht="13.5" customHeight="1">
      <c r="F978" s="58"/>
    </row>
    <row r="979" spans="6:6" ht="13.5" customHeight="1">
      <c r="F979" s="58"/>
    </row>
    <row r="980" spans="6:6" ht="13.5" customHeight="1">
      <c r="F980" s="58"/>
    </row>
    <row r="981" spans="6:6" ht="13.5" customHeight="1">
      <c r="F981" s="58"/>
    </row>
    <row r="982" spans="6:6" ht="13.5" customHeight="1">
      <c r="F982" s="58"/>
    </row>
    <row r="983" spans="6:6" ht="13.5" customHeight="1">
      <c r="F983" s="58"/>
    </row>
    <row r="984" spans="6:6" ht="13.5" customHeight="1">
      <c r="F984" s="58"/>
    </row>
    <row r="985" spans="6:6" ht="13.5" customHeight="1">
      <c r="F985" s="58"/>
    </row>
    <row r="986" spans="6:6" ht="13.5" customHeight="1">
      <c r="F986" s="58"/>
    </row>
    <row r="987" spans="6:6" ht="13.5" customHeight="1">
      <c r="F987" s="58"/>
    </row>
    <row r="988" spans="6:6" ht="13.5" customHeight="1">
      <c r="F988" s="58"/>
    </row>
    <row r="989" spans="6:6" ht="13.5" customHeight="1">
      <c r="F989" s="58"/>
    </row>
    <row r="990" spans="6:6" ht="13.5" customHeight="1">
      <c r="F990" s="58"/>
    </row>
    <row r="991" spans="6:6" ht="13.5" customHeight="1">
      <c r="F991" s="58"/>
    </row>
    <row r="992" spans="6:6" ht="13.5" customHeight="1">
      <c r="F992" s="58"/>
    </row>
    <row r="993" spans="6:6" ht="13.5" customHeight="1">
      <c r="F993" s="58"/>
    </row>
    <row r="994" spans="6:6" ht="13.5" customHeight="1">
      <c r="F994" s="58"/>
    </row>
    <row r="995" spans="6:6" ht="13.5" customHeight="1">
      <c r="F995" s="58"/>
    </row>
    <row r="996" spans="6:6" ht="13.5" customHeight="1">
      <c r="F996" s="58"/>
    </row>
    <row r="997" spans="6:6" ht="13.5" customHeight="1">
      <c r="F997" s="58"/>
    </row>
    <row r="998" spans="6:6" ht="13.5" customHeight="1">
      <c r="F998" s="58"/>
    </row>
    <row r="999" spans="6:6" ht="13.5" customHeight="1">
      <c r="F999" s="58"/>
    </row>
    <row r="1000" spans="6:6" ht="13.5" customHeight="1">
      <c r="F1000" s="58"/>
    </row>
  </sheetData>
  <mergeCells count="6">
    <mergeCell ref="E12:F12"/>
    <mergeCell ref="B3:J3"/>
    <mergeCell ref="C4:D4"/>
    <mergeCell ref="E4:F4"/>
    <mergeCell ref="G4:H4"/>
    <mergeCell ref="I4:J4"/>
  </mergeCells>
  <pageMargins left="0.7" right="0.7" top="0.75" bottom="0.75" header="0" footer="0"/>
  <pageSetup scale="86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L1000"/>
  <sheetViews>
    <sheetView workbookViewId="0"/>
  </sheetViews>
  <sheetFormatPr defaultColWidth="12.59765625" defaultRowHeight="15" customHeight="1"/>
  <cols>
    <col min="1" max="5" width="8.59765625" customWidth="1"/>
    <col min="6" max="6" width="24.69921875" customWidth="1"/>
    <col min="7" max="7" width="10.19921875" customWidth="1"/>
    <col min="8" max="8" width="10.5" customWidth="1"/>
    <col min="9" max="9" width="8.59765625" customWidth="1"/>
    <col min="10" max="10" width="22.09765625" customWidth="1"/>
    <col min="11" max="26" width="8.59765625" customWidth="1"/>
  </cols>
  <sheetData>
    <row r="1" spans="5:10" ht="13.5" customHeight="1"/>
    <row r="2" spans="5:10" ht="13.5" customHeight="1"/>
    <row r="3" spans="5:10" ht="13.5" customHeight="1">
      <c r="E3" s="68" t="s">
        <v>8</v>
      </c>
      <c r="F3" s="69" t="s">
        <v>101</v>
      </c>
      <c r="G3" s="69" t="s">
        <v>102</v>
      </c>
      <c r="H3" s="69" t="s">
        <v>103</v>
      </c>
      <c r="I3" s="70" t="s">
        <v>104</v>
      </c>
      <c r="J3" s="69" t="s">
        <v>9</v>
      </c>
    </row>
    <row r="4" spans="5:10" ht="13.5" customHeight="1">
      <c r="E4" s="71">
        <v>1</v>
      </c>
      <c r="F4" s="72" t="s">
        <v>105</v>
      </c>
      <c r="G4" s="73">
        <v>42583</v>
      </c>
      <c r="H4" s="73">
        <v>42586</v>
      </c>
      <c r="I4" s="74">
        <f>SUM(I5,I6)</f>
        <v>16</v>
      </c>
      <c r="J4" s="75"/>
    </row>
    <row r="5" spans="5:10" ht="13.5" customHeight="1">
      <c r="E5" s="76">
        <v>1.1000000000000001</v>
      </c>
      <c r="F5" s="77" t="s">
        <v>106</v>
      </c>
      <c r="G5" s="78" t="s">
        <v>107</v>
      </c>
      <c r="H5" s="79">
        <v>42858</v>
      </c>
      <c r="I5" s="78">
        <v>8</v>
      </c>
      <c r="J5" s="78" t="s">
        <v>108</v>
      </c>
    </row>
    <row r="6" spans="5:10" ht="13.5" customHeight="1">
      <c r="E6" s="76">
        <v>1.2</v>
      </c>
      <c r="F6" s="77" t="s">
        <v>109</v>
      </c>
      <c r="G6" s="79">
        <v>42919</v>
      </c>
      <c r="H6" s="79">
        <v>42950</v>
      </c>
      <c r="I6" s="78">
        <v>8</v>
      </c>
      <c r="J6" s="78" t="s">
        <v>110</v>
      </c>
    </row>
    <row r="7" spans="5:10" ht="13.5" customHeight="1">
      <c r="E7" s="71">
        <v>2</v>
      </c>
      <c r="F7" s="72" t="s">
        <v>111</v>
      </c>
      <c r="G7" s="80">
        <v>42950</v>
      </c>
      <c r="H7" s="81" t="s">
        <v>112</v>
      </c>
      <c r="I7" s="74">
        <f>SUM(I8,I9,I10,I11,I12,I13,I14)</f>
        <v>92</v>
      </c>
      <c r="J7" s="75"/>
    </row>
    <row r="8" spans="5:10" ht="13.5" customHeight="1">
      <c r="E8" s="76">
        <v>2.1</v>
      </c>
      <c r="F8" s="77" t="s">
        <v>113</v>
      </c>
      <c r="G8" s="79">
        <v>42950</v>
      </c>
      <c r="H8" s="79">
        <v>42970</v>
      </c>
      <c r="I8" s="78">
        <v>8</v>
      </c>
      <c r="J8" s="78" t="s">
        <v>108</v>
      </c>
    </row>
    <row r="9" spans="5:10" ht="13.5" customHeight="1">
      <c r="E9" s="76">
        <v>2.2000000000000002</v>
      </c>
      <c r="F9" s="77" t="s">
        <v>114</v>
      </c>
      <c r="G9" s="79">
        <v>42950</v>
      </c>
      <c r="H9" s="79">
        <v>43011</v>
      </c>
      <c r="I9" s="78">
        <v>24</v>
      </c>
      <c r="J9" s="78" t="s">
        <v>108</v>
      </c>
    </row>
    <row r="10" spans="5:10" ht="13.5" customHeight="1">
      <c r="E10" s="76">
        <v>2.2999999999999998</v>
      </c>
      <c r="F10" s="77" t="s">
        <v>115</v>
      </c>
      <c r="G10" s="79">
        <v>42981</v>
      </c>
      <c r="H10" s="79">
        <v>43011</v>
      </c>
      <c r="I10" s="78">
        <v>12</v>
      </c>
      <c r="J10" s="78" t="s">
        <v>108</v>
      </c>
    </row>
    <row r="11" spans="5:10" ht="13.5" customHeight="1">
      <c r="E11" s="76">
        <v>2.4</v>
      </c>
      <c r="F11" s="77" t="s">
        <v>116</v>
      </c>
      <c r="G11" s="79">
        <v>43042</v>
      </c>
      <c r="H11" s="79">
        <v>43042</v>
      </c>
      <c r="I11" s="78">
        <v>8</v>
      </c>
      <c r="J11" s="78" t="s">
        <v>108</v>
      </c>
    </row>
    <row r="12" spans="5:10" ht="13.5" customHeight="1">
      <c r="E12" s="76">
        <v>2.5</v>
      </c>
      <c r="F12" s="77" t="s">
        <v>117</v>
      </c>
      <c r="G12" s="78" t="s">
        <v>118</v>
      </c>
      <c r="H12" s="78" t="s">
        <v>119</v>
      </c>
      <c r="I12" s="78">
        <v>24</v>
      </c>
      <c r="J12" s="78" t="s">
        <v>108</v>
      </c>
    </row>
    <row r="13" spans="5:10" ht="13.5" customHeight="1">
      <c r="E13" s="76">
        <v>2.6</v>
      </c>
      <c r="F13" s="77" t="s">
        <v>116</v>
      </c>
      <c r="G13" s="78" t="s">
        <v>120</v>
      </c>
      <c r="H13" s="82">
        <v>42598</v>
      </c>
      <c r="I13" s="78">
        <v>8</v>
      </c>
      <c r="J13" s="78" t="s">
        <v>108</v>
      </c>
    </row>
    <row r="14" spans="5:10" ht="13.5" customHeight="1">
      <c r="E14" s="76">
        <v>2.8</v>
      </c>
      <c r="F14" s="77" t="s">
        <v>116</v>
      </c>
      <c r="G14" s="78" t="s">
        <v>112</v>
      </c>
      <c r="H14" s="78" t="s">
        <v>112</v>
      </c>
      <c r="I14" s="78">
        <v>8</v>
      </c>
      <c r="J14" s="78" t="s">
        <v>108</v>
      </c>
    </row>
    <row r="15" spans="5:10" ht="13.5" customHeight="1"/>
    <row r="16" spans="5:10" ht="13.5" customHeight="1">
      <c r="E16" s="83"/>
    </row>
    <row r="17" spans="5:12" ht="13.5" customHeight="1">
      <c r="E17" s="84">
        <v>3</v>
      </c>
      <c r="F17" s="85" t="s">
        <v>121</v>
      </c>
      <c r="G17" s="86" t="s">
        <v>112</v>
      </c>
      <c r="H17" s="87">
        <v>43013</v>
      </c>
      <c r="I17" s="88">
        <f>SUM(I18,I54)</f>
        <v>518</v>
      </c>
      <c r="J17" s="89"/>
    </row>
    <row r="18" spans="5:12" ht="13.5" customHeight="1">
      <c r="E18" s="90">
        <v>3.1</v>
      </c>
      <c r="F18" s="91" t="s">
        <v>122</v>
      </c>
      <c r="G18" s="92" t="s">
        <v>112</v>
      </c>
      <c r="H18" s="93">
        <v>42770</v>
      </c>
      <c r="I18" s="94">
        <f>SUM(I19:I21,I22,I25,I31,I36,I41,I46,I51)</f>
        <v>148</v>
      </c>
      <c r="J18" s="95"/>
    </row>
    <row r="19" spans="5:12" ht="13.5" customHeight="1">
      <c r="E19" s="76" t="s">
        <v>123</v>
      </c>
      <c r="F19" s="77" t="s">
        <v>124</v>
      </c>
      <c r="G19" s="78" t="s">
        <v>112</v>
      </c>
      <c r="H19" s="78" t="s">
        <v>112</v>
      </c>
      <c r="I19" s="78">
        <v>8</v>
      </c>
      <c r="J19" s="78" t="s">
        <v>108</v>
      </c>
    </row>
    <row r="20" spans="5:12" ht="13.5" customHeight="1">
      <c r="E20" s="76" t="s">
        <v>125</v>
      </c>
      <c r="F20" s="77" t="s">
        <v>126</v>
      </c>
      <c r="G20" s="78" t="s">
        <v>112</v>
      </c>
      <c r="H20" s="78" t="s">
        <v>112</v>
      </c>
      <c r="I20" s="78">
        <v>4</v>
      </c>
      <c r="J20" s="78" t="s">
        <v>127</v>
      </c>
    </row>
    <row r="21" spans="5:12" ht="13.5" customHeight="1">
      <c r="E21" s="76" t="s">
        <v>128</v>
      </c>
      <c r="F21" s="77" t="s">
        <v>129</v>
      </c>
      <c r="G21" s="78" t="s">
        <v>130</v>
      </c>
      <c r="H21" s="78" t="s">
        <v>130</v>
      </c>
      <c r="I21" s="78">
        <v>4</v>
      </c>
      <c r="J21" s="78" t="s">
        <v>131</v>
      </c>
    </row>
    <row r="22" spans="5:12" ht="13.5" customHeight="1">
      <c r="E22" s="96" t="s">
        <v>132</v>
      </c>
      <c r="F22" s="97" t="s">
        <v>133</v>
      </c>
      <c r="G22" s="98" t="s">
        <v>134</v>
      </c>
      <c r="H22" s="98" t="s">
        <v>135</v>
      </c>
      <c r="I22" s="98">
        <f>SUM(I23,I24)</f>
        <v>12</v>
      </c>
      <c r="J22" s="99"/>
    </row>
    <row r="23" spans="5:12" ht="13.5" customHeight="1">
      <c r="E23" s="76" t="s">
        <v>136</v>
      </c>
      <c r="F23" s="77" t="s">
        <v>137</v>
      </c>
      <c r="G23" s="78" t="s">
        <v>134</v>
      </c>
      <c r="H23" s="78" t="s">
        <v>134</v>
      </c>
      <c r="I23" s="78">
        <v>8</v>
      </c>
      <c r="J23" s="78" t="s">
        <v>138</v>
      </c>
    </row>
    <row r="24" spans="5:12" ht="13.5" customHeight="1">
      <c r="E24" s="76" t="s">
        <v>139</v>
      </c>
      <c r="F24" s="77" t="s">
        <v>140</v>
      </c>
      <c r="G24" s="78" t="s">
        <v>141</v>
      </c>
      <c r="H24" s="78" t="s">
        <v>141</v>
      </c>
      <c r="I24" s="78">
        <v>4</v>
      </c>
      <c r="J24" s="78" t="s">
        <v>131</v>
      </c>
    </row>
    <row r="25" spans="5:12" ht="13.5" customHeight="1">
      <c r="E25" s="96" t="s">
        <v>142</v>
      </c>
      <c r="F25" s="97" t="s">
        <v>143</v>
      </c>
      <c r="G25" s="98" t="s">
        <v>135</v>
      </c>
      <c r="H25" s="98" t="s">
        <v>135</v>
      </c>
      <c r="I25" s="98">
        <f>SUM(I26,I27,I28,I29)</f>
        <v>16</v>
      </c>
      <c r="J25" s="100"/>
    </row>
    <row r="26" spans="5:12" ht="13.5" customHeight="1">
      <c r="E26" s="76" t="s">
        <v>144</v>
      </c>
      <c r="F26" s="77" t="s">
        <v>145</v>
      </c>
      <c r="G26" s="78" t="s">
        <v>135</v>
      </c>
      <c r="H26" s="78" t="s">
        <v>135</v>
      </c>
      <c r="I26" s="78">
        <v>4</v>
      </c>
      <c r="J26" s="78" t="s">
        <v>131</v>
      </c>
    </row>
    <row r="27" spans="5:12" ht="13.5" customHeight="1">
      <c r="E27" s="76" t="s">
        <v>146</v>
      </c>
      <c r="F27" s="77" t="s">
        <v>147</v>
      </c>
      <c r="G27" s="78" t="s">
        <v>135</v>
      </c>
      <c r="H27" s="78" t="s">
        <v>135</v>
      </c>
      <c r="I27" s="78">
        <v>4</v>
      </c>
      <c r="J27" s="78" t="s">
        <v>127</v>
      </c>
    </row>
    <row r="28" spans="5:12" ht="13.5" customHeight="1">
      <c r="E28" s="76" t="s">
        <v>148</v>
      </c>
      <c r="F28" s="77" t="s">
        <v>149</v>
      </c>
      <c r="G28" s="78" t="s">
        <v>135</v>
      </c>
      <c r="H28" s="78" t="s">
        <v>135</v>
      </c>
      <c r="I28" s="78">
        <v>4</v>
      </c>
      <c r="J28" s="78" t="s">
        <v>138</v>
      </c>
    </row>
    <row r="29" spans="5:12" ht="13.5" customHeight="1">
      <c r="E29" s="76" t="s">
        <v>150</v>
      </c>
      <c r="F29" s="101" t="s">
        <v>151</v>
      </c>
      <c r="G29" s="78" t="s">
        <v>135</v>
      </c>
      <c r="H29" s="78" t="s">
        <v>135</v>
      </c>
      <c r="I29" s="78">
        <v>4</v>
      </c>
      <c r="J29" s="78" t="s">
        <v>127</v>
      </c>
    </row>
    <row r="30" spans="5:12" ht="13.5" customHeight="1">
      <c r="E30" s="83"/>
    </row>
    <row r="31" spans="5:12" ht="13.5" customHeight="1">
      <c r="E31" s="102" t="s">
        <v>152</v>
      </c>
      <c r="F31" s="103" t="s">
        <v>153</v>
      </c>
      <c r="G31" s="104" t="s">
        <v>154</v>
      </c>
      <c r="H31" s="104" t="s">
        <v>155</v>
      </c>
      <c r="I31" s="140">
        <f>SUM(I32,I33,I34,I35)</f>
        <v>24</v>
      </c>
      <c r="J31" s="138"/>
      <c r="K31" s="105"/>
      <c r="L31" s="106"/>
    </row>
    <row r="32" spans="5:12" ht="13.5" customHeight="1">
      <c r="E32" s="76" t="s">
        <v>156</v>
      </c>
      <c r="F32" s="77" t="s">
        <v>157</v>
      </c>
      <c r="G32" s="78" t="s">
        <v>154</v>
      </c>
      <c r="H32" s="78" t="s">
        <v>154</v>
      </c>
      <c r="I32" s="139">
        <v>4</v>
      </c>
      <c r="J32" s="138"/>
      <c r="K32" s="78" t="s">
        <v>138</v>
      </c>
      <c r="L32" s="106"/>
    </row>
    <row r="33" spans="5:12" ht="13.5" customHeight="1">
      <c r="E33" s="76" t="s">
        <v>158</v>
      </c>
      <c r="F33" s="77" t="s">
        <v>159</v>
      </c>
      <c r="G33" s="78" t="s">
        <v>154</v>
      </c>
      <c r="H33" s="78" t="s">
        <v>154</v>
      </c>
      <c r="I33" s="139">
        <v>4</v>
      </c>
      <c r="J33" s="138"/>
      <c r="K33" s="78" t="s">
        <v>131</v>
      </c>
      <c r="L33" s="106"/>
    </row>
    <row r="34" spans="5:12" ht="13.5" customHeight="1">
      <c r="E34" s="76" t="s">
        <v>160</v>
      </c>
      <c r="F34" s="77" t="s">
        <v>161</v>
      </c>
      <c r="G34" s="78" t="s">
        <v>154</v>
      </c>
      <c r="H34" s="78" t="s">
        <v>154</v>
      </c>
      <c r="I34" s="139">
        <v>8</v>
      </c>
      <c r="J34" s="138"/>
      <c r="K34" s="78" t="s">
        <v>127</v>
      </c>
      <c r="L34" s="106"/>
    </row>
    <row r="35" spans="5:12" ht="13.5" customHeight="1">
      <c r="E35" s="76" t="s">
        <v>162</v>
      </c>
      <c r="F35" s="77" t="s">
        <v>163</v>
      </c>
      <c r="G35" s="78" t="s">
        <v>155</v>
      </c>
      <c r="H35" s="78" t="s">
        <v>155</v>
      </c>
      <c r="I35" s="139">
        <v>8</v>
      </c>
      <c r="J35" s="138"/>
      <c r="K35" s="78" t="s">
        <v>131</v>
      </c>
      <c r="L35" s="106"/>
    </row>
    <row r="36" spans="5:12" ht="13.5" customHeight="1">
      <c r="E36" s="96" t="s">
        <v>164</v>
      </c>
      <c r="F36" s="97" t="s">
        <v>165</v>
      </c>
      <c r="G36" s="98" t="s">
        <v>166</v>
      </c>
      <c r="H36" s="98" t="s">
        <v>166</v>
      </c>
      <c r="I36" s="140">
        <f>SUM(I37:J40)</f>
        <v>16</v>
      </c>
      <c r="J36" s="138"/>
      <c r="K36" s="100"/>
      <c r="L36" s="106"/>
    </row>
    <row r="37" spans="5:12" ht="13.5" customHeight="1">
      <c r="E37" s="76" t="s">
        <v>167</v>
      </c>
      <c r="F37" s="77" t="s">
        <v>168</v>
      </c>
      <c r="G37" s="78" t="s">
        <v>166</v>
      </c>
      <c r="H37" s="78" t="s">
        <v>166</v>
      </c>
      <c r="I37" s="139">
        <v>4</v>
      </c>
      <c r="J37" s="138"/>
      <c r="K37" s="78" t="s">
        <v>131</v>
      </c>
      <c r="L37" s="106"/>
    </row>
    <row r="38" spans="5:12" ht="13.5" customHeight="1">
      <c r="E38" s="76" t="s">
        <v>169</v>
      </c>
      <c r="F38" s="77" t="s">
        <v>170</v>
      </c>
      <c r="G38" s="78" t="s">
        <v>166</v>
      </c>
      <c r="H38" s="78" t="s">
        <v>166</v>
      </c>
      <c r="I38" s="139">
        <v>4</v>
      </c>
      <c r="J38" s="138"/>
      <c r="K38" s="78" t="s">
        <v>127</v>
      </c>
      <c r="L38" s="106"/>
    </row>
    <row r="39" spans="5:12" ht="13.5" customHeight="1">
      <c r="E39" s="76" t="s">
        <v>171</v>
      </c>
      <c r="F39" s="77" t="s">
        <v>172</v>
      </c>
      <c r="G39" s="78" t="s">
        <v>166</v>
      </c>
      <c r="H39" s="78" t="s">
        <v>166</v>
      </c>
      <c r="I39" s="139">
        <v>4</v>
      </c>
      <c r="J39" s="138"/>
      <c r="K39" s="78" t="s">
        <v>138</v>
      </c>
      <c r="L39" s="106"/>
    </row>
    <row r="40" spans="5:12" ht="13.5" customHeight="1">
      <c r="E40" s="76" t="s">
        <v>173</v>
      </c>
      <c r="F40" s="77" t="s">
        <v>174</v>
      </c>
      <c r="G40" s="78" t="s">
        <v>166</v>
      </c>
      <c r="H40" s="78" t="s">
        <v>166</v>
      </c>
      <c r="I40" s="139">
        <v>4</v>
      </c>
      <c r="J40" s="138"/>
      <c r="K40" s="78" t="s">
        <v>127</v>
      </c>
      <c r="L40" s="106"/>
    </row>
    <row r="41" spans="5:12" ht="13.5" customHeight="1">
      <c r="E41" s="96" t="s">
        <v>175</v>
      </c>
      <c r="F41" s="97" t="s">
        <v>176</v>
      </c>
      <c r="G41" s="98" t="s">
        <v>177</v>
      </c>
      <c r="H41" s="98" t="s">
        <v>177</v>
      </c>
      <c r="I41" s="140">
        <f>SUM(I42:J45)</f>
        <v>24</v>
      </c>
      <c r="J41" s="138"/>
      <c r="K41" s="100"/>
      <c r="L41" s="106"/>
    </row>
    <row r="42" spans="5:12" ht="13.5" customHeight="1">
      <c r="E42" s="76" t="s">
        <v>178</v>
      </c>
      <c r="F42" s="77" t="s">
        <v>179</v>
      </c>
      <c r="G42" s="78" t="s">
        <v>177</v>
      </c>
      <c r="H42" s="78" t="s">
        <v>177</v>
      </c>
      <c r="I42" s="139">
        <v>4</v>
      </c>
      <c r="J42" s="138"/>
      <c r="K42" s="78" t="s">
        <v>138</v>
      </c>
      <c r="L42" s="106"/>
    </row>
    <row r="43" spans="5:12" ht="13.5" customHeight="1">
      <c r="E43" s="76" t="s">
        <v>180</v>
      </c>
      <c r="F43" s="77" t="s">
        <v>181</v>
      </c>
      <c r="G43" s="78" t="s">
        <v>177</v>
      </c>
      <c r="H43" s="78" t="s">
        <v>177</v>
      </c>
      <c r="I43" s="139">
        <v>4</v>
      </c>
      <c r="J43" s="138"/>
      <c r="K43" s="78" t="s">
        <v>131</v>
      </c>
      <c r="L43" s="106"/>
    </row>
    <row r="44" spans="5:12" ht="13.5" customHeight="1">
      <c r="E44" s="76" t="s">
        <v>182</v>
      </c>
      <c r="F44" s="77" t="s">
        <v>183</v>
      </c>
      <c r="G44" s="78" t="s">
        <v>177</v>
      </c>
      <c r="H44" s="78" t="s">
        <v>177</v>
      </c>
      <c r="I44" s="139">
        <v>8</v>
      </c>
      <c r="J44" s="138"/>
      <c r="K44" s="78" t="s">
        <v>127</v>
      </c>
      <c r="L44" s="106"/>
    </row>
    <row r="45" spans="5:12" ht="13.5" customHeight="1">
      <c r="E45" s="76" t="s">
        <v>184</v>
      </c>
      <c r="F45" s="77" t="s">
        <v>185</v>
      </c>
      <c r="G45" s="78" t="s">
        <v>177</v>
      </c>
      <c r="H45" s="78" t="s">
        <v>177</v>
      </c>
      <c r="I45" s="139">
        <v>8</v>
      </c>
      <c r="J45" s="138"/>
      <c r="K45" s="78" t="s">
        <v>131</v>
      </c>
      <c r="L45" s="106"/>
    </row>
    <row r="46" spans="5:12" ht="13.5" customHeight="1">
      <c r="E46" s="96" t="s">
        <v>186</v>
      </c>
      <c r="F46" s="97" t="s">
        <v>51</v>
      </c>
      <c r="G46" s="98" t="s">
        <v>187</v>
      </c>
      <c r="H46" s="98" t="s">
        <v>187</v>
      </c>
      <c r="I46" s="140">
        <f>SUM(I48:J50,I47)</f>
        <v>24</v>
      </c>
      <c r="J46" s="138"/>
      <c r="K46" s="100"/>
      <c r="L46" s="106"/>
    </row>
    <row r="47" spans="5:12" ht="13.5" customHeight="1">
      <c r="E47" s="76" t="s">
        <v>188</v>
      </c>
      <c r="F47" s="77" t="s">
        <v>189</v>
      </c>
      <c r="G47" s="78" t="s">
        <v>187</v>
      </c>
      <c r="H47" s="78" t="s">
        <v>187</v>
      </c>
      <c r="I47" s="139">
        <v>4</v>
      </c>
      <c r="J47" s="138"/>
      <c r="K47" s="78" t="s">
        <v>131</v>
      </c>
      <c r="L47" s="106"/>
    </row>
    <row r="48" spans="5:12" ht="13.5" customHeight="1">
      <c r="E48" s="76" t="s">
        <v>190</v>
      </c>
      <c r="F48" s="77" t="s">
        <v>191</v>
      </c>
      <c r="G48" s="78" t="s">
        <v>187</v>
      </c>
      <c r="H48" s="78" t="s">
        <v>187</v>
      </c>
      <c r="I48" s="139">
        <v>4</v>
      </c>
      <c r="J48" s="138"/>
      <c r="K48" s="100" t="s">
        <v>127</v>
      </c>
      <c r="L48" s="106"/>
    </row>
    <row r="49" spans="5:12" ht="13.5" customHeight="1">
      <c r="E49" s="76" t="s">
        <v>192</v>
      </c>
      <c r="F49" s="77" t="s">
        <v>193</v>
      </c>
      <c r="G49" s="78" t="s">
        <v>187</v>
      </c>
      <c r="H49" s="78" t="s">
        <v>187</v>
      </c>
      <c r="I49" s="139">
        <v>8</v>
      </c>
      <c r="J49" s="138"/>
      <c r="K49" s="100" t="s">
        <v>138</v>
      </c>
      <c r="L49" s="106"/>
    </row>
    <row r="50" spans="5:12" ht="13.5" customHeight="1">
      <c r="E50" s="76" t="s">
        <v>194</v>
      </c>
      <c r="F50" s="77" t="s">
        <v>195</v>
      </c>
      <c r="G50" s="78" t="s">
        <v>187</v>
      </c>
      <c r="H50" s="78" t="s">
        <v>187</v>
      </c>
      <c r="I50" s="139">
        <v>8</v>
      </c>
      <c r="J50" s="138"/>
      <c r="K50" s="100" t="s">
        <v>127</v>
      </c>
      <c r="L50" s="106"/>
    </row>
    <row r="51" spans="5:12" ht="13.5" customHeight="1">
      <c r="E51" s="96" t="s">
        <v>196</v>
      </c>
      <c r="F51" s="97" t="s">
        <v>197</v>
      </c>
      <c r="G51" s="107">
        <v>42739</v>
      </c>
      <c r="H51" s="107">
        <v>42770</v>
      </c>
      <c r="I51" s="140">
        <v>16</v>
      </c>
      <c r="J51" s="138"/>
      <c r="K51" s="100"/>
      <c r="L51" s="106"/>
    </row>
    <row r="52" spans="5:12" ht="13.5" customHeight="1">
      <c r="E52" s="76" t="s">
        <v>198</v>
      </c>
      <c r="F52" s="77" t="s">
        <v>199</v>
      </c>
      <c r="G52" s="79">
        <v>42739</v>
      </c>
      <c r="H52" s="79">
        <v>42739</v>
      </c>
      <c r="I52" s="139">
        <v>8</v>
      </c>
      <c r="J52" s="138"/>
      <c r="K52" s="78" t="s">
        <v>108</v>
      </c>
      <c r="L52" s="106"/>
    </row>
    <row r="53" spans="5:12" ht="13.5" customHeight="1">
      <c r="E53" s="76" t="s">
        <v>200</v>
      </c>
      <c r="F53" s="77" t="s">
        <v>201</v>
      </c>
      <c r="G53" s="79">
        <v>42770</v>
      </c>
      <c r="H53" s="79">
        <v>42770</v>
      </c>
      <c r="I53" s="139">
        <v>8</v>
      </c>
      <c r="J53" s="138"/>
      <c r="K53" s="78" t="s">
        <v>108</v>
      </c>
      <c r="L53" s="106"/>
    </row>
    <row r="54" spans="5:12" ht="13.5" customHeight="1">
      <c r="E54" s="90">
        <v>3.2</v>
      </c>
      <c r="F54" s="91" t="s">
        <v>63</v>
      </c>
      <c r="G54" s="93">
        <v>42920</v>
      </c>
      <c r="H54" s="93">
        <v>42860</v>
      </c>
      <c r="I54" s="143">
        <f>SUM(I55:J57,I58,I65,I76,I87,I98,I109,I120)</f>
        <v>370</v>
      </c>
      <c r="J54" s="138"/>
      <c r="K54" s="108"/>
      <c r="L54" s="106"/>
    </row>
    <row r="55" spans="5:12" ht="13.5" customHeight="1">
      <c r="E55" s="76" t="s">
        <v>202</v>
      </c>
      <c r="F55" s="77" t="s">
        <v>124</v>
      </c>
      <c r="G55" s="79">
        <v>42920</v>
      </c>
      <c r="H55" s="79">
        <v>42920</v>
      </c>
      <c r="I55" s="139">
        <v>8</v>
      </c>
      <c r="J55" s="138"/>
      <c r="K55" s="78" t="s">
        <v>108</v>
      </c>
      <c r="L55" s="106"/>
    </row>
    <row r="56" spans="5:12" ht="13.5" customHeight="1">
      <c r="E56" s="76" t="s">
        <v>203</v>
      </c>
      <c r="F56" s="77" t="s">
        <v>204</v>
      </c>
      <c r="G56" s="79">
        <v>42920</v>
      </c>
      <c r="H56" s="79">
        <v>42920</v>
      </c>
      <c r="I56" s="139">
        <v>4</v>
      </c>
      <c r="J56" s="138"/>
      <c r="K56" s="78" t="s">
        <v>127</v>
      </c>
      <c r="L56" s="106"/>
    </row>
    <row r="57" spans="5:12" ht="13.5" customHeight="1">
      <c r="E57" s="76" t="s">
        <v>205</v>
      </c>
      <c r="F57" s="77" t="s">
        <v>206</v>
      </c>
      <c r="G57" s="79">
        <v>42951</v>
      </c>
      <c r="H57" s="79">
        <v>42951</v>
      </c>
      <c r="I57" s="139">
        <v>8</v>
      </c>
      <c r="J57" s="138"/>
      <c r="K57" s="78" t="s">
        <v>127</v>
      </c>
      <c r="L57" s="106"/>
    </row>
    <row r="58" spans="5:12" ht="13.5" customHeight="1">
      <c r="E58" s="96" t="s">
        <v>207</v>
      </c>
      <c r="F58" s="97" t="s">
        <v>26</v>
      </c>
      <c r="G58" s="98" t="s">
        <v>208</v>
      </c>
      <c r="H58" s="98" t="s">
        <v>209</v>
      </c>
      <c r="I58" s="140">
        <f>SUM(I59,I60,I61,I62,I63,I64)</f>
        <v>24</v>
      </c>
      <c r="J58" s="138"/>
      <c r="K58" s="100"/>
      <c r="L58" s="106"/>
    </row>
    <row r="59" spans="5:12" ht="13.5" customHeight="1">
      <c r="E59" s="76" t="s">
        <v>210</v>
      </c>
      <c r="F59" s="77" t="s">
        <v>211</v>
      </c>
      <c r="G59" s="78" t="s">
        <v>208</v>
      </c>
      <c r="H59" s="78" t="s">
        <v>208</v>
      </c>
      <c r="I59" s="139">
        <v>4</v>
      </c>
      <c r="J59" s="138"/>
      <c r="K59" s="78" t="s">
        <v>131</v>
      </c>
      <c r="L59" s="106"/>
    </row>
    <row r="60" spans="5:12" ht="13.5" customHeight="1">
      <c r="E60" s="76" t="s">
        <v>212</v>
      </c>
      <c r="F60" s="77" t="s">
        <v>213</v>
      </c>
      <c r="G60" s="78" t="s">
        <v>208</v>
      </c>
      <c r="H60" s="78" t="s">
        <v>208</v>
      </c>
      <c r="I60" s="139">
        <v>4</v>
      </c>
      <c r="J60" s="138"/>
      <c r="K60" s="78" t="s">
        <v>138</v>
      </c>
      <c r="L60" s="106"/>
    </row>
    <row r="61" spans="5:12" ht="13.5" customHeight="1">
      <c r="E61" s="76" t="s">
        <v>214</v>
      </c>
      <c r="F61" s="77" t="s">
        <v>215</v>
      </c>
      <c r="G61" s="78" t="s">
        <v>208</v>
      </c>
      <c r="H61" s="78" t="s">
        <v>208</v>
      </c>
      <c r="I61" s="139">
        <v>4</v>
      </c>
      <c r="J61" s="138"/>
      <c r="K61" s="78" t="s">
        <v>127</v>
      </c>
      <c r="L61" s="106"/>
    </row>
    <row r="62" spans="5:12" ht="13.5" customHeight="1">
      <c r="E62" s="76" t="s">
        <v>216</v>
      </c>
      <c r="F62" s="77" t="s">
        <v>217</v>
      </c>
      <c r="G62" s="78" t="s">
        <v>209</v>
      </c>
      <c r="H62" s="78" t="s">
        <v>209</v>
      </c>
      <c r="I62" s="139">
        <v>4</v>
      </c>
      <c r="J62" s="138"/>
      <c r="K62" s="78" t="s">
        <v>127</v>
      </c>
      <c r="L62" s="106"/>
    </row>
    <row r="63" spans="5:12" ht="13.5" customHeight="1">
      <c r="E63" s="76" t="s">
        <v>218</v>
      </c>
      <c r="F63" s="77" t="s">
        <v>219</v>
      </c>
      <c r="G63" s="78" t="s">
        <v>209</v>
      </c>
      <c r="H63" s="78" t="s">
        <v>209</v>
      </c>
      <c r="I63" s="139">
        <v>4</v>
      </c>
      <c r="J63" s="138"/>
      <c r="K63" s="78" t="s">
        <v>220</v>
      </c>
      <c r="L63" s="106"/>
    </row>
    <row r="64" spans="5:12" ht="13.5" customHeight="1">
      <c r="E64" s="76" t="s">
        <v>221</v>
      </c>
      <c r="F64" s="77" t="s">
        <v>222</v>
      </c>
      <c r="G64" s="78" t="s">
        <v>209</v>
      </c>
      <c r="H64" s="78" t="s">
        <v>209</v>
      </c>
      <c r="I64" s="139">
        <v>4</v>
      </c>
      <c r="J64" s="138"/>
      <c r="K64" s="78" t="s">
        <v>131</v>
      </c>
      <c r="L64" s="106"/>
    </row>
    <row r="65" spans="5:12" ht="13.5" customHeight="1">
      <c r="E65" s="96" t="s">
        <v>223</v>
      </c>
      <c r="F65" s="97" t="s">
        <v>224</v>
      </c>
      <c r="G65" s="98" t="s">
        <v>225</v>
      </c>
      <c r="H65" s="98" t="s">
        <v>226</v>
      </c>
      <c r="I65" s="140">
        <f>SUM(I66:J75)</f>
        <v>40</v>
      </c>
      <c r="J65" s="138"/>
      <c r="K65" s="100"/>
      <c r="L65" s="106"/>
    </row>
    <row r="66" spans="5:12" ht="13.5" customHeight="1">
      <c r="E66" s="76" t="s">
        <v>227</v>
      </c>
      <c r="F66" s="77" t="s">
        <v>228</v>
      </c>
      <c r="G66" s="78" t="s">
        <v>225</v>
      </c>
      <c r="H66" s="78" t="s">
        <v>225</v>
      </c>
      <c r="I66" s="139">
        <v>4</v>
      </c>
      <c r="J66" s="138"/>
      <c r="K66" s="78" t="s">
        <v>131</v>
      </c>
      <c r="L66" s="106"/>
    </row>
    <row r="67" spans="5:12" ht="13.5" customHeight="1">
      <c r="E67" s="76" t="s">
        <v>229</v>
      </c>
      <c r="F67" s="77" t="s">
        <v>230</v>
      </c>
      <c r="G67" s="78" t="s">
        <v>225</v>
      </c>
      <c r="H67" s="78" t="s">
        <v>225</v>
      </c>
      <c r="I67" s="139">
        <v>4</v>
      </c>
      <c r="J67" s="138"/>
      <c r="K67" s="78" t="s">
        <v>138</v>
      </c>
      <c r="L67" s="106"/>
    </row>
    <row r="68" spans="5:12" ht="13.5" customHeight="1">
      <c r="E68" s="76" t="s">
        <v>231</v>
      </c>
      <c r="F68" s="77" t="s">
        <v>232</v>
      </c>
      <c r="G68" s="78" t="s">
        <v>225</v>
      </c>
      <c r="H68" s="78" t="s">
        <v>225</v>
      </c>
      <c r="I68" s="139">
        <v>4</v>
      </c>
      <c r="J68" s="138"/>
      <c r="K68" s="78" t="s">
        <v>127</v>
      </c>
      <c r="L68" s="106"/>
    </row>
    <row r="69" spans="5:12" ht="13.5" customHeight="1">
      <c r="E69" s="76" t="s">
        <v>233</v>
      </c>
      <c r="F69" s="77" t="s">
        <v>234</v>
      </c>
      <c r="G69" s="78" t="s">
        <v>235</v>
      </c>
      <c r="H69" s="78" t="s">
        <v>235</v>
      </c>
      <c r="I69" s="139">
        <v>4</v>
      </c>
      <c r="J69" s="138"/>
      <c r="K69" s="78" t="s">
        <v>127</v>
      </c>
      <c r="L69" s="106"/>
    </row>
    <row r="70" spans="5:12" ht="13.5" customHeight="1">
      <c r="E70" s="76" t="s">
        <v>236</v>
      </c>
      <c r="F70" s="77" t="s">
        <v>237</v>
      </c>
      <c r="G70" s="78" t="s">
        <v>235</v>
      </c>
      <c r="H70" s="78" t="s">
        <v>235</v>
      </c>
      <c r="I70" s="139">
        <v>4</v>
      </c>
      <c r="J70" s="138"/>
      <c r="K70" s="78" t="s">
        <v>138</v>
      </c>
      <c r="L70" s="106"/>
    </row>
    <row r="71" spans="5:12" ht="13.5" customHeight="1">
      <c r="E71" s="76" t="s">
        <v>238</v>
      </c>
      <c r="F71" s="77" t="s">
        <v>239</v>
      </c>
      <c r="G71" s="78" t="s">
        <v>235</v>
      </c>
      <c r="H71" s="78" t="s">
        <v>235</v>
      </c>
      <c r="I71" s="139">
        <v>4</v>
      </c>
      <c r="J71" s="138"/>
      <c r="K71" s="78" t="s">
        <v>131</v>
      </c>
      <c r="L71" s="106"/>
    </row>
    <row r="72" spans="5:12" ht="13.5" customHeight="1">
      <c r="E72" s="76" t="s">
        <v>240</v>
      </c>
      <c r="F72" s="77" t="s">
        <v>241</v>
      </c>
      <c r="G72" s="78" t="s">
        <v>226</v>
      </c>
      <c r="H72" s="78" t="s">
        <v>226</v>
      </c>
      <c r="I72" s="139">
        <v>4</v>
      </c>
      <c r="J72" s="138"/>
      <c r="K72" s="78" t="s">
        <v>138</v>
      </c>
      <c r="L72" s="106"/>
    </row>
    <row r="73" spans="5:12" ht="13.5" customHeight="1">
      <c r="E73" s="76" t="s">
        <v>242</v>
      </c>
      <c r="F73" s="77" t="s">
        <v>243</v>
      </c>
      <c r="G73" s="78" t="s">
        <v>226</v>
      </c>
      <c r="H73" s="78" t="s">
        <v>226</v>
      </c>
      <c r="I73" s="139">
        <v>4</v>
      </c>
      <c r="J73" s="138"/>
      <c r="K73" s="78" t="s">
        <v>127</v>
      </c>
      <c r="L73" s="106"/>
    </row>
    <row r="74" spans="5:12" ht="13.5" customHeight="1">
      <c r="E74" s="76" t="s">
        <v>244</v>
      </c>
      <c r="F74" s="77" t="s">
        <v>245</v>
      </c>
      <c r="G74" s="78" t="s">
        <v>226</v>
      </c>
      <c r="H74" s="78" t="s">
        <v>226</v>
      </c>
      <c r="I74" s="139">
        <v>4</v>
      </c>
      <c r="J74" s="138"/>
      <c r="K74" s="78" t="s">
        <v>131</v>
      </c>
      <c r="L74" s="106"/>
    </row>
    <row r="75" spans="5:12" ht="13.5" customHeight="1">
      <c r="E75" s="76" t="s">
        <v>246</v>
      </c>
      <c r="F75" s="77" t="s">
        <v>247</v>
      </c>
      <c r="G75" s="78" t="s">
        <v>226</v>
      </c>
      <c r="H75" s="78" t="s">
        <v>226</v>
      </c>
      <c r="I75" s="139">
        <v>4</v>
      </c>
      <c r="J75" s="138"/>
      <c r="K75" s="78" t="s">
        <v>138</v>
      </c>
      <c r="L75" s="106"/>
    </row>
    <row r="76" spans="5:12" ht="13.5" customHeight="1">
      <c r="E76" s="96" t="s">
        <v>248</v>
      </c>
      <c r="F76" s="97" t="s">
        <v>249</v>
      </c>
      <c r="G76" s="98" t="s">
        <v>250</v>
      </c>
      <c r="H76" s="98" t="s">
        <v>251</v>
      </c>
      <c r="I76" s="144">
        <f>SUM(I77:J86)</f>
        <v>132</v>
      </c>
      <c r="J76" s="138"/>
      <c r="K76" s="100"/>
      <c r="L76" s="106"/>
    </row>
    <row r="77" spans="5:12" ht="13.5" customHeight="1">
      <c r="E77" s="76" t="s">
        <v>252</v>
      </c>
      <c r="F77" s="109" t="s">
        <v>253</v>
      </c>
      <c r="G77" s="78" t="s">
        <v>250</v>
      </c>
      <c r="H77" s="78" t="s">
        <v>254</v>
      </c>
      <c r="I77" s="139">
        <v>12</v>
      </c>
      <c r="J77" s="138"/>
      <c r="K77" s="78" t="s">
        <v>131</v>
      </c>
      <c r="L77" s="106"/>
    </row>
    <row r="78" spans="5:12" ht="13.5" customHeight="1">
      <c r="E78" s="76" t="s">
        <v>255</v>
      </c>
      <c r="F78" s="109" t="s">
        <v>256</v>
      </c>
      <c r="G78" s="78" t="s">
        <v>250</v>
      </c>
      <c r="H78" s="78" t="s">
        <v>254</v>
      </c>
      <c r="I78" s="139">
        <v>12</v>
      </c>
      <c r="J78" s="138"/>
      <c r="K78" s="78" t="s">
        <v>138</v>
      </c>
      <c r="L78" s="106"/>
    </row>
    <row r="79" spans="5:12" ht="13.5" customHeight="1">
      <c r="E79" s="76" t="s">
        <v>257</v>
      </c>
      <c r="F79" s="109" t="s">
        <v>258</v>
      </c>
      <c r="G79" s="78" t="s">
        <v>250</v>
      </c>
      <c r="H79" s="78" t="s">
        <v>254</v>
      </c>
      <c r="I79" s="139">
        <v>12</v>
      </c>
      <c r="J79" s="138"/>
      <c r="K79" s="78" t="s">
        <v>127</v>
      </c>
      <c r="L79" s="106"/>
    </row>
    <row r="80" spans="5:12" ht="13.5" customHeight="1">
      <c r="E80" s="76" t="s">
        <v>259</v>
      </c>
      <c r="F80" s="109" t="s">
        <v>260</v>
      </c>
      <c r="G80" s="78" t="s">
        <v>254</v>
      </c>
      <c r="H80" s="78" t="s">
        <v>261</v>
      </c>
      <c r="I80" s="137">
        <v>12</v>
      </c>
      <c r="J80" s="138"/>
      <c r="K80" s="100" t="s">
        <v>127</v>
      </c>
      <c r="L80" s="106"/>
    </row>
    <row r="81" spans="5:12" ht="13.5" customHeight="1">
      <c r="E81" s="76" t="s">
        <v>262</v>
      </c>
      <c r="F81" s="77" t="s">
        <v>263</v>
      </c>
      <c r="G81" s="78" t="s">
        <v>261</v>
      </c>
      <c r="H81" s="78" t="s">
        <v>264</v>
      </c>
      <c r="I81" s="139">
        <v>12</v>
      </c>
      <c r="J81" s="138"/>
      <c r="K81" s="78" t="s">
        <v>131</v>
      </c>
      <c r="L81" s="106"/>
    </row>
    <row r="82" spans="5:12" ht="13.5" customHeight="1">
      <c r="E82" s="76" t="s">
        <v>265</v>
      </c>
      <c r="F82" s="77" t="s">
        <v>266</v>
      </c>
      <c r="G82" s="78" t="s">
        <v>261</v>
      </c>
      <c r="H82" s="78" t="s">
        <v>264</v>
      </c>
      <c r="I82" s="139">
        <v>12</v>
      </c>
      <c r="J82" s="138"/>
      <c r="K82" s="78" t="s">
        <v>138</v>
      </c>
      <c r="L82" s="106"/>
    </row>
    <row r="83" spans="5:12" ht="13.5" customHeight="1">
      <c r="E83" s="76" t="s">
        <v>267</v>
      </c>
      <c r="F83" s="77" t="s">
        <v>268</v>
      </c>
      <c r="G83" s="78" t="s">
        <v>261</v>
      </c>
      <c r="H83" s="78" t="s">
        <v>269</v>
      </c>
      <c r="I83" s="139">
        <v>20</v>
      </c>
      <c r="J83" s="138"/>
      <c r="K83" s="78" t="s">
        <v>127</v>
      </c>
      <c r="L83" s="106"/>
    </row>
    <row r="84" spans="5:12" ht="13.5" customHeight="1">
      <c r="E84" s="76" t="s">
        <v>270</v>
      </c>
      <c r="F84" s="77" t="s">
        <v>271</v>
      </c>
      <c r="G84" s="78" t="s">
        <v>272</v>
      </c>
      <c r="H84" s="78" t="s">
        <v>251</v>
      </c>
      <c r="I84" s="139">
        <v>12</v>
      </c>
      <c r="J84" s="138"/>
      <c r="K84" s="78" t="s">
        <v>127</v>
      </c>
      <c r="L84" s="106"/>
    </row>
    <row r="85" spans="5:12" ht="13.5" customHeight="1">
      <c r="E85" s="76" t="s">
        <v>273</v>
      </c>
      <c r="F85" s="77" t="s">
        <v>274</v>
      </c>
      <c r="G85" s="78" t="s">
        <v>275</v>
      </c>
      <c r="H85" s="78" t="s">
        <v>251</v>
      </c>
      <c r="I85" s="139">
        <v>16</v>
      </c>
      <c r="J85" s="138"/>
      <c r="K85" s="78" t="s">
        <v>138</v>
      </c>
      <c r="L85" s="106"/>
    </row>
    <row r="86" spans="5:12" ht="13.5" customHeight="1">
      <c r="E86" s="76" t="s">
        <v>276</v>
      </c>
      <c r="F86" s="77" t="s">
        <v>277</v>
      </c>
      <c r="G86" s="78" t="s">
        <v>275</v>
      </c>
      <c r="H86" s="78" t="s">
        <v>251</v>
      </c>
      <c r="I86" s="139">
        <v>12</v>
      </c>
      <c r="J86" s="138"/>
      <c r="K86" s="78" t="s">
        <v>131</v>
      </c>
      <c r="L86" s="106"/>
    </row>
    <row r="87" spans="5:12" ht="13.5" customHeight="1">
      <c r="E87" s="96" t="s">
        <v>278</v>
      </c>
      <c r="F87" s="97" t="s">
        <v>279</v>
      </c>
      <c r="G87" s="98" t="s">
        <v>280</v>
      </c>
      <c r="H87" s="98" t="s">
        <v>281</v>
      </c>
      <c r="I87" s="140">
        <f>SUM(I88:J97)</f>
        <v>40</v>
      </c>
      <c r="J87" s="138"/>
      <c r="K87" s="100"/>
      <c r="L87" s="106"/>
    </row>
    <row r="88" spans="5:12" ht="13.5" customHeight="1">
      <c r="E88" s="76" t="s">
        <v>282</v>
      </c>
      <c r="F88" s="77" t="s">
        <v>283</v>
      </c>
      <c r="G88" s="78" t="s">
        <v>280</v>
      </c>
      <c r="H88" s="78" t="s">
        <v>280</v>
      </c>
      <c r="I88" s="139">
        <v>4</v>
      </c>
      <c r="J88" s="138"/>
      <c r="K88" s="78" t="s">
        <v>138</v>
      </c>
      <c r="L88" s="106"/>
    </row>
    <row r="89" spans="5:12" ht="13.5" customHeight="1">
      <c r="E89" s="76" t="s">
        <v>284</v>
      </c>
      <c r="F89" s="77" t="s">
        <v>285</v>
      </c>
      <c r="G89" s="78" t="s">
        <v>280</v>
      </c>
      <c r="H89" s="78" t="s">
        <v>280</v>
      </c>
      <c r="I89" s="139">
        <v>4</v>
      </c>
      <c r="J89" s="138"/>
      <c r="K89" s="78" t="s">
        <v>127</v>
      </c>
      <c r="L89" s="106"/>
    </row>
    <row r="90" spans="5:12" ht="13.5" customHeight="1">
      <c r="E90" s="76" t="s">
        <v>286</v>
      </c>
      <c r="F90" s="77" t="s">
        <v>287</v>
      </c>
      <c r="G90" s="78" t="s">
        <v>280</v>
      </c>
      <c r="H90" s="78" t="s">
        <v>280</v>
      </c>
      <c r="I90" s="139">
        <v>4</v>
      </c>
      <c r="J90" s="138"/>
      <c r="K90" s="78" t="s">
        <v>138</v>
      </c>
      <c r="L90" s="106"/>
    </row>
    <row r="91" spans="5:12" ht="13.5" customHeight="1">
      <c r="E91" s="76" t="s">
        <v>288</v>
      </c>
      <c r="F91" s="77" t="s">
        <v>289</v>
      </c>
      <c r="G91" s="78" t="s">
        <v>280</v>
      </c>
      <c r="H91" s="78" t="s">
        <v>280</v>
      </c>
      <c r="I91" s="139">
        <v>4</v>
      </c>
      <c r="J91" s="138"/>
      <c r="K91" s="78" t="s">
        <v>131</v>
      </c>
      <c r="L91" s="106"/>
    </row>
    <row r="92" spans="5:12" ht="13.5" customHeight="1">
      <c r="E92" s="76" t="s">
        <v>290</v>
      </c>
      <c r="F92" s="77" t="s">
        <v>291</v>
      </c>
      <c r="G92" s="78" t="s">
        <v>280</v>
      </c>
      <c r="H92" s="78" t="s">
        <v>280</v>
      </c>
      <c r="I92" s="139">
        <v>4</v>
      </c>
      <c r="J92" s="138"/>
      <c r="K92" s="78" t="s">
        <v>127</v>
      </c>
      <c r="L92" s="106"/>
    </row>
    <row r="93" spans="5:12" ht="13.5" customHeight="1">
      <c r="E93" s="76" t="s">
        <v>292</v>
      </c>
      <c r="F93" s="77" t="s">
        <v>293</v>
      </c>
      <c r="G93" s="78" t="s">
        <v>281</v>
      </c>
      <c r="H93" s="78" t="s">
        <v>281</v>
      </c>
      <c r="I93" s="139">
        <v>4</v>
      </c>
      <c r="J93" s="138"/>
      <c r="K93" s="78" t="s">
        <v>138</v>
      </c>
      <c r="L93" s="106"/>
    </row>
    <row r="94" spans="5:12" ht="13.5" customHeight="1">
      <c r="E94" s="76" t="s">
        <v>294</v>
      </c>
      <c r="F94" s="77" t="s">
        <v>295</v>
      </c>
      <c r="G94" s="78" t="s">
        <v>281</v>
      </c>
      <c r="H94" s="78" t="s">
        <v>281</v>
      </c>
      <c r="I94" s="139">
        <v>4</v>
      </c>
      <c r="J94" s="138"/>
      <c r="K94" s="78" t="s">
        <v>296</v>
      </c>
      <c r="L94" s="106"/>
    </row>
    <row r="95" spans="5:12" ht="13.5" customHeight="1">
      <c r="E95" s="76" t="s">
        <v>297</v>
      </c>
      <c r="F95" s="77" t="s">
        <v>298</v>
      </c>
      <c r="G95" s="78" t="s">
        <v>281</v>
      </c>
      <c r="H95" s="78" t="s">
        <v>281</v>
      </c>
      <c r="I95" s="139">
        <v>4</v>
      </c>
      <c r="J95" s="138"/>
      <c r="K95" s="78" t="s">
        <v>138</v>
      </c>
      <c r="L95" s="106"/>
    </row>
    <row r="96" spans="5:12" ht="13.5" customHeight="1">
      <c r="E96" s="76" t="s">
        <v>299</v>
      </c>
      <c r="F96" s="77" t="s">
        <v>300</v>
      </c>
      <c r="G96" s="78" t="s">
        <v>281</v>
      </c>
      <c r="H96" s="78" t="s">
        <v>281</v>
      </c>
      <c r="I96" s="139">
        <v>4</v>
      </c>
      <c r="J96" s="138"/>
      <c r="K96" s="78" t="s">
        <v>127</v>
      </c>
      <c r="L96" s="106"/>
    </row>
    <row r="97" spans="5:12" ht="13.5" customHeight="1">
      <c r="E97" s="76" t="s">
        <v>301</v>
      </c>
      <c r="F97" s="77" t="s">
        <v>302</v>
      </c>
      <c r="G97" s="78" t="s">
        <v>281</v>
      </c>
      <c r="H97" s="78" t="s">
        <v>281</v>
      </c>
      <c r="I97" s="139">
        <v>4</v>
      </c>
      <c r="J97" s="138"/>
      <c r="K97" s="78" t="s">
        <v>131</v>
      </c>
      <c r="L97" s="106"/>
    </row>
    <row r="98" spans="5:12" ht="13.5" customHeight="1">
      <c r="E98" s="96" t="s">
        <v>303</v>
      </c>
      <c r="F98" s="97" t="s">
        <v>176</v>
      </c>
      <c r="G98" s="98" t="s">
        <v>304</v>
      </c>
      <c r="H98" s="107">
        <v>42740</v>
      </c>
      <c r="I98" s="140">
        <f>SUM(I99:J108)</f>
        <v>56</v>
      </c>
      <c r="J98" s="138"/>
      <c r="K98" s="100"/>
      <c r="L98" s="106"/>
    </row>
    <row r="99" spans="5:12" ht="13.5" customHeight="1">
      <c r="E99" s="76" t="s">
        <v>305</v>
      </c>
      <c r="F99" s="77" t="s">
        <v>306</v>
      </c>
      <c r="G99" s="78" t="s">
        <v>304</v>
      </c>
      <c r="H99" s="78" t="s">
        <v>304</v>
      </c>
      <c r="I99" s="139">
        <v>4</v>
      </c>
      <c r="J99" s="138"/>
      <c r="K99" s="78" t="s">
        <v>138</v>
      </c>
      <c r="L99" s="106"/>
    </row>
    <row r="100" spans="5:12" ht="13.5" customHeight="1">
      <c r="E100" s="76" t="s">
        <v>307</v>
      </c>
      <c r="F100" s="77" t="s">
        <v>308</v>
      </c>
      <c r="G100" s="78" t="s">
        <v>304</v>
      </c>
      <c r="H100" s="78" t="s">
        <v>304</v>
      </c>
      <c r="I100" s="139">
        <v>4</v>
      </c>
      <c r="J100" s="138"/>
      <c r="K100" s="78" t="s">
        <v>127</v>
      </c>
      <c r="L100" s="106"/>
    </row>
    <row r="101" spans="5:12" ht="13.5" customHeight="1">
      <c r="E101" s="76" t="s">
        <v>309</v>
      </c>
      <c r="F101" s="77" t="s">
        <v>310</v>
      </c>
      <c r="G101" s="78" t="s">
        <v>304</v>
      </c>
      <c r="H101" s="78" t="s">
        <v>304</v>
      </c>
      <c r="I101" s="139">
        <v>4</v>
      </c>
      <c r="J101" s="138"/>
      <c r="K101" s="78" t="s">
        <v>127</v>
      </c>
      <c r="L101" s="106"/>
    </row>
    <row r="102" spans="5:12" ht="13.5" customHeight="1">
      <c r="E102" s="76" t="s">
        <v>311</v>
      </c>
      <c r="F102" s="77" t="s">
        <v>312</v>
      </c>
      <c r="G102" s="78" t="s">
        <v>313</v>
      </c>
      <c r="H102" s="78" t="s">
        <v>313</v>
      </c>
      <c r="I102" s="139">
        <v>4</v>
      </c>
      <c r="J102" s="138"/>
      <c r="K102" s="78" t="s">
        <v>127</v>
      </c>
      <c r="L102" s="106"/>
    </row>
    <row r="103" spans="5:12" ht="13.5" customHeight="1">
      <c r="E103" s="76" t="s">
        <v>314</v>
      </c>
      <c r="F103" s="77" t="s">
        <v>315</v>
      </c>
      <c r="G103" s="78" t="s">
        <v>313</v>
      </c>
      <c r="H103" s="78" t="s">
        <v>313</v>
      </c>
      <c r="I103" s="139">
        <v>8</v>
      </c>
      <c r="J103" s="138"/>
      <c r="K103" s="78" t="s">
        <v>138</v>
      </c>
      <c r="L103" s="106"/>
    </row>
    <row r="104" spans="5:12" ht="13.5" customHeight="1">
      <c r="E104" s="76" t="s">
        <v>316</v>
      </c>
      <c r="F104" s="77" t="s">
        <v>317</v>
      </c>
      <c r="G104" s="78" t="s">
        <v>304</v>
      </c>
      <c r="H104" s="78" t="s">
        <v>313</v>
      </c>
      <c r="I104" s="139">
        <v>8</v>
      </c>
      <c r="J104" s="138"/>
      <c r="K104" s="78" t="s">
        <v>131</v>
      </c>
      <c r="L104" s="106"/>
    </row>
    <row r="105" spans="5:12" ht="13.5" customHeight="1">
      <c r="E105" s="76" t="s">
        <v>318</v>
      </c>
      <c r="F105" s="77" t="s">
        <v>319</v>
      </c>
      <c r="G105" s="79">
        <v>42740</v>
      </c>
      <c r="H105" s="79">
        <v>42740</v>
      </c>
      <c r="I105" s="139">
        <v>8</v>
      </c>
      <c r="J105" s="138"/>
      <c r="K105" s="78" t="s">
        <v>131</v>
      </c>
      <c r="L105" s="106"/>
    </row>
    <row r="106" spans="5:12" ht="13.5" customHeight="1">
      <c r="E106" s="76" t="s">
        <v>320</v>
      </c>
      <c r="F106" s="77" t="s">
        <v>321</v>
      </c>
      <c r="G106" s="79">
        <v>42740</v>
      </c>
      <c r="H106" s="79">
        <v>42740</v>
      </c>
      <c r="I106" s="139">
        <v>8</v>
      </c>
      <c r="J106" s="138"/>
      <c r="K106" s="78" t="s">
        <v>138</v>
      </c>
      <c r="L106" s="106"/>
    </row>
    <row r="107" spans="5:12" ht="13.5" customHeight="1">
      <c r="E107" s="76" t="s">
        <v>322</v>
      </c>
      <c r="F107" s="77" t="s">
        <v>323</v>
      </c>
      <c r="G107" s="79">
        <v>42740</v>
      </c>
      <c r="H107" s="79">
        <v>42740</v>
      </c>
      <c r="I107" s="139">
        <v>4</v>
      </c>
      <c r="J107" s="138"/>
      <c r="K107" s="78" t="s">
        <v>127</v>
      </c>
      <c r="L107" s="106"/>
    </row>
    <row r="108" spans="5:12" ht="13.5" customHeight="1">
      <c r="E108" s="76" t="s">
        <v>324</v>
      </c>
      <c r="F108" s="77" t="s">
        <v>325</v>
      </c>
      <c r="G108" s="79">
        <v>42740</v>
      </c>
      <c r="H108" s="79">
        <v>42740</v>
      </c>
      <c r="I108" s="139">
        <v>4</v>
      </c>
      <c r="J108" s="138"/>
      <c r="K108" s="78" t="s">
        <v>127</v>
      </c>
      <c r="L108" s="106"/>
    </row>
    <row r="109" spans="5:12" ht="13.5" customHeight="1">
      <c r="E109" s="96" t="s">
        <v>326</v>
      </c>
      <c r="F109" s="97" t="s">
        <v>51</v>
      </c>
      <c r="G109" s="107">
        <v>42771</v>
      </c>
      <c r="H109" s="107">
        <v>42799</v>
      </c>
      <c r="I109" s="140">
        <f>SUM(I110:J119)</f>
        <v>42</v>
      </c>
      <c r="J109" s="138"/>
      <c r="K109" s="100"/>
      <c r="L109" s="106"/>
    </row>
    <row r="110" spans="5:12" ht="13.5" customHeight="1">
      <c r="E110" s="76" t="s">
        <v>327</v>
      </c>
      <c r="F110" s="77" t="s">
        <v>328</v>
      </c>
      <c r="G110" s="79">
        <v>42771</v>
      </c>
      <c r="H110" s="79">
        <v>42771</v>
      </c>
      <c r="I110" s="139">
        <v>4</v>
      </c>
      <c r="J110" s="138"/>
      <c r="K110" s="78" t="s">
        <v>127</v>
      </c>
      <c r="L110" s="106"/>
    </row>
    <row r="111" spans="5:12" ht="13.5" customHeight="1">
      <c r="E111" s="76" t="s">
        <v>329</v>
      </c>
      <c r="F111" s="77" t="s">
        <v>330</v>
      </c>
      <c r="G111" s="79">
        <v>42771</v>
      </c>
      <c r="H111" s="79">
        <v>42771</v>
      </c>
      <c r="I111" s="139">
        <v>4</v>
      </c>
      <c r="J111" s="138"/>
      <c r="K111" s="100" t="s">
        <v>138</v>
      </c>
      <c r="L111" s="106"/>
    </row>
    <row r="112" spans="5:12" ht="13.5" customHeight="1">
      <c r="E112" s="76" t="s">
        <v>331</v>
      </c>
      <c r="F112" s="77" t="s">
        <v>332</v>
      </c>
      <c r="G112" s="79">
        <v>42771</v>
      </c>
      <c r="H112" s="79">
        <v>42771</v>
      </c>
      <c r="I112" s="139">
        <v>6</v>
      </c>
      <c r="J112" s="138"/>
      <c r="K112" s="78" t="s">
        <v>131</v>
      </c>
      <c r="L112" s="106"/>
    </row>
    <row r="113" spans="5:12" ht="13.5" customHeight="1">
      <c r="E113" s="76" t="s">
        <v>333</v>
      </c>
      <c r="F113" s="77" t="s">
        <v>334</v>
      </c>
      <c r="G113" s="79">
        <v>42771</v>
      </c>
      <c r="H113" s="79">
        <v>42771</v>
      </c>
      <c r="I113" s="139">
        <v>4</v>
      </c>
      <c r="J113" s="138"/>
      <c r="K113" s="78" t="s">
        <v>138</v>
      </c>
      <c r="L113" s="106"/>
    </row>
    <row r="114" spans="5:12" ht="13.5" customHeight="1">
      <c r="E114" s="76" t="s">
        <v>335</v>
      </c>
      <c r="F114" s="77" t="s">
        <v>336</v>
      </c>
      <c r="G114" s="79">
        <v>42771</v>
      </c>
      <c r="H114" s="79">
        <v>42771</v>
      </c>
      <c r="I114" s="139">
        <v>4</v>
      </c>
      <c r="J114" s="138"/>
      <c r="K114" s="78" t="s">
        <v>127</v>
      </c>
      <c r="L114" s="106"/>
    </row>
    <row r="115" spans="5:12" ht="13.5" customHeight="1">
      <c r="E115" s="76" t="s">
        <v>337</v>
      </c>
      <c r="F115" s="77" t="s">
        <v>338</v>
      </c>
      <c r="G115" s="79">
        <v>42771</v>
      </c>
      <c r="H115" s="79">
        <v>42771</v>
      </c>
      <c r="I115" s="139">
        <v>4</v>
      </c>
      <c r="J115" s="138"/>
      <c r="K115" s="78" t="s">
        <v>131</v>
      </c>
      <c r="L115" s="106"/>
    </row>
    <row r="116" spans="5:12" ht="13.5" customHeight="1">
      <c r="E116" s="76" t="s">
        <v>339</v>
      </c>
      <c r="F116" s="77" t="s">
        <v>295</v>
      </c>
      <c r="G116" s="79">
        <v>42799</v>
      </c>
      <c r="H116" s="79">
        <v>42799</v>
      </c>
      <c r="I116" s="139">
        <v>4</v>
      </c>
      <c r="J116" s="138"/>
      <c r="K116" s="78" t="s">
        <v>131</v>
      </c>
      <c r="L116" s="106"/>
    </row>
    <row r="117" spans="5:12" ht="13.5" customHeight="1">
      <c r="E117" s="76" t="s">
        <v>340</v>
      </c>
      <c r="F117" s="77" t="s">
        <v>298</v>
      </c>
      <c r="G117" s="79">
        <v>42799</v>
      </c>
      <c r="H117" s="79">
        <v>42799</v>
      </c>
      <c r="I117" s="139">
        <v>4</v>
      </c>
      <c r="J117" s="138"/>
      <c r="K117" s="78" t="s">
        <v>138</v>
      </c>
      <c r="L117" s="106"/>
    </row>
    <row r="118" spans="5:12" ht="13.5" customHeight="1">
      <c r="E118" s="76" t="s">
        <v>341</v>
      </c>
      <c r="F118" s="77" t="s">
        <v>300</v>
      </c>
      <c r="G118" s="79">
        <v>42799</v>
      </c>
      <c r="H118" s="79">
        <v>42799</v>
      </c>
      <c r="I118" s="139">
        <v>4</v>
      </c>
      <c r="J118" s="138"/>
      <c r="K118" s="78" t="s">
        <v>127</v>
      </c>
      <c r="L118" s="106"/>
    </row>
    <row r="119" spans="5:12" ht="13.5" customHeight="1">
      <c r="E119" s="76" t="s">
        <v>342</v>
      </c>
      <c r="F119" s="77" t="s">
        <v>302</v>
      </c>
      <c r="G119" s="79">
        <v>42799</v>
      </c>
      <c r="H119" s="79">
        <v>42799</v>
      </c>
      <c r="I119" s="139">
        <v>4</v>
      </c>
      <c r="J119" s="138"/>
      <c r="K119" s="78" t="s">
        <v>131</v>
      </c>
      <c r="L119" s="106"/>
    </row>
    <row r="120" spans="5:12" ht="13.5" customHeight="1">
      <c r="E120" s="96" t="s">
        <v>343</v>
      </c>
      <c r="F120" s="97" t="s">
        <v>94</v>
      </c>
      <c r="G120" s="107">
        <v>42830</v>
      </c>
      <c r="H120" s="107">
        <v>42860</v>
      </c>
      <c r="I120" s="140">
        <f>SUM(I121:J122)</f>
        <v>16</v>
      </c>
      <c r="J120" s="138"/>
      <c r="K120" s="100"/>
      <c r="L120" s="106"/>
    </row>
    <row r="121" spans="5:12" ht="13.5" customHeight="1">
      <c r="E121" s="76" t="s">
        <v>344</v>
      </c>
      <c r="F121" s="77" t="s">
        <v>345</v>
      </c>
      <c r="G121" s="79">
        <v>42830</v>
      </c>
      <c r="H121" s="79">
        <v>42830</v>
      </c>
      <c r="I121" s="139">
        <v>8</v>
      </c>
      <c r="J121" s="138"/>
      <c r="K121" s="78" t="s">
        <v>108</v>
      </c>
      <c r="L121" s="106"/>
    </row>
    <row r="122" spans="5:12" ht="13.5" customHeight="1">
      <c r="E122" s="76" t="s">
        <v>346</v>
      </c>
      <c r="F122" s="77" t="s">
        <v>347</v>
      </c>
      <c r="G122" s="79">
        <v>42860</v>
      </c>
      <c r="H122" s="79">
        <v>42860</v>
      </c>
      <c r="I122" s="139">
        <v>8</v>
      </c>
      <c r="J122" s="138"/>
      <c r="K122" s="78" t="s">
        <v>108</v>
      </c>
      <c r="L122" s="110"/>
    </row>
    <row r="123" spans="5:12" ht="13.5" customHeight="1">
      <c r="E123" s="141" t="s">
        <v>348</v>
      </c>
      <c r="F123" s="142"/>
      <c r="G123" s="142"/>
      <c r="H123" s="142"/>
      <c r="I123" s="138"/>
      <c r="J123" s="140">
        <f>SUM(I4,I7,I18,I54)</f>
        <v>626</v>
      </c>
      <c r="K123" s="142"/>
      <c r="L123" s="138"/>
    </row>
    <row r="124" spans="5:12" ht="13.5" customHeight="1"/>
    <row r="125" spans="5:12" ht="13.5" customHeight="1"/>
    <row r="126" spans="5:12" ht="13.5" customHeight="1"/>
    <row r="127" spans="5:12" ht="13.5" customHeight="1"/>
    <row r="128" spans="5:12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mergeCells count="94">
    <mergeCell ref="I76:J76"/>
    <mergeCell ref="I77:J77"/>
    <mergeCell ref="I78:J78"/>
    <mergeCell ref="I79:J79"/>
    <mergeCell ref="I71:J71"/>
    <mergeCell ref="I72:J72"/>
    <mergeCell ref="I73:J73"/>
    <mergeCell ref="I74:J74"/>
    <mergeCell ref="I75:J75"/>
    <mergeCell ref="I66:J66"/>
    <mergeCell ref="I67:J67"/>
    <mergeCell ref="I68:J68"/>
    <mergeCell ref="I69:J69"/>
    <mergeCell ref="I70:J70"/>
    <mergeCell ref="I61:J61"/>
    <mergeCell ref="I62:J62"/>
    <mergeCell ref="I63:J63"/>
    <mergeCell ref="I64:J64"/>
    <mergeCell ref="I65:J65"/>
    <mergeCell ref="I56:J56"/>
    <mergeCell ref="I57:J57"/>
    <mergeCell ref="I58:J58"/>
    <mergeCell ref="I59:J59"/>
    <mergeCell ref="I60:J60"/>
    <mergeCell ref="I51:J51"/>
    <mergeCell ref="I52:J52"/>
    <mergeCell ref="I53:J53"/>
    <mergeCell ref="I54:J54"/>
    <mergeCell ref="I55:J55"/>
    <mergeCell ref="I46:J46"/>
    <mergeCell ref="I47:J47"/>
    <mergeCell ref="I48:J48"/>
    <mergeCell ref="I49:J49"/>
    <mergeCell ref="I50:J50"/>
    <mergeCell ref="I41:J41"/>
    <mergeCell ref="I42:J42"/>
    <mergeCell ref="I43:J43"/>
    <mergeCell ref="I44:J44"/>
    <mergeCell ref="I45:J45"/>
    <mergeCell ref="I36:J36"/>
    <mergeCell ref="I37:J37"/>
    <mergeCell ref="I38:J38"/>
    <mergeCell ref="I39:J39"/>
    <mergeCell ref="I40:J40"/>
    <mergeCell ref="I31:J31"/>
    <mergeCell ref="I32:J32"/>
    <mergeCell ref="I33:J33"/>
    <mergeCell ref="I34:J34"/>
    <mergeCell ref="I35:J35"/>
    <mergeCell ref="I122:J122"/>
    <mergeCell ref="E123:I123"/>
    <mergeCell ref="J123:L123"/>
    <mergeCell ref="I115:J115"/>
    <mergeCell ref="I116:J116"/>
    <mergeCell ref="I117:J117"/>
    <mergeCell ref="I118:J118"/>
    <mergeCell ref="I119:J119"/>
    <mergeCell ref="I120:J120"/>
    <mergeCell ref="I121:J121"/>
    <mergeCell ref="I110:J110"/>
    <mergeCell ref="I111:J111"/>
    <mergeCell ref="I112:J112"/>
    <mergeCell ref="I113:J113"/>
    <mergeCell ref="I114:J114"/>
    <mergeCell ref="I105:J105"/>
    <mergeCell ref="I106:J106"/>
    <mergeCell ref="I107:J107"/>
    <mergeCell ref="I108:J108"/>
    <mergeCell ref="I109:J109"/>
    <mergeCell ref="I100:J100"/>
    <mergeCell ref="I101:J101"/>
    <mergeCell ref="I102:J102"/>
    <mergeCell ref="I103:J103"/>
    <mergeCell ref="I104:J104"/>
    <mergeCell ref="I95:J95"/>
    <mergeCell ref="I96:J96"/>
    <mergeCell ref="I97:J97"/>
    <mergeCell ref="I98:J98"/>
    <mergeCell ref="I99:J99"/>
    <mergeCell ref="I90:J90"/>
    <mergeCell ref="I91:J91"/>
    <mergeCell ref="I92:J92"/>
    <mergeCell ref="I93:J93"/>
    <mergeCell ref="I94:J94"/>
    <mergeCell ref="I85:J85"/>
    <mergeCell ref="I86:J86"/>
    <mergeCell ref="I87:J87"/>
    <mergeCell ref="I88:J88"/>
    <mergeCell ref="I89:J89"/>
    <mergeCell ref="I80:J80"/>
    <mergeCell ref="I81:J81"/>
    <mergeCell ref="I82:J82"/>
    <mergeCell ref="I83:J83"/>
    <mergeCell ref="I84:J84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workbookViewId="0"/>
  </sheetViews>
  <sheetFormatPr defaultColWidth="12.59765625" defaultRowHeight="15" customHeight="1"/>
  <cols>
    <col min="1" max="1" width="8.59765625" customWidth="1"/>
    <col min="2" max="2" width="37.8984375" customWidth="1"/>
    <col min="3" max="3" width="10.19921875" customWidth="1"/>
    <col min="4" max="4" width="19.59765625" customWidth="1"/>
    <col min="5" max="5" width="8.59765625" customWidth="1"/>
    <col min="6" max="6" width="27.59765625" customWidth="1"/>
    <col min="7" max="26" width="8.59765625" customWidth="1"/>
  </cols>
  <sheetData>
    <row r="1" spans="1:6" ht="13.5" customHeight="1">
      <c r="A1" s="68" t="s">
        <v>8</v>
      </c>
      <c r="B1" s="69" t="s">
        <v>101</v>
      </c>
      <c r="C1" s="69" t="s">
        <v>102</v>
      </c>
      <c r="D1" s="69" t="s">
        <v>103</v>
      </c>
      <c r="E1" s="70" t="s">
        <v>104</v>
      </c>
      <c r="F1" s="69" t="s">
        <v>9</v>
      </c>
    </row>
    <row r="2" spans="1:6" ht="13.5" customHeight="1">
      <c r="A2" s="71">
        <v>1</v>
      </c>
      <c r="B2" s="72" t="s">
        <v>105</v>
      </c>
      <c r="C2" s="73">
        <v>42583</v>
      </c>
      <c r="D2" s="73">
        <v>42586</v>
      </c>
      <c r="E2" s="74">
        <v>16</v>
      </c>
      <c r="F2" s="75"/>
    </row>
    <row r="3" spans="1:6" ht="13.5" customHeight="1">
      <c r="A3" s="76">
        <v>1.1000000000000001</v>
      </c>
      <c r="B3" s="77" t="s">
        <v>106</v>
      </c>
      <c r="C3" s="78" t="s">
        <v>107</v>
      </c>
      <c r="D3" s="79">
        <v>42858</v>
      </c>
      <c r="E3" s="78">
        <v>8</v>
      </c>
      <c r="F3" s="78" t="s">
        <v>108</v>
      </c>
    </row>
    <row r="4" spans="1:6" ht="13.5" customHeight="1">
      <c r="A4" s="76">
        <v>1.2</v>
      </c>
      <c r="B4" s="77" t="s">
        <v>109</v>
      </c>
      <c r="C4" s="79">
        <v>42919</v>
      </c>
      <c r="D4" s="79">
        <v>42950</v>
      </c>
      <c r="E4" s="78">
        <v>8</v>
      </c>
      <c r="F4" s="78" t="s">
        <v>110</v>
      </c>
    </row>
    <row r="5" spans="1:6" ht="13.5" customHeight="1">
      <c r="A5" s="71">
        <v>2</v>
      </c>
      <c r="B5" s="72" t="s">
        <v>111</v>
      </c>
      <c r="C5" s="80">
        <v>42950</v>
      </c>
      <c r="D5" s="81" t="s">
        <v>112</v>
      </c>
      <c r="E5" s="74">
        <f>SUM(E6:E12)</f>
        <v>92</v>
      </c>
      <c r="F5" s="75"/>
    </row>
    <row r="6" spans="1:6" ht="13.5" customHeight="1">
      <c r="A6" s="76">
        <v>2.1</v>
      </c>
      <c r="B6" s="77" t="s">
        <v>113</v>
      </c>
      <c r="C6" s="79">
        <v>42950</v>
      </c>
      <c r="D6" s="79">
        <v>42970</v>
      </c>
      <c r="E6" s="78">
        <v>8</v>
      </c>
      <c r="F6" s="78" t="s">
        <v>108</v>
      </c>
    </row>
    <row r="7" spans="1:6" ht="13.5" customHeight="1">
      <c r="A7" s="76">
        <v>2.2000000000000002</v>
      </c>
      <c r="B7" s="77" t="s">
        <v>114</v>
      </c>
      <c r="C7" s="79">
        <v>42950</v>
      </c>
      <c r="D7" s="79">
        <v>43011</v>
      </c>
      <c r="E7" s="78">
        <v>24</v>
      </c>
      <c r="F7" s="78" t="s">
        <v>108</v>
      </c>
    </row>
    <row r="8" spans="1:6" ht="13.5" customHeight="1">
      <c r="A8" s="76">
        <v>2.2999999999999998</v>
      </c>
      <c r="B8" s="77" t="s">
        <v>115</v>
      </c>
      <c r="C8" s="79">
        <v>42981</v>
      </c>
      <c r="D8" s="79">
        <v>43011</v>
      </c>
      <c r="E8" s="78">
        <v>12</v>
      </c>
      <c r="F8" s="78" t="s">
        <v>108</v>
      </c>
    </row>
    <row r="9" spans="1:6" ht="13.5" customHeight="1">
      <c r="A9" s="76">
        <v>2.4</v>
      </c>
      <c r="B9" s="77" t="s">
        <v>116</v>
      </c>
      <c r="C9" s="79">
        <v>43042</v>
      </c>
      <c r="D9" s="79">
        <v>43042</v>
      </c>
      <c r="E9" s="78">
        <v>8</v>
      </c>
      <c r="F9" s="78" t="s">
        <v>108</v>
      </c>
    </row>
    <row r="10" spans="1:6" ht="13.5" customHeight="1">
      <c r="A10" s="76">
        <v>2.5</v>
      </c>
      <c r="B10" s="77" t="s">
        <v>117</v>
      </c>
      <c r="C10" s="78" t="s">
        <v>118</v>
      </c>
      <c r="D10" s="78" t="s">
        <v>119</v>
      </c>
      <c r="E10" s="78">
        <v>24</v>
      </c>
      <c r="F10" s="78" t="s">
        <v>108</v>
      </c>
    </row>
    <row r="11" spans="1:6" ht="13.5" customHeight="1">
      <c r="A11" s="76">
        <v>2.6</v>
      </c>
      <c r="B11" s="77" t="s">
        <v>116</v>
      </c>
      <c r="C11" s="78" t="s">
        <v>120</v>
      </c>
      <c r="D11" s="82">
        <v>42598</v>
      </c>
      <c r="E11" s="78">
        <v>8</v>
      </c>
      <c r="F11" s="78" t="s">
        <v>108</v>
      </c>
    </row>
    <row r="12" spans="1:6" ht="13.5" customHeight="1">
      <c r="A12" s="76">
        <v>2.8</v>
      </c>
      <c r="B12" s="77" t="s">
        <v>116</v>
      </c>
      <c r="C12" s="78" t="s">
        <v>112</v>
      </c>
      <c r="D12" s="78" t="s">
        <v>112</v>
      </c>
      <c r="E12" s="78">
        <v>8</v>
      </c>
      <c r="F12" s="78" t="s">
        <v>108</v>
      </c>
    </row>
    <row r="13" spans="1:6" ht="13.5" customHeight="1"/>
    <row r="14" spans="1:6" ht="13.5" customHeight="1">
      <c r="A14" s="83"/>
    </row>
    <row r="15" spans="1:6" ht="13.5" customHeight="1">
      <c r="A15" s="84">
        <v>3</v>
      </c>
      <c r="B15" s="85" t="s">
        <v>121</v>
      </c>
      <c r="C15" s="86" t="s">
        <v>112</v>
      </c>
      <c r="D15" s="87">
        <v>43013</v>
      </c>
      <c r="E15" s="88"/>
      <c r="F15" s="89"/>
    </row>
    <row r="16" spans="1:6" ht="13.5" customHeight="1">
      <c r="A16" s="90">
        <v>3.1</v>
      </c>
      <c r="B16" s="91" t="s">
        <v>3</v>
      </c>
      <c r="C16" s="92" t="s">
        <v>112</v>
      </c>
      <c r="D16" s="93">
        <v>42770</v>
      </c>
      <c r="E16" s="94">
        <f>SUM(E17,E18,E19,E20,E23,E27,E30,E33,E36,E39)</f>
        <v>100</v>
      </c>
      <c r="F16" s="95"/>
    </row>
    <row r="17" spans="1:6" ht="13.5" customHeight="1">
      <c r="A17" s="76" t="s">
        <v>123</v>
      </c>
      <c r="B17" s="77" t="s">
        <v>124</v>
      </c>
      <c r="C17" s="78" t="s">
        <v>112</v>
      </c>
      <c r="D17" s="78" t="s">
        <v>112</v>
      </c>
      <c r="E17" s="78">
        <v>8</v>
      </c>
      <c r="F17" s="78" t="s">
        <v>108</v>
      </c>
    </row>
    <row r="18" spans="1:6" ht="13.5" customHeight="1">
      <c r="A18" s="76" t="s">
        <v>125</v>
      </c>
      <c r="B18" s="77" t="s">
        <v>126</v>
      </c>
      <c r="C18" s="78" t="s">
        <v>112</v>
      </c>
      <c r="D18" s="78" t="s">
        <v>112</v>
      </c>
      <c r="E18" s="78">
        <v>4</v>
      </c>
      <c r="F18" s="78" t="s">
        <v>127</v>
      </c>
    </row>
    <row r="19" spans="1:6" ht="13.5" customHeight="1">
      <c r="A19" s="76" t="s">
        <v>128</v>
      </c>
      <c r="B19" s="77" t="s">
        <v>129</v>
      </c>
      <c r="C19" s="78" t="s">
        <v>130</v>
      </c>
      <c r="D19" s="78" t="s">
        <v>130</v>
      </c>
      <c r="E19" s="78">
        <v>4</v>
      </c>
      <c r="F19" s="78" t="s">
        <v>131</v>
      </c>
    </row>
    <row r="20" spans="1:6" ht="13.5" customHeight="1">
      <c r="A20" s="96" t="s">
        <v>132</v>
      </c>
      <c r="B20" s="97" t="s">
        <v>133</v>
      </c>
      <c r="C20" s="98" t="s">
        <v>141</v>
      </c>
      <c r="D20" s="98" t="s">
        <v>135</v>
      </c>
      <c r="E20" s="98">
        <f>SUM(E21:E22)</f>
        <v>12</v>
      </c>
      <c r="F20" s="99"/>
    </row>
    <row r="21" spans="1:6" ht="13.5" customHeight="1">
      <c r="A21" s="76" t="s">
        <v>136</v>
      </c>
      <c r="B21" s="77" t="s">
        <v>137</v>
      </c>
      <c r="C21" s="78" t="s">
        <v>141</v>
      </c>
      <c r="D21" s="78" t="s">
        <v>141</v>
      </c>
      <c r="E21" s="78">
        <v>8</v>
      </c>
      <c r="F21" s="78" t="s">
        <v>138</v>
      </c>
    </row>
    <row r="22" spans="1:6" ht="13.5" customHeight="1">
      <c r="A22" s="76" t="s">
        <v>139</v>
      </c>
      <c r="B22" s="77" t="s">
        <v>140</v>
      </c>
      <c r="C22" s="78" t="s">
        <v>135</v>
      </c>
      <c r="D22" s="78" t="s">
        <v>135</v>
      </c>
      <c r="E22" s="78">
        <v>4</v>
      </c>
      <c r="F22" s="78" t="s">
        <v>131</v>
      </c>
    </row>
    <row r="23" spans="1:6" ht="13.5" customHeight="1">
      <c r="A23" s="96" t="s">
        <v>142</v>
      </c>
      <c r="B23" s="97" t="s">
        <v>143</v>
      </c>
      <c r="C23" s="98" t="s">
        <v>154</v>
      </c>
      <c r="D23" s="98" t="s">
        <v>154</v>
      </c>
      <c r="E23" s="98">
        <v>8</v>
      </c>
      <c r="F23" s="100"/>
    </row>
    <row r="24" spans="1:6" ht="13.5" customHeight="1">
      <c r="A24" s="76" t="s">
        <v>144</v>
      </c>
      <c r="B24" s="77" t="s">
        <v>145</v>
      </c>
      <c r="C24" s="78" t="s">
        <v>154</v>
      </c>
      <c r="D24" s="78" t="s">
        <v>154</v>
      </c>
      <c r="E24" s="78">
        <v>4</v>
      </c>
      <c r="F24" s="78" t="s">
        <v>138</v>
      </c>
    </row>
    <row r="25" spans="1:6" ht="13.5" customHeight="1">
      <c r="A25" s="76" t="s">
        <v>146</v>
      </c>
      <c r="B25" s="77" t="s">
        <v>147</v>
      </c>
      <c r="C25" s="78" t="s">
        <v>349</v>
      </c>
      <c r="D25" s="78" t="s">
        <v>349</v>
      </c>
      <c r="E25" s="78">
        <v>4</v>
      </c>
      <c r="F25" s="78" t="s">
        <v>131</v>
      </c>
    </row>
    <row r="26" spans="1:6" ht="13.5" customHeight="1">
      <c r="A26" s="83"/>
    </row>
    <row r="27" spans="1:6" ht="13.5" customHeight="1">
      <c r="A27" s="102" t="s">
        <v>152</v>
      </c>
      <c r="B27" s="103" t="s">
        <v>153</v>
      </c>
      <c r="C27" s="104" t="s">
        <v>154</v>
      </c>
      <c r="D27" s="104" t="s">
        <v>155</v>
      </c>
      <c r="E27" s="104">
        <v>16</v>
      </c>
      <c r="F27" s="105"/>
    </row>
    <row r="28" spans="1:6" ht="13.5" customHeight="1">
      <c r="A28" s="76" t="s">
        <v>156</v>
      </c>
      <c r="B28" s="77" t="s">
        <v>157</v>
      </c>
      <c r="C28" s="78" t="s">
        <v>154</v>
      </c>
      <c r="D28" s="78" t="s">
        <v>155</v>
      </c>
      <c r="E28" s="78">
        <v>8</v>
      </c>
      <c r="F28" s="78" t="s">
        <v>138</v>
      </c>
    </row>
    <row r="29" spans="1:6" ht="13.5" customHeight="1">
      <c r="A29" s="76" t="s">
        <v>158</v>
      </c>
      <c r="B29" s="77" t="s">
        <v>159</v>
      </c>
      <c r="C29" s="78" t="s">
        <v>154</v>
      </c>
      <c r="D29" s="78" t="s">
        <v>155</v>
      </c>
      <c r="E29" s="78">
        <v>8</v>
      </c>
      <c r="F29" s="78" t="s">
        <v>131</v>
      </c>
    </row>
    <row r="30" spans="1:6" ht="13.5" customHeight="1">
      <c r="A30" s="96" t="s">
        <v>164</v>
      </c>
      <c r="B30" s="97" t="s">
        <v>165</v>
      </c>
      <c r="C30" s="98" t="s">
        <v>166</v>
      </c>
      <c r="D30" s="98" t="s">
        <v>166</v>
      </c>
      <c r="E30" s="98">
        <v>8</v>
      </c>
      <c r="F30" s="100"/>
    </row>
    <row r="31" spans="1:6" ht="13.5" customHeight="1">
      <c r="A31" s="76" t="s">
        <v>167</v>
      </c>
      <c r="B31" s="77" t="s">
        <v>168</v>
      </c>
      <c r="C31" s="78" t="s">
        <v>166</v>
      </c>
      <c r="D31" s="78" t="s">
        <v>166</v>
      </c>
      <c r="E31" s="78">
        <v>4</v>
      </c>
      <c r="F31" s="78" t="s">
        <v>131</v>
      </c>
    </row>
    <row r="32" spans="1:6" ht="13.5" customHeight="1">
      <c r="A32" s="76" t="s">
        <v>169</v>
      </c>
      <c r="B32" s="77" t="s">
        <v>170</v>
      </c>
      <c r="C32" s="78" t="s">
        <v>166</v>
      </c>
      <c r="D32" s="78" t="s">
        <v>166</v>
      </c>
      <c r="E32" s="78">
        <v>4</v>
      </c>
      <c r="F32" s="78" t="s">
        <v>127</v>
      </c>
    </row>
    <row r="33" spans="1:6" ht="13.5" customHeight="1">
      <c r="A33" s="96" t="s">
        <v>175</v>
      </c>
      <c r="B33" s="97" t="s">
        <v>176</v>
      </c>
      <c r="C33" s="98" t="s">
        <v>177</v>
      </c>
      <c r="D33" s="98" t="s">
        <v>177</v>
      </c>
      <c r="E33" s="98">
        <v>16</v>
      </c>
      <c r="F33" s="100"/>
    </row>
    <row r="34" spans="1:6" ht="13.5" customHeight="1">
      <c r="A34" s="76" t="s">
        <v>178</v>
      </c>
      <c r="B34" s="77" t="s">
        <v>350</v>
      </c>
      <c r="C34" s="78" t="s">
        <v>177</v>
      </c>
      <c r="D34" s="78" t="s">
        <v>177</v>
      </c>
      <c r="E34" s="78">
        <v>8</v>
      </c>
      <c r="F34" s="78" t="s">
        <v>138</v>
      </c>
    </row>
    <row r="35" spans="1:6" ht="13.5" customHeight="1">
      <c r="A35" s="76" t="s">
        <v>180</v>
      </c>
      <c r="B35" s="77" t="s">
        <v>351</v>
      </c>
      <c r="C35" s="78" t="s">
        <v>177</v>
      </c>
      <c r="D35" s="78" t="s">
        <v>177</v>
      </c>
      <c r="E35" s="78">
        <v>8</v>
      </c>
      <c r="F35" s="78" t="s">
        <v>131</v>
      </c>
    </row>
    <row r="36" spans="1:6" ht="13.5" customHeight="1">
      <c r="A36" s="96" t="s">
        <v>186</v>
      </c>
      <c r="B36" s="97" t="s">
        <v>51</v>
      </c>
      <c r="C36" s="98" t="s">
        <v>187</v>
      </c>
      <c r="D36" s="98" t="s">
        <v>187</v>
      </c>
      <c r="E36" s="98">
        <v>8</v>
      </c>
      <c r="F36" s="100"/>
    </row>
    <row r="37" spans="1:6" ht="13.5" customHeight="1">
      <c r="A37" s="76" t="s">
        <v>188</v>
      </c>
      <c r="B37" s="77" t="s">
        <v>189</v>
      </c>
      <c r="C37" s="78" t="s">
        <v>187</v>
      </c>
      <c r="D37" s="78" t="s">
        <v>187</v>
      </c>
      <c r="E37" s="78">
        <v>4</v>
      </c>
      <c r="F37" s="78" t="s">
        <v>131</v>
      </c>
    </row>
    <row r="38" spans="1:6" ht="13.5" customHeight="1">
      <c r="A38" s="76" t="s">
        <v>190</v>
      </c>
      <c r="B38" s="77" t="s">
        <v>191</v>
      </c>
      <c r="C38" s="78" t="s">
        <v>187</v>
      </c>
      <c r="D38" s="78" t="s">
        <v>187</v>
      </c>
      <c r="E38" s="78">
        <v>4</v>
      </c>
      <c r="F38" s="100" t="s">
        <v>127</v>
      </c>
    </row>
    <row r="39" spans="1:6" ht="13.5" customHeight="1">
      <c r="A39" s="96" t="s">
        <v>196</v>
      </c>
      <c r="B39" s="97" t="s">
        <v>197</v>
      </c>
      <c r="C39" s="107">
        <v>42739</v>
      </c>
      <c r="D39" s="107">
        <v>42770</v>
      </c>
      <c r="E39" s="98">
        <v>16</v>
      </c>
      <c r="F39" s="100"/>
    </row>
    <row r="40" spans="1:6" ht="13.5" customHeight="1">
      <c r="A40" s="76" t="s">
        <v>198</v>
      </c>
      <c r="B40" s="77" t="s">
        <v>199</v>
      </c>
      <c r="C40" s="79">
        <v>42739</v>
      </c>
      <c r="D40" s="79">
        <v>42739</v>
      </c>
      <c r="E40" s="78">
        <v>8</v>
      </c>
      <c r="F40" s="78" t="s">
        <v>108</v>
      </c>
    </row>
    <row r="41" spans="1:6" ht="13.5" customHeight="1">
      <c r="A41" s="76" t="s">
        <v>200</v>
      </c>
      <c r="B41" s="77" t="s">
        <v>201</v>
      </c>
      <c r="C41" s="79">
        <v>42770</v>
      </c>
      <c r="D41" s="79">
        <v>42770</v>
      </c>
      <c r="E41" s="78">
        <v>8</v>
      </c>
      <c r="F41" s="78" t="s">
        <v>108</v>
      </c>
    </row>
    <row r="42" spans="1:6" ht="13.5" customHeight="1">
      <c r="A42" s="90">
        <v>3.2</v>
      </c>
      <c r="B42" s="91" t="s">
        <v>63</v>
      </c>
      <c r="C42" s="93">
        <v>42920</v>
      </c>
      <c r="D42" s="93">
        <v>42860</v>
      </c>
      <c r="E42" s="94">
        <f>SUM(E43,E44,E45,E46,E53,E60,E67,E74,E81,E88)</f>
        <v>270</v>
      </c>
      <c r="F42" s="108"/>
    </row>
    <row r="43" spans="1:6" ht="13.5" customHeight="1">
      <c r="A43" s="76" t="s">
        <v>202</v>
      </c>
      <c r="B43" s="77" t="s">
        <v>124</v>
      </c>
      <c r="C43" s="79">
        <v>42920</v>
      </c>
      <c r="D43" s="79">
        <v>42920</v>
      </c>
      <c r="E43" s="78">
        <v>8</v>
      </c>
      <c r="F43" s="78" t="s">
        <v>108</v>
      </c>
    </row>
    <row r="44" spans="1:6" ht="13.5" customHeight="1">
      <c r="A44" s="76" t="s">
        <v>203</v>
      </c>
      <c r="B44" s="77" t="s">
        <v>204</v>
      </c>
      <c r="C44" s="79">
        <v>42920</v>
      </c>
      <c r="D44" s="79">
        <v>42920</v>
      </c>
      <c r="E44" s="78">
        <v>4</v>
      </c>
      <c r="F44" s="78" t="s">
        <v>127</v>
      </c>
    </row>
    <row r="45" spans="1:6" ht="13.5" customHeight="1">
      <c r="A45" s="76" t="s">
        <v>205</v>
      </c>
      <c r="B45" s="77" t="s">
        <v>206</v>
      </c>
      <c r="C45" s="79">
        <v>42951</v>
      </c>
      <c r="D45" s="79">
        <v>42951</v>
      </c>
      <c r="E45" s="78">
        <v>8</v>
      </c>
      <c r="F45" s="78" t="s">
        <v>127</v>
      </c>
    </row>
    <row r="46" spans="1:6" ht="13.5" customHeight="1">
      <c r="A46" s="96" t="s">
        <v>207</v>
      </c>
      <c r="B46" s="97" t="s">
        <v>26</v>
      </c>
      <c r="C46" s="98" t="s">
        <v>208</v>
      </c>
      <c r="D46" s="98" t="s">
        <v>209</v>
      </c>
      <c r="E46" s="98">
        <v>24</v>
      </c>
      <c r="F46" s="100"/>
    </row>
    <row r="47" spans="1:6" ht="13.5" customHeight="1">
      <c r="A47" s="76" t="s">
        <v>210</v>
      </c>
      <c r="B47" s="77" t="s">
        <v>211</v>
      </c>
      <c r="C47" s="78" t="s">
        <v>208</v>
      </c>
      <c r="D47" s="78" t="s">
        <v>208</v>
      </c>
      <c r="E47" s="78">
        <v>4</v>
      </c>
      <c r="F47" s="78" t="s">
        <v>131</v>
      </c>
    </row>
    <row r="48" spans="1:6" ht="13.5" customHeight="1">
      <c r="A48" s="76" t="s">
        <v>212</v>
      </c>
      <c r="B48" s="77" t="s">
        <v>352</v>
      </c>
      <c r="C48" s="78" t="s">
        <v>208</v>
      </c>
      <c r="D48" s="78" t="s">
        <v>208</v>
      </c>
      <c r="E48" s="78">
        <v>4</v>
      </c>
      <c r="F48" s="78" t="s">
        <v>138</v>
      </c>
    </row>
    <row r="49" spans="1:6" ht="13.5" customHeight="1">
      <c r="A49" s="76" t="s">
        <v>214</v>
      </c>
      <c r="B49" s="77" t="s">
        <v>215</v>
      </c>
      <c r="C49" s="78" t="s">
        <v>208</v>
      </c>
      <c r="D49" s="78" t="s">
        <v>208</v>
      </c>
      <c r="E49" s="78">
        <v>4</v>
      </c>
      <c r="F49" s="78" t="s">
        <v>127</v>
      </c>
    </row>
    <row r="50" spans="1:6" ht="13.5" customHeight="1">
      <c r="A50" s="76" t="s">
        <v>216</v>
      </c>
      <c r="B50" s="77" t="s">
        <v>217</v>
      </c>
      <c r="C50" s="78" t="s">
        <v>209</v>
      </c>
      <c r="D50" s="78" t="s">
        <v>209</v>
      </c>
      <c r="E50" s="78">
        <v>4</v>
      </c>
      <c r="F50" s="78" t="s">
        <v>127</v>
      </c>
    </row>
    <row r="51" spans="1:6" ht="13.5" customHeight="1">
      <c r="A51" s="76" t="s">
        <v>218</v>
      </c>
      <c r="B51" s="77" t="s">
        <v>219</v>
      </c>
      <c r="C51" s="78" t="s">
        <v>209</v>
      </c>
      <c r="D51" s="78" t="s">
        <v>209</v>
      </c>
      <c r="E51" s="78">
        <v>4</v>
      </c>
      <c r="F51" s="78" t="s">
        <v>220</v>
      </c>
    </row>
    <row r="52" spans="1:6" ht="13.5" customHeight="1">
      <c r="A52" s="76" t="s">
        <v>221</v>
      </c>
      <c r="B52" s="77" t="s">
        <v>222</v>
      </c>
      <c r="C52" s="78" t="s">
        <v>209</v>
      </c>
      <c r="D52" s="78" t="s">
        <v>209</v>
      </c>
      <c r="E52" s="78">
        <v>4</v>
      </c>
      <c r="F52" s="78" t="s">
        <v>131</v>
      </c>
    </row>
    <row r="53" spans="1:6" ht="13.5" customHeight="1">
      <c r="A53" s="96" t="s">
        <v>223</v>
      </c>
      <c r="B53" s="97" t="s">
        <v>224</v>
      </c>
      <c r="C53" s="98" t="s">
        <v>225</v>
      </c>
      <c r="D53" s="98" t="s">
        <v>235</v>
      </c>
      <c r="E53" s="98">
        <f>SUM(E54:E59)</f>
        <v>24</v>
      </c>
      <c r="F53" s="100"/>
    </row>
    <row r="54" spans="1:6" ht="13.5" customHeight="1">
      <c r="A54" s="76" t="s">
        <v>227</v>
      </c>
      <c r="B54" s="77" t="s">
        <v>228</v>
      </c>
      <c r="C54" s="78" t="s">
        <v>225</v>
      </c>
      <c r="D54" s="78" t="s">
        <v>225</v>
      </c>
      <c r="E54" s="78">
        <v>4</v>
      </c>
      <c r="F54" s="78" t="s">
        <v>131</v>
      </c>
    </row>
    <row r="55" spans="1:6" ht="13.5" customHeight="1">
      <c r="A55" s="76" t="s">
        <v>229</v>
      </c>
      <c r="B55" s="77" t="s">
        <v>230</v>
      </c>
      <c r="C55" s="78" t="s">
        <v>225</v>
      </c>
      <c r="D55" s="78" t="s">
        <v>225</v>
      </c>
      <c r="E55" s="78">
        <v>4</v>
      </c>
      <c r="F55" s="78" t="s">
        <v>138</v>
      </c>
    </row>
    <row r="56" spans="1:6" ht="13.5" customHeight="1">
      <c r="A56" s="76" t="s">
        <v>231</v>
      </c>
      <c r="B56" s="77" t="s">
        <v>232</v>
      </c>
      <c r="C56" s="78" t="s">
        <v>225</v>
      </c>
      <c r="D56" s="78" t="s">
        <v>225</v>
      </c>
      <c r="E56" s="78">
        <v>4</v>
      </c>
      <c r="F56" s="78" t="s">
        <v>127</v>
      </c>
    </row>
    <row r="57" spans="1:6" ht="13.5" customHeight="1">
      <c r="A57" s="76" t="s">
        <v>233</v>
      </c>
      <c r="B57" s="77" t="s">
        <v>234</v>
      </c>
      <c r="C57" s="78" t="s">
        <v>235</v>
      </c>
      <c r="D57" s="78" t="s">
        <v>235</v>
      </c>
      <c r="E57" s="78">
        <v>4</v>
      </c>
      <c r="F57" s="78" t="s">
        <v>127</v>
      </c>
    </row>
    <row r="58" spans="1:6" ht="13.5" customHeight="1">
      <c r="A58" s="76" t="s">
        <v>236</v>
      </c>
      <c r="B58" s="77" t="s">
        <v>237</v>
      </c>
      <c r="C58" s="78" t="s">
        <v>235</v>
      </c>
      <c r="D58" s="78" t="s">
        <v>235</v>
      </c>
      <c r="E58" s="78">
        <v>4</v>
      </c>
      <c r="F58" s="78" t="s">
        <v>138</v>
      </c>
    </row>
    <row r="59" spans="1:6" ht="13.5" customHeight="1">
      <c r="A59" s="76" t="s">
        <v>238</v>
      </c>
      <c r="B59" s="77" t="s">
        <v>239</v>
      </c>
      <c r="C59" s="78" t="s">
        <v>235</v>
      </c>
      <c r="D59" s="78" t="s">
        <v>235</v>
      </c>
      <c r="E59" s="78">
        <v>4</v>
      </c>
      <c r="F59" s="78" t="s">
        <v>131</v>
      </c>
    </row>
    <row r="60" spans="1:6" ht="13.5" customHeight="1">
      <c r="A60" s="96" t="s">
        <v>248</v>
      </c>
      <c r="B60" s="97" t="s">
        <v>249</v>
      </c>
      <c r="C60" s="98" t="s">
        <v>226</v>
      </c>
      <c r="D60" s="98" t="s">
        <v>280</v>
      </c>
      <c r="E60" s="111">
        <f>SUM(E61:E66)</f>
        <v>84</v>
      </c>
      <c r="F60" s="100"/>
    </row>
    <row r="61" spans="1:6" ht="13.5" customHeight="1">
      <c r="A61" s="76" t="s">
        <v>252</v>
      </c>
      <c r="B61" s="77" t="s">
        <v>353</v>
      </c>
      <c r="C61" s="78" t="s">
        <v>226</v>
      </c>
      <c r="D61" s="78" t="s">
        <v>254</v>
      </c>
      <c r="E61" s="78">
        <v>12</v>
      </c>
      <c r="F61" s="78" t="s">
        <v>131</v>
      </c>
    </row>
    <row r="62" spans="1:6" ht="13.5" customHeight="1">
      <c r="A62" s="76" t="s">
        <v>255</v>
      </c>
      <c r="B62" s="77" t="s">
        <v>354</v>
      </c>
      <c r="C62" s="78" t="s">
        <v>226</v>
      </c>
      <c r="D62" s="78" t="s">
        <v>254</v>
      </c>
      <c r="E62" s="78">
        <v>12</v>
      </c>
      <c r="F62" s="78" t="s">
        <v>138</v>
      </c>
    </row>
    <row r="63" spans="1:6" ht="13.5" customHeight="1">
      <c r="A63" s="76" t="s">
        <v>257</v>
      </c>
      <c r="B63" s="77" t="s">
        <v>268</v>
      </c>
      <c r="C63" s="78" t="s">
        <v>226</v>
      </c>
      <c r="D63" s="78" t="s">
        <v>264</v>
      </c>
      <c r="E63" s="78">
        <v>20</v>
      </c>
      <c r="F63" s="78" t="s">
        <v>127</v>
      </c>
    </row>
    <row r="64" spans="1:6" ht="13.5" customHeight="1">
      <c r="A64" s="76" t="s">
        <v>259</v>
      </c>
      <c r="B64" s="77" t="s">
        <v>355</v>
      </c>
      <c r="C64" s="78" t="s">
        <v>275</v>
      </c>
      <c r="D64" s="78" t="s">
        <v>280</v>
      </c>
      <c r="E64" s="78">
        <v>12</v>
      </c>
      <c r="F64" s="78" t="s">
        <v>127</v>
      </c>
    </row>
    <row r="65" spans="1:6" ht="13.5" customHeight="1">
      <c r="A65" s="76" t="s">
        <v>262</v>
      </c>
      <c r="B65" s="77" t="s">
        <v>274</v>
      </c>
      <c r="C65" s="78" t="s">
        <v>261</v>
      </c>
      <c r="D65" s="78" t="s">
        <v>280</v>
      </c>
      <c r="E65" s="78">
        <v>16</v>
      </c>
      <c r="F65" s="78" t="s">
        <v>138</v>
      </c>
    </row>
    <row r="66" spans="1:6" ht="13.5" customHeight="1">
      <c r="A66" s="76" t="s">
        <v>265</v>
      </c>
      <c r="B66" s="77" t="s">
        <v>277</v>
      </c>
      <c r="C66" s="78" t="s">
        <v>261</v>
      </c>
      <c r="D66" s="78" t="s">
        <v>280</v>
      </c>
      <c r="E66" s="78">
        <v>12</v>
      </c>
      <c r="F66" s="78" t="s">
        <v>131</v>
      </c>
    </row>
    <row r="67" spans="1:6" ht="13.5" customHeight="1">
      <c r="A67" s="96" t="s">
        <v>278</v>
      </c>
      <c r="B67" s="97" t="s">
        <v>279</v>
      </c>
      <c r="C67" s="98" t="s">
        <v>281</v>
      </c>
      <c r="D67" s="98" t="s">
        <v>281</v>
      </c>
      <c r="E67" s="98">
        <f>SUM(E68:E73)</f>
        <v>28</v>
      </c>
      <c r="F67" s="100"/>
    </row>
    <row r="68" spans="1:6" ht="13.5" customHeight="1">
      <c r="A68" s="76" t="s">
        <v>282</v>
      </c>
      <c r="B68" s="77" t="s">
        <v>283</v>
      </c>
      <c r="C68" s="78" t="s">
        <v>281</v>
      </c>
      <c r="D68" s="78" t="s">
        <v>281</v>
      </c>
      <c r="E68" s="78">
        <v>4</v>
      </c>
      <c r="F68" s="78" t="s">
        <v>138</v>
      </c>
    </row>
    <row r="69" spans="1:6" ht="13.5" customHeight="1">
      <c r="A69" s="76" t="s">
        <v>284</v>
      </c>
      <c r="B69" s="77" t="s">
        <v>285</v>
      </c>
      <c r="C69" s="78" t="s">
        <v>281</v>
      </c>
      <c r="D69" s="78" t="s">
        <v>281</v>
      </c>
      <c r="E69" s="78">
        <v>4</v>
      </c>
      <c r="F69" s="78" t="s">
        <v>127</v>
      </c>
    </row>
    <row r="70" spans="1:6" ht="13.5" customHeight="1">
      <c r="A70" s="76" t="s">
        <v>286</v>
      </c>
      <c r="B70" s="77" t="s">
        <v>287</v>
      </c>
      <c r="C70" s="78" t="s">
        <v>281</v>
      </c>
      <c r="D70" s="78" t="s">
        <v>281</v>
      </c>
      <c r="E70" s="78">
        <v>8</v>
      </c>
      <c r="F70" s="78" t="s">
        <v>356</v>
      </c>
    </row>
    <row r="71" spans="1:6" ht="13.5" customHeight="1">
      <c r="A71" s="76" t="s">
        <v>288</v>
      </c>
      <c r="B71" s="77" t="s">
        <v>289</v>
      </c>
      <c r="C71" s="78" t="s">
        <v>281</v>
      </c>
      <c r="D71" s="78" t="s">
        <v>281</v>
      </c>
      <c r="E71" s="78">
        <v>4</v>
      </c>
      <c r="F71" s="78" t="s">
        <v>131</v>
      </c>
    </row>
    <row r="72" spans="1:6" ht="13.5" customHeight="1">
      <c r="A72" s="76" t="s">
        <v>290</v>
      </c>
      <c r="B72" s="77" t="s">
        <v>291</v>
      </c>
      <c r="C72" s="78" t="s">
        <v>281</v>
      </c>
      <c r="D72" s="78" t="s">
        <v>281</v>
      </c>
      <c r="E72" s="78">
        <v>4</v>
      </c>
      <c r="F72" s="78" t="s">
        <v>127</v>
      </c>
    </row>
    <row r="73" spans="1:6" ht="13.5" customHeight="1">
      <c r="A73" s="76" t="s">
        <v>292</v>
      </c>
      <c r="B73" s="77" t="s">
        <v>293</v>
      </c>
      <c r="C73" s="78" t="s">
        <v>281</v>
      </c>
      <c r="D73" s="78" t="s">
        <v>281</v>
      </c>
      <c r="E73" s="78">
        <v>4</v>
      </c>
      <c r="F73" s="78" t="s">
        <v>138</v>
      </c>
    </row>
    <row r="74" spans="1:6" ht="13.5" customHeight="1">
      <c r="A74" s="96" t="s">
        <v>303</v>
      </c>
      <c r="B74" s="97" t="s">
        <v>176</v>
      </c>
      <c r="C74" s="98" t="s">
        <v>304</v>
      </c>
      <c r="D74" s="107">
        <v>42740</v>
      </c>
      <c r="E74" s="98">
        <f>SUM(E75:E80)</f>
        <v>48</v>
      </c>
      <c r="F74" s="100"/>
    </row>
    <row r="75" spans="1:6" ht="13.5" customHeight="1">
      <c r="A75" s="76" t="s">
        <v>305</v>
      </c>
      <c r="B75" s="77" t="s">
        <v>306</v>
      </c>
      <c r="C75" s="78" t="s">
        <v>304</v>
      </c>
      <c r="D75" s="78" t="s">
        <v>313</v>
      </c>
      <c r="E75" s="78">
        <v>8</v>
      </c>
      <c r="F75" s="78" t="s">
        <v>131</v>
      </c>
    </row>
    <row r="76" spans="1:6" ht="13.5" customHeight="1">
      <c r="A76" s="76" t="s">
        <v>307</v>
      </c>
      <c r="B76" s="77" t="s">
        <v>308</v>
      </c>
      <c r="C76" s="78" t="s">
        <v>304</v>
      </c>
      <c r="D76" s="78" t="s">
        <v>313</v>
      </c>
      <c r="E76" s="78">
        <v>8</v>
      </c>
      <c r="F76" s="78" t="s">
        <v>138</v>
      </c>
    </row>
    <row r="77" spans="1:6" ht="13.5" customHeight="1">
      <c r="A77" s="76" t="s">
        <v>309</v>
      </c>
      <c r="B77" s="77" t="s">
        <v>357</v>
      </c>
      <c r="C77" s="78" t="s">
        <v>304</v>
      </c>
      <c r="D77" s="79">
        <v>42740</v>
      </c>
      <c r="E77" s="78">
        <v>16</v>
      </c>
      <c r="F77" s="78" t="s">
        <v>127</v>
      </c>
    </row>
    <row r="78" spans="1:6" ht="13.5" customHeight="1">
      <c r="A78" s="76" t="s">
        <v>311</v>
      </c>
      <c r="B78" s="77" t="s">
        <v>358</v>
      </c>
      <c r="C78" s="78" t="s">
        <v>304</v>
      </c>
      <c r="D78" s="78" t="s">
        <v>313</v>
      </c>
      <c r="E78" s="78">
        <v>8</v>
      </c>
      <c r="F78" s="78" t="s">
        <v>131</v>
      </c>
    </row>
    <row r="79" spans="1:6" ht="13.5" customHeight="1">
      <c r="A79" s="76" t="s">
        <v>314</v>
      </c>
      <c r="B79" s="77" t="s">
        <v>315</v>
      </c>
      <c r="C79" s="79">
        <v>42740</v>
      </c>
      <c r="D79" s="79">
        <v>42740</v>
      </c>
      <c r="E79" s="78">
        <v>4</v>
      </c>
      <c r="F79" s="78" t="s">
        <v>138</v>
      </c>
    </row>
    <row r="80" spans="1:6" ht="13.5" customHeight="1">
      <c r="A80" s="76" t="s">
        <v>316</v>
      </c>
      <c r="B80" s="77" t="s">
        <v>317</v>
      </c>
      <c r="C80" s="79">
        <v>42740</v>
      </c>
      <c r="D80" s="79">
        <v>42740</v>
      </c>
      <c r="E80" s="78">
        <v>4</v>
      </c>
      <c r="F80" s="78" t="s">
        <v>131</v>
      </c>
    </row>
    <row r="81" spans="1:6" ht="13.5" customHeight="1">
      <c r="A81" s="96" t="s">
        <v>326</v>
      </c>
      <c r="B81" s="97" t="s">
        <v>51</v>
      </c>
      <c r="C81" s="107">
        <v>42771</v>
      </c>
      <c r="D81" s="107">
        <v>42771</v>
      </c>
      <c r="E81" s="98">
        <f>SUM(E82:E87)</f>
        <v>26</v>
      </c>
      <c r="F81" s="100"/>
    </row>
    <row r="82" spans="1:6" ht="13.5" customHeight="1">
      <c r="A82" s="76" t="s">
        <v>327</v>
      </c>
      <c r="B82" s="77" t="s">
        <v>328</v>
      </c>
      <c r="C82" s="79">
        <v>42771</v>
      </c>
      <c r="D82" s="79">
        <v>42771</v>
      </c>
      <c r="E82" s="78">
        <v>4</v>
      </c>
      <c r="F82" s="78" t="s">
        <v>127</v>
      </c>
    </row>
    <row r="83" spans="1:6" ht="13.5" customHeight="1">
      <c r="A83" s="76" t="s">
        <v>329</v>
      </c>
      <c r="B83" s="77" t="s">
        <v>330</v>
      </c>
      <c r="C83" s="79">
        <v>42771</v>
      </c>
      <c r="D83" s="79">
        <v>42771</v>
      </c>
      <c r="E83" s="78">
        <v>4</v>
      </c>
      <c r="F83" s="100" t="s">
        <v>138</v>
      </c>
    </row>
    <row r="84" spans="1:6" ht="13.5" customHeight="1">
      <c r="A84" s="76" t="s">
        <v>331</v>
      </c>
      <c r="B84" s="77" t="s">
        <v>332</v>
      </c>
      <c r="C84" s="79">
        <v>42771</v>
      </c>
      <c r="D84" s="79">
        <v>42771</v>
      </c>
      <c r="E84" s="78">
        <v>6</v>
      </c>
      <c r="F84" s="78" t="s">
        <v>131</v>
      </c>
    </row>
    <row r="85" spans="1:6" ht="13.5" customHeight="1">
      <c r="A85" s="76" t="s">
        <v>333</v>
      </c>
      <c r="B85" s="77" t="s">
        <v>334</v>
      </c>
      <c r="C85" s="79">
        <v>42771</v>
      </c>
      <c r="D85" s="79">
        <v>42771</v>
      </c>
      <c r="E85" s="78">
        <v>4</v>
      </c>
      <c r="F85" s="78" t="s">
        <v>138</v>
      </c>
    </row>
    <row r="86" spans="1:6" ht="13.5" customHeight="1">
      <c r="A86" s="76" t="s">
        <v>335</v>
      </c>
      <c r="B86" s="77" t="s">
        <v>336</v>
      </c>
      <c r="C86" s="79">
        <v>42771</v>
      </c>
      <c r="D86" s="79">
        <v>42771</v>
      </c>
      <c r="E86" s="78">
        <v>4</v>
      </c>
      <c r="F86" s="78" t="s">
        <v>127</v>
      </c>
    </row>
    <row r="87" spans="1:6" ht="13.5" customHeight="1">
      <c r="A87" s="76" t="s">
        <v>337</v>
      </c>
      <c r="B87" s="77" t="s">
        <v>338</v>
      </c>
      <c r="C87" s="79">
        <v>42771</v>
      </c>
      <c r="D87" s="79">
        <v>42771</v>
      </c>
      <c r="E87" s="78">
        <v>4</v>
      </c>
      <c r="F87" s="78" t="s">
        <v>131</v>
      </c>
    </row>
    <row r="88" spans="1:6" ht="13.5" customHeight="1">
      <c r="A88" s="96" t="s">
        <v>343</v>
      </c>
      <c r="B88" s="97" t="s">
        <v>94</v>
      </c>
      <c r="C88" s="107">
        <v>42799</v>
      </c>
      <c r="D88" s="107">
        <v>42830</v>
      </c>
      <c r="E88" s="98">
        <v>16</v>
      </c>
      <c r="F88" s="100"/>
    </row>
    <row r="89" spans="1:6" ht="13.5" customHeight="1">
      <c r="A89" s="76" t="s">
        <v>344</v>
      </c>
      <c r="B89" s="77" t="s">
        <v>345</v>
      </c>
      <c r="C89" s="79">
        <v>42799</v>
      </c>
      <c r="D89" s="79">
        <v>42799</v>
      </c>
      <c r="E89" s="78">
        <v>8</v>
      </c>
      <c r="F89" s="78" t="s">
        <v>108</v>
      </c>
    </row>
    <row r="90" spans="1:6" ht="13.5" customHeight="1">
      <c r="A90" s="76" t="s">
        <v>346</v>
      </c>
      <c r="B90" s="77" t="s">
        <v>347</v>
      </c>
      <c r="C90" s="79">
        <v>42830</v>
      </c>
      <c r="D90" s="79">
        <v>42830</v>
      </c>
      <c r="E90" s="78">
        <v>8</v>
      </c>
      <c r="F90" s="78" t="s">
        <v>108</v>
      </c>
    </row>
    <row r="91" spans="1:6" ht="13.5" customHeight="1">
      <c r="A91" s="141" t="s">
        <v>348</v>
      </c>
      <c r="B91" s="142"/>
      <c r="C91" s="142"/>
      <c r="D91" s="138"/>
      <c r="E91" s="140" t="s">
        <v>359</v>
      </c>
      <c r="F91" s="138"/>
    </row>
    <row r="92" spans="1:6" ht="13.5" customHeight="1"/>
    <row r="93" spans="1:6" ht="13.5" customHeight="1"/>
    <row r="94" spans="1:6" ht="13.5" customHeight="1"/>
    <row r="95" spans="1:6" ht="13.5" customHeight="1"/>
    <row r="96" spans="1: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mergeCells count="2">
    <mergeCell ref="A91:D91"/>
    <mergeCell ref="E91:F91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Sprint1</vt:lpstr>
      <vt:lpstr>Sprint2</vt:lpstr>
      <vt:lpstr>Report</vt:lpstr>
      <vt:lpstr>Sheet2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Phan Toai</dc:creator>
  <cp:lastModifiedBy>ADMIN</cp:lastModifiedBy>
  <dcterms:created xsi:type="dcterms:W3CDTF">2016-05-09T08:50:23Z</dcterms:created>
  <dcterms:modified xsi:type="dcterms:W3CDTF">2021-01-20T11:15:53Z</dcterms:modified>
</cp:coreProperties>
</file>