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edia, solutions" state="visible" r:id="rId3"/>
    <sheet sheetId="2" name="Restaging of culture" state="visible" r:id="rId4"/>
    <sheet sheetId="3" name="H2O2.sandbox" state="visible" r:id="rId5"/>
    <sheet sheetId="4" name="fluorescnece probes" state="visible" r:id="rId6"/>
    <sheet sheetId="5" name="chemicals" state="visible" r:id="rId7"/>
    <sheet sheetId="6" name="menadione sodium bisulfite" state="visible" r:id="rId8"/>
    <sheet sheetId="7" name="paraquat" state="visible" r:id="rId9"/>
  </sheets>
  <definedNames/>
  <calcPr/>
</workbook>
</file>

<file path=xl/sharedStrings.xml><?xml version="1.0" encoding="utf-8"?>
<sst xmlns="http://schemas.openxmlformats.org/spreadsheetml/2006/main" count="455" uniqueCount="223">
  <si>
    <t>20% gluocose stock</t>
  </si>
  <si>
    <t>For 500ml</t>
  </si>
  <si>
    <t>g</t>
  </si>
  <si>
    <t>g dextrose</t>
  </si>
  <si>
    <t>w/v</t>
  </si>
  <si>
    <t>ml</t>
  </si>
  <si>
    <t>ddH2O</t>
  </si>
  <si>
    <t>heat to dissolve</t>
  </si>
  <si>
    <t>Fill volume to 500ml</t>
  </si>
  <si>
    <t>SCD-5FOA plate (0.1% FOA)</t>
  </si>
  <si>
    <t>For </t>
  </si>
  <si>
    <t>YNB( with selected amino acid)</t>
  </si>
  <si>
    <t>(NH4)2SO4</t>
  </si>
  <si>
    <t>Adenine sulfate</t>
  </si>
  <si>
    <t>mg</t>
  </si>
  <si>
    <t>Histidine</t>
  </si>
  <si>
    <t>Leucine</t>
  </si>
  <si>
    <t>Tryptophan</t>
  </si>
  <si>
    <t>H2O</t>
  </si>
  <si>
    <t>Agar</t>
  </si>
  <si>
    <t>Dissovle, autocloave, then cool to 50C</t>
  </si>
  <si>
    <t>Uracil(2mg/ml) (extra Uracil is added here)</t>
  </si>
  <si>
    <t> </t>
  </si>
  <si>
    <t>20% glucose</t>
  </si>
  <si>
    <t>5-FOA</t>
  </si>
  <si>
    <t>Dissovle FOA in 200 ml, heated as necessary, filtered</t>
  </si>
  <si>
    <t>FOA is hard to dissolve.</t>
  </si>
  <si>
    <t>YP2%D plate (normal YPD)</t>
  </si>
  <si>
    <t>for</t>
  </si>
  <si>
    <t>100ml</t>
  </si>
  <si>
    <t>Bacto-yeast extract</t>
  </si>
  <si>
    <t>g for 1%</t>
  </si>
  <si>
    <t>Bacto-peptone</t>
  </si>
  <si>
    <t>g for 2%</t>
  </si>
  <si>
    <t>Bacto-agar (remove this for liquid YPD)</t>
  </si>
  <si>
    <t>Weight the total weight, autoclave, then</t>
  </si>
  <si>
    <t>20% Dextrose</t>
  </si>
  <si>
    <t>evaporated volume</t>
  </si>
  <si>
    <t>...</t>
  </si>
  <si>
    <t>YP0.5%D plate (for coloric restriction)</t>
  </si>
  <si>
    <t>Bacto-agar</t>
  </si>
  <si>
    <t>SC-Leu-Lys plate</t>
  </si>
  <si>
    <t>YNB( with -URA-His-Met-Lys)</t>
  </si>
  <si>
    <t>Methione</t>
  </si>
  <si>
    <t>Uracil(2mg/ml) 100x</t>
  </si>
  <si>
    <t>Recipe for Pb2+ Medium (Boeke lab)</t>
  </si>
  <si>
    <t>MLA plate</t>
  </si>
  <si>
    <t>1000ml</t>
  </si>
  <si>
    <t>500ml</t>
  </si>
  <si>
    <t>Peptone</t>
  </si>
  <si>
    <t>Yeast extract</t>
  </si>
  <si>
    <t>Ammonia sulfate</t>
  </si>
  <si>
    <t>water</t>
  </si>
  <si>
    <t>autoclave</t>
  </si>
  <si>
    <t>cool to 55C</t>
  </si>
  <si>
    <t>(0.7 mg/ml, Gottching)</t>
  </si>
  <si>
    <t>500mg/ml Pb(NO3)2</t>
  </si>
  <si>
    <t>mix and pour plates</t>
  </si>
  <si>
    <t>SC complete media, liquid</t>
  </si>
  <si>
    <t>Lysine</t>
  </si>
  <si>
    <t>OR</t>
  </si>
  <si>
    <t>30% glycerol</t>
  </si>
  <si>
    <t>SC minimal G418</t>
  </si>
  <si>
    <t>100mg/ml G418(Geneticin, 500x)</t>
  </si>
  <si>
    <t>YPD-G418</t>
  </si>
  <si>
    <t>LB</t>
  </si>
  <si>
    <t>mL</t>
  </si>
  <si>
    <t>dH2O</t>
  </si>
  <si>
    <t>mL initial</t>
  </si>
  <si>
    <t>Tryptone</t>
  </si>
  <si>
    <t>Bacto-Agar</t>
  </si>
  <si>
    <t>Bacto-yeast-extract</t>
  </si>
  <si>
    <t>NaCl</t>
  </si>
  <si>
    <t>Fill to 500mL after all mixing is complete </t>
  </si>
  <si>
    <t>sporulation media</t>
  </si>
  <si>
    <t>Potassium acetate</t>
  </si>
  <si>
    <t>destilled water</t>
  </si>
  <si>
    <t>Works well for BY and natural isolates at 5days RT</t>
  </si>
  <si>
    <t>Enrichment Selective medium (ESM).</t>
  </si>
  <si>
    <t>1% yeast extract, 2% peptone, 10% dextrose, autoclave 20 minutes. When the media is at room temperature add ethanol to a final concentration of 5%. </t>
  </si>
  <si>
    <t>Final</t>
  </si>
  <si>
    <t>Bacto Yeast extract</t>
  </si>
  <si>
    <t>Bacto Peptone</t>
  </si>
  <si>
    <t>NOTE:</t>
  </si>
  <si>
    <t>Dextrose</t>
  </si>
  <si>
    <t>Autolave glucose with YE and peptone darkens solution!!!So, do not use this method</t>
  </si>
  <si>
    <t>Autoclave. Let media cool to room temperature</t>
  </si>
  <si>
    <t>Ethanol</t>
  </si>
  <si>
    <t>Additional autoclave H2O to fill the total volume to 500ml</t>
  </si>
  <si>
    <t>Method2, use glucose liquid stock</t>
  </si>
  <si>
    <t>Final Concentration</t>
  </si>
  <si>
    <t>http://openwetware.org/wiki/FCCT_Biochemistry_Lab:M9_medium/minimal</t>
  </si>
  <si>
    <t>M9 Salt stock solution, 10x concentrated</t>
  </si>
  <si>
    <t>Na2HPO4 x 7H20</t>
  </si>
  <si>
    <t>to be ordered from SIGMA</t>
  </si>
  <si>
    <t>KH2PO4</t>
  </si>
  <si>
    <t>NaCl FW: 58.5</t>
  </si>
  <si>
    <t>NH4Cl</t>
  </si>
  <si>
    <t>Fill until </t>
  </si>
  <si>
    <t>M9 medium growth medium NO CARBON SOURCE, 1X</t>
  </si>
  <si>
    <t>dH20</t>
  </si>
  <si>
    <t>M9 Salt Stock solution</t>
  </si>
  <si>
    <t>autoclaved</t>
  </si>
  <si>
    <t>10 fold dilution </t>
  </si>
  <si>
    <t>1M MgSO4</t>
  </si>
  <si>
    <t>1M CaCl2</t>
  </si>
  <si>
    <t>based on Marley, Lu, &amp; Bracken 2001, JB NMR</t>
  </si>
  <si>
    <t>After discussion with Morgan Maite on M9 buffer, I was shocked that her M9 buffer is really 10X stock. </t>
  </si>
  <si>
    <t>M9 medium growth CARBON SOURCE (1X concentrated)</t>
  </si>
  <si>
    <t>10X M9 Salt Stock solution</t>
  </si>
  <si>
    <t>20%glucose</t>
  </si>
  <si>
    <t>Add until the total volume is 1000mL</t>
  </si>
  <si>
    <t>for 0.4% final glucose</t>
  </si>
  <si>
    <t>MOPS</t>
  </si>
  <si>
    <t>http://www.genome.wisc.edu/resources/protocols/mopsminimal.htm</t>
  </si>
  <si>
    <t>Original OD at 600nm</t>
  </si>
  <si>
    <t>Volume of Culture in ul</t>
  </si>
  <si>
    <t>Volume of Media in ml</t>
  </si>
  <si>
    <t>Restaged OD at 600nm</t>
  </si>
  <si>
    <t>
</t>
  </si>
  <si>
    <t>%</t>
  </si>
  <si>
    <t>M</t>
  </si>
  <si>
    <t>FW:</t>
  </si>
  <si>
    <t>Density</t>
  </si>
  <si>
    <t>1.110g/ml</t>
  </si>
  <si>
    <t>see wikipedia</t>
  </si>
  <si>
    <t>Volume of 2X stock</t>
  </si>
  <si>
    <t>2X solution</t>
  </si>
  <si>
    <t>add</t>
  </si>
  <si>
    <t>Operational Stocks</t>
  </si>
  <si>
    <t>http://www.sigmaaldrich.com/catalog/Prod…</t>
  </si>
  <si>
    <t>and</t>
  </si>
  <si>
    <t>Percentage (%)</t>
  </si>
  <si>
    <t>Molar concentration(M)</t>
  </si>
  <si>
    <t>mM</t>
  </si>
  <si>
    <t>Gash 2000 usage is 0.3mM</t>
  </si>
  <si>
    <t>fluorescence probes</t>
  </si>
  <si>
    <t>Invitrogen, molecular probes</t>
  </si>
  <si>
    <t>Multiplexing 1</t>
  </si>
  <si>
    <t>Multiplexing 2</t>
  </si>
  <si>
    <t>Final concentration</t>
  </si>
  <si>
    <t>incubation time</t>
  </si>
  <si>
    <t>Dihydrorhodamine (DHR) (10mg)
</t>
  </si>
  <si>
    <t>D632</t>
  </si>
  <si>
    <t>Ex 507, EM 528 Green, live stain</t>
  </si>
  <si>
    <t>O2-</t>
  </si>
  <si>
    <t>DHR can be measured in FL1 (530nm+/15nm) in FACSCaliber2. DHR is green</t>
  </si>
  <si>
    <t>10uM</t>
  </si>
  <si>
    <t>Dihydroethidium (hydroethidine) *5 mM stabilized Solution in DMSO*</t>
  </si>
  <si>
    <t>D-23107</t>
  </si>
  <si>
    <t>Ex 510nm (488nm laser), Em 570nm with broad peak </t>
  </si>
  <si>
    <t>viability</t>
  </si>
  <si>
    <t>JC1, 5mg</t>
  </si>
  <si>
    <t>T-3168</t>
  </si>
  <si>
    <t>Mitochondrial potential</t>
  </si>
  <si>
    <t>Ex 488nm laser, Em 527/590nm</t>
  </si>
  <si>
    <t>Nonyl acridine orange (NAO)  100mg</t>
  </si>
  <si>
    <t>A-1372</t>
  </si>
  <si>
    <t>Cardiolipin levels (Mitochondrial mass)</t>
  </si>
  <si>
    <t>Ex 490nm, Em 518nm</t>
  </si>
  <si>
    <t>2’,7’-dichlorodihydro-fluorescein diacetate (H2DCF-DA, H2DCFDA (H2-DCF, DCF) 100mg</t>
  </si>
  <si>
    <t>D-399</t>
  </si>
  <si>
    <t>Mainly H2O2 but there are disagreements. </t>
  </si>
  <si>
    <t>Ex 490nm (488nm laser), Em 530nm (sharp peak). </t>
  </si>
  <si>
    <t>H2DCF-DA, green fluorescence can be collected at 525nm band pass in Beckman’s EPICS XL-MCL. (FITC channel).</t>
  </si>
  <si>
    <t>TO-PRO®-3 Iodide (642⁄661) - 1 mM Solution in DMSO</t>
  </si>
  <si>
    <t>T3605</t>
  </si>
  <si>
    <t>FL3</t>
  </si>
  <si>
    <t>Dihydrorhodamine 123 (DHR)</t>
  </si>
  <si>
    <t>To make 25mM stock in DMSO with 10mg</t>
  </si>
  <si>
    <t>Molecular Formula:</t>
  </si>
  <si>
    <t>ml DMSO</t>
  </si>
  <si>
    <t>about 8.5mg/ml stock</t>
  </si>
  <si>
    <t>Madeo use 5ug/ml final,  2hr incubation</t>
  </si>
  <si>
    <t>C21H18N2O3</t>
  </si>
  <si>
    <t>Mesquita use 15ug/ml final, 1.5hr incubation</t>
  </si>
  <si>
    <t>Molecular Weight:</t>
  </si>
  <si>
    <t>Rowe use 50ug/ml final</t>
  </si>
  <si>
    <t>Stock solutions are stable for at least 6 months when stored at -20°C. We do not recommend storing aqueous solutions for more than one day.</t>
  </si>
  <si>
    <t>Menadione sodium bisulfite</t>
  </si>
  <si>
    <t>FW</t>
  </si>
  <si>
    <t>final concentration 1mM</t>
  </si>
  <si>
    <t>Sigma sell 25G, 100G</t>
  </si>
  <si>
    <t>L-Buthionine-sulfoximine</t>
  </si>
  <si>
    <t>1gram can make 10mM stocks</t>
  </si>
  <si>
    <t>For</t>
  </si>
  <si>
    <t>ml </t>
  </si>
  <si>
    <t>mM Stock</t>
  </si>
  <si>
    <t>1gram can make 100mM stocks</t>
  </si>
  <si>
    <t>menadione bisulfite</t>
  </si>
  <si>
    <t>gram</t>
  </si>
  <si>
    <t>Total volume (ml)</t>
  </si>
  <si>
    <t>Concentration (mM)</t>
  </si>
  <si>
    <t>Weight (mg)</t>
  </si>
  <si>
    <t>10mM stock (ml)</t>
  </si>
  <si>
    <t>276.24mg</t>
  </si>
  <si>
    <t>1M</t>
  </si>
  <si>
    <t>1ml</t>
  </si>
  <si>
    <t>10mM</t>
  </si>
  <si>
    <t>1 ml</t>
  </si>
  <si>
    <t>ml to </t>
  </si>
  <si>
    <t>28.5 mg of </t>
  </si>
  <si>
    <t>Gash 2000</t>
  </si>
  <si>
    <t>1M stock "freshly" made in water, 1mM final, time series for 120 minutes</t>
  </si>
  <si>
    <t>Menadione sodium bisulfite is unstable in water</t>
  </si>
  <si>
    <t>Others use menadione (not salt)</t>
  </si>
  <si>
    <t>http://nhsjs.com/2010/a-study-of-menadione-induced-cytotoxicity-reduction-in-yeast-cells-by-selected-enzymes/</t>
  </si>
  <si>
    <t>make stock in DMSO, wrapped in alumin foil, left at 4C</t>
  </si>
  <si>
    <t>Note</t>
  </si>
  <si>
    <t>Menadione sodium bisulfite is a water-soluable derivative of menadione. </t>
  </si>
  <si>
    <t>see</t>
  </si>
  <si>
    <t>http://cancerres.aacrjournals.org.proxy.library.emory.edu/content/45/11_Part_1/5257.full.pdf+html</t>
  </si>
  <si>
    <t>Paraquat dichloride</t>
  </si>
  <si>
    <t>CAS</t>
  </si>
  <si>
    <t>Paraquat =</t>
  </si>
  <si>
    <t>100mM stock (ml)</t>
  </si>
  <si>
    <t>257mg</t>
  </si>
  <si>
    <t>25.7 mg</t>
  </si>
  <si>
    <t>100mM</t>
  </si>
  <si>
    <t>2003 Science, mother-daughter asymmetry paper</t>
  </si>
  <si>
    <t>mg/ml</t>
  </si>
  <si>
    <t>20 min</t>
  </si>
  <si>
    <t>This 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</si>
</sst>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FF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0.0"/>
      <color rgb="FFFF0000"/>
      <name val="Arial"/>
    </font>
    <font>
      <b/>
      <i val="0"/>
      <strike val="0"/>
      <u val="none"/>
      <sz val="10.0"/>
      <color rgb="FF000000"/>
      <name val="Arial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C9DAF8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F9CB9C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00FFFF"/>
        <bgColor indexed="64"/>
      </patternFill>
    </fill>
  </fills>
  <borders count="3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fillId="0" numFmtId="0" borderId="0" fontId="0"/>
  </cellStyleXfs>
  <cellXfs count="40">
    <xf applyAlignment="1" fillId="0" xfId="0" numFmtId="0" borderId="0" fontId="0">
      <alignment vertical="bottom" horizontal="general" wrapText="1"/>
    </xf>
    <xf applyBorder="1" applyAlignment="1" fillId="0" xfId="0" numFmtId="0" borderId="1" fontId="0">
      <alignment vertical="bottom" horizontal="general" wrapText="1"/>
    </xf>
    <xf applyBorder="1" applyAlignment="1" fillId="0" xfId="0" numFmtId="0" borderId="2" fontId="0">
      <alignment vertical="bottom" horizontal="general" wrapText="1"/>
    </xf>
    <xf applyBorder="1" applyAlignment="1" fillId="0" xfId="0" numFmtId="0" borderId="3" applyFont="1" fontId="1">
      <alignment vertical="bottom" horizontal="general" wrapText="1"/>
    </xf>
    <xf applyBorder="1" applyAlignment="1" fillId="0" xfId="0" numFmtId="0" borderId="4" fontId="0">
      <alignment vertical="bottom" horizontal="general" wrapText="1"/>
    </xf>
    <xf applyBorder="1" applyAlignment="1" fillId="0" xfId="0" numFmtId="0" borderId="5" fontId="0">
      <alignment vertical="bottom" horizontal="general" wrapText="1"/>
    </xf>
    <xf applyBorder="1" applyAlignment="1" fillId="0" xfId="0" numFmtId="0" borderId="6" applyFont="1" fontId="2">
      <alignment vertical="bottom" horizontal="general" wrapText="1"/>
    </xf>
    <xf applyBorder="1" applyAlignment="1" fillId="0" xfId="0" numFmtId="0" borderId="7" fontId="0">
      <alignment vertical="bottom" horizontal="general" wrapText="1"/>
    </xf>
    <xf applyBorder="1" applyAlignment="1" fillId="0" xfId="0" numFmtId="0" borderId="8" fontId="0">
      <alignment vertical="bottom" horizontal="general" wrapText="1"/>
    </xf>
    <xf applyBorder="1" applyAlignment="1" fillId="0" xfId="0" numFmtId="0" borderId="9" fontId="0">
      <alignment vertical="bottom" horizontal="general" wrapText="1"/>
    </xf>
    <xf applyAlignment="1" fillId="0" xfId="0" numFmtId="0" borderId="0" applyFont="1" fontId="3">
      <alignment vertical="bottom" horizontal="general" wrapText="1"/>
    </xf>
    <xf applyBorder="1" applyAlignment="1" fillId="2" xfId="0" numFmtId="0" borderId="10" fontId="0" applyFill="1">
      <alignment vertical="bottom" horizontal="general" wrapText="1"/>
    </xf>
    <xf applyBorder="1" applyAlignment="1" fillId="3" xfId="0" numFmtId="0" borderId="11" fontId="0" applyFill="1">
      <alignment vertical="bottom" horizontal="general" wrapText="1"/>
    </xf>
    <xf applyBorder="1" applyAlignment="1" fillId="4" xfId="0" numFmtId="0" borderId="12" applyFont="1" fontId="4" applyFill="1">
      <alignment vertical="bottom" horizontal="general" wrapText="1"/>
    </xf>
    <xf applyBorder="1" applyAlignment="1" fillId="0" xfId="0" numFmtId="0" borderId="13" fontId="0">
      <alignment vertical="bottom" horizontal="general" wrapText="1"/>
    </xf>
    <xf applyBorder="1" applyAlignment="1" fillId="5" xfId="0" numFmtId="0" borderId="14" fontId="0" applyFill="1">
      <alignment vertical="bottom" horizontal="general" wrapText="1"/>
    </xf>
    <xf applyBorder="1" applyAlignment="1" fillId="0" xfId="0" numFmtId="0" borderId="15" fontId="0">
      <alignment vertical="bottom" horizontal="general" wrapText="1"/>
    </xf>
    <xf applyBorder="1" applyAlignment="1" fillId="0" xfId="0" numFmtId="0" borderId="16" fontId="0">
      <alignment vertical="bottom" horizontal="general" wrapText="1"/>
    </xf>
    <xf applyBorder="1" applyAlignment="1" fillId="0" xfId="0" numFmtId="0" borderId="17" fontId="0">
      <alignment vertical="bottom" horizontal="right" wrapText="1"/>
    </xf>
    <xf applyBorder="1" applyAlignment="1" fillId="6" xfId="0" numFmtId="0" borderId="18" applyFont="1" fontId="5" applyFill="1">
      <alignment vertical="bottom" horizontal="general" wrapText="1"/>
    </xf>
    <xf applyBorder="1" applyAlignment="1" fillId="0" xfId="0" numFmtId="0" borderId="19" fontId="0">
      <alignment vertical="bottom" horizontal="general" wrapText="1"/>
    </xf>
    <xf applyBorder="1" applyAlignment="1" fillId="0" xfId="0" numFmtId="0" borderId="20" fontId="0">
      <alignment vertical="bottom" horizontal="general" wrapText="1"/>
    </xf>
    <xf applyBorder="1" applyAlignment="1" fillId="0" xfId="0" numFmtId="0" borderId="21" fontId="0">
      <alignment vertical="bottom" horizontal="general" wrapText="1"/>
    </xf>
    <xf applyBorder="1" applyAlignment="1" fillId="7" xfId="0" numFmtId="0" borderId="22" applyFont="1" fontId="6" applyFill="1">
      <alignment vertical="bottom" horizontal="general" wrapText="1"/>
    </xf>
    <xf applyBorder="1" applyAlignment="1" fillId="0" xfId="0" numFmtId="0" borderId="23" fontId="0">
      <alignment vertical="bottom" horizontal="general" wrapText="1"/>
    </xf>
    <xf applyBorder="1" applyAlignment="1" fillId="8" xfId="0" numFmtId="0" borderId="24" fontId="0" applyFill="1">
      <alignment vertical="bottom" horizontal="general" wrapText="1"/>
    </xf>
    <xf applyAlignment="1" fillId="0" xfId="0" numFmtId="0" borderId="0" fontId="0">
      <alignment vertical="bottom" horizontal="right" wrapText="1"/>
    </xf>
    <xf applyBorder="1" applyAlignment="1" fillId="0" xfId="0" numFmtId="0" borderId="25" fontId="0">
      <alignment vertical="bottom" horizontal="general" wrapText="1"/>
    </xf>
    <xf applyBorder="1" applyAlignment="1" fillId="9" xfId="0" numFmtId="0" borderId="26" fontId="0" applyFill="1">
      <alignment vertical="bottom" horizontal="general" wrapText="1"/>
    </xf>
    <xf applyBorder="1" applyAlignment="1" fillId="0" xfId="0" numFmtId="0" borderId="27" fontId="0">
      <alignment vertical="bottom" horizontal="general" wrapText="1"/>
    </xf>
    <xf applyAlignment="1" fillId="10" xfId="0" numFmtId="0" borderId="0" fontId="0" applyFill="1">
      <alignment vertical="bottom" horizontal="general" wrapText="1"/>
    </xf>
    <xf applyBorder="1" applyAlignment="1" fillId="0" xfId="0" numFmtId="0" borderId="28" fontId="0">
      <alignment vertical="bottom" horizontal="general" wrapText="1"/>
    </xf>
    <xf applyBorder="1" applyAlignment="1" fillId="0" xfId="0" numFmtId="0" borderId="29" fontId="0">
      <alignment vertical="bottom" horizontal="general" wrapText="1"/>
    </xf>
    <xf applyBorder="1" applyAlignment="1" fillId="0" xfId="0" numFmtId="0" borderId="30" applyFont="1" fontId="7">
      <alignment vertical="bottom" horizontal="general" wrapText="1"/>
    </xf>
    <xf applyBorder="1" applyAlignment="1" fillId="0" xfId="0" numFmtId="0" borderId="31" fontId="0">
      <alignment vertical="bottom" horizontal="general" wrapText="1"/>
    </xf>
    <xf applyBorder="1" applyAlignment="1" fillId="11" xfId="0" numFmtId="0" borderId="32" fontId="0" applyFill="1">
      <alignment vertical="bottom" horizontal="general" wrapText="1"/>
    </xf>
    <xf applyBorder="1" applyAlignment="1" fillId="0" xfId="0" numFmtId="0" borderId="33" fontId="0">
      <alignment vertical="bottom" horizontal="right" wrapText="1"/>
    </xf>
    <xf applyBorder="1" applyAlignment="1" fillId="12" xfId="0" numFmtId="0" borderId="34" applyFont="1" fontId="8" applyFill="1">
      <alignment vertical="bottom" horizontal="general" wrapText="1"/>
    </xf>
    <xf applyBorder="1" applyAlignment="1" fillId="13" xfId="0" numFmtId="0" borderId="35" applyFont="1" fontId="9" applyFill="1">
      <alignment vertical="bottom" horizontal="general" wrapText="1"/>
    </xf>
    <xf applyBorder="1" applyAlignment="1" fillId="0" xfId="0" numFmtId="0" borderId="36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7.xml" Type="http://schemas.openxmlformats.org/officeDocument/2006/relationships/worksheet" Id="rId9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1" customWidth="1" max="1" width="32.29"/>
    <col min="2" customWidth="1" max="2" width="38.71"/>
    <col min="3" customWidth="1" max="3" width="7.14"/>
    <col min="4" customWidth="1" max="4" width="3.57"/>
    <col min="5" customWidth="1" max="5" width="7.43"/>
    <col min="6" customWidth="1" max="6" width="10.86"/>
    <col min="7" customWidth="1" max="7" width="8.0"/>
    <col min="8" customWidth="1" max="8" width="5.0"/>
  </cols>
  <sheetData>
    <row r="5">
      <c t="s" r="A5">
        <v>0</v>
      </c>
      <c t="s" r="B5">
        <v>1</v>
      </c>
      <c r="C5">
        <f>500*0.2</f>
        <v>100</v>
      </c>
      <c t="s" r="D5">
        <v>2</v>
      </c>
      <c t="s" r="E5">
        <v>3</v>
      </c>
    </row>
    <row r="6">
      <c t="s" r="A6">
        <v>4</v>
      </c>
      <c r="C6">
        <v>300</v>
      </c>
      <c t="s" r="D6">
        <v>5</v>
      </c>
      <c t="s" r="E6">
        <v>6</v>
      </c>
    </row>
    <row r="7">
      <c t="s" r="C7">
        <v>7</v>
      </c>
    </row>
    <row r="8">
      <c t="s" r="C8">
        <v>8</v>
      </c>
    </row>
    <row r="10">
      <c s="20" r="A10"/>
      <c s="20" r="B10"/>
      <c s="20" r="C10"/>
      <c s="20" r="D10"/>
      <c s="20" r="E10"/>
      <c s="20" r="F10"/>
      <c s="20" r="G10"/>
      <c s="20" r="H10"/>
      <c s="20" r="I10"/>
    </row>
    <row r="11">
      <c t="s" s="17" r="A11">
        <v>9</v>
      </c>
      <c s="17" r="B11"/>
      <c s="17" r="C11"/>
      <c s="17" r="D11"/>
      <c s="17" r="E11"/>
      <c s="17" r="F11"/>
      <c s="17" r="G11"/>
      <c s="17" r="H11"/>
      <c s="17" r="I11"/>
      <c s="24" r="J11"/>
    </row>
    <row r="12">
      <c s="17" r="A12"/>
      <c s="17" r="B12"/>
      <c s="17" r="C12"/>
      <c s="17" r="D12"/>
      <c t="s" s="17" r="E12">
        <v>10</v>
      </c>
      <c s="17" r="F12">
        <v>1000</v>
      </c>
      <c t="s" s="17" r="G12">
        <v>5</v>
      </c>
      <c s="17" r="H12">
        <v>500</v>
      </c>
      <c t="s" s="17" r="I12">
        <v>5</v>
      </c>
      <c s="24" r="J12"/>
    </row>
    <row r="13">
      <c s="17" r="A13"/>
      <c t="s" s="17" r="B13">
        <v>11</v>
      </c>
      <c s="17" r="C13"/>
      <c s="17" r="D13"/>
      <c s="17" r="E13"/>
      <c s="17" r="F13">
        <v>2</v>
      </c>
      <c t="s" s="17" r="G13">
        <v>2</v>
      </c>
      <c s="17" r="H13">
        <v>1</v>
      </c>
      <c s="17" r="I13"/>
      <c s="24" r="J13"/>
    </row>
    <row r="14">
      <c s="17" r="A14"/>
      <c t="s" s="17" r="B14">
        <v>12</v>
      </c>
      <c s="17" r="C14"/>
      <c s="17" r="D14"/>
      <c s="17" r="E14"/>
      <c s="17" r="F14">
        <v>5</v>
      </c>
      <c t="s" s="17" r="G14">
        <v>2</v>
      </c>
      <c s="17" r="H14">
        <v>2.5</v>
      </c>
      <c s="17" r="I14"/>
      <c s="24" r="J14"/>
    </row>
    <row r="15">
      <c s="17" r="A15"/>
      <c t="s" s="17" r="B15">
        <v>13</v>
      </c>
      <c s="17" r="C15"/>
      <c s="17" r="D15"/>
      <c s="17" r="E15"/>
      <c s="17" r="F15">
        <v>20</v>
      </c>
      <c t="s" s="17" r="G15">
        <v>14</v>
      </c>
      <c s="17" r="H15">
        <v>10</v>
      </c>
      <c s="17" r="I15"/>
      <c s="24" r="J15"/>
    </row>
    <row r="16">
      <c s="17" r="A16"/>
      <c t="s" s="17" r="B16">
        <v>15</v>
      </c>
      <c s="17" r="C16"/>
      <c s="17" r="D16"/>
      <c s="17" r="E16"/>
      <c s="17" r="F16">
        <v>20</v>
      </c>
      <c t="s" s="17" r="G16">
        <v>14</v>
      </c>
      <c s="17" r="H16">
        <v>10</v>
      </c>
      <c s="17" r="I16"/>
      <c s="24" r="J16"/>
    </row>
    <row r="17">
      <c s="17" r="A17"/>
      <c t="s" s="17" r="B17">
        <v>16</v>
      </c>
      <c s="17" r="C17"/>
      <c s="17" r="D17"/>
      <c s="17" r="E17"/>
      <c s="17" r="F17">
        <v>30</v>
      </c>
      <c t="s" s="17" r="G17">
        <v>14</v>
      </c>
      <c s="17" r="H17">
        <v>15</v>
      </c>
      <c s="17" r="I17"/>
      <c s="24" r="J17"/>
    </row>
    <row r="18">
      <c s="17" r="A18"/>
      <c t="s" s="17" r="B18">
        <v>17</v>
      </c>
      <c s="17" r="C18"/>
      <c s="17" r="D18"/>
      <c s="17" r="E18"/>
      <c s="17" r="F18">
        <v>20</v>
      </c>
      <c t="s" s="17" r="G18">
        <v>14</v>
      </c>
      <c s="17" r="H18">
        <v>10</v>
      </c>
      <c s="17" r="I18"/>
      <c s="24" r="J18"/>
    </row>
    <row r="19">
      <c s="17" r="A19"/>
      <c s="17" r="B19"/>
      <c s="17" r="C19"/>
      <c s="17" r="D19"/>
      <c s="17" r="E19"/>
      <c s="17" r="F19"/>
      <c s="17" r="G19"/>
      <c s="17" r="H19"/>
      <c s="17" r="I19"/>
      <c s="24" r="J19"/>
    </row>
    <row r="20">
      <c s="17" r="A20"/>
      <c t="s" s="17" r="B20">
        <v>18</v>
      </c>
      <c s="17" r="C20"/>
      <c s="17" r="D20"/>
      <c s="17" r="E20"/>
      <c s="17" r="F20">
        <v>675</v>
      </c>
      <c t="s" s="17" r="G20">
        <v>5</v>
      </c>
      <c s="17" r="H20">
        <v>337.5</v>
      </c>
      <c s="17" r="I20"/>
      <c s="24" r="J20"/>
    </row>
    <row r="21">
      <c s="17" r="A21"/>
      <c t="s" s="17" r="B21">
        <v>19</v>
      </c>
      <c s="17" r="C21"/>
      <c s="17" r="D21"/>
      <c s="17" r="E21"/>
      <c s="17" r="F21">
        <v>20</v>
      </c>
      <c t="s" s="17" r="G21">
        <v>2</v>
      </c>
      <c s="17" r="H21">
        <v>10</v>
      </c>
      <c s="17" r="I21"/>
      <c s="24" r="J21"/>
    </row>
    <row r="22">
      <c s="17" r="A22"/>
      <c t="s" s="17" r="B22">
        <v>20</v>
      </c>
      <c s="17" r="C22"/>
      <c s="17" r="D22"/>
      <c s="17" r="E22"/>
      <c s="17" r="F22"/>
      <c s="17" r="G22"/>
      <c s="17" r="H22"/>
      <c s="17" r="I22"/>
      <c s="24" r="J22"/>
    </row>
    <row r="23">
      <c s="17" r="A23"/>
      <c s="17" r="B23"/>
      <c s="17" r="C23"/>
      <c s="17" r="D23"/>
      <c s="17" r="E23"/>
      <c s="17" r="F23"/>
      <c s="17" r="G23"/>
      <c s="17" r="H23"/>
      <c s="17" r="I23"/>
      <c s="24" r="J23"/>
    </row>
    <row r="24">
      <c s="17" r="A24"/>
      <c t="s" s="17" r="B24">
        <v>21</v>
      </c>
      <c s="17" r="C24"/>
      <c s="17" r="D24"/>
      <c s="17" r="E24"/>
      <c s="17" r="F24">
        <v>25</v>
      </c>
      <c t="s" s="17" r="G24">
        <v>5</v>
      </c>
      <c s="17" r="H24">
        <v>12.5</v>
      </c>
      <c t="s" s="17" r="I24">
        <v>22</v>
      </c>
      <c s="24" r="J24"/>
    </row>
    <row r="25">
      <c s="17" r="A25"/>
      <c t="s" s="17" r="B25">
        <v>23</v>
      </c>
      <c s="17" r="C25"/>
      <c s="17" r="D25"/>
      <c s="17" r="E25"/>
      <c s="17" r="F25">
        <v>100</v>
      </c>
      <c t="s" s="17" r="G25">
        <v>5</v>
      </c>
      <c s="17" r="H25">
        <v>50</v>
      </c>
      <c s="17" r="I25"/>
      <c s="24" r="J25"/>
    </row>
    <row r="26">
      <c s="17" r="A26"/>
      <c s="17" r="B26"/>
      <c s="17" r="C26"/>
      <c s="17" r="D26"/>
      <c s="17" r="E26"/>
      <c s="17" r="F26"/>
      <c s="17" r="G26"/>
      <c s="17" r="H26"/>
      <c s="17" r="I26"/>
      <c s="24" r="J26"/>
    </row>
    <row r="27">
      <c s="17" r="A27"/>
      <c t="s" s="17" r="B27">
        <v>24</v>
      </c>
      <c s="17" r="C27"/>
      <c s="17" r="D27"/>
      <c s="17" r="E27"/>
      <c s="17" r="F27">
        <v>1</v>
      </c>
      <c t="s" s="17" r="G27">
        <v>2</v>
      </c>
      <c s="17" r="H27">
        <v>0.5</v>
      </c>
      <c s="17" r="I27"/>
      <c s="24" r="J27"/>
    </row>
    <row r="28">
      <c s="17" r="A28"/>
      <c t="s" s="17" r="B28">
        <v>18</v>
      </c>
      <c s="17" r="C28"/>
      <c s="17" r="D28"/>
      <c s="17" r="E28"/>
      <c s="17" r="F28">
        <v>200</v>
      </c>
      <c t="s" s="17" r="G28">
        <v>5</v>
      </c>
      <c s="17" r="H28">
        <v>100</v>
      </c>
      <c s="17" r="I28"/>
      <c s="24" r="J28"/>
    </row>
    <row r="29">
      <c s="17" r="A29"/>
      <c t="s" s="17" r="B29">
        <v>25</v>
      </c>
      <c s="17" r="C29"/>
      <c s="17" r="D29"/>
      <c s="17" r="E29"/>
      <c s="17" r="F29"/>
      <c s="17" r="G29"/>
      <c s="17" r="H29"/>
      <c s="17" r="I29"/>
      <c s="24" r="J29"/>
    </row>
    <row r="30">
      <c s="17" r="A30"/>
      <c t="s" s="17" r="B30">
        <v>26</v>
      </c>
      <c s="17" r="C30"/>
      <c s="17" r="D30"/>
      <c s="17" r="E30"/>
      <c s="17" r="F30"/>
      <c s="17" r="G30"/>
      <c s="17" r="H30"/>
      <c s="17" r="I30"/>
      <c s="24" r="J30"/>
    </row>
    <row r="31">
      <c s="7" r="A31"/>
      <c s="7" r="B31"/>
      <c s="7" r="C31"/>
      <c s="7" r="D31"/>
      <c s="7" r="E31"/>
      <c s="7" r="F31"/>
      <c s="7" r="G31"/>
      <c s="7" r="H31"/>
      <c s="7" r="I31"/>
    </row>
    <row r="32">
      <c s="20" r="A32"/>
      <c s="20" r="B32"/>
      <c s="20" r="C32"/>
      <c s="20" r="D32"/>
      <c s="20" r="E32"/>
      <c s="20" r="F32"/>
      <c s="20" r="G32"/>
      <c s="20" r="H32"/>
    </row>
    <row r="33">
      <c t="s" s="17" r="A33">
        <v>27</v>
      </c>
      <c s="17" r="B33"/>
      <c s="17" r="C33"/>
      <c s="17" r="D33"/>
      <c t="s" s="17" r="E33">
        <v>28</v>
      </c>
      <c s="17" r="F33">
        <v>1000</v>
      </c>
      <c t="s" s="17" r="G33">
        <v>5</v>
      </c>
      <c t="s" s="17" r="H33">
        <v>29</v>
      </c>
      <c s="24" r="I33"/>
    </row>
    <row r="34">
      <c s="17" r="A34"/>
      <c t="s" s="17" r="B34">
        <v>30</v>
      </c>
      <c s="17" r="C34"/>
      <c s="17" r="D34"/>
      <c s="17" r="E34"/>
      <c s="17" r="F34">
        <v>10</v>
      </c>
      <c t="s" s="17" r="G34">
        <v>31</v>
      </c>
      <c s="17" r="H34">
        <v>1</v>
      </c>
      <c s="24" r="I34"/>
    </row>
    <row r="35">
      <c s="17" r="A35"/>
      <c t="s" s="17" r="B35">
        <v>32</v>
      </c>
      <c s="17" r="C35"/>
      <c s="17" r="D35"/>
      <c s="17" r="E35"/>
      <c s="17" r="F35">
        <v>20</v>
      </c>
      <c t="s" s="17" r="G35">
        <v>33</v>
      </c>
      <c s="17" r="H35">
        <v>2</v>
      </c>
      <c s="24" r="I35"/>
    </row>
    <row r="36">
      <c s="17" r="A36"/>
      <c t="s" s="17" r="B36">
        <v>34</v>
      </c>
      <c s="17" r="C36"/>
      <c s="17" r="D36"/>
      <c s="17" r="E36"/>
      <c s="17" r="F36">
        <v>20</v>
      </c>
      <c t="s" s="17" r="G36">
        <v>33</v>
      </c>
      <c s="17" r="H36">
        <v>2</v>
      </c>
      <c s="24" r="I36"/>
    </row>
    <row r="37">
      <c s="17" r="A37"/>
      <c t="s" s="17" r="B37">
        <v>18</v>
      </c>
      <c s="17" r="C37"/>
      <c s="17" r="D37"/>
      <c s="17" r="E37"/>
      <c s="17" r="F37">
        <v>900</v>
      </c>
      <c t="s" s="17" r="G37">
        <v>5</v>
      </c>
      <c s="17" r="H37">
        <v>90</v>
      </c>
      <c s="24" r="I37"/>
    </row>
    <row r="38">
      <c s="17" r="A38"/>
      <c t="s" s="17" r="B38">
        <v>35</v>
      </c>
      <c s="17" r="C38"/>
      <c s="17" r="D38"/>
      <c s="17" r="E38"/>
      <c s="17" r="F38"/>
      <c s="17" r="G38"/>
      <c s="17" r="H38"/>
      <c s="24" r="I38"/>
    </row>
    <row r="39">
      <c s="17" r="A39"/>
      <c t="s" s="17" r="B39">
        <v>36</v>
      </c>
      <c s="17" r="C39"/>
      <c s="17" r="D39"/>
      <c s="17" r="E39"/>
      <c s="17" r="F39">
        <v>100</v>
      </c>
      <c t="s" s="17" r="G39">
        <v>5</v>
      </c>
      <c s="17" r="H39">
        <v>10</v>
      </c>
      <c s="24" r="I39"/>
    </row>
    <row r="40">
      <c s="17" r="A40"/>
      <c s="17" r="B40"/>
      <c s="17" r="C40"/>
      <c s="17" r="D40"/>
      <c s="17" r="E40"/>
      <c s="17" r="F40"/>
      <c s="17" r="G40"/>
      <c s="17" r="H40"/>
      <c s="24" r="I40"/>
    </row>
    <row r="41">
      <c s="17" r="A41"/>
      <c t="s" s="17" r="B41">
        <v>18</v>
      </c>
      <c s="17" r="C41"/>
      <c s="17" r="D41"/>
      <c s="17" r="E41"/>
      <c t="s" s="17" r="F41">
        <v>37</v>
      </c>
      <c s="17" r="G41"/>
      <c t="s" s="17" r="H41">
        <v>38</v>
      </c>
      <c s="24" r="I41"/>
    </row>
    <row r="42">
      <c s="7" r="A42"/>
      <c s="7" r="B42"/>
      <c s="7" r="C42"/>
      <c s="7" r="D42"/>
      <c s="7" r="E42"/>
      <c s="7" r="F42"/>
      <c s="7" r="G42"/>
      <c s="7" r="H42"/>
    </row>
    <row r="45">
      <c s="20" r="A45"/>
      <c s="20" r="B45"/>
      <c s="20" r="C45"/>
      <c s="20" r="D45"/>
      <c s="20" r="E45"/>
      <c s="20" r="F45"/>
      <c s="20" r="G45"/>
      <c s="20" r="H45"/>
    </row>
    <row r="46">
      <c t="s" s="17" r="A46">
        <v>39</v>
      </c>
      <c s="17" r="B46"/>
      <c s="17" r="C46"/>
      <c s="17" r="D46"/>
      <c t="s" s="17" r="E46">
        <v>28</v>
      </c>
      <c s="17" r="F46">
        <v>1000</v>
      </c>
      <c t="s" s="17" r="G46">
        <v>5</v>
      </c>
      <c t="s" s="17" r="H46">
        <v>29</v>
      </c>
      <c s="24" r="I46"/>
    </row>
    <row r="47">
      <c s="17" r="A47"/>
      <c t="s" s="17" r="B47">
        <v>30</v>
      </c>
      <c s="17" r="C47"/>
      <c s="17" r="D47"/>
      <c s="17" r="E47"/>
      <c s="17" r="F47">
        <v>10</v>
      </c>
      <c t="s" s="17" r="G47">
        <v>31</v>
      </c>
      <c s="17" r="H47">
        <v>1</v>
      </c>
      <c s="24" r="I47"/>
    </row>
    <row r="48">
      <c s="17" r="A48"/>
      <c t="s" s="17" r="B48">
        <v>32</v>
      </c>
      <c s="17" r="C48"/>
      <c s="17" r="D48"/>
      <c s="17" r="E48"/>
      <c s="17" r="F48">
        <v>20</v>
      </c>
      <c t="s" s="17" r="G48">
        <v>33</v>
      </c>
      <c s="17" r="H48">
        <v>2</v>
      </c>
      <c s="24" r="I48"/>
    </row>
    <row r="49">
      <c s="17" r="A49"/>
      <c t="s" s="17" r="B49">
        <v>40</v>
      </c>
      <c s="17" r="C49"/>
      <c s="17" r="D49"/>
      <c s="17" r="E49"/>
      <c s="17" r="F49">
        <v>20</v>
      </c>
      <c t="s" s="17" r="G49">
        <v>33</v>
      </c>
      <c s="17" r="H49">
        <v>2</v>
      </c>
      <c s="24" r="I49"/>
    </row>
    <row r="50">
      <c s="17" r="A50"/>
      <c t="s" s="17" r="B50">
        <v>18</v>
      </c>
      <c s="17" r="C50"/>
      <c s="17" r="D50"/>
      <c s="17" r="E50"/>
      <c s="17" r="F50">
        <v>900</v>
      </c>
      <c t="s" s="17" r="G50">
        <v>5</v>
      </c>
      <c s="17" r="H50">
        <v>90</v>
      </c>
      <c s="24" r="I50"/>
    </row>
    <row r="51">
      <c s="17" r="A51"/>
      <c t="s" s="17" r="B51">
        <v>35</v>
      </c>
      <c s="17" r="C51"/>
      <c s="17" r="D51"/>
      <c s="17" r="E51"/>
      <c s="17" r="F51"/>
      <c s="17" r="G51"/>
      <c s="17" r="H51"/>
      <c s="24" r="I51"/>
    </row>
    <row r="52">
      <c s="17" r="A52"/>
      <c t="s" s="17" r="B52">
        <v>36</v>
      </c>
      <c s="17" r="C52"/>
      <c s="17" r="D52"/>
      <c s="17" r="E52"/>
      <c s="17" r="F52">
        <v>25</v>
      </c>
      <c t="s" s="17" r="G52">
        <v>5</v>
      </c>
      <c s="17" r="H52">
        <v>2.5</v>
      </c>
      <c s="24" r="I52"/>
    </row>
    <row r="53">
      <c s="17" r="A53"/>
      <c t="s" s="17" r="B53">
        <v>18</v>
      </c>
      <c s="17" r="C53"/>
      <c s="17" r="D53"/>
      <c s="17" r="E53"/>
      <c s="17" r="F53">
        <v>75</v>
      </c>
      <c s="17" r="G53"/>
      <c s="17" r="H53">
        <v>7.5</v>
      </c>
      <c s="24" r="I53"/>
    </row>
    <row r="54">
      <c s="17" r="A54"/>
      <c t="s" s="17" r="B54">
        <v>18</v>
      </c>
      <c s="17" r="C54"/>
      <c s="17" r="D54"/>
      <c s="17" r="E54"/>
      <c t="s" s="17" r="F54">
        <v>37</v>
      </c>
      <c s="17" r="G54"/>
      <c t="s" s="17" r="H54">
        <v>38</v>
      </c>
      <c s="24" r="I54"/>
    </row>
    <row r="55">
      <c s="7" r="A55"/>
      <c s="7" r="B55"/>
      <c s="7" r="C55"/>
      <c s="7" r="D55"/>
      <c s="7" r="E55"/>
      <c s="7" r="F55"/>
      <c s="7" r="G55"/>
      <c s="7" r="H55"/>
    </row>
    <row r="58">
      <c s="20" r="A58"/>
      <c s="20" r="B58"/>
      <c s="20" r="C58"/>
      <c s="20" r="D58"/>
      <c s="20" r="E58"/>
      <c s="20" r="F58"/>
      <c s="20" r="G58"/>
      <c s="20" r="H58"/>
    </row>
    <row r="59">
      <c t="s" s="17" r="A59">
        <v>41</v>
      </c>
      <c s="17" r="B59"/>
      <c s="17" r="C59"/>
      <c s="17" r="D59"/>
      <c s="17" r="E59"/>
      <c s="17" r="F59"/>
      <c s="17" r="G59"/>
      <c s="17" r="H59"/>
      <c s="24" r="I59"/>
    </row>
    <row r="60">
      <c s="17" r="A60"/>
      <c s="17" r="B60"/>
      <c s="17" r="C60"/>
      <c s="17" r="D60"/>
      <c t="s" s="17" r="E60">
        <v>10</v>
      </c>
      <c s="17" r="F60">
        <v>1000</v>
      </c>
      <c t="s" s="17" r="G60">
        <v>5</v>
      </c>
      <c s="17" r="H60">
        <v>200</v>
      </c>
      <c s="24" r="I60"/>
    </row>
    <row r="61">
      <c s="17" r="A61"/>
      <c t="s" s="17" r="B61">
        <v>42</v>
      </c>
      <c s="17" r="C61"/>
      <c s="17" r="D61"/>
      <c s="17" r="E61"/>
      <c s="17" r="F61">
        <v>2</v>
      </c>
      <c t="s" s="17" r="G61">
        <v>2</v>
      </c>
      <c s="17" r="H61">
        <v>0.4</v>
      </c>
      <c s="24" r="I61"/>
    </row>
    <row r="62">
      <c s="17" r="A62"/>
      <c t="s" s="17" r="B62">
        <v>12</v>
      </c>
      <c s="17" r="C62"/>
      <c s="17" r="D62"/>
      <c s="17" r="E62"/>
      <c s="17" r="F62">
        <v>5</v>
      </c>
      <c t="s" s="17" r="G62">
        <v>2</v>
      </c>
      <c s="17" r="H62">
        <v>1</v>
      </c>
      <c s="24" r="I62"/>
    </row>
    <row r="63">
      <c s="17" r="A63"/>
      <c t="s" s="17" r="B63">
        <v>15</v>
      </c>
      <c s="17" r="C63"/>
      <c s="17" r="D63"/>
      <c s="17" r="E63"/>
      <c s="17" r="F63">
        <v>20</v>
      </c>
      <c t="s" s="17" r="G63">
        <v>14</v>
      </c>
      <c s="17" r="H63">
        <v>4</v>
      </c>
      <c s="24" r="I63"/>
    </row>
    <row r="64">
      <c s="17" r="A64"/>
      <c t="s" s="17" r="B64">
        <v>43</v>
      </c>
      <c s="17" r="C64"/>
      <c s="17" r="D64"/>
      <c s="17" r="E64"/>
      <c s="17" r="F64">
        <v>20</v>
      </c>
      <c t="s" s="17" r="G64">
        <v>14</v>
      </c>
      <c s="17" r="H64">
        <v>4</v>
      </c>
      <c s="24" r="I64"/>
    </row>
    <row r="65">
      <c s="17" r="A65"/>
      <c s="17" r="B65"/>
      <c s="17" r="C65"/>
      <c s="17" r="D65"/>
      <c s="17" r="E65"/>
      <c s="17" r="F65"/>
      <c s="17" r="G65"/>
      <c s="17" r="H65"/>
      <c s="24" r="I65"/>
    </row>
    <row r="66">
      <c s="17" r="A66"/>
      <c t="s" s="17" r="B66">
        <v>18</v>
      </c>
      <c s="17" r="C66"/>
      <c s="17" r="D66"/>
      <c s="17" r="E66"/>
      <c s="17" r="F66">
        <v>890</v>
      </c>
      <c t="s" s="17" r="G66">
        <v>5</v>
      </c>
      <c s="17" r="H66">
        <v>178</v>
      </c>
      <c s="24" r="I66"/>
    </row>
    <row r="67">
      <c s="17" r="A67"/>
      <c t="s" s="17" r="B67">
        <v>19</v>
      </c>
      <c s="17" r="C67"/>
      <c s="17" r="D67"/>
      <c s="17" r="E67"/>
      <c s="17" r="F67">
        <v>20</v>
      </c>
      <c t="s" s="17" r="G67">
        <v>2</v>
      </c>
      <c s="17" r="H67">
        <v>4</v>
      </c>
      <c s="24" r="I67"/>
    </row>
    <row r="68">
      <c s="17" r="A68"/>
      <c t="s" s="17" r="B68">
        <v>20</v>
      </c>
      <c s="17" r="C68"/>
      <c s="17" r="D68"/>
      <c s="17" r="E68"/>
      <c s="17" r="F68"/>
      <c s="17" r="G68"/>
      <c s="17" r="H68"/>
      <c s="24" r="I68"/>
    </row>
    <row r="69">
      <c s="17" r="A69"/>
      <c s="17" r="B69"/>
      <c s="17" r="C69"/>
      <c s="17" r="D69"/>
      <c s="17" r="E69"/>
      <c s="17" r="F69"/>
      <c s="17" r="G69"/>
      <c s="17" r="H69"/>
      <c s="24" r="I69"/>
    </row>
    <row r="70">
      <c s="17" r="A70"/>
      <c t="s" s="17" r="B70">
        <v>44</v>
      </c>
      <c s="17" r="C70"/>
      <c s="17" r="D70"/>
      <c s="17" r="E70"/>
      <c s="17" r="F70">
        <v>10</v>
      </c>
      <c t="s" s="17" r="G70">
        <v>5</v>
      </c>
      <c s="17" r="H70">
        <v>2</v>
      </c>
      <c s="24" r="I70"/>
    </row>
    <row r="71">
      <c s="17" r="A71"/>
      <c t="s" s="17" r="B71">
        <v>23</v>
      </c>
      <c s="17" r="C71"/>
      <c s="17" r="D71"/>
      <c s="17" r="E71"/>
      <c s="17" r="F71">
        <v>100</v>
      </c>
      <c t="s" s="17" r="G71">
        <v>5</v>
      </c>
      <c s="17" r="H71">
        <v>20</v>
      </c>
      <c s="24" r="I71"/>
    </row>
    <row r="72">
      <c s="7" r="A72"/>
      <c s="7" r="B72"/>
      <c s="7" r="C72"/>
      <c s="7" r="D72"/>
      <c s="7" r="E72"/>
      <c s="7" r="F72"/>
      <c s="7" r="G72"/>
      <c s="7" r="H72"/>
    </row>
    <row r="73">
      <c s="20" r="A73"/>
      <c s="20" r="B73"/>
      <c s="20" r="C73"/>
      <c s="20" r="D73"/>
      <c s="20" r="E73"/>
      <c s="20" r="F73"/>
    </row>
    <row r="74">
      <c t="s" s="17" r="A74">
        <v>45</v>
      </c>
      <c s="17" r="B74"/>
      <c s="17" r="C74"/>
      <c s="17" r="D74"/>
      <c s="17" r="E74"/>
      <c s="17" r="F74"/>
      <c s="24" r="G74"/>
    </row>
    <row r="75">
      <c t="s" s="17" r="A75">
        <v>46</v>
      </c>
      <c s="17" r="B75"/>
      <c t="s" s="17" r="C75">
        <v>47</v>
      </c>
      <c s="17" r="D75"/>
      <c t="s" s="17" r="E75">
        <v>48</v>
      </c>
      <c t="s" s="17" r="F75">
        <v>29</v>
      </c>
      <c s="24" r="G75"/>
    </row>
    <row r="76">
      <c s="17" r="A76"/>
      <c t="s" s="17" r="B76">
        <v>49</v>
      </c>
      <c s="17" r="C76">
        <v>3</v>
      </c>
      <c t="s" s="17" r="D76">
        <v>2</v>
      </c>
      <c s="17" r="E76">
        <v>1.5</v>
      </c>
      <c s="17" r="F76">
        <v>0.3</v>
      </c>
      <c s="24" r="G76"/>
    </row>
    <row r="77">
      <c s="17" r="A77"/>
      <c t="s" s="17" r="B77">
        <v>50</v>
      </c>
      <c s="17" r="C77">
        <v>5</v>
      </c>
      <c t="s" s="17" r="D77">
        <v>2</v>
      </c>
      <c s="17" r="E77">
        <v>2.5</v>
      </c>
      <c s="17" r="F77">
        <v>0.5</v>
      </c>
      <c s="24" r="G77"/>
    </row>
    <row r="78">
      <c s="17" r="A78"/>
      <c t="s" s="17" r="B78">
        <v>51</v>
      </c>
      <c s="17" r="C78">
        <v>0.2</v>
      </c>
      <c t="s" s="17" r="D78">
        <v>2</v>
      </c>
      <c s="17" r="E78">
        <v>0.1</v>
      </c>
      <c s="17" r="F78">
        <v>0.02</v>
      </c>
      <c s="24" r="G78"/>
    </row>
    <row r="79">
      <c s="17" r="A79"/>
      <c t="s" s="17" r="B79">
        <v>19</v>
      </c>
      <c s="17" r="C79">
        <v>20</v>
      </c>
      <c t="s" s="17" r="D79">
        <v>2</v>
      </c>
      <c s="17" r="E79">
        <v>10</v>
      </c>
      <c s="17" r="F79">
        <v>2</v>
      </c>
      <c s="24" r="G79"/>
    </row>
    <row r="80">
      <c s="17" r="A80"/>
      <c t="s" s="17" r="B80">
        <v>52</v>
      </c>
      <c s="17" r="C80">
        <v>800</v>
      </c>
      <c t="s" s="17" r="D80">
        <v>5</v>
      </c>
      <c s="17" r="E80">
        <v>400</v>
      </c>
      <c s="17" r="F80">
        <v>80</v>
      </c>
      <c s="24" r="G80"/>
    </row>
    <row r="81">
      <c s="17" r="A81"/>
      <c t="s" s="17" r="B81">
        <v>53</v>
      </c>
      <c s="17" r="C81"/>
      <c s="17" r="D81"/>
      <c s="17" r="E81"/>
      <c s="17" r="F81"/>
      <c s="24" r="G81"/>
    </row>
    <row r="82">
      <c s="17" r="A82"/>
      <c s="17" r="B82"/>
      <c s="17" r="C82"/>
      <c s="17" r="D82"/>
      <c s="17" r="E82"/>
      <c s="17" r="F82"/>
      <c s="24" r="G82"/>
    </row>
    <row r="83">
      <c s="17" r="A83"/>
      <c t="s" s="17" r="B83">
        <v>23</v>
      </c>
      <c s="17" r="C83">
        <v>200</v>
      </c>
      <c t="s" s="17" r="D83">
        <v>5</v>
      </c>
      <c s="17" r="E83">
        <v>100</v>
      </c>
      <c s="17" r="F83">
        <v>20</v>
      </c>
      <c s="24" r="G83"/>
    </row>
    <row r="84">
      <c s="17" r="A84"/>
      <c t="s" s="17" r="B84">
        <v>54</v>
      </c>
      <c s="17" r="C84"/>
      <c s="17" r="D84"/>
      <c s="17" r="E84"/>
      <c s="17" r="F84"/>
      <c s="24" r="G84"/>
    </row>
    <row r="85">
      <c t="s" s="17" r="A85">
        <v>55</v>
      </c>
      <c t="s" s="17" r="B85">
        <v>56</v>
      </c>
      <c s="17" r="C85">
        <v>1.4</v>
      </c>
      <c t="s" s="17" r="D85">
        <v>5</v>
      </c>
      <c s="17" r="E85">
        <v>0.7</v>
      </c>
      <c s="17" r="F85">
        <v>0.14</v>
      </c>
      <c s="24" r="G85"/>
    </row>
    <row r="86">
      <c s="7" r="A86"/>
      <c t="s" s="7" r="B86">
        <v>57</v>
      </c>
      <c s="7" r="C86"/>
      <c s="7" r="D86"/>
      <c s="7" r="E86"/>
      <c s="7" r="F86"/>
    </row>
    <row r="88">
      <c s="20" r="A88"/>
      <c s="20" r="B88"/>
      <c s="20" r="C88"/>
      <c s="20" r="D88"/>
      <c s="20" r="E88"/>
      <c s="20" r="F88"/>
      <c s="20" r="G88"/>
      <c s="20" r="H88"/>
    </row>
    <row r="89">
      <c t="s" s="17" r="A89">
        <v>58</v>
      </c>
      <c s="17" r="B89"/>
      <c s="17" r="C89"/>
      <c s="17" r="D89"/>
      <c s="17" r="E89"/>
      <c s="17" r="F89"/>
      <c s="17" r="G89"/>
      <c s="17" r="H89"/>
      <c s="24" r="I89"/>
    </row>
    <row r="90">
      <c s="17" r="A90"/>
      <c s="17" r="B90"/>
      <c s="17" r="C90"/>
      <c s="17" r="D90"/>
      <c t="s" s="17" r="E90">
        <v>10</v>
      </c>
      <c s="17" r="F90">
        <v>1000</v>
      </c>
      <c t="s" s="17" r="G90">
        <v>5</v>
      </c>
      <c s="17" r="H90">
        <v>200</v>
      </c>
      <c s="24" r="I90"/>
    </row>
    <row r="91">
      <c s="17" r="A91"/>
      <c t="s" s="17" r="B91">
        <v>42</v>
      </c>
      <c s="17" r="C91"/>
      <c s="17" r="D91"/>
      <c s="17" r="E91"/>
      <c s="17" r="F91">
        <v>2</v>
      </c>
      <c t="s" s="17" r="G91">
        <v>2</v>
      </c>
      <c s="17" r="H91">
        <v>0.4</v>
      </c>
      <c s="24" r="I91"/>
    </row>
    <row r="92">
      <c s="17" r="A92"/>
      <c t="s" s="17" r="B92">
        <v>12</v>
      </c>
      <c s="17" r="C92"/>
      <c s="17" r="D92"/>
      <c s="17" r="E92"/>
      <c s="17" r="F92">
        <v>5</v>
      </c>
      <c t="s" s="17" r="G92">
        <v>2</v>
      </c>
      <c s="17" r="H92">
        <v>1</v>
      </c>
      <c s="24" r="I92"/>
    </row>
    <row r="93">
      <c s="17" r="A93"/>
      <c t="s" s="17" r="B93">
        <v>15</v>
      </c>
      <c s="17" r="C93"/>
      <c s="17" r="D93"/>
      <c s="17" r="E93"/>
      <c s="17" r="F93">
        <v>20</v>
      </c>
      <c t="s" s="17" r="G93">
        <v>14</v>
      </c>
      <c s="17" r="H93">
        <v>4</v>
      </c>
      <c s="24" r="I93"/>
    </row>
    <row r="94">
      <c s="17" r="A94"/>
      <c t="s" s="17" r="B94">
        <v>43</v>
      </c>
      <c s="17" r="C94"/>
      <c s="17" r="D94"/>
      <c s="17" r="E94"/>
      <c s="17" r="F94">
        <v>20</v>
      </c>
      <c t="s" s="17" r="G94">
        <v>14</v>
      </c>
      <c s="17" r="H94">
        <v>4</v>
      </c>
      <c s="24" r="I94"/>
    </row>
    <row r="95">
      <c s="17" r="A95"/>
      <c t="s" s="17" r="B95">
        <v>59</v>
      </c>
      <c s="17" r="C95"/>
      <c s="17" r="D95"/>
      <c s="17" r="E95"/>
      <c s="17" r="F95">
        <v>30</v>
      </c>
      <c t="s" s="17" r="G95">
        <v>14</v>
      </c>
      <c s="17" r="H95">
        <v>6</v>
      </c>
      <c s="24" r="I95"/>
    </row>
    <row r="96">
      <c s="17" r="A96"/>
      <c s="17" r="B96"/>
      <c s="17" r="C96"/>
      <c s="17" r="D96"/>
      <c s="17" r="E96"/>
      <c s="17" r="F96"/>
      <c s="17" r="G96"/>
      <c s="17" r="H96"/>
      <c s="24" r="I96"/>
    </row>
    <row r="97">
      <c s="17" r="A97"/>
      <c t="s" s="17" r="B97">
        <v>18</v>
      </c>
      <c s="17" r="C97"/>
      <c s="17" r="D97"/>
      <c s="17" r="E97"/>
      <c s="17" r="F97">
        <v>890</v>
      </c>
      <c t="s" s="17" r="G97">
        <v>5</v>
      </c>
      <c s="17" r="H97">
        <v>178</v>
      </c>
      <c s="24" r="I97"/>
    </row>
    <row r="98">
      <c s="17" r="A98"/>
      <c s="17" r="B98"/>
      <c s="17" r="C98"/>
      <c s="17" r="D98"/>
      <c s="17" r="E98"/>
      <c s="17" r="F98"/>
      <c s="17" r="G98"/>
      <c s="17" r="H98"/>
      <c s="24" r="I98"/>
    </row>
    <row r="99">
      <c s="17" r="A99"/>
      <c t="s" s="17" r="B99">
        <v>20</v>
      </c>
      <c s="17" r="C99"/>
      <c s="17" r="D99"/>
      <c s="17" r="E99"/>
      <c s="17" r="F99"/>
      <c s="17" r="G99"/>
      <c s="17" r="H99"/>
      <c s="24" r="I99"/>
    </row>
    <row r="100">
      <c s="17" r="A100"/>
      <c s="17" r="B100"/>
      <c s="17" r="C100"/>
      <c s="17" r="D100"/>
      <c s="17" r="E100"/>
      <c s="17" r="F100"/>
      <c s="17" r="G100"/>
      <c s="17" r="H100"/>
      <c s="24" r="I100"/>
    </row>
    <row r="101">
      <c s="17" r="A101"/>
      <c t="s" s="17" r="B101">
        <v>44</v>
      </c>
      <c s="17" r="C101"/>
      <c s="17" r="D101"/>
      <c s="17" r="E101"/>
      <c s="17" r="F101">
        <v>10</v>
      </c>
      <c t="s" s="17" r="G101">
        <v>5</v>
      </c>
      <c s="17" r="H101">
        <v>2</v>
      </c>
      <c s="24" r="I101"/>
    </row>
    <row r="102">
      <c s="17" r="A102"/>
      <c s="17" r="B102"/>
      <c s="17" r="C102"/>
      <c s="17" r="D102"/>
      <c s="17" r="E102"/>
      <c s="17" r="F102"/>
      <c s="17" r="G102"/>
      <c s="17" r="H102"/>
      <c s="24" r="I102"/>
    </row>
    <row r="103">
      <c s="17" r="A103"/>
      <c t="s" s="17" r="B103">
        <v>23</v>
      </c>
      <c s="17" r="C103"/>
      <c s="17" r="D103"/>
      <c s="17" r="E103"/>
      <c s="17" r="F103">
        <v>100</v>
      </c>
      <c t="s" s="17" r="G103">
        <v>5</v>
      </c>
      <c s="17" r="H103">
        <v>20</v>
      </c>
      <c s="24" r="I103"/>
    </row>
    <row r="104">
      <c t="s" s="17" r="A104">
        <v>60</v>
      </c>
      <c t="s" s="17" r="B104">
        <v>61</v>
      </c>
      <c s="17" r="C104"/>
      <c s="17" r="D104"/>
      <c s="17" r="E104"/>
      <c s="17" r="F104">
        <v>100</v>
      </c>
      <c t="s" s="17" r="G104">
        <v>5</v>
      </c>
      <c s="17" r="H104">
        <v>20</v>
      </c>
      <c s="24" r="I104"/>
    </row>
    <row r="105">
      <c s="7" r="A105"/>
      <c s="7" r="B105"/>
      <c s="7" r="C105"/>
      <c s="7" r="D105"/>
      <c s="7" r="E105"/>
      <c s="7" r="F105"/>
      <c s="7" r="G105"/>
      <c s="7" r="H105"/>
    </row>
    <row r="106">
      <c s="20" r="A106"/>
      <c s="20" r="B106"/>
      <c s="20" r="C106"/>
      <c s="20" r="D106"/>
      <c s="20" r="E106"/>
      <c s="20" r="F106"/>
      <c s="20" r="G106"/>
      <c s="20" r="H106"/>
    </row>
    <row r="107">
      <c t="s" s="17" r="A107">
        <v>62</v>
      </c>
      <c s="17" r="B107"/>
      <c s="17" r="C107"/>
      <c s="17" r="D107"/>
      <c t="s" s="17" r="E107">
        <v>28</v>
      </c>
      <c s="17" r="F107">
        <v>1000</v>
      </c>
      <c t="s" s="17" r="G107">
        <v>5</v>
      </c>
      <c s="17" r="H107">
        <v>200</v>
      </c>
      <c s="24" r="I107"/>
    </row>
    <row r="108">
      <c s="17" r="A108"/>
      <c t="s" s="17" r="B108">
        <v>42</v>
      </c>
      <c s="17" r="C108"/>
      <c s="17" r="D108"/>
      <c s="17" r="E108"/>
      <c s="17" r="F108">
        <v>2</v>
      </c>
      <c t="s" s="17" r="G108">
        <v>2</v>
      </c>
      <c s="17" r="H108">
        <v>0.4</v>
      </c>
      <c s="24" r="I108"/>
    </row>
    <row r="109">
      <c s="17" r="A109"/>
      <c t="s" s="17" r="B109">
        <v>12</v>
      </c>
      <c s="17" r="C109"/>
      <c s="17" r="D109"/>
      <c s="17" r="E109"/>
      <c s="17" r="F109">
        <v>5</v>
      </c>
      <c t="s" s="17" r="G109">
        <v>2</v>
      </c>
      <c s="17" r="H109">
        <v>1</v>
      </c>
      <c s="24" r="I109"/>
    </row>
    <row r="110">
      <c s="17" r="A110"/>
      <c t="s" s="17" r="B110">
        <v>40</v>
      </c>
      <c s="17" r="C110"/>
      <c s="17" r="D110"/>
      <c s="17" r="E110"/>
      <c s="17" r="F110">
        <v>20</v>
      </c>
      <c t="s" s="17" r="G110">
        <v>33</v>
      </c>
      <c s="17" r="H110">
        <v>4</v>
      </c>
      <c s="24" r="I110"/>
    </row>
    <row r="111">
      <c s="17" r="A111"/>
      <c t="s" s="17" r="B111">
        <v>18</v>
      </c>
      <c s="17" r="C111"/>
      <c s="17" r="D111"/>
      <c s="17" r="E111"/>
      <c s="17" r="F111">
        <v>898</v>
      </c>
      <c t="s" s="17" r="G111">
        <v>5</v>
      </c>
      <c s="17" r="H111">
        <v>179.6</v>
      </c>
      <c s="24" r="I111"/>
    </row>
    <row r="112">
      <c s="17" r="A112"/>
      <c t="s" s="17" r="B112">
        <v>35</v>
      </c>
      <c s="17" r="C112"/>
      <c s="17" r="D112"/>
      <c s="17" r="E112"/>
      <c s="17" r="F112"/>
      <c s="17" r="G112"/>
      <c s="17" r="H112">
        <v>0</v>
      </c>
      <c s="24" r="I112"/>
    </row>
    <row r="113">
      <c s="17" r="A113"/>
      <c t="s" s="17" r="B113">
        <v>36</v>
      </c>
      <c s="17" r="C113"/>
      <c s="17" r="D113"/>
      <c s="17" r="E113"/>
      <c s="17" r="F113">
        <v>100</v>
      </c>
      <c t="s" s="17" r="G113">
        <v>5</v>
      </c>
      <c s="17" r="H113">
        <v>20</v>
      </c>
      <c s="24" r="I113"/>
    </row>
    <row r="114">
      <c s="17" r="A114"/>
      <c t="s" s="17" r="B114">
        <v>63</v>
      </c>
      <c s="17" r="C114"/>
      <c s="17" r="D114"/>
      <c s="17" r="E114"/>
      <c s="17" r="F114">
        <v>2</v>
      </c>
      <c s="17" r="G114"/>
      <c s="17" r="H114">
        <v>0.4</v>
      </c>
      <c s="24" r="I114"/>
    </row>
    <row r="115">
      <c s="7" r="A115"/>
      <c s="7" r="B115"/>
      <c s="7" r="C115"/>
      <c s="7" r="D115"/>
      <c s="7" r="E115"/>
      <c s="7" r="F115"/>
      <c s="7" r="G115"/>
      <c s="7" r="H115"/>
    </row>
    <row r="116">
      <c s="20" r="A116"/>
      <c s="20" r="B116"/>
      <c s="20" r="C116"/>
      <c s="20" r="D116"/>
      <c s="20" r="E116"/>
      <c s="20" r="F116"/>
      <c s="20" r="G116"/>
      <c s="20" r="H116"/>
    </row>
    <row r="117">
      <c t="s" s="17" r="A117">
        <v>64</v>
      </c>
      <c s="17" r="B117"/>
      <c s="17" r="C117"/>
      <c s="17" r="D117"/>
      <c t="s" s="17" r="E117">
        <v>28</v>
      </c>
      <c s="17" r="F117">
        <v>1000</v>
      </c>
      <c t="s" s="17" r="G117">
        <v>5</v>
      </c>
      <c t="s" s="17" r="H117">
        <v>29</v>
      </c>
      <c s="24" r="I117"/>
    </row>
    <row r="118">
      <c s="17" r="A118"/>
      <c t="s" s="17" r="B118">
        <v>30</v>
      </c>
      <c s="17" r="C118"/>
      <c s="17" r="D118"/>
      <c s="17" r="E118"/>
      <c s="17" r="F118">
        <v>10</v>
      </c>
      <c t="s" s="17" r="G118">
        <v>31</v>
      </c>
      <c s="17" r="H118">
        <v>1</v>
      </c>
      <c s="24" r="I118"/>
    </row>
    <row r="119">
      <c s="17" r="A119"/>
      <c t="s" s="17" r="B119">
        <v>32</v>
      </c>
      <c s="17" r="C119"/>
      <c s="17" r="D119"/>
      <c s="17" r="E119"/>
      <c s="17" r="F119">
        <v>20</v>
      </c>
      <c t="s" s="17" r="G119">
        <v>33</v>
      </c>
      <c s="17" r="H119">
        <v>2</v>
      </c>
      <c s="24" r="I119"/>
    </row>
    <row r="120">
      <c s="17" r="A120"/>
      <c t="s" s="17" r="B120">
        <v>40</v>
      </c>
      <c s="17" r="C120"/>
      <c s="17" r="D120"/>
      <c s="17" r="E120"/>
      <c s="17" r="F120">
        <v>20</v>
      </c>
      <c t="s" s="17" r="G120">
        <v>33</v>
      </c>
      <c s="17" r="H120">
        <v>2</v>
      </c>
      <c s="24" r="I120"/>
    </row>
    <row r="121">
      <c s="17" r="A121"/>
      <c t="s" s="17" r="B121">
        <v>18</v>
      </c>
      <c s="17" r="C121"/>
      <c s="17" r="D121"/>
      <c s="17" r="E121"/>
      <c s="17" r="F121">
        <v>898</v>
      </c>
      <c t="s" s="17" r="G121">
        <v>5</v>
      </c>
      <c s="17" r="H121">
        <v>89.8</v>
      </c>
      <c s="24" r="I121"/>
    </row>
    <row r="122">
      <c s="17" r="A122"/>
      <c t="s" s="17" r="B122">
        <v>35</v>
      </c>
      <c s="17" r="C122"/>
      <c s="17" r="D122"/>
      <c s="17" r="E122"/>
      <c s="17" r="F122"/>
      <c s="17" r="G122"/>
      <c s="17" r="H122"/>
      <c s="24" r="I122"/>
    </row>
    <row r="123">
      <c s="17" r="A123"/>
      <c t="s" s="17" r="B123">
        <v>36</v>
      </c>
      <c s="17" r="C123"/>
      <c s="17" r="D123"/>
      <c s="17" r="E123"/>
      <c s="17" r="F123">
        <v>100</v>
      </c>
      <c t="s" s="17" r="G123">
        <v>5</v>
      </c>
      <c s="17" r="H123">
        <v>10</v>
      </c>
      <c s="24" r="I123"/>
    </row>
    <row r="124">
      <c s="17" r="A124"/>
      <c t="s" s="17" r="B124">
        <v>63</v>
      </c>
      <c s="17" r="C124"/>
      <c s="17" r="D124"/>
      <c s="17" r="E124"/>
      <c s="17" r="F124">
        <v>2</v>
      </c>
      <c s="17" r="G124"/>
      <c s="17" r="H124">
        <v>0.2</v>
      </c>
      <c s="24" r="I124"/>
    </row>
    <row r="125">
      <c s="17" r="A125"/>
      <c t="s" s="17" r="B125">
        <v>18</v>
      </c>
      <c s="17" r="C125"/>
      <c s="17" r="D125"/>
      <c s="17" r="E125"/>
      <c t="s" s="17" r="F125">
        <v>37</v>
      </c>
      <c s="17" r="G125"/>
      <c t="s" s="17" r="H125">
        <v>38</v>
      </c>
      <c s="24" r="I125"/>
    </row>
    <row r="126">
      <c s="21" r="A126"/>
      <c s="21" r="B126"/>
      <c s="21" r="C126"/>
      <c s="21" r="D126"/>
      <c s="21" r="E126"/>
      <c s="21" r="F126"/>
      <c s="21" r="G126"/>
      <c s="7" r="H126"/>
    </row>
    <row r="127">
      <c t="s" s="17" r="A127">
        <v>65</v>
      </c>
      <c s="17" r="B127"/>
      <c s="17" r="C127"/>
      <c s="17" r="D127"/>
      <c t="s" s="17" r="E127">
        <v>28</v>
      </c>
      <c s="17" r="F127">
        <v>500</v>
      </c>
      <c t="s" s="17" r="G127">
        <v>66</v>
      </c>
      <c s="24" r="H127"/>
    </row>
    <row r="128">
      <c s="17" r="A128"/>
      <c t="s" s="17" r="B128">
        <v>67</v>
      </c>
      <c s="17" r="C128"/>
      <c s="17" r="D128"/>
      <c s="17" r="E128"/>
      <c s="17" r="F128">
        <v>250</v>
      </c>
      <c t="s" s="17" r="G128">
        <v>68</v>
      </c>
      <c s="24" r="H128"/>
    </row>
    <row r="129">
      <c s="17" r="A129"/>
      <c t="s" s="17" r="B129">
        <v>69</v>
      </c>
      <c s="17" r="C129"/>
      <c s="17" r="D129"/>
      <c s="17" r="E129"/>
      <c s="17" r="F129">
        <v>5</v>
      </c>
      <c t="s" s="17" r="G129">
        <v>2</v>
      </c>
      <c s="24" r="H129"/>
    </row>
    <row r="130">
      <c s="17" r="A130"/>
      <c t="s" s="17" r="B130">
        <v>70</v>
      </c>
      <c s="17" r="C130"/>
      <c s="17" r="D130"/>
      <c s="17" r="E130"/>
      <c s="17" r="F130">
        <v>7.5</v>
      </c>
      <c t="s" s="17" r="G130">
        <v>2</v>
      </c>
      <c s="24" r="H130"/>
    </row>
    <row r="131">
      <c s="17" r="A131"/>
      <c t="s" s="17" r="B131">
        <v>71</v>
      </c>
      <c s="17" r="C131"/>
      <c s="17" r="D131"/>
      <c s="17" r="E131"/>
      <c s="17" r="F131">
        <v>2.5</v>
      </c>
      <c t="s" s="17" r="G131">
        <v>2</v>
      </c>
      <c s="24" r="H131"/>
    </row>
    <row r="132">
      <c s="17" r="A132"/>
      <c t="s" s="17" r="B132">
        <v>72</v>
      </c>
      <c s="17" r="C132"/>
      <c s="17" r="D132"/>
      <c s="17" r="E132"/>
      <c s="17" r="F132">
        <v>5</v>
      </c>
      <c t="s" s="17" r="G132">
        <v>2</v>
      </c>
      <c s="24" r="H132"/>
    </row>
    <row r="133">
      <c s="17" r="A133"/>
      <c t="s" s="17" r="B133">
        <v>6</v>
      </c>
      <c s="17" r="C133"/>
      <c s="17" r="D133"/>
      <c s="17" r="E133"/>
      <c t="s" s="17" r="F133">
        <v>73</v>
      </c>
      <c s="17" r="G133"/>
      <c s="24" r="H133"/>
    </row>
    <row r="134">
      <c s="7" r="A134"/>
      <c s="7" r="B134"/>
      <c s="7" r="C134"/>
      <c s="7" r="D134"/>
      <c s="7" r="E134"/>
      <c s="7" r="F134"/>
      <c s="7" r="G134"/>
    </row>
    <row r="135">
      <c s="20" r="A135"/>
      <c s="20" r="B135"/>
      <c s="20" r="C135"/>
      <c s="20" r="D135"/>
      <c s="20" r="E135"/>
      <c s="20" r="F135"/>
    </row>
    <row r="136">
      <c t="s" s="3" r="A136">
        <v>74</v>
      </c>
      <c t="s" s="17" r="B136">
        <v>28</v>
      </c>
      <c s="17" r="C136">
        <v>1000</v>
      </c>
      <c t="s" s="17" r="D136">
        <v>5</v>
      </c>
      <c s="17" r="E136">
        <v>500</v>
      </c>
      <c t="s" s="17" r="F136">
        <v>5</v>
      </c>
      <c s="24" r="G136"/>
    </row>
    <row r="137">
      <c t="s" s="17" r="A137">
        <v>75</v>
      </c>
      <c s="17" r="B137">
        <v>0.01</v>
      </c>
      <c s="17" r="C137">
        <v>10</v>
      </c>
      <c t="s" s="17" r="D137">
        <v>2</v>
      </c>
      <c s="17" r="E137">
        <v>5</v>
      </c>
      <c t="s" s="17" r="F137">
        <v>2</v>
      </c>
      <c s="24" r="G137"/>
    </row>
    <row r="138">
      <c t="s" s="17" r="A138">
        <v>30</v>
      </c>
      <c s="17" r="B138">
        <v>0.001</v>
      </c>
      <c s="17" r="C138">
        <v>1</v>
      </c>
      <c t="s" s="17" r="D138">
        <v>2</v>
      </c>
      <c s="17" r="E138">
        <v>0.5</v>
      </c>
      <c t="s" s="17" r="F138">
        <v>2</v>
      </c>
      <c s="24" r="G138"/>
    </row>
    <row r="139">
      <c t="s" s="17" r="A139">
        <v>40</v>
      </c>
      <c s="17" r="B139">
        <v>0.02</v>
      </c>
      <c s="17" r="C139">
        <v>20</v>
      </c>
      <c t="s" s="17" r="D139">
        <v>2</v>
      </c>
      <c s="17" r="E139">
        <v>10</v>
      </c>
      <c t="s" s="17" r="F139">
        <v>2</v>
      </c>
      <c s="24" r="G139"/>
    </row>
    <row r="140">
      <c t="s" s="17" r="A140">
        <v>76</v>
      </c>
      <c s="17" r="B140"/>
      <c s="17" r="C140">
        <v>1000</v>
      </c>
      <c t="s" s="17" r="D140">
        <v>5</v>
      </c>
      <c s="17" r="E140">
        <v>500</v>
      </c>
      <c t="s" s="17" r="F140">
        <v>5</v>
      </c>
      <c s="24" r="G140"/>
    </row>
    <row r="141">
      <c s="17" r="A141"/>
      <c s="17" r="B141"/>
      <c s="17" r="C141"/>
      <c s="17" r="D141"/>
      <c s="17" r="E141"/>
      <c s="17" r="F141"/>
      <c s="24" r="G141"/>
    </row>
    <row r="142">
      <c t="s" s="17" r="A142">
        <v>77</v>
      </c>
      <c s="17" r="B142"/>
      <c s="17" r="C142"/>
      <c s="17" r="D142"/>
      <c s="17" r="E142"/>
      <c s="17" r="F142"/>
      <c s="24" r="G142"/>
    </row>
    <row r="143">
      <c s="7" r="A143"/>
      <c s="7" r="B143"/>
      <c s="7" r="C143"/>
      <c s="7" r="D143"/>
      <c s="7" r="E143"/>
      <c s="7" r="F143"/>
    </row>
    <row r="145">
      <c s="20" r="A145"/>
      <c s="20" r="B145"/>
      <c s="20" r="C145"/>
      <c s="20" r="D145"/>
      <c s="20" r="E145"/>
      <c s="20" r="F145"/>
    </row>
    <row r="146">
      <c t="s" s="17" r="A146">
        <v>78</v>
      </c>
      <c s="17" r="B146"/>
      <c s="17" r="C146"/>
      <c s="17" r="D146"/>
      <c s="17" r="E146"/>
      <c s="17" r="F146"/>
      <c s="24" r="G146"/>
    </row>
    <row r="147">
      <c t="s" s="17" r="A147">
        <v>79</v>
      </c>
      <c s="17" r="B147"/>
      <c s="17" r="C147"/>
      <c s="17" r="D147"/>
      <c s="17" r="E147"/>
      <c s="17" r="F147"/>
      <c s="24" r="G147"/>
    </row>
    <row r="148">
      <c t="s" s="3" r="A148">
        <v>78</v>
      </c>
      <c t="s" s="36" r="B148">
        <v>80</v>
      </c>
      <c s="17" r="C148">
        <v>500</v>
      </c>
      <c t="s" s="17" r="D148">
        <v>5</v>
      </c>
      <c s="17" r="E148"/>
      <c s="17" r="F148"/>
      <c s="24" r="G148"/>
    </row>
    <row r="149">
      <c t="s" s="17" r="A149">
        <v>81</v>
      </c>
      <c s="17" r="B149">
        <v>0.01</v>
      </c>
      <c s="17" r="C149">
        <v>5</v>
      </c>
      <c t="s" s="17" r="D149">
        <v>2</v>
      </c>
      <c s="17" r="E149"/>
      <c s="17" r="F149"/>
      <c s="24" r="G149"/>
    </row>
    <row r="150">
      <c t="s" s="17" r="A150">
        <v>82</v>
      </c>
      <c s="17" r="B150">
        <v>0.02</v>
      </c>
      <c s="17" r="C150">
        <v>10</v>
      </c>
      <c t="s" s="17" r="D150">
        <v>2</v>
      </c>
      <c s="17" r="E150"/>
      <c s="17" r="F150"/>
      <c t="s" s="29" r="G150">
        <v>83</v>
      </c>
    </row>
    <row r="151">
      <c t="s" s="17" r="A151">
        <v>84</v>
      </c>
      <c s="17" r="B151">
        <v>0.1</v>
      </c>
      <c s="17" r="C151">
        <v>50</v>
      </c>
      <c t="s" s="17" r="D151">
        <v>2</v>
      </c>
      <c s="17" r="E151"/>
      <c s="17" r="F151"/>
      <c t="s" s="3" r="G151">
        <v>85</v>
      </c>
      <c s="24" r="H151"/>
    </row>
    <row r="152">
      <c t="s" s="1" r="A152">
        <v>76</v>
      </c>
      <c s="17" r="B152"/>
      <c s="17" r="C152">
        <v>425</v>
      </c>
      <c t="s" s="17" r="D152">
        <v>5</v>
      </c>
      <c s="17" r="E152"/>
      <c s="17" r="F152"/>
      <c s="27" r="G152"/>
    </row>
    <row r="153">
      <c t="s" s="5" r="A153">
        <v>86</v>
      </c>
      <c s="2" r="B153"/>
      <c s="17" r="C153"/>
      <c s="17" r="D153"/>
      <c s="17" r="E153"/>
      <c s="17" r="F153"/>
      <c s="24" r="G153"/>
    </row>
    <row r="154">
      <c t="s" s="39" r="A154">
        <v>87</v>
      </c>
      <c s="17" r="B154">
        <v>0.05</v>
      </c>
      <c s="17" r="C154">
        <v>25</v>
      </c>
      <c t="s" s="17" r="D154">
        <v>5</v>
      </c>
      <c s="17" r="E154"/>
      <c s="17" r="F154"/>
      <c s="24" r="G154"/>
    </row>
    <row r="155">
      <c t="s" s="17" r="A155">
        <v>88</v>
      </c>
      <c s="17" r="B155"/>
      <c s="17" r="C155"/>
      <c s="17" r="D155"/>
      <c s="17" r="E155"/>
      <c s="17" r="F155"/>
      <c s="24" r="G155"/>
    </row>
    <row r="156">
      <c s="22" r="A156"/>
      <c s="22" r="B156"/>
      <c s="22" r="C156"/>
      <c s="22" r="D156"/>
      <c s="22" r="E156"/>
      <c s="22" r="F156"/>
    </row>
    <row r="157">
      <c t="s" s="5" r="A157">
        <v>78</v>
      </c>
      <c s="5" r="B157"/>
      <c s="5" r="C157"/>
      <c s="5" r="D157"/>
      <c s="5" r="E157"/>
      <c s="5" r="F157"/>
      <c s="4" r="G157"/>
    </row>
    <row r="158">
      <c t="s" s="5" r="A158">
        <v>79</v>
      </c>
      <c t="s" s="5" r="B158">
        <v>89</v>
      </c>
      <c s="5" r="C158"/>
      <c s="5" r="D158"/>
      <c s="5" r="E158"/>
      <c s="5" r="F158"/>
      <c s="4" r="G158"/>
    </row>
    <row r="159">
      <c t="s" s="33" r="A159">
        <v>78</v>
      </c>
      <c t="s" s="18" r="B159">
        <v>90</v>
      </c>
      <c s="5" r="C159">
        <v>500</v>
      </c>
      <c t="s" s="5" r="D159">
        <v>5</v>
      </c>
      <c s="5" r="E159"/>
      <c s="5" r="F159"/>
      <c s="4" r="G159"/>
    </row>
    <row r="160">
      <c t="s" s="5" r="A160">
        <v>81</v>
      </c>
      <c s="5" r="B160">
        <v>0.01</v>
      </c>
      <c s="5" r="C160">
        <v>5</v>
      </c>
      <c t="s" s="5" r="D160">
        <v>2</v>
      </c>
      <c s="5" r="E160"/>
      <c s="5" r="F160"/>
      <c s="4" r="G160"/>
    </row>
    <row r="161">
      <c t="s" s="5" r="A161">
        <v>82</v>
      </c>
      <c s="5" r="B161">
        <v>0.02</v>
      </c>
      <c s="5" r="C161">
        <v>10</v>
      </c>
      <c t="s" s="5" r="D161">
        <v>2</v>
      </c>
      <c s="5" r="E161"/>
      <c s="5" r="F161"/>
      <c s="4" r="G161"/>
    </row>
    <row r="162">
      <c t="s" s="5" r="A162">
        <v>76</v>
      </c>
      <c s="5" r="B162"/>
      <c s="6" r="C162">
        <v>225</v>
      </c>
      <c t="s" s="5" r="D162">
        <v>5</v>
      </c>
      <c s="5" r="E162"/>
      <c s="5" r="F162"/>
      <c s="4" r="G162"/>
    </row>
    <row r="163">
      <c t="s" s="5" r="A163">
        <v>86</v>
      </c>
      <c s="5" r="B163"/>
      <c s="5" r="C163"/>
      <c s="5" r="D163"/>
      <c s="5" r="E163"/>
      <c s="5" r="F163"/>
      <c s="4" r="G163"/>
    </row>
    <row r="164">
      <c s="8" r="A164"/>
      <c s="31" r="B164"/>
      <c s="31" r="C164"/>
      <c s="31" r="D164"/>
      <c s="31" r="E164"/>
      <c s="31" r="F164"/>
    </row>
    <row r="165">
      <c t="s" s="5" r="A165">
        <v>36</v>
      </c>
      <c s="5" r="B165">
        <v>0.1</v>
      </c>
      <c s="5" r="C165">
        <v>250</v>
      </c>
      <c t="s" s="5" r="D165">
        <v>5</v>
      </c>
      <c s="5" r="E165"/>
      <c s="5" r="F165"/>
      <c s="4" r="G165"/>
    </row>
    <row r="166">
      <c t="s" s="5" r="A166">
        <v>87</v>
      </c>
      <c s="5" r="B166">
        <v>0.05</v>
      </c>
      <c s="5" r="C166">
        <v>25</v>
      </c>
      <c t="s" s="5" r="D166">
        <v>5</v>
      </c>
      <c s="5" r="E166"/>
      <c s="5" r="F166"/>
      <c s="4" r="G166"/>
    </row>
    <row r="167">
      <c t="s" s="5" r="A167">
        <v>88</v>
      </c>
      <c s="5" r="B167"/>
      <c s="5" r="C167"/>
      <c s="5" r="D167"/>
      <c s="5" r="E167"/>
      <c s="5" r="F167"/>
      <c s="4" r="G167"/>
    </row>
    <row r="168">
      <c s="14" r="A168"/>
      <c s="14" r="B168"/>
      <c s="14" r="C168"/>
      <c s="14" r="D168"/>
      <c s="14" r="E168"/>
      <c s="14" r="F168"/>
    </row>
    <row r="169">
      <c t="s" s="20" r="A169">
        <v>91</v>
      </c>
      <c s="20" r="B169"/>
      <c s="20" r="C169"/>
      <c s="20" r="D169"/>
      <c s="20" r="E169"/>
    </row>
    <row r="170">
      <c t="s" s="13" r="A170">
        <v>92</v>
      </c>
      <c t="s" s="35" r="B170">
        <v>28</v>
      </c>
      <c s="35" r="C170">
        <v>1000</v>
      </c>
      <c t="s" s="35" r="D170">
        <v>5</v>
      </c>
      <c s="35" r="E170"/>
      <c s="24" r="F170"/>
    </row>
    <row r="171">
      <c t="s" s="35" r="A171">
        <v>93</v>
      </c>
      <c s="35" r="B171"/>
      <c s="35" r="C171">
        <v>60</v>
      </c>
      <c t="s" s="35" r="D171">
        <v>2</v>
      </c>
      <c s="35" r="E171"/>
      <c t="s" s="24" r="F171">
        <v>94</v>
      </c>
    </row>
    <row r="172">
      <c t="s" s="35" r="A172">
        <v>95</v>
      </c>
      <c s="35" r="B172"/>
      <c s="35" r="C172">
        <v>30</v>
      </c>
      <c t="s" s="35" r="D172">
        <v>2</v>
      </c>
      <c s="35" r="E172"/>
      <c t="s" s="24" r="F172">
        <v>94</v>
      </c>
      <c t="s" r="I172">
        <v>96</v>
      </c>
    </row>
    <row r="173">
      <c t="s" s="35" r="A173">
        <v>72</v>
      </c>
      <c s="35" r="B173"/>
      <c s="35" r="C173">
        <v>5</v>
      </c>
      <c t="s" s="35" r="D173">
        <v>2</v>
      </c>
      <c s="35" r="E173"/>
      <c s="24" r="F173"/>
    </row>
    <row r="174">
      <c t="s" s="35" r="A174">
        <v>97</v>
      </c>
      <c s="35" r="B174"/>
      <c s="35" r="C174">
        <v>10</v>
      </c>
      <c t="s" s="35" r="D174">
        <v>2</v>
      </c>
      <c s="35" r="E174"/>
      <c s="24" r="F174"/>
    </row>
    <row r="175">
      <c t="s" s="35" r="A175">
        <v>18</v>
      </c>
      <c t="s" s="35" r="B175">
        <v>98</v>
      </c>
      <c s="35" r="C175">
        <v>1000</v>
      </c>
      <c t="s" s="35" r="D175">
        <v>66</v>
      </c>
      <c s="35" r="E175"/>
      <c s="24" r="F175"/>
    </row>
    <row r="176">
      <c s="35" r="A176"/>
      <c t="s" s="35" r="B176">
        <v>53</v>
      </c>
      <c s="35" r="C176"/>
      <c s="35" r="D176"/>
      <c s="35" r="E176"/>
      <c s="24" r="F176"/>
    </row>
    <row r="177">
      <c s="21" r="A177"/>
      <c s="21" r="B177"/>
      <c s="21" r="C177"/>
      <c s="21" r="D177"/>
      <c s="7" r="E177"/>
      <c s="20" r="O177"/>
      <c s="20" r="P177"/>
      <c s="20" r="Q177"/>
      <c s="20" r="R177"/>
      <c s="20" r="S177"/>
      <c s="20" r="T177"/>
    </row>
    <row r="178">
      <c t="s" s="37" r="A178">
        <v>99</v>
      </c>
      <c t="s" s="12" r="B178">
        <v>28</v>
      </c>
      <c s="12" r="C178">
        <v>1000</v>
      </c>
      <c t="s" s="12" r="D178">
        <v>66</v>
      </c>
      <c s="24" r="E178"/>
      <c s="32" r="O178"/>
      <c s="17" r="P178"/>
      <c s="17" r="Q178"/>
      <c s="17" r="R178"/>
      <c s="17" r="S178"/>
      <c s="17" r="T178"/>
    </row>
    <row r="179">
      <c t="s" s="12" r="A179">
        <v>100</v>
      </c>
      <c s="12" r="B179"/>
      <c s="12" r="C179">
        <v>900</v>
      </c>
      <c t="s" s="12" r="D179">
        <v>66</v>
      </c>
      <c s="24" r="E179"/>
      <c s="32" r="O179"/>
      <c s="17" r="P179"/>
      <c s="17" r="Q179"/>
      <c s="17" r="R179"/>
      <c s="17" r="S179"/>
      <c s="17" r="T179"/>
    </row>
    <row r="180">
      <c t="s" s="12" r="A180">
        <v>101</v>
      </c>
      <c t="s" s="12" r="B180">
        <v>102</v>
      </c>
      <c s="12" r="C180">
        <v>100</v>
      </c>
      <c t="s" s="12" r="D180">
        <v>66</v>
      </c>
      <c s="24" r="E180"/>
      <c t="s" r="F180">
        <v>103</v>
      </c>
      <c s="32" r="O180"/>
      <c s="17" r="P180"/>
      <c s="17" r="Q180"/>
      <c s="17" r="R180"/>
      <c s="17" r="S180"/>
      <c s="17" r="T180"/>
    </row>
    <row r="181">
      <c t="s" s="12" r="A181">
        <v>104</v>
      </c>
      <c t="s" s="12" r="B181">
        <v>102</v>
      </c>
      <c s="12" r="C181">
        <v>1</v>
      </c>
      <c t="s" s="12" r="D181">
        <v>66</v>
      </c>
      <c s="24" r="E181"/>
      <c s="32" r="O181"/>
      <c s="17" r="P181"/>
      <c s="17" r="Q181"/>
      <c s="17" r="R181"/>
      <c s="17" r="S181"/>
      <c s="17" r="T181"/>
    </row>
    <row r="182">
      <c t="s" s="12" r="A182">
        <v>105</v>
      </c>
      <c t="s" s="12" r="B182">
        <v>102</v>
      </c>
      <c s="12" r="C182">
        <v>0.1</v>
      </c>
      <c t="s" s="12" r="D182">
        <v>66</v>
      </c>
      <c s="24" r="E182"/>
      <c s="32" r="O182"/>
      <c s="17" r="P182"/>
      <c s="17" r="Q182"/>
      <c s="17" r="R182"/>
      <c s="17" r="S182"/>
      <c s="17" r="T182"/>
    </row>
    <row r="183">
      <c s="7" r="A183"/>
      <c s="21" r="B183"/>
      <c s="21" r="C183"/>
      <c s="21" r="D183"/>
      <c s="7" r="O183"/>
      <c s="7" r="P183"/>
      <c s="7" r="Q183"/>
      <c s="7" r="R183"/>
      <c s="7" r="S183"/>
      <c s="7" r="T183"/>
    </row>
    <row r="184">
      <c t="s" s="30" r="A184">
        <v>106</v>
      </c>
      <c t="s" s="11" r="B184">
        <v>107</v>
      </c>
      <c s="11" r="C184"/>
      <c s="11" r="D184"/>
      <c s="20" r="F184"/>
      <c t="s" s="20" r="G184">
        <v>106</v>
      </c>
    </row>
    <row r="185">
      <c t="s" s="19" r="A185">
        <v>108</v>
      </c>
      <c t="s" s="25" r="B185">
        <v>28</v>
      </c>
      <c s="25" r="C185">
        <v>1000</v>
      </c>
      <c t="s" s="25" r="D185">
        <v>66</v>
      </c>
      <c s="9" r="E185"/>
      <c s="25" r="F185">
        <v>100</v>
      </c>
      <c t="s" s="25" r="G185">
        <v>66</v>
      </c>
      <c s="24" r="H185"/>
    </row>
    <row r="186">
      <c t="s" s="25" r="A186">
        <v>100</v>
      </c>
      <c s="25" r="B186"/>
      <c s="25" r="C186">
        <f>(((C185-C187)-C188)-C189)-C190</f>
        <v>877.9</v>
      </c>
      <c t="s" s="25" r="D186">
        <v>66</v>
      </c>
      <c s="9" r="E186"/>
      <c s="25" r="F186">
        <f>(((F185-F187)-F188)-F189)-F190</f>
        <v>87.79</v>
      </c>
      <c t="s" s="25" r="G186">
        <v>66</v>
      </c>
      <c s="24" r="H186"/>
    </row>
    <row r="187">
      <c t="s" s="25" r="A187">
        <v>109</v>
      </c>
      <c s="25" r="B187"/>
      <c s="25" r="C187">
        <v>100</v>
      </c>
      <c t="s" s="25" r="D187">
        <v>66</v>
      </c>
      <c s="9" r="E187"/>
      <c s="25" r="F187">
        <f>F185/10</f>
        <v>10</v>
      </c>
      <c t="s" s="25" r="G187">
        <v>66</v>
      </c>
      <c s="24" r="H187"/>
    </row>
    <row r="188">
      <c t="s" s="25" r="A188">
        <v>104</v>
      </c>
      <c s="25" r="B188"/>
      <c s="25" r="C188">
        <v>2</v>
      </c>
      <c t="s" s="25" r="D188">
        <v>66</v>
      </c>
      <c s="9" r="E188"/>
      <c s="25" r="F188">
        <v>0.2</v>
      </c>
      <c t="s" s="25" r="G188">
        <v>66</v>
      </c>
      <c s="24" r="H188"/>
    </row>
    <row r="189">
      <c t="s" s="25" r="A189">
        <v>105</v>
      </c>
      <c s="25" r="B189"/>
      <c s="25" r="C189">
        <v>0.1</v>
      </c>
      <c t="s" s="25" r="D189">
        <v>66</v>
      </c>
      <c s="9" r="E189"/>
      <c s="25" r="F189">
        <v>0.01</v>
      </c>
      <c t="s" s="25" r="G189">
        <v>66</v>
      </c>
      <c s="24" r="H189"/>
    </row>
    <row r="190">
      <c t="s" s="25" r="A190">
        <v>110</v>
      </c>
      <c t="s" s="25" r="B190">
        <v>111</v>
      </c>
      <c s="25" r="C190">
        <f>(C185*0.4)/20</f>
        <v>20</v>
      </c>
      <c t="s" s="25" r="D190">
        <v>66</v>
      </c>
      <c t="s" s="9" r="E190">
        <v>112</v>
      </c>
      <c s="25" r="F190">
        <f>(F185*0.4)/20</f>
        <v>2</v>
      </c>
      <c t="s" s="25" r="G190">
        <v>66</v>
      </c>
      <c s="24" r="H190"/>
    </row>
    <row r="191">
      <c s="7" r="A191"/>
      <c s="7" r="B191"/>
      <c s="7" r="C191"/>
      <c s="7" r="D191"/>
      <c s="7" r="F191"/>
      <c s="7" r="G191"/>
    </row>
    <row r="192">
      <c t="s" r="A192">
        <v>113</v>
      </c>
    </row>
    <row r="193">
      <c t="s" r="A193">
        <v>114</v>
      </c>
    </row>
  </sheetData>
  <mergeCells count="2">
    <mergeCell ref="C7:E7"/>
    <mergeCell ref="C8:E8"/>
  </mergeCell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20.29"/>
    <col min="2" customWidth="1" max="2" width="20.14"/>
    <col min="3" customWidth="1" max="3" width="19.71"/>
    <col min="4" customWidth="1" max="4" width="20.57"/>
  </cols>
  <sheetData>
    <row r="1">
      <c t="s" r="A1">
        <v>115</v>
      </c>
      <c t="s" r="B1">
        <v>116</v>
      </c>
      <c t="s" r="C1">
        <v>117</v>
      </c>
      <c t="s" r="D1">
        <v>118</v>
      </c>
    </row>
    <row r="2">
      <c r="A2">
        <v>1.547</v>
      </c>
      <c r="B2">
        <v>1000</v>
      </c>
      <c r="C2">
        <v>5</v>
      </c>
      <c r="D2">
        <v>0.578</v>
      </c>
    </row>
    <row r="3">
      <c r="A3">
        <v>1.552</v>
      </c>
      <c r="B3">
        <v>750</v>
      </c>
      <c r="C3">
        <v>5</v>
      </c>
      <c r="D3">
        <v>0.522</v>
      </c>
    </row>
    <row r="4">
      <c r="A4">
        <v>1.573</v>
      </c>
      <c r="B4">
        <v>750</v>
      </c>
      <c r="C4">
        <v>5</v>
      </c>
      <c r="D4">
        <v>0.557</v>
      </c>
    </row>
    <row r="5">
      <c r="A5">
        <v>1.58</v>
      </c>
      <c r="B5">
        <v>1000</v>
      </c>
      <c r="C5">
        <v>5</v>
      </c>
      <c r="D5">
        <v>0.658</v>
      </c>
    </row>
    <row r="6">
      <c r="A6">
        <v>1.582</v>
      </c>
      <c r="B6">
        <v>800</v>
      </c>
      <c r="C6">
        <v>5</v>
      </c>
      <c r="D6">
        <v>0.586</v>
      </c>
    </row>
    <row r="7">
      <c r="A7">
        <v>1.59</v>
      </c>
      <c r="B7">
        <v>750</v>
      </c>
      <c r="C7">
        <v>5</v>
      </c>
      <c r="D7">
        <v>0.588</v>
      </c>
    </row>
    <row r="8">
      <c r="A8">
        <v>1.591</v>
      </c>
      <c r="B8">
        <v>750</v>
      </c>
      <c r="C8">
        <v>5</v>
      </c>
      <c r="D8">
        <v>0.602</v>
      </c>
    </row>
    <row r="9">
      <c r="A9">
        <v>1.601</v>
      </c>
      <c r="B9">
        <v>750</v>
      </c>
      <c r="C9">
        <v>5</v>
      </c>
      <c r="D9">
        <v>0.595</v>
      </c>
    </row>
    <row r="10">
      <c r="A10">
        <v>1.606</v>
      </c>
      <c r="B10">
        <v>800</v>
      </c>
      <c r="C10">
        <v>5</v>
      </c>
      <c r="D10">
        <v>0.615</v>
      </c>
    </row>
    <row r="11">
      <c r="A11">
        <v>1.617</v>
      </c>
      <c r="B11">
        <v>700</v>
      </c>
      <c r="C11">
        <v>5</v>
      </c>
      <c r="D11">
        <v>0.605</v>
      </c>
    </row>
    <row r="12">
      <c r="A12">
        <v>1.63</v>
      </c>
      <c r="B12">
        <v>700</v>
      </c>
      <c r="C12">
        <v>5</v>
      </c>
      <c r="D12">
        <v>0.603</v>
      </c>
    </row>
    <row r="13">
      <c r="A13">
        <v>1.632</v>
      </c>
      <c r="B13">
        <v>700</v>
      </c>
      <c r="C13">
        <v>5</v>
      </c>
      <c r="D13">
        <v>0.558</v>
      </c>
    </row>
    <row r="14">
      <c r="A14">
        <v>1.642</v>
      </c>
      <c r="B14">
        <v>700</v>
      </c>
      <c r="C14">
        <v>5</v>
      </c>
      <c r="D14">
        <v>0.642</v>
      </c>
    </row>
    <row r="15">
      <c r="A15">
        <v>1.668</v>
      </c>
      <c r="B15">
        <v>700</v>
      </c>
      <c r="C15">
        <v>5</v>
      </c>
      <c r="D15">
        <v>0.68</v>
      </c>
    </row>
    <row r="16">
      <c r="A16">
        <v>1.675</v>
      </c>
      <c r="B16">
        <v>700</v>
      </c>
      <c r="C16">
        <v>5</v>
      </c>
      <c r="D16">
        <v>0.629</v>
      </c>
    </row>
    <row r="17">
      <c r="A17">
        <v>1.677</v>
      </c>
      <c r="B17">
        <v>700</v>
      </c>
      <c r="C17">
        <v>5</v>
      </c>
      <c r="D17">
        <v>0.66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119</v>
      </c>
      <c r="B1">
        <v>30</v>
      </c>
      <c t="s" r="C1">
        <v>120</v>
      </c>
      <c r="D1">
        <f>(1110*0.3)/34.0147</f>
        <v>9.78988496150194</v>
      </c>
      <c t="s" r="E1">
        <v>121</v>
      </c>
      <c t="s" r="G1">
        <v>122</v>
      </c>
      <c r="H1">
        <v>34.0147</v>
      </c>
    </row>
    <row r="2">
      <c t="s" r="G2">
        <v>123</v>
      </c>
      <c t="s" r="H2">
        <v>124</v>
      </c>
      <c t="s" r="I2">
        <v>125</v>
      </c>
    </row>
    <row r="3">
      <c s="20" r="A3"/>
      <c s="20" r="B3"/>
      <c s="20" r="C3"/>
      <c s="20" r="D3"/>
      <c s="20" r="E3"/>
      <c s="20" r="F3"/>
    </row>
    <row r="4">
      <c t="s" s="17" r="A4">
        <v>126</v>
      </c>
      <c t="s" s="17" r="B4">
        <v>127</v>
      </c>
      <c s="17" r="C4"/>
      <c s="17" r="D4"/>
      <c s="17" r="E4"/>
      <c s="17" r="F4"/>
      <c s="24" r="G4"/>
    </row>
    <row r="5">
      <c s="17" r="A5">
        <v>10</v>
      </c>
      <c s="17" r="B5"/>
      <c t="s" s="17" r="C5">
        <v>52</v>
      </c>
      <c t="s" s="17" r="D5">
        <v>128</v>
      </c>
      <c t="s" s="17" r="E5">
        <v>129</v>
      </c>
      <c s="17" r="F5"/>
      <c s="24" r="G5"/>
      <c t="s" r="H5">
        <v>130</v>
      </c>
    </row>
    <row r="6">
      <c s="17" r="A6">
        <v>10</v>
      </c>
      <c s="17" r="B6">
        <v>0.3</v>
      </c>
      <c s="17" r="C6">
        <f>A6-D6</f>
        <v>9</v>
      </c>
      <c s="17" r="D6">
        <f>(B6*A5)/E6</f>
        <v>1</v>
      </c>
      <c s="3" r="E6">
        <v>3</v>
      </c>
      <c t="s" s="17" r="F6">
        <v>120</v>
      </c>
      <c s="24" r="G6"/>
      <c t="s" r="H6">
        <v>131</v>
      </c>
    </row>
    <row r="7">
      <c s="17" r="A7">
        <v>10</v>
      </c>
      <c s="17" r="B7">
        <v>0.3</v>
      </c>
      <c s="17" r="C7">
        <f>A7-D7</f>
        <v>9</v>
      </c>
      <c s="17" r="D7">
        <f>(B7*A6)/E7</f>
        <v>1</v>
      </c>
      <c s="3" r="E7">
        <v>3</v>
      </c>
      <c t="s" s="17" r="F7">
        <v>120</v>
      </c>
      <c s="24" r="G7"/>
      <c t="s" r="H7">
        <v>130</v>
      </c>
    </row>
    <row r="8">
      <c s="17" r="A8">
        <v>10</v>
      </c>
      <c s="17" r="B8">
        <v>0.2</v>
      </c>
      <c s="17" r="C8">
        <f>A8-D8</f>
        <v>9.33333333333333</v>
      </c>
      <c s="17" r="D8">
        <f>(B8*A6)/E8</f>
        <v>0.666666666666667</v>
      </c>
      <c s="17" r="E8">
        <v>3</v>
      </c>
      <c t="s" s="17" r="F8">
        <v>120</v>
      </c>
      <c s="24" r="G8"/>
    </row>
    <row r="9">
      <c s="17" r="A9">
        <v>10</v>
      </c>
      <c s="17" r="B9">
        <v>0.15</v>
      </c>
      <c s="17" r="C9">
        <f>A9-D9</f>
        <v>9.5</v>
      </c>
      <c s="17" r="D9">
        <f>(B9*A8)/E9</f>
        <v>0.5</v>
      </c>
      <c s="17" r="E9">
        <v>3</v>
      </c>
      <c t="s" s="17" r="F9">
        <v>120</v>
      </c>
      <c s="24" r="G9"/>
    </row>
    <row r="10">
      <c s="17" r="A10">
        <v>10</v>
      </c>
      <c s="23" r="B10">
        <v>0.1</v>
      </c>
      <c s="15" r="C10">
        <f>A10-D10</f>
        <v>9</v>
      </c>
      <c s="15" r="D10">
        <f>(B10*A9)/E10</f>
        <v>1</v>
      </c>
      <c s="38" r="E10">
        <v>1</v>
      </c>
      <c t="s" s="17" r="F10">
        <v>120</v>
      </c>
      <c s="24" r="G10"/>
    </row>
    <row r="11">
      <c s="17" r="A11">
        <v>10</v>
      </c>
      <c s="23" r="B11">
        <v>0.075</v>
      </c>
      <c s="15" r="C11">
        <f>A11-D11</f>
        <v>9.25</v>
      </c>
      <c s="15" r="D11">
        <f>(B11*A10)/E11</f>
        <v>0.75</v>
      </c>
      <c s="15" r="E11">
        <v>1</v>
      </c>
      <c t="s" s="17" r="F11">
        <v>120</v>
      </c>
      <c s="24" r="G11"/>
    </row>
    <row r="12">
      <c s="17" r="A12">
        <v>10</v>
      </c>
      <c s="23" r="B12">
        <v>0.05</v>
      </c>
      <c s="15" r="C12">
        <f>A12-D12</f>
        <v>9.5</v>
      </c>
      <c s="15" r="D12">
        <f>(B12*A11)/E12</f>
        <v>0.5</v>
      </c>
      <c s="15" r="E12">
        <v>1</v>
      </c>
      <c t="s" s="17" r="F12">
        <v>120</v>
      </c>
      <c s="24" r="G12"/>
    </row>
    <row r="13">
      <c s="17" r="A13">
        <v>10</v>
      </c>
      <c s="23" r="B13">
        <v>0.025</v>
      </c>
      <c s="15" r="C13">
        <f>A13-D13</f>
        <v>9.75</v>
      </c>
      <c s="15" r="D13">
        <f>(B13*A12)/E13</f>
        <v>0.25</v>
      </c>
      <c s="15" r="E13">
        <v>1</v>
      </c>
      <c t="s" s="17" r="F13">
        <v>120</v>
      </c>
      <c s="24" r="G13"/>
    </row>
    <row r="14">
      <c s="17" r="A14">
        <v>10</v>
      </c>
      <c s="23" r="B14">
        <v>0.01</v>
      </c>
      <c s="15" r="C14">
        <f>A14-D14</f>
        <v>8</v>
      </c>
      <c s="15" r="D14">
        <f>(B14*A13)/E14</f>
        <v>2</v>
      </c>
      <c s="15" r="E14">
        <v>0.05</v>
      </c>
      <c t="s" s="17" r="F14">
        <v>120</v>
      </c>
      <c s="24" r="G14"/>
    </row>
    <row r="15">
      <c s="17" r="A15">
        <v>10</v>
      </c>
      <c s="23" r="B15">
        <v>0.005</v>
      </c>
      <c s="15" r="C15">
        <f>A15-D15</f>
        <v>9</v>
      </c>
      <c s="15" r="D15">
        <f>(B15*A14)/E15</f>
        <v>1</v>
      </c>
      <c s="15" r="E15">
        <v>0.05</v>
      </c>
      <c t="s" s="17" r="F15">
        <v>120</v>
      </c>
      <c s="24" r="G15"/>
    </row>
    <row r="16">
      <c s="17" r="A16">
        <v>10</v>
      </c>
      <c s="23" r="B16">
        <v>0.0025</v>
      </c>
      <c s="15" r="C16">
        <f>A16-D16</f>
        <v>9.5</v>
      </c>
      <c s="15" r="D16">
        <f>(B16*A15)/E16</f>
        <v>0.5</v>
      </c>
      <c s="15" r="E16">
        <v>0.05</v>
      </c>
      <c t="s" s="17" r="F16">
        <v>120</v>
      </c>
      <c s="24" r="G16"/>
    </row>
    <row r="17">
      <c s="17" r="A17">
        <v>10</v>
      </c>
      <c s="23" r="B17">
        <v>0.001</v>
      </c>
      <c s="15" r="C17">
        <f>A17-D17</f>
        <v>9.8</v>
      </c>
      <c s="15" r="D17">
        <f>(B17*A16)/E17</f>
        <v>0.2</v>
      </c>
      <c s="15" r="E17">
        <v>0.05</v>
      </c>
      <c t="s" s="17" r="F17">
        <v>120</v>
      </c>
      <c s="24" r="G17"/>
    </row>
    <row r="18">
      <c s="7" r="A18"/>
      <c s="28" r="B18">
        <v>0</v>
      </c>
      <c s="7" r="C18"/>
      <c s="7" r="D18"/>
      <c s="7" r="E18"/>
      <c s="7" r="F18"/>
    </row>
    <row r="24">
      <c s="20" r="A24"/>
      <c s="20" r="B24"/>
      <c s="20" r="C24"/>
    </row>
    <row r="25">
      <c t="s" s="17" r="A25">
        <v>132</v>
      </c>
      <c t="s" s="17" r="B25">
        <v>133</v>
      </c>
      <c t="s" s="17" r="C25">
        <v>134</v>
      </c>
      <c s="24" r="D25"/>
    </row>
    <row r="26">
      <c s="17" r="A26">
        <v>30</v>
      </c>
      <c s="17" r="B26">
        <f>(1110*0.3)/34.0147</f>
        <v>9.78988496150194</v>
      </c>
      <c s="17" r="C26">
        <f>B26*1000</f>
        <v>9789.88496150194</v>
      </c>
      <c s="24" r="D26"/>
    </row>
    <row r="27">
      <c s="17" r="A27">
        <v>3</v>
      </c>
      <c s="17" r="B27">
        <f>(B26*A27)/A26</f>
        <v>0.978988496150194</v>
      </c>
      <c s="17" r="C27">
        <f>B27*1000</f>
        <v>978.988496150194</v>
      </c>
      <c s="24" r="D27"/>
    </row>
    <row r="28">
      <c s="17" r="A28">
        <v>0.6</v>
      </c>
      <c s="17" r="B28">
        <f>(B27*A28)/A27</f>
        <v>0.195797699230039</v>
      </c>
      <c s="17" r="C28">
        <f>B28*1000</f>
        <v>195.797699230039</v>
      </c>
      <c s="24" r="D28"/>
    </row>
    <row r="29">
      <c s="17" r="A29">
        <v>0.01</v>
      </c>
      <c s="17" r="B29">
        <f>(B28*A29)/A28</f>
        <v>0.003263294987167</v>
      </c>
      <c s="17" r="C29">
        <f>B29*1000</f>
        <v>3.26329498716731</v>
      </c>
      <c s="24" r="D29"/>
    </row>
    <row r="30">
      <c s="17" r="A30">
        <v>0.001</v>
      </c>
      <c s="17" r="B30">
        <f>(B29*A30)/A29</f>
        <v>0.000326329498717</v>
      </c>
      <c s="3" r="C30">
        <f>B30*1000</f>
        <v>0.326329498716731</v>
      </c>
      <c t="s" s="24" r="D30">
        <v>135</v>
      </c>
    </row>
    <row r="31">
      <c s="34" r="A31">
        <v>0.003</v>
      </c>
      <c s="17" r="B31">
        <f>(B30*A31)/A30</f>
        <v>0.00097898849615</v>
      </c>
      <c s="17" r="C31">
        <f>B31*1000</f>
        <v>0.978988496150194</v>
      </c>
      <c s="24" r="D31"/>
    </row>
    <row r="32">
      <c s="7" r="B32"/>
      <c s="7" r="C32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2" customWidth="1" max="2" width="27.0"/>
    <col min="3" customWidth="1" max="3" width="10.14"/>
    <col min="7" customWidth="1" max="7" width="26.57"/>
  </cols>
  <sheetData>
    <row r="1">
      <c t="s" r="A1">
        <v>136</v>
      </c>
    </row>
    <row r="2">
      <c t="s" s="10" r="D2">
        <v>137</v>
      </c>
      <c t="s" r="H2">
        <v>138</v>
      </c>
      <c t="s" r="I2">
        <v>139</v>
      </c>
      <c t="s" r="J2">
        <v>140</v>
      </c>
      <c t="s" r="K2">
        <v>141</v>
      </c>
    </row>
    <row r="3">
      <c t="s" s="10" r="B3">
        <v>142</v>
      </c>
      <c t="s" s="10" r="D3">
        <v>143</v>
      </c>
      <c t="s" s="10" r="E3">
        <v>144</v>
      </c>
      <c t="s" s="10" r="F3">
        <v>145</v>
      </c>
      <c t="s" r="G3">
        <v>146</v>
      </c>
      <c t="s" r="J3">
        <v>147</v>
      </c>
    </row>
    <row r="4">
      <c t="s" s="10" r="B4">
        <v>148</v>
      </c>
      <c t="s" r="D4">
        <v>149</v>
      </c>
      <c t="s" r="E4">
        <v>150</v>
      </c>
      <c t="s" r="F4">
        <v>151</v>
      </c>
      <c t="s" r="J4">
        <v>147</v>
      </c>
    </row>
    <row r="5">
      <c t="s" r="B5">
        <v>152</v>
      </c>
      <c t="s" r="D5">
        <v>153</v>
      </c>
      <c t="s" r="E5">
        <v>154</v>
      </c>
      <c t="s" r="F5">
        <v>155</v>
      </c>
    </row>
    <row r="6">
      <c t="s" r="B6">
        <v>156</v>
      </c>
      <c t="s" r="D6">
        <v>157</v>
      </c>
      <c t="s" r="E6">
        <v>158</v>
      </c>
      <c t="s" r="F6">
        <v>159</v>
      </c>
    </row>
    <row r="7">
      <c t="s" r="B7">
        <v>160</v>
      </c>
      <c t="s" r="D7">
        <v>161</v>
      </c>
      <c t="s" r="E7">
        <v>162</v>
      </c>
      <c t="s" r="F7">
        <v>163</v>
      </c>
      <c t="s" r="G7">
        <v>164</v>
      </c>
    </row>
    <row r="8">
      <c t="s" r="B8">
        <v>165</v>
      </c>
      <c t="s" r="D8">
        <v>166</v>
      </c>
      <c t="s" r="G8">
        <v>167</v>
      </c>
    </row>
    <row r="11">
      <c s="20" r="B11"/>
      <c s="20" r="C11"/>
      <c s="20" r="D11"/>
      <c s="20" r="E11"/>
      <c s="20" r="F11"/>
      <c s="20" r="G11"/>
    </row>
    <row r="12">
      <c s="16" r="A12"/>
      <c t="s" s="38" r="B12">
        <v>168</v>
      </c>
      <c s="15" r="C12"/>
      <c t="s" s="15" r="D12">
        <v>169</v>
      </c>
      <c s="15" r="E12"/>
      <c s="15" r="F12"/>
      <c s="15" r="G12"/>
      <c s="24" r="H12"/>
    </row>
    <row r="13">
      <c s="16" r="A13"/>
      <c t="s" s="15" r="B13">
        <v>170</v>
      </c>
      <c t="s" s="15" r="C13">
        <v>128</v>
      </c>
      <c s="15" r="D13">
        <f>(1000*10)/(B16*25)</f>
        <v>1.15480108551302</v>
      </c>
      <c t="s" s="15" r="E13">
        <v>171</v>
      </c>
      <c t="s" s="15" r="F13">
        <v>172</v>
      </c>
      <c t="s" s="15" r="G13">
        <v>173</v>
      </c>
      <c s="24" r="H13"/>
    </row>
    <row r="14">
      <c s="16" r="A14"/>
      <c t="s" s="15" r="B14">
        <v>174</v>
      </c>
      <c s="15" r="C14"/>
      <c s="15" r="D14"/>
      <c s="15" r="E14"/>
      <c s="15" r="F14"/>
      <c t="s" s="15" r="G14">
        <v>175</v>
      </c>
      <c s="24" r="H14"/>
    </row>
    <row r="15">
      <c s="16" r="A15"/>
      <c t="s" s="15" r="B15">
        <v>176</v>
      </c>
      <c s="15" r="C15"/>
      <c s="15" r="D15"/>
      <c s="15" r="E15"/>
      <c s="15" r="F15"/>
      <c t="s" s="15" r="G15">
        <v>177</v>
      </c>
      <c s="24" r="H15"/>
    </row>
    <row r="16">
      <c s="16" r="A16"/>
      <c s="15" r="B16">
        <v>346.38</v>
      </c>
      <c s="15" r="C16"/>
      <c s="15" r="D16"/>
      <c s="15" r="E16"/>
      <c t="s" s="15" r="F16">
        <v>178</v>
      </c>
      <c s="15" r="G16"/>
      <c s="24" r="H16"/>
    </row>
    <row r="17">
      <c s="7" r="B17"/>
      <c s="7" r="C17"/>
      <c s="7" r="D17"/>
      <c s="7" r="E17"/>
      <c t="s" s="7" r="F17">
        <v>22</v>
      </c>
      <c s="7" r="G17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2">
      <c t="s" r="A2">
        <v>179</v>
      </c>
      <c t="s" s="26" r="B2">
        <v>180</v>
      </c>
      <c r="C2">
        <v>276.24</v>
      </c>
    </row>
    <row r="3">
      <c t="s" r="A3">
        <v>181</v>
      </c>
    </row>
    <row r="4">
      <c t="s" r="A4">
        <v>182</v>
      </c>
    </row>
    <row r="8">
      <c t="s" r="A8">
        <v>183</v>
      </c>
      <c t="s" r="B8">
        <v>180</v>
      </c>
      <c r="C8">
        <v>222.31</v>
      </c>
    </row>
    <row r="9">
      <c t="s" r="A9">
        <v>181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5.86"/>
    <col min="2" customWidth="1" max="2" width="8.57"/>
    <col min="6" customWidth="1" max="6" width="4.57"/>
    <col min="7" customWidth="1" max="7" width="4.29"/>
    <col min="9" customWidth="1" max="9" width="10.29"/>
    <col min="10" customWidth="1" max="10" width="7.43"/>
    <col min="11" customWidth="1" max="11" width="10.43"/>
  </cols>
  <sheetData>
    <row r="2">
      <c t="s" r="B2">
        <v>179</v>
      </c>
      <c t="s" r="D2">
        <v>180</v>
      </c>
      <c r="E2">
        <v>276.24</v>
      </c>
    </row>
    <row r="3">
      <c t="s" r="C3">
        <v>184</v>
      </c>
      <c r="E3">
        <v>362</v>
      </c>
      <c t="s" r="F3">
        <v>5</v>
      </c>
      <c t="s" r="H3">
        <v>185</v>
      </c>
      <c r="I3">
        <v>1</v>
      </c>
      <c t="s" r="J3">
        <v>186</v>
      </c>
      <c r="K3">
        <v>1000</v>
      </c>
      <c t="s" r="L3">
        <v>187</v>
      </c>
    </row>
    <row r="4">
      <c t="s" r="C4">
        <v>188</v>
      </c>
      <c r="E4">
        <v>36.2</v>
      </c>
      <c t="s" r="F4">
        <v>5</v>
      </c>
      <c t="s" r="H4">
        <v>189</v>
      </c>
      <c r="I4">
        <f>(E2*(I3/1000))*(K3/1000)</f>
        <v>0.27624</v>
      </c>
      <c t="s" r="J4">
        <v>190</v>
      </c>
    </row>
    <row r="6">
      <c t="s" r="B6">
        <v>191</v>
      </c>
      <c t="s" r="C6">
        <v>192</v>
      </c>
      <c t="s" r="D6">
        <v>193</v>
      </c>
      <c t="s" r="E6">
        <v>194</v>
      </c>
    </row>
    <row r="7">
      <c r="B7">
        <v>1</v>
      </c>
      <c r="C7">
        <v>2</v>
      </c>
      <c r="D7">
        <v>0.55</v>
      </c>
      <c r="E7">
        <v>0.2</v>
      </c>
      <c t="s" r="I7">
        <v>195</v>
      </c>
      <c t="s" r="J7">
        <v>196</v>
      </c>
      <c t="s" r="K7">
        <v>197</v>
      </c>
    </row>
    <row r="8">
      <c r="B8">
        <v>1</v>
      </c>
      <c r="C8">
        <v>0.5</v>
      </c>
      <c r="D8">
        <v>0.18</v>
      </c>
      <c r="E8">
        <v>0.05</v>
      </c>
      <c r="I8">
        <v>2.76</v>
      </c>
      <c t="s" r="J8">
        <v>198</v>
      </c>
      <c t="s" r="K8">
        <v>199</v>
      </c>
    </row>
    <row r="9">
      <c r="B9">
        <v>1</v>
      </c>
      <c r="C9">
        <v>0.2</v>
      </c>
      <c r="D9">
        <v>0.01</v>
      </c>
      <c r="E9">
        <v>0.02</v>
      </c>
    </row>
    <row r="10">
      <c r="B10">
        <v>1</v>
      </c>
      <c r="C10">
        <v>0.02</v>
      </c>
      <c r="D10">
        <v>0</v>
      </c>
      <c r="E10">
        <v>0.002</v>
      </c>
      <c r="I10">
        <v>10.31711555</v>
      </c>
      <c t="s" r="J10">
        <v>200</v>
      </c>
      <c t="s" r="K10">
        <v>201</v>
      </c>
    </row>
    <row r="11">
      <c r="B11">
        <v>1</v>
      </c>
      <c r="C11">
        <v>0</v>
      </c>
      <c r="D11">
        <v>0</v>
      </c>
      <c r="E11">
        <v>0</v>
      </c>
    </row>
    <row r="13">
      <c r="B13">
        <v>130</v>
      </c>
      <c r="C13">
        <v>2</v>
      </c>
      <c r="D13">
        <v>0.01</v>
      </c>
      <c r="E13">
        <v>26</v>
      </c>
    </row>
    <row r="14">
      <c r="B14">
        <v>130</v>
      </c>
      <c r="C14">
        <v>1</v>
      </c>
      <c r="D14">
        <v>0</v>
      </c>
      <c r="E14">
        <v>13</v>
      </c>
    </row>
    <row r="15">
      <c r="B15">
        <v>130</v>
      </c>
      <c r="C15">
        <v>0.2</v>
      </c>
      <c r="D15">
        <v>0</v>
      </c>
      <c r="E15">
        <v>2.6</v>
      </c>
    </row>
    <row r="16">
      <c r="B16">
        <v>130</v>
      </c>
      <c r="C16">
        <v>0.02</v>
      </c>
      <c r="D16">
        <v>0</v>
      </c>
      <c r="E16">
        <v>0.26</v>
      </c>
    </row>
    <row r="17">
      <c r="B17">
        <v>130</v>
      </c>
      <c r="C17">
        <v>0</v>
      </c>
      <c r="D17">
        <v>0</v>
      </c>
      <c r="E17">
        <v>0</v>
      </c>
    </row>
    <row r="23">
      <c t="s" r="B23">
        <v>202</v>
      </c>
      <c t="s" r="C23">
        <v>203</v>
      </c>
    </row>
    <row r="24">
      <c t="s" r="C24">
        <v>204</v>
      </c>
    </row>
    <row r="26">
      <c t="s" r="B26">
        <v>205</v>
      </c>
    </row>
    <row r="27">
      <c t="s" r="B27">
        <v>206</v>
      </c>
    </row>
    <row r="28">
      <c t="s" r="C28">
        <v>207</v>
      </c>
    </row>
    <row r="31">
      <c t="s" r="B31">
        <v>208</v>
      </c>
      <c t="s" r="C31">
        <v>209</v>
      </c>
    </row>
    <row r="32">
      <c t="s" r="B32">
        <v>210</v>
      </c>
      <c t="s" r="C32">
        <v>211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2">
      <c t="s" r="B2">
        <v>212</v>
      </c>
      <c t="s" r="D2">
        <v>180</v>
      </c>
      <c r="E2">
        <v>257.16</v>
      </c>
    </row>
    <row r="3">
      <c t="s" r="B3">
        <v>213</v>
      </c>
      <c t="s" r="C3">
        <v>184</v>
      </c>
      <c r="E3">
        <v>388.8</v>
      </c>
      <c t="s" r="F3">
        <v>5</v>
      </c>
      <c t="s" r="H3">
        <v>185</v>
      </c>
      <c r="I3">
        <v>10</v>
      </c>
      <c t="s" r="J3">
        <v>186</v>
      </c>
      <c r="K3">
        <v>100</v>
      </c>
      <c t="s" r="L3">
        <v>187</v>
      </c>
    </row>
    <row r="4">
      <c t="s" r="C4">
        <v>188</v>
      </c>
      <c r="E4">
        <v>38.88</v>
      </c>
      <c t="s" r="F4">
        <v>5</v>
      </c>
      <c t="s" r="H4">
        <v>214</v>
      </c>
      <c r="I4">
        <v>0.25716</v>
      </c>
      <c t="s" r="J4">
        <v>190</v>
      </c>
    </row>
    <row r="6">
      <c t="s" r="B6">
        <v>191</v>
      </c>
      <c t="s" r="C6">
        <v>192</v>
      </c>
      <c t="s" r="D6">
        <v>193</v>
      </c>
      <c t="s" r="E6">
        <v>194</v>
      </c>
      <c t="s" r="F6">
        <v>215</v>
      </c>
    </row>
    <row r="7">
      <c r="B7">
        <v>200</v>
      </c>
      <c r="C7">
        <v>2</v>
      </c>
      <c r="D7">
        <v>102.86</v>
      </c>
      <c r="E7">
        <v>40</v>
      </c>
      <c r="F7">
        <v>4</v>
      </c>
      <c t="s" r="I7">
        <v>216</v>
      </c>
      <c t="s" r="J7">
        <v>196</v>
      </c>
      <c t="s" r="K7">
        <v>197</v>
      </c>
    </row>
    <row r="8">
      <c r="B8">
        <v>200</v>
      </c>
      <c r="C8">
        <v>1</v>
      </c>
      <c r="D8">
        <v>77.76</v>
      </c>
      <c r="E8">
        <v>20</v>
      </c>
      <c r="F8">
        <v>2</v>
      </c>
      <c t="s" r="I8">
        <v>217</v>
      </c>
      <c t="s" r="J8">
        <v>218</v>
      </c>
      <c t="s" r="K8">
        <v>199</v>
      </c>
    </row>
    <row r="9">
      <c r="B9">
        <v>200</v>
      </c>
      <c r="C9">
        <v>0.2</v>
      </c>
      <c r="D9">
        <v>1.56</v>
      </c>
      <c r="E9">
        <v>4</v>
      </c>
      <c r="F9">
        <v>0.4</v>
      </c>
    </row>
    <row r="10">
      <c r="B10">
        <v>200</v>
      </c>
      <c r="C10">
        <v>0.02</v>
      </c>
      <c r="D10">
        <v>0</v>
      </c>
      <c r="E10">
        <v>0.4</v>
      </c>
      <c r="F10">
        <v>0.04</v>
      </c>
    </row>
    <row r="11">
      <c r="B11">
        <v>200</v>
      </c>
      <c r="C11">
        <v>0</v>
      </c>
      <c r="D11">
        <v>0</v>
      </c>
      <c r="E11">
        <v>0</v>
      </c>
      <c r="F11">
        <v>0</v>
      </c>
    </row>
    <row r="13">
      <c r="B13">
        <v>130</v>
      </c>
      <c r="C13">
        <v>2</v>
      </c>
      <c r="D13">
        <v>5.2</v>
      </c>
      <c r="E13">
        <v>26</v>
      </c>
      <c r="F13">
        <v>2.6</v>
      </c>
    </row>
    <row r="14">
      <c r="B14">
        <v>130</v>
      </c>
      <c r="C14">
        <v>1</v>
      </c>
      <c r="D14">
        <v>0.52</v>
      </c>
      <c r="E14">
        <v>13</v>
      </c>
      <c r="F14">
        <v>1.3</v>
      </c>
    </row>
    <row r="15">
      <c r="B15">
        <v>130</v>
      </c>
      <c r="C15">
        <v>0.2</v>
      </c>
      <c r="D15">
        <v>0.01</v>
      </c>
      <c r="E15">
        <v>2.6</v>
      </c>
      <c r="F15">
        <v>0.26</v>
      </c>
    </row>
    <row r="16">
      <c r="B16">
        <v>130</v>
      </c>
      <c r="C16">
        <v>0.02</v>
      </c>
      <c r="D16">
        <v>0</v>
      </c>
      <c r="E16">
        <v>0.26</v>
      </c>
      <c r="F16">
        <v>0.026</v>
      </c>
    </row>
    <row r="17">
      <c r="B17">
        <v>130</v>
      </c>
      <c r="C17">
        <v>0</v>
      </c>
      <c r="D17">
        <v>0</v>
      </c>
      <c r="E17">
        <v>0</v>
      </c>
      <c r="F17">
        <v>0</v>
      </c>
    </row>
    <row r="23">
      <c t="s" r="B23">
        <v>219</v>
      </c>
      <c r="E23">
        <v>0.4</v>
      </c>
      <c t="s" r="F23">
        <v>220</v>
      </c>
      <c t="s" r="G23">
        <v>221</v>
      </c>
    </row>
    <row r="24">
      <c t="s" r="D24">
        <v>222</v>
      </c>
      <c r="E24">
        <v>1.555451859</v>
      </c>
      <c t="s" r="F24">
        <v>134</v>
      </c>
    </row>
  </sheetData>
</worksheet>
</file>