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s-hong-quan\Document\"/>
    </mc:Choice>
  </mc:AlternateContent>
  <bookViews>
    <workbookView xWindow="480" yWindow="60" windowWidth="10560" windowHeight="7590" activeTab="1"/>
  </bookViews>
  <sheets>
    <sheet name="Tổng quát" sheetId="5" r:id="rId1"/>
    <sheet name="Quản lý hồ sơ ứng viên" sheetId="6" r:id="rId2"/>
    <sheet name="Tạo lịch test+phỏng vấn" sheetId="7" r:id="rId3"/>
    <sheet name="Tra cứu thông tin ứng viên" sheetId="8" r:id="rId4"/>
    <sheet name="Thống kê số liệu ứng viên" sheetId="10" r:id="rId5"/>
  </sheets>
  <calcPr calcId="162913"/>
</workbook>
</file>

<file path=xl/calcChain.xml><?xml version="1.0" encoding="utf-8"?>
<calcChain xmlns="http://schemas.openxmlformats.org/spreadsheetml/2006/main">
  <c r="O19" i="10" l="1"/>
  <c r="C21" i="10"/>
  <c r="D20" i="10"/>
  <c r="C20" i="10"/>
  <c r="C18" i="10"/>
  <c r="O18" i="10"/>
  <c r="O8" i="10"/>
  <c r="O9" i="10"/>
  <c r="O10" i="10"/>
  <c r="O11" i="10"/>
  <c r="O12" i="10"/>
  <c r="O13" i="10"/>
  <c r="O14" i="10"/>
  <c r="O15" i="10"/>
  <c r="O16" i="10"/>
  <c r="O7" i="10"/>
  <c r="O6" i="10"/>
  <c r="O5" i="10"/>
  <c r="D19" i="10"/>
  <c r="E19" i="10"/>
  <c r="F19" i="10"/>
  <c r="G19" i="10"/>
  <c r="H19" i="10"/>
  <c r="I19" i="10"/>
  <c r="J19" i="10"/>
  <c r="K19" i="10"/>
  <c r="L19" i="10"/>
  <c r="M19" i="10"/>
  <c r="N19" i="10"/>
  <c r="C19" i="10"/>
  <c r="D18" i="10"/>
  <c r="E18" i="10"/>
  <c r="F18" i="10"/>
  <c r="G18" i="10"/>
  <c r="H18" i="10"/>
  <c r="I18" i="10"/>
  <c r="J18" i="10"/>
  <c r="K18" i="10"/>
  <c r="L18" i="10"/>
  <c r="M18" i="10"/>
  <c r="N18" i="10"/>
  <c r="M59" i="10" l="1"/>
  <c r="L59" i="10"/>
  <c r="K59" i="10"/>
  <c r="J59" i="10"/>
  <c r="I59" i="10"/>
  <c r="H59" i="10"/>
  <c r="G59" i="10"/>
  <c r="F59" i="10"/>
  <c r="E59" i="10"/>
  <c r="D59" i="10"/>
  <c r="C59" i="10"/>
  <c r="N58" i="10"/>
  <c r="M58" i="10"/>
  <c r="M60" i="10" s="1"/>
  <c r="L58" i="10"/>
  <c r="L60" i="10" s="1"/>
  <c r="K58" i="10"/>
  <c r="K60" i="10" s="1"/>
  <c r="J58" i="10"/>
  <c r="J60" i="10" s="1"/>
  <c r="I58" i="10"/>
  <c r="I60" i="10" s="1"/>
  <c r="H58" i="10"/>
  <c r="H60" i="10" s="1"/>
  <c r="G58" i="10"/>
  <c r="G60" i="10" s="1"/>
  <c r="F58" i="10"/>
  <c r="F60" i="10" s="1"/>
  <c r="E58" i="10"/>
  <c r="E60" i="10" s="1"/>
  <c r="D58" i="10"/>
  <c r="D60" i="10" s="1"/>
  <c r="C58" i="10"/>
  <c r="C60" i="10" s="1"/>
  <c r="N56" i="10"/>
  <c r="N55" i="10"/>
  <c r="N54" i="10"/>
  <c r="N53" i="10"/>
  <c r="N52" i="10"/>
  <c r="N51" i="10"/>
  <c r="N50" i="10"/>
  <c r="N49" i="10"/>
  <c r="N48" i="10"/>
  <c r="N59" i="10" s="1"/>
  <c r="N61" i="10" s="1"/>
  <c r="N47" i="10"/>
  <c r="N46" i="10"/>
  <c r="N45" i="10"/>
  <c r="L40" i="10"/>
  <c r="L39" i="10"/>
  <c r="K39" i="10"/>
  <c r="K41" i="10" s="1"/>
  <c r="J39" i="10"/>
  <c r="I39" i="10"/>
  <c r="H39" i="10"/>
  <c r="G39" i="10"/>
  <c r="G41" i="10" s="1"/>
  <c r="F39" i="10"/>
  <c r="E39" i="10"/>
  <c r="D39" i="10"/>
  <c r="C39" i="10"/>
  <c r="C41" i="10" s="1"/>
  <c r="L38" i="10"/>
  <c r="K38" i="10"/>
  <c r="J38" i="10"/>
  <c r="J40" i="10" s="1"/>
  <c r="I38" i="10"/>
  <c r="I40" i="10" s="1"/>
  <c r="H38" i="10"/>
  <c r="H40" i="10" s="1"/>
  <c r="G38" i="10"/>
  <c r="F38" i="10"/>
  <c r="F40" i="10" s="1"/>
  <c r="E38" i="10"/>
  <c r="E40" i="10" s="1"/>
  <c r="D38" i="10"/>
  <c r="D40" i="10" s="1"/>
  <c r="C38" i="10"/>
  <c r="M36" i="10"/>
  <c r="M35" i="10"/>
  <c r="M34" i="10"/>
  <c r="M33" i="10"/>
  <c r="M32" i="10"/>
  <c r="M31" i="10"/>
  <c r="M30" i="10"/>
  <c r="M29" i="10"/>
  <c r="M28" i="10"/>
  <c r="M39" i="10" s="1"/>
  <c r="M27" i="10"/>
  <c r="M38" i="10" s="1"/>
  <c r="M40" i="10" s="1"/>
  <c r="M26" i="10"/>
  <c r="M25" i="10"/>
  <c r="L20" i="10"/>
  <c r="O21" i="10"/>
  <c r="N20" i="10"/>
  <c r="M20" i="10"/>
  <c r="K20" i="10"/>
  <c r="J20" i="10"/>
  <c r="I20" i="10"/>
  <c r="H20" i="10"/>
  <c r="G20" i="10"/>
  <c r="F20" i="10"/>
  <c r="E20" i="10"/>
  <c r="O20" i="10"/>
  <c r="E21" i="10" l="1"/>
  <c r="M21" i="10"/>
  <c r="I21" i="10"/>
  <c r="C40" i="10"/>
  <c r="G40" i="10"/>
  <c r="K40" i="10"/>
  <c r="F61" i="10"/>
  <c r="F21" i="10"/>
  <c r="N21" i="10"/>
  <c r="M41" i="10"/>
  <c r="E41" i="10"/>
  <c r="I41" i="10"/>
  <c r="D41" i="10"/>
  <c r="H41" i="10"/>
  <c r="L41" i="10"/>
  <c r="C61" i="10"/>
  <c r="G61" i="10"/>
  <c r="K61" i="10"/>
  <c r="J61" i="10"/>
  <c r="J21" i="10"/>
  <c r="D61" i="10"/>
  <c r="H61" i="10"/>
  <c r="L61" i="10"/>
  <c r="N60" i="10"/>
  <c r="G21" i="10"/>
  <c r="K21" i="10"/>
  <c r="D21" i="10"/>
  <c r="H21" i="10"/>
  <c r="L21" i="10"/>
  <c r="F41" i="10"/>
  <c r="J41" i="10"/>
  <c r="E61" i="10"/>
  <c r="I61" i="10"/>
  <c r="M61" i="10"/>
</calcChain>
</file>

<file path=xl/comments1.xml><?xml version="1.0" encoding="utf-8"?>
<comments xmlns="http://schemas.openxmlformats.org/spreadsheetml/2006/main">
  <authors>
    <author>fssv-lan-huong</author>
  </authors>
  <commentList>
    <comment ref="D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internship Cao Thang 2</t>
        </r>
      </text>
    </comment>
    <comment ref="F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Can Tho jobfar 4/2019 : 55</t>
        </r>
      </text>
    </comment>
    <comment ref="D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Can Tho : Anh Thu, Nhat Hai</t>
        </r>
      </text>
    </comment>
  </commentList>
</comments>
</file>

<file path=xl/sharedStrings.xml><?xml version="1.0" encoding="utf-8"?>
<sst xmlns="http://schemas.openxmlformats.org/spreadsheetml/2006/main" count="149" uniqueCount="123">
  <si>
    <t xml:space="preserve">User Admin : </t>
    <phoneticPr fontId="4"/>
  </si>
  <si>
    <t>- Quản lý hồ sơ ứng viên</t>
    <phoneticPr fontId="4"/>
  </si>
  <si>
    <t>- Tạo lịch hẹn test, phỏng vấn</t>
    <phoneticPr fontId="4"/>
  </si>
  <si>
    <t>- Tra cứu thông tin ứng viên</t>
    <phoneticPr fontId="4"/>
  </si>
  <si>
    <t xml:space="preserve">- Thống kê số liệu ứng viên tuyển dụng </t>
    <phoneticPr fontId="4"/>
  </si>
  <si>
    <t xml:space="preserve">MÔ TẢ WEB HỖ TRỢ QUẢN LÝ ỨNG VIÊN TUYỂN DỤNG  </t>
    <phoneticPr fontId="4"/>
  </si>
  <si>
    <t xml:space="preserve">Chức năng </t>
    <phoneticPr fontId="4"/>
  </si>
  <si>
    <t>Nội dung :</t>
    <phoneticPr fontId="4"/>
  </si>
  <si>
    <t>- Ngôn ngữ : song ngữ ( tiếng anh/ tiếng việt )</t>
    <phoneticPr fontId="4"/>
  </si>
  <si>
    <t>THÔNG TIN ỨNG VIÊN :</t>
    <phoneticPr fontId="4"/>
  </si>
  <si>
    <t>Yêu cầu :</t>
    <phoneticPr fontId="4"/>
  </si>
  <si>
    <t>- Trích xuất được dữ liệu ứng viên nhập thành file CV mẫu theo định dạng pdf</t>
    <phoneticPr fontId="4"/>
  </si>
  <si>
    <t>- Theo file mẫu đính kèm :</t>
    <phoneticPr fontId="4"/>
  </si>
  <si>
    <t>No :</t>
    <phoneticPr fontId="4"/>
  </si>
  <si>
    <t>Số thứ tự của ứng viên được sắp xếp theo thời gian nhận thông tin mà ứng viên hoàn thành</t>
    <phoneticPr fontId="4"/>
  </si>
  <si>
    <t>Họ và tên ứng viên</t>
    <phoneticPr fontId="4"/>
  </si>
  <si>
    <t>Date :</t>
    <phoneticPr fontId="4"/>
  </si>
  <si>
    <t>Ngày ứng tuyển theo định dạng : dd/mm/yyyy</t>
    <phoneticPr fontId="4"/>
  </si>
  <si>
    <t>Applying Position :</t>
    <phoneticPr fontId="4"/>
  </si>
  <si>
    <t>Vị trí ứng tuyển : Internship, Fresher</t>
    <phoneticPr fontId="4"/>
  </si>
  <si>
    <t>Apply Programming Language :</t>
    <phoneticPr fontId="4"/>
  </si>
  <si>
    <t>Ngôn ngữ muốn ứng tuyển, có check box 3 loại ngôn ngữ để ứng viên lựa chọn : C#, Java, MBD</t>
    <phoneticPr fontId="4"/>
  </si>
  <si>
    <t>Full Name :</t>
    <phoneticPr fontId="4"/>
  </si>
  <si>
    <t>Gender :</t>
    <phoneticPr fontId="4"/>
  </si>
  <si>
    <t>Giới tính, có check box chọn male, female</t>
    <phoneticPr fontId="4"/>
  </si>
  <si>
    <t>- Trích xuất được file tổng hợp theo định dạng excel</t>
    <phoneticPr fontId="4"/>
  </si>
  <si>
    <t>Address :</t>
    <phoneticPr fontId="4"/>
  </si>
  <si>
    <t>E-mail :</t>
    <phoneticPr fontId="4"/>
  </si>
  <si>
    <t>Telephone :</t>
    <phoneticPr fontId="4"/>
  </si>
  <si>
    <t>Địa chỉ liên lạc</t>
    <phoneticPr fontId="4"/>
  </si>
  <si>
    <t>email liên lạc</t>
    <phoneticPr fontId="4"/>
  </si>
  <si>
    <t>Số điện thoại liên lạc</t>
    <phoneticPr fontId="4"/>
  </si>
  <si>
    <t>Date of Birth :</t>
    <phoneticPr fontId="4"/>
  </si>
  <si>
    <t>Ngày tháng năm sinh theo định dạng dd/mm/yyyy</t>
    <phoneticPr fontId="4"/>
  </si>
  <si>
    <t>University/College</t>
    <phoneticPr fontId="4"/>
  </si>
  <si>
    <t>Có check box chọn trường</t>
    <phoneticPr fontId="4"/>
  </si>
  <si>
    <t>Language :</t>
    <phoneticPr fontId="4"/>
  </si>
  <si>
    <t>Japanese : N5/N4/N3……</t>
    <phoneticPr fontId="4"/>
  </si>
  <si>
    <t xml:space="preserve">English </t>
    <phoneticPr fontId="4"/>
  </si>
  <si>
    <t>Programming Language :</t>
    <phoneticPr fontId="4"/>
  </si>
  <si>
    <t>Ngôn ngữ lập trình</t>
    <phoneticPr fontId="4"/>
  </si>
  <si>
    <t>Working Experience :</t>
    <phoneticPr fontId="4"/>
  </si>
  <si>
    <t xml:space="preserve">Company Name </t>
    <phoneticPr fontId="4"/>
  </si>
  <si>
    <t>Total working term</t>
    <phoneticPr fontId="4"/>
  </si>
  <si>
    <t>Requested Working Conditions :</t>
    <phoneticPr fontId="4"/>
  </si>
  <si>
    <t>Available Commencement Date : dd/mm/yyyy</t>
    <phoneticPr fontId="4"/>
  </si>
  <si>
    <t>Expected Salary : VNĐ</t>
    <phoneticPr fontId="4"/>
  </si>
  <si>
    <t>Graduation :</t>
    <phoneticPr fontId="4"/>
  </si>
  <si>
    <t>Thời gian dự kiến tốt nghiệp dd/mm/yyyy</t>
    <phoneticPr fontId="4"/>
  </si>
  <si>
    <t>Family Structure :</t>
    <phoneticPr fontId="4"/>
  </si>
  <si>
    <t>Gia đình có bao nhiêu người</t>
    <phoneticPr fontId="4"/>
  </si>
  <si>
    <t>Câu hỏi kèm theo :</t>
    <phoneticPr fontId="4"/>
  </si>
  <si>
    <t>1. Bạn biết đến thông tin tuyển dụng của cty từ nguồn nào? Trên trang web nhà trường? Job fair ? Các kênh tuyển dụng ? Bạn bè/ nhân viên của cty giới thiệu?</t>
    <phoneticPr fontId="4"/>
  </si>
  <si>
    <t>Kết quả :</t>
    <phoneticPr fontId="4"/>
  </si>
  <si>
    <t>TẠO LỊCH :</t>
    <phoneticPr fontId="4"/>
  </si>
  <si>
    <t>- Có thể kiểm tra các hồ sơ bị trùng, check theo họ và tên, ngày tháng năm sinh….</t>
    <phoneticPr fontId="4"/>
  </si>
  <si>
    <t xml:space="preserve">- Lựa chọn được những ứng viên có CV phù hợp </t>
    <phoneticPr fontId="4"/>
  </si>
  <si>
    <t>- Sắp xếp thời gian test và phỏng vấn</t>
    <phoneticPr fontId="4"/>
  </si>
  <si>
    <t>- Gửi trực tiếp thời gian test và phỏng vấn đến email của ứng viên</t>
    <phoneticPr fontId="4"/>
  </si>
  <si>
    <t>- Lấy được dữ liệu thông tin của ứng viên từ &lt; quản lý hồ sơ ứng viên &gt;</t>
    <phoneticPr fontId="4"/>
  </si>
  <si>
    <t>Định dạng : năm- tháng hiện tại- số thứ tự</t>
    <phoneticPr fontId="4"/>
  </si>
  <si>
    <t xml:space="preserve">- Được chỉnh sửa thời gian test, phỏng vấn </t>
    <phoneticPr fontId="4"/>
  </si>
  <si>
    <t>- Nhập trực tiếp kết quả vào file theo mẫu :</t>
    <phoneticPr fontId="4"/>
  </si>
  <si>
    <t>- Count : tổng số câu thực tế đã làm</t>
    <phoneticPr fontId="4"/>
  </si>
  <si>
    <t>- % : % câu thực tế đã làm trên tổng số câu</t>
    <phoneticPr fontId="4"/>
  </si>
  <si>
    <t>- Point : điểm số câu có đáp án đúng</t>
    <phoneticPr fontId="4"/>
  </si>
  <si>
    <t>- % : % câu có đáp án đúng trên tổng số câu</t>
    <phoneticPr fontId="4"/>
  </si>
  <si>
    <t>- Rank : xếp hạng các câu đúng trên tổng số câu</t>
    <phoneticPr fontId="4"/>
  </si>
  <si>
    <t>- Mẫu lịch test :</t>
    <phoneticPr fontId="4"/>
  </si>
  <si>
    <t xml:space="preserve">- Trích xuất được file tổng hợp theo từng ngày test và phỏng vấn theo mẫu </t>
    <phoneticPr fontId="4"/>
  </si>
  <si>
    <t>- Mẫu lịch phỏng vấn :</t>
    <phoneticPr fontId="4"/>
  </si>
  <si>
    <t>TRA CỨU THÔNG TIN  :</t>
    <phoneticPr fontId="4"/>
  </si>
  <si>
    <t>- Tra cứu được tất cả các thông tin ứng viên đã từng nộp CV theo năm, sắp xếp theo số tháng tăng dần của năm</t>
    <phoneticPr fontId="4"/>
  </si>
  <si>
    <t>- Tra cứu theo trường :</t>
    <phoneticPr fontId="4"/>
  </si>
  <si>
    <t>- Tra cứu theo nguồn : lấy thông tin từ file &lt; quản lý hồ sơ ứng viên &gt; câu hỏi kèm theo</t>
    <phoneticPr fontId="4"/>
  </si>
  <si>
    <t>1月</t>
    <rPh sb="1" eb="2">
      <t>ガツ</t>
    </rPh>
    <phoneticPr fontId="3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</si>
  <si>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</si>
  <si>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</si>
  <si>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</si>
  <si>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</si>
  <si>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</si>
  <si>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</si>
  <si>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</si>
  <si>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</si>
  <si>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</si>
  <si>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</si>
  <si>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</si>
  <si>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合計</t>
    <rPh sb="0" eb="2">
      <t>ゴウケイ</t>
    </rPh>
    <phoneticPr fontId="32"/>
  </si>
  <si>
    <t>2020年</t>
    <rPh sb="4" eb="5">
      <t>トシ</t>
    </rPh>
    <phoneticPr fontId="32"/>
  </si>
  <si>
    <t>2019年</t>
    <rPh sb="4" eb="5">
      <t>トシ</t>
    </rPh>
    <phoneticPr fontId="32"/>
  </si>
  <si>
    <t>2018年</t>
    <rPh sb="4" eb="5">
      <t>トシ</t>
    </rPh>
    <phoneticPr fontId="32"/>
  </si>
  <si>
    <t>2017年</t>
    <rPh sb="4" eb="5">
      <t>ネン</t>
    </rPh>
    <phoneticPr fontId="32"/>
  </si>
  <si>
    <t>2016年</t>
    <rPh sb="4" eb="5">
      <t>ネン</t>
    </rPh>
    <phoneticPr fontId="32"/>
  </si>
  <si>
    <t>2015年</t>
    <rPh sb="4" eb="5">
      <t>ネン</t>
    </rPh>
    <phoneticPr fontId="32"/>
  </si>
  <si>
    <t>HPを見て
Web cty</t>
    <rPh sb="3" eb="4">
      <t>ミ</t>
    </rPh>
    <phoneticPr fontId="32"/>
  </si>
  <si>
    <t>先生の紹介
GV gioi thieu</t>
    <rPh sb="0" eb="2">
      <t>センセイ</t>
    </rPh>
    <rPh sb="3" eb="5">
      <t>ショウカイ</t>
    </rPh>
    <phoneticPr fontId="32"/>
  </si>
  <si>
    <t>学校のHP</t>
    <rPh sb="0" eb="2">
      <t>ガッコウ</t>
    </rPh>
    <phoneticPr fontId="32"/>
  </si>
  <si>
    <t>JobFair
セミナー
Hoi cho</t>
    <phoneticPr fontId="32"/>
  </si>
  <si>
    <t xml:space="preserve">会社説明会
Buoi gioi thieu cty </t>
    <rPh sb="0" eb="2">
      <t>カイシャ</t>
    </rPh>
    <rPh sb="2" eb="5">
      <t>セツメイカイ</t>
    </rPh>
    <phoneticPr fontId="32"/>
  </si>
  <si>
    <t>RVSC社員（内定者）の勧め NV gthieu</t>
    <rPh sb="4" eb="6">
      <t>シャイン</t>
    </rPh>
    <rPh sb="7" eb="10">
      <t>ナイテイシャ</t>
    </rPh>
    <rPh sb="12" eb="13">
      <t>スス</t>
    </rPh>
    <phoneticPr fontId="32"/>
  </si>
  <si>
    <t>エージェント
Agent gioi thieu</t>
    <phoneticPr fontId="32"/>
  </si>
  <si>
    <t>インターンシップ
Internship</t>
    <phoneticPr fontId="32"/>
  </si>
  <si>
    <t>採用サービスHP</t>
    <rPh sb="0" eb="2">
      <t>サイヨウ</t>
    </rPh>
    <phoneticPr fontId="32"/>
  </si>
  <si>
    <t>その他
Khac</t>
    <rPh sb="2" eb="3">
      <t>タ</t>
    </rPh>
    <phoneticPr fontId="32"/>
  </si>
  <si>
    <t>National Science</t>
    <phoneticPr fontId="32"/>
  </si>
  <si>
    <t xml:space="preserve">FPT-Aptech </t>
    <phoneticPr fontId="32"/>
  </si>
  <si>
    <t>Cao Thang College</t>
    <phoneticPr fontId="32"/>
  </si>
  <si>
    <t>HCMC University of Technology</t>
    <phoneticPr fontId="32"/>
  </si>
  <si>
    <t>University of Industry</t>
    <phoneticPr fontId="32"/>
  </si>
  <si>
    <t>University of Technical</t>
    <phoneticPr fontId="32"/>
  </si>
  <si>
    <t>Sai Gon University</t>
    <phoneticPr fontId="32"/>
  </si>
  <si>
    <t>Ton Duc Thang University</t>
    <phoneticPr fontId="32"/>
  </si>
  <si>
    <t>HuTech</t>
    <phoneticPr fontId="32"/>
  </si>
  <si>
    <t>Can Tho 
University</t>
    <phoneticPr fontId="32"/>
  </si>
  <si>
    <t>その他</t>
    <rPh sb="2" eb="3">
      <t>タ</t>
    </rPh>
    <phoneticPr fontId="32"/>
  </si>
  <si>
    <t>THỐNG KÊ SỐ LIỆU  :</t>
    <phoneticPr fontId="4"/>
  </si>
  <si>
    <t>Số người ứng tuyển</t>
    <phoneticPr fontId="32"/>
  </si>
  <si>
    <t>Số người tuyển dụng</t>
    <phoneticPr fontId="32"/>
  </si>
  <si>
    <t>% số người tuyển dụng trên số người ứng tuyển</t>
    <phoneticPr fontId="32"/>
  </si>
  <si>
    <t>% số người ứng tuyển trên tổng số người ứng tuyển từ 2015 đến hiện tại</t>
    <phoneticPr fontId="32"/>
  </si>
  <si>
    <t>Thống kê theo tháng trong năm :</t>
    <phoneticPr fontId="32"/>
  </si>
  <si>
    <t>Thống kê ứng viên theo nguồn tuyển dụng</t>
    <phoneticPr fontId="32"/>
  </si>
  <si>
    <t>Thống kê ứng viên theo trường</t>
    <phoneticPr fontId="3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</si>
</sst>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Times New Roman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Times New Roman"/>
      <family val="2"/>
      <charset val="128"/>
    </font>
    <font>
      <sz val="6"/>
      <name val="Times New Roman"/>
      <family val="2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Arial"/>
      <family val="2"/>
    </font>
    <font>
      <sz val="12"/>
      <color theme="1"/>
      <name val="Times New Roman"/>
      <family val="2"/>
      <charset val="128"/>
    </font>
    <font>
      <b/>
      <sz val="12"/>
      <color rgb="FFFF0000"/>
      <name val="Times New Roman"/>
      <family val="2"/>
      <charset val="128"/>
    </font>
    <font>
      <sz val="12"/>
      <color theme="1"/>
      <name val="Times New Roman"/>
      <family val="1"/>
    </font>
    <font>
      <b/>
      <sz val="15"/>
      <color rgb="FFFF0000"/>
      <name val="Times New Roman"/>
      <family val="2"/>
      <charset val="128"/>
    </font>
    <font>
      <u/>
      <sz val="11"/>
      <color rgb="FFFF0000"/>
      <name val="Times New Roman"/>
      <family val="2"/>
      <charset val="128"/>
    </font>
    <font>
      <b/>
      <sz val="11"/>
      <color rgb="FF0070C0"/>
      <name val="Times New Roman"/>
      <family val="1"/>
    </font>
    <font>
      <b/>
      <sz val="9"/>
      <color indexed="81"/>
      <name val="ＭＳ Ｐゴシック"/>
      <family val="3"/>
      <charset val="128"/>
    </font>
    <font>
      <sz val="11"/>
      <color theme="1"/>
      <name val="Times New Roman"/>
      <family val="1"/>
    </font>
    <font>
      <sz val="6"/>
      <name val="Calibri"/>
      <family val="2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9">
    <xf numFmtId="0" fontId="0" fillId="0" borderId="0">
      <alignment vertical="center"/>
    </xf>
    <xf numFmtId="0" fontId="5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0" borderId="1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9" fontId="5" fillId="0" borderId="0" applyFont="0" applyFill="0" applyBorder="0" applyAlignment="0" applyProtection="0"/>
    <xf numFmtId="0" fontId="5" fillId="22" borderId="2" applyNumberFormat="0" applyFon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4" applyNumberForma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40" fontId="5" fillId="0" borderId="0" applyFont="0" applyFill="0" applyBorder="0" applyAlignment="0" applyProtection="0"/>
    <xf numFmtId="0" fontId="23" fillId="0" borderId="0"/>
    <xf numFmtId="0" fontId="5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0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0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23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40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quotePrefix="1" applyFont="1">
      <alignment vertical="center"/>
    </xf>
    <xf numFmtId="0" fontId="27" fillId="0" borderId="0" xfId="0" applyFont="1">
      <alignment vertical="center"/>
    </xf>
    <xf numFmtId="0" fontId="0" fillId="0" borderId="0" xfId="0" quotePrefix="1">
      <alignment vertical="center"/>
    </xf>
    <xf numFmtId="0" fontId="28" fillId="0" borderId="0" xfId="0" applyFont="1">
      <alignment vertical="center"/>
    </xf>
    <xf numFmtId="0" fontId="29" fillId="0" borderId="10" xfId="0" applyFont="1" applyBorder="1">
      <alignment vertical="center"/>
    </xf>
    <xf numFmtId="0" fontId="28" fillId="0" borderId="0" xfId="0" quotePrefix="1" applyFont="1" applyBorder="1">
      <alignment vertical="center"/>
    </xf>
    <xf numFmtId="0" fontId="28" fillId="0" borderId="0" xfId="0" quotePrefix="1" applyFont="1">
      <alignment vertical="center"/>
    </xf>
    <xf numFmtId="0" fontId="0" fillId="25" borderId="11" xfId="0" applyFill="1" applyBorder="1">
      <alignment vertical="center"/>
    </xf>
    <xf numFmtId="0" fontId="0" fillId="25" borderId="11" xfId="0" applyFill="1" applyBorder="1" applyAlignment="1">
      <alignment horizontal="center" vertical="center"/>
    </xf>
    <xf numFmtId="0" fontId="0" fillId="26" borderId="11" xfId="0" applyFill="1" applyBorder="1" applyAlignment="1">
      <alignment horizontal="right" vertical="center"/>
    </xf>
    <xf numFmtId="0" fontId="0" fillId="26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  <xf numFmtId="0" fontId="0" fillId="25" borderId="11" xfId="0" applyFill="1" applyBorder="1" applyAlignment="1">
      <alignment vertical="center" wrapText="1"/>
    </xf>
    <xf numFmtId="0" fontId="0" fillId="26" borderId="11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1" xfId="0" applyBorder="1">
      <alignment vertical="center"/>
    </xf>
    <xf numFmtId="0" fontId="0" fillId="24" borderId="1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26" borderId="11" xfId="0" applyFill="1" applyBorder="1" applyAlignment="1">
      <alignment horizontal="center" vertical="center" wrapText="1"/>
    </xf>
    <xf numFmtId="0" fontId="0" fillId="26" borderId="11" xfId="0" applyFill="1" applyBorder="1" applyAlignment="1">
      <alignment vertical="center" wrapText="1"/>
    </xf>
    <xf numFmtId="0" fontId="31" fillId="0" borderId="0" xfId="0" applyFont="1">
      <alignment vertical="center"/>
    </xf>
    <xf numFmtId="0" fontId="31" fillId="0" borderId="0" xfId="0" applyFont="1" applyAlignment="1">
      <alignment horizontal="right" vertical="center"/>
    </xf>
    <xf numFmtId="0" fontId="0" fillId="25" borderId="13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</cellXfs>
  <cellStyles count="89">
    <cellStyle name="20% - アクセント 1 2" xfId="2"/>
    <cellStyle name="20% - アクセント 2 2" xfId="3"/>
    <cellStyle name="20% - アクセント 3 2" xfId="4"/>
    <cellStyle name="20% - アクセント 4 2" xfId="5"/>
    <cellStyle name="20% - アクセント 5 2" xfId="6"/>
    <cellStyle name="20% - アクセント 6 2" xfId="7"/>
    <cellStyle name="40% - アクセント 1 2" xfId="8"/>
    <cellStyle name="40% - アクセント 2 2" xfId="9"/>
    <cellStyle name="40% - アクセント 3 2" xfId="10"/>
    <cellStyle name="40% - アクセント 4 2" xfId="11"/>
    <cellStyle name="40% - アクセント 5 2" xfId="12"/>
    <cellStyle name="40% - アクセント 6 2" xfId="13"/>
    <cellStyle name="60% - アクセント 1 2" xfId="14"/>
    <cellStyle name="60% - アクセント 2 2" xfId="15"/>
    <cellStyle name="60% - アクセント 3 2" xfId="16"/>
    <cellStyle name="60% - アクセント 4 2" xfId="17"/>
    <cellStyle name="60% - アクセント 5 2" xfId="18"/>
    <cellStyle name="60% - アクセント 6 2" xfId="19"/>
    <cellStyle name="アクセント 1 2" xfId="20"/>
    <cellStyle name="アクセント 2 2" xfId="21"/>
    <cellStyle name="アクセント 3 2" xfId="22"/>
    <cellStyle name="アクセント 4 2" xfId="23"/>
    <cellStyle name="アクセント 5 2" xfId="24"/>
    <cellStyle name="アクセント 6 2" xfId="25"/>
    <cellStyle name="タイトル 2" xfId="26"/>
    <cellStyle name="チェック セル 2" xfId="27"/>
    <cellStyle name="どちらでもない 2" xfId="28"/>
    <cellStyle name="パーセント 2" xfId="49"/>
    <cellStyle name="パーセント 2 2" xfId="74"/>
    <cellStyle name="パーセント 2 3" xfId="58"/>
    <cellStyle name="パーセント 3" xfId="53"/>
    <cellStyle name="パーセント 3 2" xfId="78"/>
    <cellStyle name="パーセント 3 3" xfId="62"/>
    <cellStyle name="パーセント 4" xfId="29"/>
    <cellStyle name="パーセント 5" xfId="88"/>
    <cellStyle name="メモ 2" xfId="30"/>
    <cellStyle name="リンク セル 2" xfId="31"/>
    <cellStyle name="入力 2" xfId="43"/>
    <cellStyle name="出力 2" xfId="41"/>
    <cellStyle name="悪い 2" xfId="32"/>
    <cellStyle name="桁区切り [0.00] 2" xfId="45"/>
    <cellStyle name="桁区切り [0.00] 3" xfId="50"/>
    <cellStyle name="桁区切り [0.00] 3 2" xfId="75"/>
    <cellStyle name="桁区切り [0.00] 3 3" xfId="59"/>
    <cellStyle name="桁区切り [0.00] 4" xfId="54"/>
    <cellStyle name="桁区切り [0.00] 4 2" xfId="79"/>
    <cellStyle name="桁区切り [0.00] 4 3" xfId="63"/>
    <cellStyle name="桁区切り [0.00] 5" xfId="82"/>
    <cellStyle name="桁区切り [0.00] 6" xfId="87"/>
    <cellStyle name="桁区切り 2" xfId="51"/>
    <cellStyle name="桁区切り 2 2" xfId="76"/>
    <cellStyle name="桁区切り 2 3" xfId="68"/>
    <cellStyle name="桁区切り 2 4" xfId="60"/>
    <cellStyle name="桁区切り 3" xfId="55"/>
    <cellStyle name="桁区切り 3 2" xfId="80"/>
    <cellStyle name="桁区切り 3 3" xfId="64"/>
    <cellStyle name="桁区切り 4" xfId="35"/>
    <cellStyle name="桁区切り 4 2" xfId="81"/>
    <cellStyle name="桁区切り 5" xfId="85"/>
    <cellStyle name="桁区切り 6" xfId="83"/>
    <cellStyle name="桁区切り 7" xfId="86"/>
    <cellStyle name="桁区切り 8" xfId="84"/>
    <cellStyle name="桁区切り 9" xfId="56"/>
    <cellStyle name="標準" xfId="0" builtinId="0"/>
    <cellStyle name="標準 2" xfId="46"/>
    <cellStyle name="標準 2 2" xfId="69"/>
    <cellStyle name="標準 2 3" xfId="67"/>
    <cellStyle name="標準 3" xfId="47"/>
    <cellStyle name="標準 3 2" xfId="72"/>
    <cellStyle name="標準 3 3" xfId="70"/>
    <cellStyle name="標準 4" xfId="48"/>
    <cellStyle name="標準 4 2" xfId="73"/>
    <cellStyle name="標準 4 3" xfId="57"/>
    <cellStyle name="標準 5" xfId="52"/>
    <cellStyle name="標準 5 2" xfId="77"/>
    <cellStyle name="標準 5 3" xfId="61"/>
    <cellStyle name="標準 6" xfId="1"/>
    <cellStyle name="標準 6 2" xfId="65"/>
    <cellStyle name="標準 7" xfId="71"/>
    <cellStyle name="標準 8" xfId="66"/>
    <cellStyle name="良い 2" xfId="44"/>
    <cellStyle name="見出し 1 2" xfId="36"/>
    <cellStyle name="見出し 2 2" xfId="37"/>
    <cellStyle name="見出し 3 2" xfId="38"/>
    <cellStyle name="見出し 4 2" xfId="39"/>
    <cellStyle name="計算 2" xfId="33"/>
    <cellStyle name="説明文 2" xfId="42"/>
    <cellStyle name="警告文 2" xfId="34"/>
    <cellStyle name="集計 2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0</xdr:rowOff>
    </xdr:from>
    <xdr:to>
      <xdr:col>18</xdr:col>
      <xdr:colOff>303227</xdr:colOff>
      <xdr:row>65</xdr:row>
      <xdr:rowOff>142452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43550"/>
          <a:ext cx="12580952" cy="3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304800</xdr:colOff>
      <xdr:row>48</xdr:row>
      <xdr:rowOff>19050</xdr:rowOff>
    </xdr:from>
    <xdr:to>
      <xdr:col>30</xdr:col>
      <xdr:colOff>46743</xdr:colOff>
      <xdr:row>67</xdr:row>
      <xdr:rowOff>66217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82525" y="5562600"/>
          <a:ext cx="7057143" cy="3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14</xdr:col>
      <xdr:colOff>389246</xdr:colOff>
      <xdr:row>39</xdr:row>
      <xdr:rowOff>37762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81550"/>
          <a:ext cx="10228571" cy="2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15</xdr:col>
      <xdr:colOff>446313</xdr:colOff>
      <xdr:row>21</xdr:row>
      <xdr:rowOff>66381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33550"/>
          <a:ext cx="10895238" cy="2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114300</xdr:rowOff>
    </xdr:from>
    <xdr:to>
      <xdr:col>17</xdr:col>
      <xdr:colOff>427055</xdr:colOff>
      <xdr:row>22</xdr:row>
      <xdr:rowOff>151990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85850"/>
          <a:ext cx="12561905" cy="3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17</xdr:col>
      <xdr:colOff>522293</xdr:colOff>
      <xdr:row>42</xdr:row>
      <xdr:rowOff>152000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81550"/>
          <a:ext cx="12657143" cy="3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17</xdr:col>
      <xdr:colOff>331817</xdr:colOff>
      <xdr:row>59</xdr:row>
      <xdr:rowOff>152048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591550"/>
          <a:ext cx="12466667" cy="2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J10"/>
  <sheetViews>
    <sheetView workbookViewId="0">
      <selection activeCell="B18" sqref="B18"/>
    </sheetView>
  </sheetViews>
  <sheetFormatPr defaultRowHeight="15"/>
  <cols>
    <col min="1" max="1" width="16.42578125" customWidth="1"/>
    <col min="2" max="2" width="10.42578125" bestFit="1" customWidth="1"/>
    <col min="3" max="3" width="25.140625" customWidth="1"/>
  </cols>
  <sheetData>
    <row r="2" spans="1:10" ht="15.7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30" customHeight="1">
      <c r="A3" s="1"/>
      <c r="B3" s="4" t="s">
        <v>5</v>
      </c>
      <c r="C3" s="1"/>
      <c r="D3" s="1"/>
      <c r="E3" s="1"/>
      <c r="F3" s="1"/>
      <c r="G3" s="1"/>
      <c r="H3" s="1"/>
      <c r="I3" s="1"/>
      <c r="J3" s="1"/>
    </row>
    <row r="4" spans="1:10" ht="15.7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75">
      <c r="A5" s="1"/>
      <c r="B5" s="2" t="s">
        <v>0</v>
      </c>
      <c r="C5" s="1"/>
      <c r="D5" s="1"/>
      <c r="E5" s="1"/>
      <c r="F5" s="1"/>
      <c r="G5" s="1"/>
      <c r="H5" s="1"/>
      <c r="I5" s="1"/>
      <c r="J5" s="1"/>
    </row>
    <row r="6" spans="1:10" ht="15.75">
      <c r="A6" s="2" t="s">
        <v>6</v>
      </c>
      <c r="B6" s="3" t="s">
        <v>1</v>
      </c>
      <c r="C6" s="1"/>
      <c r="D6" s="1"/>
      <c r="E6" s="1"/>
      <c r="F6" s="1"/>
      <c r="G6" s="1"/>
      <c r="H6" s="1"/>
      <c r="I6" s="1"/>
      <c r="J6" s="1"/>
    </row>
    <row r="7" spans="1:10" ht="15.75">
      <c r="A7" s="1"/>
      <c r="B7" s="3" t="s">
        <v>2</v>
      </c>
      <c r="C7" s="1"/>
      <c r="D7" s="1"/>
      <c r="E7" s="1"/>
      <c r="F7" s="1"/>
      <c r="G7" s="1"/>
      <c r="H7" s="1"/>
      <c r="I7" s="1"/>
      <c r="J7" s="1"/>
    </row>
    <row r="8" spans="1:10" ht="15.75">
      <c r="A8" s="1"/>
      <c r="B8" s="3" t="s">
        <v>3</v>
      </c>
      <c r="C8" s="1"/>
      <c r="D8" s="1"/>
      <c r="E8" s="1"/>
      <c r="F8" s="1"/>
      <c r="G8" s="1"/>
      <c r="H8" s="1"/>
      <c r="I8" s="1"/>
      <c r="J8" s="1"/>
    </row>
    <row r="9" spans="1:10" ht="15.75">
      <c r="A9" s="1"/>
      <c r="B9" s="3" t="s">
        <v>4</v>
      </c>
      <c r="C9" s="1"/>
      <c r="D9" s="1"/>
      <c r="E9" s="1"/>
      <c r="F9" s="1"/>
      <c r="G9" s="1"/>
      <c r="H9" s="1"/>
      <c r="I9" s="1"/>
      <c r="J9" s="1"/>
    </row>
    <row r="10" spans="1:10" ht="15.75">
      <c r="A10" s="1"/>
      <c r="B10" s="3"/>
      <c r="C10" s="1"/>
      <c r="D10" s="1"/>
      <c r="E10" s="1"/>
      <c r="F10" s="1"/>
      <c r="G10" s="1"/>
      <c r="H10" s="1"/>
      <c r="I10" s="1"/>
      <c r="J10" s="1"/>
    </row>
  </sheetData>
  <phoneticPr fontId="4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40"/>
  <sheetViews>
    <sheetView tabSelected="1" workbookViewId="0">
      <selection activeCell="E11" sqref="E11"/>
    </sheetView>
  </sheetViews>
  <sheetFormatPr defaultRowHeight="15"/>
  <cols>
    <col min="1" max="1" width="28" customWidth="1"/>
  </cols>
  <sheetData>
    <row r="1" spans="1:2" ht="15.75" thickBot="1"/>
    <row r="2" spans="1:2" ht="15.75" thickBot="1">
      <c r="A2" s="7" t="s">
        <v>9</v>
      </c>
    </row>
    <row r="4" spans="1:2">
      <c r="A4" s="6" t="s">
        <v>10</v>
      </c>
    </row>
    <row r="5" spans="1:2">
      <c r="A5" s="5" t="s">
        <v>8</v>
      </c>
    </row>
    <row r="6" spans="1:2">
      <c r="A6" s="5" t="s">
        <v>11</v>
      </c>
    </row>
    <row r="7" spans="1:2">
      <c r="A7" s="5" t="s">
        <v>25</v>
      </c>
    </row>
    <row r="8" spans="1:2">
      <c r="A8" s="5" t="s">
        <v>55</v>
      </c>
    </row>
    <row r="9" spans="1:2">
      <c r="A9" s="5"/>
    </row>
    <row r="10" spans="1:2">
      <c r="A10" s="9" t="s">
        <v>7</v>
      </c>
    </row>
    <row r="11" spans="1:2">
      <c r="A11" s="5" t="s">
        <v>12</v>
      </c>
    </row>
    <row r="12" spans="1:2">
      <c r="A12" s="5" t="s">
        <v>16</v>
      </c>
      <c r="B12" t="s">
        <v>17</v>
      </c>
    </row>
    <row r="13" spans="1:2">
      <c r="A13" s="5" t="s">
        <v>18</v>
      </c>
      <c r="B13" t="s">
        <v>19</v>
      </c>
    </row>
    <row r="14" spans="1:2">
      <c r="A14" s="5" t="s">
        <v>20</v>
      </c>
      <c r="B14" t="s">
        <v>21</v>
      </c>
    </row>
    <row r="15" spans="1:2">
      <c r="A15" t="s">
        <v>13</v>
      </c>
      <c r="B15" t="s">
        <v>14</v>
      </c>
    </row>
    <row r="16" spans="1:2">
      <c r="B16" t="s">
        <v>60</v>
      </c>
    </row>
    <row r="17" spans="1:2">
      <c r="A17" t="s">
        <v>22</v>
      </c>
      <c r="B17" t="s">
        <v>15</v>
      </c>
    </row>
    <row r="18" spans="1:2">
      <c r="A18" t="s">
        <v>23</v>
      </c>
      <c r="B18" t="s">
        <v>24</v>
      </c>
    </row>
    <row r="19" spans="1:2">
      <c r="A19" t="s">
        <v>32</v>
      </c>
      <c r="B19" t="s">
        <v>33</v>
      </c>
    </row>
    <row r="20" spans="1:2">
      <c r="A20" t="s">
        <v>26</v>
      </c>
      <c r="B20" t="s">
        <v>29</v>
      </c>
    </row>
    <row r="21" spans="1:2">
      <c r="A21" t="s">
        <v>27</v>
      </c>
      <c r="B21" t="s">
        <v>30</v>
      </c>
    </row>
    <row r="22" spans="1:2">
      <c r="A22" t="s">
        <v>28</v>
      </c>
      <c r="B22" t="s">
        <v>31</v>
      </c>
    </row>
    <row r="23" spans="1:2">
      <c r="A23" t="s">
        <v>34</v>
      </c>
      <c r="B23" t="s">
        <v>35</v>
      </c>
    </row>
    <row r="24" spans="1:2">
      <c r="A24" t="s">
        <v>47</v>
      </c>
      <c r="B24" t="s">
        <v>48</v>
      </c>
    </row>
    <row r="25" spans="1:2">
      <c r="A25" t="s">
        <v>36</v>
      </c>
      <c r="B25" t="s">
        <v>37</v>
      </c>
    </row>
    <row r="26" spans="1:2">
      <c r="B26" t="s">
        <v>38</v>
      </c>
    </row>
    <row r="27" spans="1:2">
      <c r="A27" t="s">
        <v>39</v>
      </c>
      <c r="B27" t="s">
        <v>40</v>
      </c>
    </row>
    <row r="28" spans="1:2">
      <c r="A28" t="s">
        <v>41</v>
      </c>
      <c r="B28" t="s">
        <v>42</v>
      </c>
    </row>
    <row r="29" spans="1:2">
      <c r="B29" t="s">
        <v>43</v>
      </c>
    </row>
    <row r="30" spans="1:2">
      <c r="A30" t="s">
        <v>44</v>
      </c>
      <c r="B30" t="s">
        <v>45</v>
      </c>
    </row>
    <row r="31" spans="1:2">
      <c r="B31" t="s">
        <v>46</v>
      </c>
    </row>
    <row r="32" spans="1:2">
      <c r="A32" t="s">
        <v>49</v>
      </c>
      <c r="B32" t="s">
        <v>50</v>
      </c>
    </row>
    <row r="34" spans="1:1">
      <c r="A34" s="6" t="s">
        <v>51</v>
      </c>
    </row>
    <row r="35" spans="1:1">
      <c r="A35" t="s">
        <v>52</v>
      </c>
    </row>
    <row r="38" spans="1:1">
      <c r="A38" s="6" t="s">
        <v>53</v>
      </c>
    </row>
    <row r="39" spans="1:1">
      <c r="A39" s="5" t="s">
        <v>56</v>
      </c>
    </row>
    <row r="40" spans="1:1">
      <c r="A40" s="5"/>
    </row>
  </sheetData>
  <phoneticPr fontId="4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72"/>
  <sheetViews>
    <sheetView topLeftCell="A46" workbookViewId="0">
      <selection activeCell="E78" sqref="E78"/>
    </sheetView>
  </sheetViews>
  <sheetFormatPr defaultRowHeight="15"/>
  <cols>
    <col min="1" max="1" width="28.7109375" bestFit="1" customWidth="1"/>
  </cols>
  <sheetData>
    <row r="1" spans="1:1" ht="15.75" thickBot="1"/>
    <row r="2" spans="1:1" ht="15.75" thickBot="1">
      <c r="A2" s="7" t="s">
        <v>54</v>
      </c>
    </row>
    <row r="4" spans="1:1">
      <c r="A4" s="6" t="s">
        <v>10</v>
      </c>
    </row>
    <row r="5" spans="1:1">
      <c r="A5" s="5" t="s">
        <v>57</v>
      </c>
    </row>
    <row r="6" spans="1:1">
      <c r="A6" s="5" t="s">
        <v>61</v>
      </c>
    </row>
    <row r="7" spans="1:1">
      <c r="A7" s="5" t="s">
        <v>69</v>
      </c>
    </row>
    <row r="8" spans="1:1">
      <c r="A8" s="5" t="s">
        <v>68</v>
      </c>
    </row>
    <row r="24" spans="1:1">
      <c r="A24" s="5" t="s">
        <v>70</v>
      </c>
    </row>
    <row r="41" spans="1:1">
      <c r="A41" s="8" t="s">
        <v>7</v>
      </c>
    </row>
    <row r="42" spans="1:1">
      <c r="A42" s="5" t="s">
        <v>59</v>
      </c>
    </row>
    <row r="43" spans="1:1">
      <c r="A43" s="5" t="s">
        <v>58</v>
      </c>
    </row>
    <row r="45" spans="1:1">
      <c r="A45" s="6" t="s">
        <v>53</v>
      </c>
    </row>
    <row r="46" spans="1:1">
      <c r="A46" s="5" t="s">
        <v>62</v>
      </c>
    </row>
    <row r="47" spans="1:1">
      <c r="A47" s="5"/>
    </row>
    <row r="68" spans="1:1">
      <c r="A68" s="5" t="s">
        <v>65</v>
      </c>
    </row>
    <row r="69" spans="1:1">
      <c r="A69" s="5" t="s">
        <v>66</v>
      </c>
    </row>
    <row r="70" spans="1:1">
      <c r="A70" s="5" t="s">
        <v>67</v>
      </c>
    </row>
    <row r="71" spans="1:1">
      <c r="A71" s="5" t="s">
        <v>63</v>
      </c>
    </row>
    <row r="72" spans="1:1">
      <c r="A72" s="5" t="s">
        <v>64</v>
      </c>
    </row>
  </sheetData>
  <phoneticPr fontId="4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44"/>
  <sheetViews>
    <sheetView workbookViewId="0">
      <selection activeCell="A2" sqref="A2"/>
    </sheetView>
  </sheetViews>
  <sheetFormatPr defaultRowHeight="15"/>
  <cols>
    <col min="1" max="1" width="35.7109375" customWidth="1"/>
  </cols>
  <sheetData>
    <row r="1" spans="1:1" ht="15.75" thickBot="1"/>
    <row r="2" spans="1:1" ht="15.75" thickBot="1">
      <c r="A2" s="7" t="s">
        <v>71</v>
      </c>
    </row>
    <row r="4" spans="1:1">
      <c r="A4" s="6" t="s">
        <v>10</v>
      </c>
    </row>
    <row r="5" spans="1:1">
      <c r="A5" s="5" t="s">
        <v>72</v>
      </c>
    </row>
    <row r="25" spans="1:1">
      <c r="A25" s="5" t="s">
        <v>73</v>
      </c>
    </row>
    <row r="26" spans="1:1">
      <c r="A26" s="5"/>
    </row>
    <row r="44" spans="1:1">
      <c r="A44" s="5" t="s">
        <v>74</v>
      </c>
    </row>
  </sheetData>
  <phoneticPr fontId="4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P61"/>
  <sheetViews>
    <sheetView topLeftCell="A22" workbookViewId="0">
      <selection activeCell="D38" sqref="D38"/>
    </sheetView>
  </sheetViews>
  <sheetFormatPr defaultRowHeight="15"/>
  <cols>
    <col min="1" max="1" width="49.7109375" customWidth="1"/>
    <col min="2" max="15" width="12.42578125" customWidth="1"/>
    <col min="16" max="16" width="11.85546875" customWidth="1"/>
  </cols>
  <sheetData>
    <row r="1" spans="1:15" ht="15.75" thickBot="1"/>
    <row r="2" spans="1:15" ht="15.75" thickBot="1">
      <c r="A2" s="7" t="s">
        <v>115</v>
      </c>
    </row>
    <row r="4" spans="1:15" ht="20.25" customHeight="1">
      <c r="A4" s="29" t="s">
        <v>120</v>
      </c>
      <c r="B4" s="10"/>
      <c r="C4" s="11" t="s">
        <v>75</v>
      </c>
      <c r="D4" s="11" t="s">
        <v>76</v>
      </c>
      <c r="E4" s="11" t="s">
        <v>77</v>
      </c>
      <c r="F4" s="11" t="s">
        <v>78</v>
      </c>
      <c r="G4" s="11" t="s">
        <v>79</v>
      </c>
      <c r="H4" s="11" t="s">
        <v>80</v>
      </c>
      <c r="I4" s="11" t="s">
        <v>81</v>
      </c>
      <c r="J4" s="11" t="s">
        <v>82</v>
      </c>
      <c r="K4" s="11" t="s">
        <v>83</v>
      </c>
      <c r="L4" s="11" t="s">
        <v>84</v>
      </c>
      <c r="M4" s="11" t="s">
        <v>85</v>
      </c>
      <c r="N4" s="11" t="s">
        <v>86</v>
      </c>
      <c r="O4" s="11" t="s">
        <v>87</v>
      </c>
    </row>
    <row r="5" spans="1:15" ht="15" customHeight="1">
      <c r="B5" s="31" t="s">
        <v>88</v>
      </c>
      <c r="C5" s="12"/>
      <c r="D5" s="13">
        <v>1</v>
      </c>
      <c r="E5" s="12"/>
      <c r="F5" s="13">
        <v>5</v>
      </c>
      <c r="G5" s="13">
        <v>2</v>
      </c>
      <c r="H5" s="13">
        <v>7</v>
      </c>
      <c r="I5" s="13"/>
      <c r="J5" s="13"/>
      <c r="K5" s="13"/>
      <c r="L5" s="13"/>
      <c r="M5" s="13"/>
      <c r="N5" s="13"/>
      <c r="O5" s="13">
        <f>SUM(B5:N5)</f>
        <v>15</v>
      </c>
    </row>
    <row r="6" spans="1:15" ht="15" customHeight="1">
      <c r="B6" s="32"/>
      <c r="C6" s="12"/>
      <c r="D6" s="13">
        <v>4</v>
      </c>
      <c r="E6" s="13">
        <v>2</v>
      </c>
      <c r="F6" s="13">
        <v>56</v>
      </c>
      <c r="G6" s="13">
        <v>6</v>
      </c>
      <c r="H6" s="13">
        <v>12</v>
      </c>
      <c r="I6" s="13"/>
      <c r="J6" s="13"/>
      <c r="K6" s="13"/>
      <c r="L6" s="13"/>
      <c r="M6" s="13"/>
      <c r="N6" s="13"/>
      <c r="O6" s="13">
        <f>SUM(B6:N6)</f>
        <v>80</v>
      </c>
    </row>
    <row r="7" spans="1:15" ht="15" customHeight="1">
      <c r="B7" s="31" t="s">
        <v>89</v>
      </c>
      <c r="C7" s="14"/>
      <c r="D7" s="14"/>
      <c r="E7" s="14">
        <v>2</v>
      </c>
      <c r="F7" s="14">
        <v>1</v>
      </c>
      <c r="G7" s="14">
        <v>1</v>
      </c>
      <c r="H7" s="14">
        <v>6</v>
      </c>
      <c r="I7" s="14">
        <v>4</v>
      </c>
      <c r="J7" s="14">
        <v>1</v>
      </c>
      <c r="K7" s="14"/>
      <c r="L7" s="14"/>
      <c r="M7" s="14"/>
      <c r="N7" s="14"/>
      <c r="O7" s="14">
        <f>SUM(B7:N7)</f>
        <v>15</v>
      </c>
    </row>
    <row r="8" spans="1:15" ht="15" customHeight="1">
      <c r="B8" s="32"/>
      <c r="C8" s="14"/>
      <c r="D8" s="14"/>
      <c r="E8" s="14">
        <v>14</v>
      </c>
      <c r="F8" s="14">
        <v>2</v>
      </c>
      <c r="G8" s="14">
        <v>2</v>
      </c>
      <c r="H8" s="14">
        <v>23</v>
      </c>
      <c r="I8" s="14">
        <v>8</v>
      </c>
      <c r="J8" s="14">
        <v>11</v>
      </c>
      <c r="K8" s="14">
        <v>3</v>
      </c>
      <c r="L8" s="14"/>
      <c r="M8" s="14"/>
      <c r="N8" s="14"/>
      <c r="O8" s="14">
        <f t="shared" ref="O8:O16" si="0">SUM(B8:N8)</f>
        <v>63</v>
      </c>
    </row>
    <row r="9" spans="1:15">
      <c r="B9" s="31" t="s">
        <v>90</v>
      </c>
      <c r="C9" s="15"/>
      <c r="D9" s="15"/>
      <c r="E9" s="15">
        <v>1</v>
      </c>
      <c r="F9" s="15">
        <v>1</v>
      </c>
      <c r="G9" s="15"/>
      <c r="H9" s="15"/>
      <c r="I9" s="15">
        <v>7</v>
      </c>
      <c r="J9" s="15">
        <v>4</v>
      </c>
      <c r="K9" s="15">
        <v>1</v>
      </c>
      <c r="L9" s="15"/>
      <c r="M9" s="15"/>
      <c r="N9" s="15"/>
      <c r="O9" s="14">
        <f t="shared" si="0"/>
        <v>14</v>
      </c>
    </row>
    <row r="10" spans="1:15">
      <c r="B10" s="32"/>
      <c r="C10" s="15"/>
      <c r="D10" s="15">
        <v>5</v>
      </c>
      <c r="E10" s="15">
        <v>6</v>
      </c>
      <c r="F10" s="15">
        <v>11</v>
      </c>
      <c r="G10" s="15">
        <v>10</v>
      </c>
      <c r="H10" s="15">
        <v>1</v>
      </c>
      <c r="I10" s="15">
        <v>22</v>
      </c>
      <c r="J10" s="15">
        <v>12</v>
      </c>
      <c r="K10" s="15">
        <v>6</v>
      </c>
      <c r="L10" s="15">
        <v>11</v>
      </c>
      <c r="M10" s="15">
        <v>3</v>
      </c>
      <c r="N10" s="15"/>
      <c r="O10" s="14">
        <f t="shared" si="0"/>
        <v>87</v>
      </c>
    </row>
    <row r="11" spans="1:15">
      <c r="B11" s="31" t="s">
        <v>91</v>
      </c>
      <c r="C11" s="15"/>
      <c r="D11" s="15"/>
      <c r="E11" s="15">
        <v>4</v>
      </c>
      <c r="F11" s="15">
        <v>1</v>
      </c>
      <c r="G11" s="15">
        <v>8</v>
      </c>
      <c r="H11" s="15">
        <v>1</v>
      </c>
      <c r="I11" s="15">
        <v>6</v>
      </c>
      <c r="J11" s="15">
        <v>3</v>
      </c>
      <c r="K11" s="15">
        <v>0</v>
      </c>
      <c r="L11" s="15">
        <v>1</v>
      </c>
      <c r="M11" s="15">
        <v>1</v>
      </c>
      <c r="N11" s="15"/>
      <c r="O11" s="14">
        <f t="shared" si="0"/>
        <v>25</v>
      </c>
    </row>
    <row r="12" spans="1:15">
      <c r="B12" s="32"/>
      <c r="C12" s="15"/>
      <c r="D12" s="15"/>
      <c r="E12" s="15">
        <v>40</v>
      </c>
      <c r="F12" s="15">
        <v>26</v>
      </c>
      <c r="G12" s="15">
        <v>24</v>
      </c>
      <c r="H12" s="15">
        <v>16</v>
      </c>
      <c r="I12" s="15">
        <v>32</v>
      </c>
      <c r="J12" s="15">
        <v>27</v>
      </c>
      <c r="K12" s="15">
        <v>8</v>
      </c>
      <c r="L12" s="15">
        <v>5</v>
      </c>
      <c r="M12" s="15">
        <v>3</v>
      </c>
      <c r="N12" s="15">
        <v>2</v>
      </c>
      <c r="O12" s="14">
        <f t="shared" si="0"/>
        <v>183</v>
      </c>
    </row>
    <row r="13" spans="1:15">
      <c r="B13" s="31" t="s">
        <v>92</v>
      </c>
      <c r="C13" s="15"/>
      <c r="D13" s="15"/>
      <c r="E13" s="15"/>
      <c r="F13" s="15">
        <v>1</v>
      </c>
      <c r="G13" s="15">
        <v>1</v>
      </c>
      <c r="H13" s="15">
        <v>0</v>
      </c>
      <c r="I13" s="15">
        <v>7</v>
      </c>
      <c r="J13" s="15">
        <v>8</v>
      </c>
      <c r="K13" s="15">
        <v>4</v>
      </c>
      <c r="L13" s="15">
        <v>4</v>
      </c>
      <c r="M13" s="15"/>
      <c r="N13" s="15"/>
      <c r="O13" s="14">
        <f t="shared" si="0"/>
        <v>25</v>
      </c>
    </row>
    <row r="14" spans="1:15">
      <c r="B14" s="32"/>
      <c r="C14" s="15"/>
      <c r="D14" s="15"/>
      <c r="E14" s="15"/>
      <c r="F14" s="15">
        <v>9</v>
      </c>
      <c r="G14" s="15">
        <v>8</v>
      </c>
      <c r="H14" s="15">
        <v>1</v>
      </c>
      <c r="I14" s="15">
        <v>35</v>
      </c>
      <c r="J14" s="15">
        <v>24</v>
      </c>
      <c r="K14" s="15">
        <v>13</v>
      </c>
      <c r="L14" s="15">
        <v>16</v>
      </c>
      <c r="M14" s="15"/>
      <c r="N14" s="15"/>
      <c r="O14" s="14">
        <f t="shared" si="0"/>
        <v>106</v>
      </c>
    </row>
    <row r="15" spans="1:15">
      <c r="B15" s="31" t="s">
        <v>93</v>
      </c>
      <c r="C15" s="15"/>
      <c r="D15" s="15"/>
      <c r="E15" s="15"/>
      <c r="F15" s="15"/>
      <c r="G15" s="15">
        <v>1</v>
      </c>
      <c r="H15" s="15">
        <v>3</v>
      </c>
      <c r="I15" s="15">
        <v>1</v>
      </c>
      <c r="J15" s="15">
        <v>6</v>
      </c>
      <c r="K15" s="15">
        <v>7</v>
      </c>
      <c r="L15" s="15">
        <v>0</v>
      </c>
      <c r="M15" s="15">
        <v>0</v>
      </c>
      <c r="N15" s="15"/>
      <c r="O15" s="14">
        <f t="shared" si="0"/>
        <v>18</v>
      </c>
    </row>
    <row r="16" spans="1:15">
      <c r="B16" s="32"/>
      <c r="C16" s="15"/>
      <c r="D16" s="15"/>
      <c r="E16" s="15"/>
      <c r="F16" s="15"/>
      <c r="G16" s="15">
        <v>5</v>
      </c>
      <c r="H16" s="15">
        <v>39</v>
      </c>
      <c r="I16" s="15">
        <v>5</v>
      </c>
      <c r="J16" s="15">
        <v>24</v>
      </c>
      <c r="K16" s="15">
        <v>14</v>
      </c>
      <c r="L16" s="15">
        <v>12</v>
      </c>
      <c r="M16" s="15">
        <v>4</v>
      </c>
      <c r="N16" s="15"/>
      <c r="O16" s="14">
        <f t="shared" si="0"/>
        <v>103</v>
      </c>
    </row>
    <row r="18" spans="1:16">
      <c r="B18" s="30" t="s">
        <v>117</v>
      </c>
      <c r="C18">
        <f>C5+C7+C9+C11+C13+C15</f>
        <v>0</v>
      </c>
      <c r="D18">
        <f t="shared" ref="D18:N18" si="1">D5+D7+D9+D11+D13+D15</f>
        <v>1</v>
      </c>
      <c r="E18">
        <f t="shared" si="1"/>
        <v>7</v>
      </c>
      <c r="F18">
        <f t="shared" si="1"/>
        <v>9</v>
      </c>
      <c r="G18">
        <f t="shared" si="1"/>
        <v>13</v>
      </c>
      <c r="H18">
        <f t="shared" si="1"/>
        <v>17</v>
      </c>
      <c r="I18">
        <f t="shared" si="1"/>
        <v>25</v>
      </c>
      <c r="J18">
        <f t="shared" si="1"/>
        <v>22</v>
      </c>
      <c r="K18">
        <f t="shared" si="1"/>
        <v>12</v>
      </c>
      <c r="L18">
        <f t="shared" si="1"/>
        <v>5</v>
      </c>
      <c r="M18">
        <f t="shared" si="1"/>
        <v>1</v>
      </c>
      <c r="N18">
        <f t="shared" si="1"/>
        <v>0</v>
      </c>
      <c r="O18" s="17">
        <f>O5+O7+O9+O11+O13+O15</f>
        <v>112</v>
      </c>
    </row>
    <row r="19" spans="1:16">
      <c r="B19" s="16" t="s">
        <v>116</v>
      </c>
      <c r="C19">
        <f>C6+C8+C10+C12+C14+C16</f>
        <v>0</v>
      </c>
      <c r="D19">
        <f t="shared" ref="D19:N19" si="2">D6+D8+D10+D12+D14+D16</f>
        <v>9</v>
      </c>
      <c r="E19">
        <f t="shared" si="2"/>
        <v>62</v>
      </c>
      <c r="F19">
        <f t="shared" si="2"/>
        <v>104</v>
      </c>
      <c r="G19">
        <f t="shared" si="2"/>
        <v>55</v>
      </c>
      <c r="H19">
        <f t="shared" si="2"/>
        <v>92</v>
      </c>
      <c r="I19">
        <f t="shared" si="2"/>
        <v>102</v>
      </c>
      <c r="J19">
        <f t="shared" si="2"/>
        <v>98</v>
      </c>
      <c r="K19">
        <f t="shared" si="2"/>
        <v>44</v>
      </c>
      <c r="L19">
        <f t="shared" si="2"/>
        <v>44</v>
      </c>
      <c r="M19">
        <f t="shared" si="2"/>
        <v>10</v>
      </c>
      <c r="N19">
        <f t="shared" si="2"/>
        <v>2</v>
      </c>
      <c r="O19" s="18">
        <f>O6+O8+O10+O12+O14+O16</f>
        <v>622</v>
      </c>
    </row>
    <row r="20" spans="1:16">
      <c r="B20" s="16" t="s">
        <v>118</v>
      </c>
      <c r="C20" s="19" t="e">
        <f>C18/C19</f>
        <v>#DIV/0!</v>
      </c>
      <c r="D20" s="19">
        <f>D18/D19</f>
        <v>0.1111111111111111</v>
      </c>
      <c r="E20" s="19">
        <f>E18/E19</f>
        <v>0.11290322580645161</v>
      </c>
      <c r="F20" s="19">
        <f>F18/F19</f>
        <v>8.6538461538461536E-2</v>
      </c>
      <c r="G20" s="19">
        <f>G18/G19</f>
        <v>0.23636363636363636</v>
      </c>
      <c r="H20" s="19">
        <f t="shared" ref="H20:N20" si="3">H18/H19</f>
        <v>0.18478260869565216</v>
      </c>
      <c r="I20" s="19">
        <f t="shared" si="3"/>
        <v>0.24509803921568626</v>
      </c>
      <c r="J20" s="19">
        <f t="shared" si="3"/>
        <v>0.22448979591836735</v>
      </c>
      <c r="K20" s="19">
        <f t="shared" si="3"/>
        <v>0.27272727272727271</v>
      </c>
      <c r="L20" s="19">
        <f t="shared" si="3"/>
        <v>0.11363636363636363</v>
      </c>
      <c r="M20" s="19">
        <f t="shared" si="3"/>
        <v>0.1</v>
      </c>
      <c r="N20" s="19">
        <f t="shared" si="3"/>
        <v>0</v>
      </c>
      <c r="O20" s="20">
        <f>O18/O19</f>
        <v>0.18006430868167203</v>
      </c>
      <c r="P20" s="19"/>
    </row>
    <row r="21" spans="1:16">
      <c r="B21" s="16" t="s">
        <v>119</v>
      </c>
      <c r="C21" s="19">
        <f>C19/$O19</f>
        <v>0</v>
      </c>
      <c r="D21" s="19">
        <f>D19/$O19</f>
        <v>1.4469453376205787E-2</v>
      </c>
      <c r="E21" s="19">
        <f t="shared" ref="E21:M21" si="4">E19/$O19</f>
        <v>9.9678456591639875E-2</v>
      </c>
      <c r="F21" s="19">
        <f t="shared" si="4"/>
        <v>0.16720257234726688</v>
      </c>
      <c r="G21" s="19">
        <f t="shared" si="4"/>
        <v>8.8424437299035374E-2</v>
      </c>
      <c r="H21" s="19">
        <f t="shared" si="4"/>
        <v>0.14790996784565916</v>
      </c>
      <c r="I21" s="19">
        <f t="shared" si="4"/>
        <v>0.16398713826366559</v>
      </c>
      <c r="J21" s="19">
        <f t="shared" si="4"/>
        <v>0.15755627009646303</v>
      </c>
      <c r="K21" s="19">
        <f t="shared" si="4"/>
        <v>7.0739549839228297E-2</v>
      </c>
      <c r="L21" s="19">
        <f t="shared" si="4"/>
        <v>7.0739549839228297E-2</v>
      </c>
      <c r="M21" s="19">
        <f t="shared" si="4"/>
        <v>1.607717041800643E-2</v>
      </c>
      <c r="N21" s="19">
        <f>N19/$O19</f>
        <v>3.2154340836012861E-3</v>
      </c>
      <c r="O21" s="20">
        <f>N19/$N19</f>
        <v>1</v>
      </c>
      <c r="P21" s="19"/>
    </row>
    <row r="22" spans="1:16">
      <c r="B22" s="16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4" spans="1:16" ht="60">
      <c r="A24" t="s">
        <v>121</v>
      </c>
      <c r="B24" s="10"/>
      <c r="C24" s="21" t="s">
        <v>94</v>
      </c>
      <c r="D24" s="21" t="s">
        <v>95</v>
      </c>
      <c r="E24" s="21" t="s">
        <v>96</v>
      </c>
      <c r="F24" s="21" t="s">
        <v>97</v>
      </c>
      <c r="G24" s="21" t="s">
        <v>98</v>
      </c>
      <c r="H24" s="21" t="s">
        <v>99</v>
      </c>
      <c r="I24" s="21" t="s">
        <v>100</v>
      </c>
      <c r="J24" s="21" t="s">
        <v>101</v>
      </c>
      <c r="K24" s="21" t="s">
        <v>102</v>
      </c>
      <c r="L24" s="21" t="s">
        <v>103</v>
      </c>
      <c r="M24" s="21" t="s">
        <v>87</v>
      </c>
    </row>
    <row r="25" spans="1:16" ht="15" customHeight="1">
      <c r="B25" s="31" t="s">
        <v>88</v>
      </c>
      <c r="C25" s="13">
        <v>2</v>
      </c>
      <c r="D25" s="13">
        <v>1</v>
      </c>
      <c r="E25" s="13">
        <v>6</v>
      </c>
      <c r="F25" s="13">
        <v>4</v>
      </c>
      <c r="G25" s="13"/>
      <c r="H25" s="13">
        <v>1</v>
      </c>
      <c r="I25" s="13"/>
      <c r="J25" s="13">
        <v>1</v>
      </c>
      <c r="K25" s="13"/>
      <c r="L25" s="13"/>
      <c r="M25" s="22">
        <f>SUM(B25:L25)</f>
        <v>15</v>
      </c>
    </row>
    <row r="26" spans="1:16" ht="15" customHeight="1">
      <c r="B26" s="32"/>
      <c r="C26" s="13">
        <v>6</v>
      </c>
      <c r="D26" s="13">
        <v>2</v>
      </c>
      <c r="E26" s="13">
        <v>11</v>
      </c>
      <c r="F26" s="13">
        <v>54</v>
      </c>
      <c r="G26" s="13"/>
      <c r="H26" s="13">
        <v>1</v>
      </c>
      <c r="I26" s="13">
        <v>4</v>
      </c>
      <c r="J26" s="13">
        <v>2</v>
      </c>
      <c r="K26" s="13"/>
      <c r="L26" s="13"/>
      <c r="M26" s="22">
        <f>SUM(B26:L26)</f>
        <v>80</v>
      </c>
    </row>
    <row r="27" spans="1:16">
      <c r="B27" s="31" t="s">
        <v>89</v>
      </c>
      <c r="C27" s="23">
        <v>10</v>
      </c>
      <c r="D27" s="23">
        <v>1</v>
      </c>
      <c r="E27" s="23">
        <v>2</v>
      </c>
      <c r="F27" s="23"/>
      <c r="G27" s="23"/>
      <c r="H27" s="23">
        <v>2</v>
      </c>
      <c r="I27" s="23"/>
      <c r="J27" s="23"/>
      <c r="K27" s="23"/>
      <c r="L27" s="23"/>
      <c r="M27" s="23">
        <f t="shared" ref="M27:M36" si="5">SUM(B27:L27)</f>
        <v>15</v>
      </c>
    </row>
    <row r="28" spans="1:16">
      <c r="B28" s="32"/>
      <c r="C28" s="23">
        <v>29</v>
      </c>
      <c r="D28" s="23">
        <v>9</v>
      </c>
      <c r="E28" s="23">
        <v>13</v>
      </c>
      <c r="F28" s="23"/>
      <c r="G28" s="23"/>
      <c r="H28" s="23">
        <v>2</v>
      </c>
      <c r="I28" s="23">
        <v>5</v>
      </c>
      <c r="J28" s="23"/>
      <c r="K28" s="23">
        <v>5</v>
      </c>
      <c r="L28" s="23"/>
      <c r="M28" s="23">
        <f t="shared" si="5"/>
        <v>63</v>
      </c>
    </row>
    <row r="29" spans="1:16">
      <c r="B29" s="31" t="s">
        <v>90</v>
      </c>
      <c r="C29" s="23">
        <v>3</v>
      </c>
      <c r="D29" s="23">
        <v>5</v>
      </c>
      <c r="E29" s="23">
        <v>4</v>
      </c>
      <c r="F29" s="23"/>
      <c r="G29" s="23"/>
      <c r="H29" s="23"/>
      <c r="I29" s="23">
        <v>2</v>
      </c>
      <c r="J29" s="23"/>
      <c r="K29" s="23"/>
      <c r="L29" s="23"/>
      <c r="M29" s="24">
        <f t="shared" si="5"/>
        <v>14</v>
      </c>
    </row>
    <row r="30" spans="1:16">
      <c r="B30" s="32"/>
      <c r="C30" s="24">
        <v>28</v>
      </c>
      <c r="D30" s="24">
        <v>12</v>
      </c>
      <c r="E30" s="24">
        <v>40</v>
      </c>
      <c r="F30" s="24"/>
      <c r="G30" s="24"/>
      <c r="H30" s="24"/>
      <c r="I30" s="24">
        <v>3</v>
      </c>
      <c r="J30" s="24"/>
      <c r="K30" s="24">
        <v>4</v>
      </c>
      <c r="L30" s="24"/>
      <c r="M30" s="24">
        <f t="shared" si="5"/>
        <v>87</v>
      </c>
    </row>
    <row r="31" spans="1:16">
      <c r="B31" s="31" t="s">
        <v>91</v>
      </c>
      <c r="C31" s="24">
        <v>14</v>
      </c>
      <c r="D31" s="24"/>
      <c r="E31" s="24">
        <v>11</v>
      </c>
      <c r="F31" s="24"/>
      <c r="G31" s="24"/>
      <c r="H31" s="24"/>
      <c r="I31" s="24"/>
      <c r="J31" s="24"/>
      <c r="K31" s="24"/>
      <c r="L31" s="24"/>
      <c r="M31" s="24">
        <f t="shared" si="5"/>
        <v>25</v>
      </c>
    </row>
    <row r="32" spans="1:16">
      <c r="B32" s="32"/>
      <c r="C32" s="24">
        <v>70</v>
      </c>
      <c r="D32" s="24"/>
      <c r="E32" s="24">
        <v>100</v>
      </c>
      <c r="F32" s="24"/>
      <c r="G32" s="24"/>
      <c r="H32" s="24"/>
      <c r="I32" s="24">
        <v>1</v>
      </c>
      <c r="J32" s="24"/>
      <c r="K32" s="24"/>
      <c r="L32" s="24">
        <v>12</v>
      </c>
      <c r="M32" s="24">
        <f>SUM(B32:L32)</f>
        <v>183</v>
      </c>
    </row>
    <row r="33" spans="1:14">
      <c r="B33" s="31" t="s">
        <v>92</v>
      </c>
      <c r="C33" s="24">
        <v>12</v>
      </c>
      <c r="D33" s="24"/>
      <c r="E33" s="24">
        <v>8</v>
      </c>
      <c r="F33" s="24"/>
      <c r="G33" s="24"/>
      <c r="H33" s="24"/>
      <c r="I33" s="24">
        <v>4</v>
      </c>
      <c r="J33" s="24"/>
      <c r="K33" s="24"/>
      <c r="L33" s="24">
        <v>1</v>
      </c>
      <c r="M33" s="24">
        <f t="shared" si="5"/>
        <v>25</v>
      </c>
    </row>
    <row r="34" spans="1:14">
      <c r="B34" s="32"/>
      <c r="C34" s="24">
        <v>52</v>
      </c>
      <c r="D34" s="24"/>
      <c r="E34" s="24">
        <v>35</v>
      </c>
      <c r="F34" s="24"/>
      <c r="G34" s="24"/>
      <c r="H34" s="24"/>
      <c r="I34" s="24">
        <v>11</v>
      </c>
      <c r="J34" s="24"/>
      <c r="K34" s="24"/>
      <c r="L34" s="24">
        <v>8</v>
      </c>
      <c r="M34" s="24">
        <f>SUM(B34:L34)</f>
        <v>106</v>
      </c>
    </row>
    <row r="35" spans="1:14">
      <c r="B35" s="31" t="s">
        <v>93</v>
      </c>
      <c r="C35" s="24"/>
      <c r="D35" s="24"/>
      <c r="E35" s="24">
        <v>17</v>
      </c>
      <c r="F35" s="25">
        <v>1</v>
      </c>
      <c r="G35" s="24"/>
      <c r="H35" s="24"/>
      <c r="I35" s="24"/>
      <c r="J35" s="24"/>
      <c r="K35" s="24"/>
      <c r="L35" s="24"/>
      <c r="M35" s="24">
        <f t="shared" si="5"/>
        <v>18</v>
      </c>
    </row>
    <row r="36" spans="1:14">
      <c r="B36" s="32"/>
      <c r="C36" s="24"/>
      <c r="D36" s="24"/>
      <c r="E36" s="24">
        <v>89</v>
      </c>
      <c r="F36" s="25">
        <v>5</v>
      </c>
      <c r="G36" s="24"/>
      <c r="H36" s="24"/>
      <c r="I36" s="24"/>
      <c r="J36" s="24"/>
      <c r="K36" s="24"/>
      <c r="L36" s="24">
        <v>9</v>
      </c>
      <c r="M36" s="24">
        <f t="shared" si="5"/>
        <v>103</v>
      </c>
    </row>
    <row r="37" spans="1:14">
      <c r="B37" s="17"/>
      <c r="C37" s="26"/>
      <c r="D37" s="26"/>
      <c r="E37" s="26"/>
      <c r="F37" s="17"/>
      <c r="G37" s="26"/>
      <c r="H37" s="26"/>
      <c r="I37" s="26"/>
      <c r="J37" s="26"/>
      <c r="K37" s="26"/>
      <c r="L37" s="26"/>
      <c r="M37" s="26"/>
      <c r="N37" s="26"/>
    </row>
    <row r="38" spans="1:14">
      <c r="B38" s="30" t="s">
        <v>117</v>
      </c>
      <c r="C38">
        <f>C27+C29+C31+C33+C35</f>
        <v>39</v>
      </c>
      <c r="D38">
        <f t="shared" ref="D38:L39" si="6">D27+D29+D31+D33+D35</f>
        <v>6</v>
      </c>
      <c r="E38">
        <f t="shared" si="6"/>
        <v>42</v>
      </c>
      <c r="F38">
        <f t="shared" si="6"/>
        <v>1</v>
      </c>
      <c r="G38">
        <f t="shared" si="6"/>
        <v>0</v>
      </c>
      <c r="H38">
        <f t="shared" si="6"/>
        <v>2</v>
      </c>
      <c r="I38">
        <f t="shared" si="6"/>
        <v>6</v>
      </c>
      <c r="J38">
        <f t="shared" si="6"/>
        <v>0</v>
      </c>
      <c r="K38">
        <f t="shared" si="6"/>
        <v>0</v>
      </c>
      <c r="L38">
        <f t="shared" si="6"/>
        <v>1</v>
      </c>
      <c r="M38">
        <f>M27+M29+M31+M33+M35</f>
        <v>97</v>
      </c>
    </row>
    <row r="39" spans="1:14">
      <c r="B39" s="16" t="s">
        <v>116</v>
      </c>
      <c r="C39">
        <f>C28+C30+C32+C34+C36</f>
        <v>179</v>
      </c>
      <c r="D39">
        <f t="shared" si="6"/>
        <v>21</v>
      </c>
      <c r="E39">
        <f t="shared" si="6"/>
        <v>277</v>
      </c>
      <c r="F39">
        <f t="shared" si="6"/>
        <v>5</v>
      </c>
      <c r="G39">
        <f t="shared" si="6"/>
        <v>0</v>
      </c>
      <c r="H39">
        <f t="shared" si="6"/>
        <v>2</v>
      </c>
      <c r="I39">
        <f t="shared" si="6"/>
        <v>20</v>
      </c>
      <c r="J39">
        <f t="shared" si="6"/>
        <v>0</v>
      </c>
      <c r="K39">
        <f t="shared" si="6"/>
        <v>9</v>
      </c>
      <c r="L39">
        <f>L28+L30+L32+L34+L36</f>
        <v>29</v>
      </c>
      <c r="M39">
        <f t="shared" ref="M39" si="7">M28+M30+M32+M34+M36</f>
        <v>542</v>
      </c>
    </row>
    <row r="40" spans="1:14">
      <c r="B40" s="16" t="s">
        <v>118</v>
      </c>
      <c r="C40" s="19">
        <f>C38/C39</f>
        <v>0.21787709497206703</v>
      </c>
      <c r="D40" s="19">
        <f t="shared" ref="D40:F40" si="8">D38/D39</f>
        <v>0.2857142857142857</v>
      </c>
      <c r="E40" s="19">
        <f t="shared" si="8"/>
        <v>0.15162454873646208</v>
      </c>
      <c r="F40" s="19">
        <f t="shared" si="8"/>
        <v>0.2</v>
      </c>
      <c r="G40" s="19" t="e">
        <f>G38/G39</f>
        <v>#DIV/0!</v>
      </c>
      <c r="H40" s="19">
        <f t="shared" ref="H40:M40" si="9">H38/H39</f>
        <v>1</v>
      </c>
      <c r="I40" s="19">
        <f t="shared" si="9"/>
        <v>0.3</v>
      </c>
      <c r="J40" s="19" t="e">
        <f t="shared" si="9"/>
        <v>#DIV/0!</v>
      </c>
      <c r="K40" s="19">
        <f t="shared" si="9"/>
        <v>0</v>
      </c>
      <c r="L40" s="19">
        <f t="shared" si="9"/>
        <v>3.4482758620689655E-2</v>
      </c>
      <c r="M40" s="19">
        <f t="shared" si="9"/>
        <v>0.17896678966789667</v>
      </c>
      <c r="N40" s="19"/>
    </row>
    <row r="41" spans="1:14">
      <c r="B41" s="16" t="s">
        <v>119</v>
      </c>
      <c r="C41" s="19">
        <f>C39/$M39</f>
        <v>0.33025830258302585</v>
      </c>
      <c r="D41" s="19">
        <f t="shared" ref="D41:L41" si="10">D39/$M39</f>
        <v>3.8745387453874541E-2</v>
      </c>
      <c r="E41" s="19">
        <f t="shared" si="10"/>
        <v>0.51107011070110697</v>
      </c>
      <c r="F41" s="19">
        <f t="shared" si="10"/>
        <v>9.2250922509225092E-3</v>
      </c>
      <c r="G41" s="19">
        <f t="shared" si="10"/>
        <v>0</v>
      </c>
      <c r="H41" s="19">
        <f t="shared" si="10"/>
        <v>3.6900369003690036E-3</v>
      </c>
      <c r="I41" s="19">
        <f t="shared" si="10"/>
        <v>3.6900369003690037E-2</v>
      </c>
      <c r="J41" s="19">
        <f t="shared" si="10"/>
        <v>0</v>
      </c>
      <c r="K41" s="19">
        <f t="shared" si="10"/>
        <v>1.6605166051660517E-2</v>
      </c>
      <c r="L41" s="19">
        <f t="shared" si="10"/>
        <v>5.350553505535055E-2</v>
      </c>
      <c r="M41" s="19">
        <f>M39/$M39</f>
        <v>1</v>
      </c>
      <c r="N41" s="19"/>
    </row>
    <row r="42" spans="1:14">
      <c r="B42" s="16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</row>
    <row r="44" spans="1:14" ht="45">
      <c r="A44" t="s">
        <v>122</v>
      </c>
      <c r="B44" s="21"/>
      <c r="C44" s="21" t="s">
        <v>104</v>
      </c>
      <c r="D44" s="21" t="s">
        <v>105</v>
      </c>
      <c r="E44" s="21" t="s">
        <v>106</v>
      </c>
      <c r="F44" s="21" t="s">
        <v>107</v>
      </c>
      <c r="G44" s="21" t="s">
        <v>108</v>
      </c>
      <c r="H44" s="21" t="s">
        <v>109</v>
      </c>
      <c r="I44" s="21" t="s">
        <v>110</v>
      </c>
      <c r="J44" s="21" t="s">
        <v>111</v>
      </c>
      <c r="K44" s="10" t="s">
        <v>112</v>
      </c>
      <c r="L44" s="21" t="s">
        <v>113</v>
      </c>
      <c r="M44" s="10" t="s">
        <v>114</v>
      </c>
      <c r="N44" s="21" t="s">
        <v>87</v>
      </c>
    </row>
    <row r="45" spans="1:14" ht="15" customHeight="1">
      <c r="B45" s="31" t="s">
        <v>88</v>
      </c>
      <c r="C45" s="27">
        <v>7</v>
      </c>
      <c r="D45" s="27"/>
      <c r="E45" s="27">
        <v>3</v>
      </c>
      <c r="F45" s="27"/>
      <c r="G45" s="27"/>
      <c r="H45" s="27"/>
      <c r="I45" s="27"/>
      <c r="J45" s="27"/>
      <c r="K45" s="13"/>
      <c r="L45" s="13">
        <v>5</v>
      </c>
      <c r="M45" s="13"/>
      <c r="N45" s="28">
        <f>SUM(C45:M45)</f>
        <v>15</v>
      </c>
    </row>
    <row r="46" spans="1:14" ht="15" customHeight="1">
      <c r="B46" s="32"/>
      <c r="C46" s="27">
        <v>13</v>
      </c>
      <c r="D46" s="27"/>
      <c r="E46" s="27">
        <v>5</v>
      </c>
      <c r="F46" s="27"/>
      <c r="G46" s="27"/>
      <c r="H46" s="27"/>
      <c r="I46" s="27">
        <v>1</v>
      </c>
      <c r="J46" s="27"/>
      <c r="K46" s="13"/>
      <c r="L46" s="13">
        <v>54</v>
      </c>
      <c r="M46" s="13">
        <v>7</v>
      </c>
      <c r="N46" s="28">
        <f t="shared" ref="N46:N54" si="11">SUM(C46:M46)</f>
        <v>80</v>
      </c>
    </row>
    <row r="47" spans="1:14">
      <c r="B47" s="31" t="s">
        <v>89</v>
      </c>
      <c r="C47" s="14">
        <v>10</v>
      </c>
      <c r="D47" s="14"/>
      <c r="E47" s="14">
        <v>4</v>
      </c>
      <c r="F47" s="14"/>
      <c r="G47" s="14"/>
      <c r="H47" s="14"/>
      <c r="I47" s="14"/>
      <c r="J47" s="14"/>
      <c r="K47" s="14">
        <v>1</v>
      </c>
      <c r="L47" s="14"/>
      <c r="M47" s="14"/>
      <c r="N47" s="23">
        <f>SUM(C47:M47)</f>
        <v>15</v>
      </c>
    </row>
    <row r="48" spans="1:14">
      <c r="B48" s="32"/>
      <c r="C48" s="14">
        <v>29</v>
      </c>
      <c r="D48" s="14">
        <v>4</v>
      </c>
      <c r="E48" s="14">
        <v>15</v>
      </c>
      <c r="F48" s="14">
        <v>2</v>
      </c>
      <c r="G48" s="14"/>
      <c r="H48" s="14">
        <v>1</v>
      </c>
      <c r="I48" s="14">
        <v>2</v>
      </c>
      <c r="J48" s="14">
        <v>4</v>
      </c>
      <c r="K48" s="14">
        <v>1</v>
      </c>
      <c r="L48" s="14"/>
      <c r="M48" s="14">
        <v>5</v>
      </c>
      <c r="N48" s="23">
        <f t="shared" si="11"/>
        <v>63</v>
      </c>
    </row>
    <row r="49" spans="2:14">
      <c r="B49" s="31" t="s">
        <v>90</v>
      </c>
      <c r="C49" s="15">
        <v>7</v>
      </c>
      <c r="D49" s="15"/>
      <c r="E49" s="15">
        <v>6</v>
      </c>
      <c r="F49" s="15"/>
      <c r="G49" s="15"/>
      <c r="H49" s="15"/>
      <c r="I49" s="15"/>
      <c r="J49" s="15"/>
      <c r="K49" s="15"/>
      <c r="L49" s="15"/>
      <c r="M49" s="15">
        <v>1</v>
      </c>
      <c r="N49" s="24">
        <f t="shared" si="11"/>
        <v>14</v>
      </c>
    </row>
    <row r="50" spans="2:14">
      <c r="B50" s="32"/>
      <c r="C50" s="15">
        <v>47</v>
      </c>
      <c r="D50" s="15">
        <v>1</v>
      </c>
      <c r="E50" s="15">
        <v>28</v>
      </c>
      <c r="F50" s="15">
        <v>4</v>
      </c>
      <c r="G50" s="15">
        <v>2</v>
      </c>
      <c r="H50" s="15"/>
      <c r="I50" s="15">
        <v>1</v>
      </c>
      <c r="J50" s="15"/>
      <c r="K50" s="15"/>
      <c r="L50" s="15"/>
      <c r="M50" s="15">
        <v>4</v>
      </c>
      <c r="N50" s="24">
        <f>SUM(C50:M50)</f>
        <v>87</v>
      </c>
    </row>
    <row r="51" spans="2:14">
      <c r="B51" s="31" t="s">
        <v>91</v>
      </c>
      <c r="C51" s="15">
        <v>14</v>
      </c>
      <c r="D51" s="15">
        <v>1</v>
      </c>
      <c r="E51" s="15">
        <v>6</v>
      </c>
      <c r="F51" s="15"/>
      <c r="G51" s="15"/>
      <c r="H51" s="15"/>
      <c r="I51" s="15"/>
      <c r="J51" s="15"/>
      <c r="K51" s="15"/>
      <c r="L51" s="15"/>
      <c r="M51" s="15">
        <v>4</v>
      </c>
      <c r="N51" s="24">
        <f t="shared" si="11"/>
        <v>25</v>
      </c>
    </row>
    <row r="52" spans="2:14">
      <c r="B52" s="32"/>
      <c r="C52" s="15">
        <v>87</v>
      </c>
      <c r="D52" s="15">
        <v>15</v>
      </c>
      <c r="E52" s="15">
        <v>22</v>
      </c>
      <c r="F52" s="15">
        <v>14</v>
      </c>
      <c r="G52" s="15">
        <v>9</v>
      </c>
      <c r="H52" s="15"/>
      <c r="I52" s="15">
        <v>7</v>
      </c>
      <c r="J52" s="15">
        <v>8</v>
      </c>
      <c r="K52" s="15">
        <v>2</v>
      </c>
      <c r="L52" s="15"/>
      <c r="M52" s="15">
        <v>19</v>
      </c>
      <c r="N52" s="24">
        <f t="shared" si="11"/>
        <v>183</v>
      </c>
    </row>
    <row r="53" spans="2:14">
      <c r="B53" s="31" t="s">
        <v>92</v>
      </c>
      <c r="C53" s="15">
        <v>16</v>
      </c>
      <c r="D53" s="15">
        <v>2</v>
      </c>
      <c r="E53" s="15"/>
      <c r="F53" s="15">
        <v>1</v>
      </c>
      <c r="G53" s="15">
        <v>3</v>
      </c>
      <c r="H53" s="15"/>
      <c r="I53" s="15"/>
      <c r="J53" s="15"/>
      <c r="K53" s="15"/>
      <c r="L53" s="15"/>
      <c r="M53" s="15">
        <v>3</v>
      </c>
      <c r="N53" s="24">
        <f t="shared" si="11"/>
        <v>25</v>
      </c>
    </row>
    <row r="54" spans="2:14">
      <c r="B54" s="32"/>
      <c r="C54" s="15">
        <v>53</v>
      </c>
      <c r="D54" s="15">
        <v>5</v>
      </c>
      <c r="E54" s="15">
        <v>2</v>
      </c>
      <c r="F54" s="15">
        <v>9</v>
      </c>
      <c r="G54" s="15">
        <v>7</v>
      </c>
      <c r="H54" s="15">
        <v>6</v>
      </c>
      <c r="I54" s="15"/>
      <c r="J54" s="15">
        <v>2</v>
      </c>
      <c r="K54" s="15">
        <v>2</v>
      </c>
      <c r="L54" s="15"/>
      <c r="M54" s="15">
        <v>20</v>
      </c>
      <c r="N54" s="24">
        <f t="shared" si="11"/>
        <v>106</v>
      </c>
    </row>
    <row r="55" spans="2:14">
      <c r="B55" s="31" t="s">
        <v>93</v>
      </c>
      <c r="C55" s="15">
        <v>10</v>
      </c>
      <c r="D55" s="15"/>
      <c r="E55" s="15"/>
      <c r="F55" s="15">
        <v>4</v>
      </c>
      <c r="G55" s="15">
        <v>2</v>
      </c>
      <c r="H55" s="15">
        <v>1</v>
      </c>
      <c r="I55" s="15"/>
      <c r="J55" s="15">
        <v>1</v>
      </c>
      <c r="K55" s="15"/>
      <c r="L55" s="15"/>
      <c r="M55" s="15"/>
      <c r="N55" s="24">
        <f>SUM(C55:M55)</f>
        <v>18</v>
      </c>
    </row>
    <row r="56" spans="2:14">
      <c r="B56" s="32"/>
      <c r="C56" s="15">
        <v>51</v>
      </c>
      <c r="D56" s="15">
        <v>10</v>
      </c>
      <c r="E56" s="15"/>
      <c r="F56" s="15">
        <v>19</v>
      </c>
      <c r="G56" s="15">
        <v>5</v>
      </c>
      <c r="H56" s="15">
        <v>4</v>
      </c>
      <c r="I56" s="15">
        <v>2</v>
      </c>
      <c r="J56" s="15">
        <v>2</v>
      </c>
      <c r="K56" s="15">
        <v>1</v>
      </c>
      <c r="L56" s="15"/>
      <c r="M56" s="15">
        <v>9</v>
      </c>
      <c r="N56" s="24">
        <f>SUM(C56:M56)</f>
        <v>103</v>
      </c>
    </row>
    <row r="58" spans="2:14">
      <c r="B58" s="30" t="s">
        <v>117</v>
      </c>
      <c r="C58">
        <f>C47+C49+C51+C53+C55</f>
        <v>57</v>
      </c>
      <c r="D58">
        <f t="shared" ref="D58:N59" si="12">D47+D49+D51+D53+D55</f>
        <v>3</v>
      </c>
      <c r="E58">
        <f t="shared" si="12"/>
        <v>16</v>
      </c>
      <c r="F58">
        <f t="shared" si="12"/>
        <v>5</v>
      </c>
      <c r="G58">
        <f t="shared" si="12"/>
        <v>5</v>
      </c>
      <c r="H58">
        <f t="shared" si="12"/>
        <v>1</v>
      </c>
      <c r="I58">
        <f t="shared" si="12"/>
        <v>0</v>
      </c>
      <c r="J58">
        <f t="shared" si="12"/>
        <v>1</v>
      </c>
      <c r="K58">
        <f>K47+K49+K51+K53+K55</f>
        <v>1</v>
      </c>
      <c r="L58">
        <f>L47+L49+L51+L53+L55</f>
        <v>0</v>
      </c>
      <c r="M58">
        <f t="shared" si="12"/>
        <v>8</v>
      </c>
      <c r="N58">
        <f t="shared" si="12"/>
        <v>97</v>
      </c>
    </row>
    <row r="59" spans="2:14">
      <c r="B59" s="16" t="s">
        <v>116</v>
      </c>
      <c r="C59">
        <f>C48+C50+C52+C54+C56</f>
        <v>267</v>
      </c>
      <c r="D59">
        <f t="shared" si="12"/>
        <v>35</v>
      </c>
      <c r="E59">
        <f t="shared" si="12"/>
        <v>67</v>
      </c>
      <c r="F59">
        <f t="shared" si="12"/>
        <v>48</v>
      </c>
      <c r="G59">
        <f t="shared" si="12"/>
        <v>23</v>
      </c>
      <c r="H59">
        <f t="shared" si="12"/>
        <v>11</v>
      </c>
      <c r="I59">
        <f t="shared" si="12"/>
        <v>12</v>
      </c>
      <c r="J59">
        <f t="shared" si="12"/>
        <v>16</v>
      </c>
      <c r="K59">
        <f t="shared" si="12"/>
        <v>6</v>
      </c>
      <c r="L59">
        <f t="shared" si="12"/>
        <v>0</v>
      </c>
      <c r="M59">
        <f t="shared" si="12"/>
        <v>57</v>
      </c>
      <c r="N59">
        <f t="shared" si="12"/>
        <v>542</v>
      </c>
    </row>
    <row r="60" spans="2:14">
      <c r="B60" s="16" t="s">
        <v>118</v>
      </c>
      <c r="C60" s="19">
        <f>C58/C59</f>
        <v>0.21348314606741572</v>
      </c>
      <c r="D60" s="19">
        <f t="shared" ref="D60:M60" si="13">D58/D59</f>
        <v>8.5714285714285715E-2</v>
      </c>
      <c r="E60" s="19">
        <f t="shared" si="13"/>
        <v>0.23880597014925373</v>
      </c>
      <c r="F60" s="19">
        <f t="shared" si="13"/>
        <v>0.10416666666666667</v>
      </c>
      <c r="G60" s="19">
        <f t="shared" si="13"/>
        <v>0.21739130434782608</v>
      </c>
      <c r="H60" s="19">
        <f t="shared" si="13"/>
        <v>9.0909090909090912E-2</v>
      </c>
      <c r="I60" s="19">
        <f t="shared" si="13"/>
        <v>0</v>
      </c>
      <c r="J60" s="19">
        <f t="shared" si="13"/>
        <v>6.25E-2</v>
      </c>
      <c r="K60" s="19">
        <f t="shared" si="13"/>
        <v>0.16666666666666666</v>
      </c>
      <c r="L60" s="19" t="e">
        <f t="shared" si="13"/>
        <v>#DIV/0!</v>
      </c>
      <c r="M60" s="19">
        <f t="shared" si="13"/>
        <v>0.14035087719298245</v>
      </c>
      <c r="N60" s="19">
        <f>N58/N59</f>
        <v>0.17896678966789667</v>
      </c>
    </row>
    <row r="61" spans="2:14">
      <c r="B61" s="16" t="s">
        <v>119</v>
      </c>
      <c r="C61" s="19">
        <f>C59/$N59</f>
        <v>0.49261992619926198</v>
      </c>
      <c r="D61" s="19">
        <f t="shared" ref="D61:M61" si="14">D59/$N59</f>
        <v>6.4575645756457564E-2</v>
      </c>
      <c r="E61" s="19">
        <f t="shared" si="14"/>
        <v>0.12361623616236163</v>
      </c>
      <c r="F61" s="19">
        <f t="shared" si="14"/>
        <v>8.8560885608856083E-2</v>
      </c>
      <c r="G61" s="19">
        <f t="shared" si="14"/>
        <v>4.2435424354243544E-2</v>
      </c>
      <c r="H61" s="19">
        <f t="shared" si="14"/>
        <v>2.0295202952029519E-2</v>
      </c>
      <c r="I61" s="19">
        <f t="shared" si="14"/>
        <v>2.2140221402214021E-2</v>
      </c>
      <c r="J61" s="19">
        <f t="shared" si="14"/>
        <v>2.9520295202952029E-2</v>
      </c>
      <c r="K61" s="19">
        <f t="shared" si="14"/>
        <v>1.107011070110701E-2</v>
      </c>
      <c r="L61" s="19">
        <f t="shared" si="14"/>
        <v>0</v>
      </c>
      <c r="M61" s="19">
        <f t="shared" si="14"/>
        <v>0.10516605166051661</v>
      </c>
      <c r="N61" s="19">
        <f>N59/$N59</f>
        <v>1</v>
      </c>
    </row>
  </sheetData>
  <mergeCells count="18">
    <mergeCell ref="B55:B56"/>
    <mergeCell ref="B25:B26"/>
    <mergeCell ref="B27:B28"/>
    <mergeCell ref="B29:B30"/>
    <mergeCell ref="B31:B32"/>
    <mergeCell ref="B33:B34"/>
    <mergeCell ref="B35:B36"/>
    <mergeCell ref="B45:B46"/>
    <mergeCell ref="B47:B48"/>
    <mergeCell ref="B49:B50"/>
    <mergeCell ref="B51:B52"/>
    <mergeCell ref="B53:B54"/>
    <mergeCell ref="B15:B16"/>
    <mergeCell ref="B5:B6"/>
    <mergeCell ref="B7:B8"/>
    <mergeCell ref="B9:B10"/>
    <mergeCell ref="B11:B12"/>
    <mergeCell ref="B13:B14"/>
  </mergeCells>
  <phoneticPr fontId="4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Tổng quát</vt:lpstr>
      <vt:lpstr>Quản lý hồ sơ ứng viên</vt:lpstr>
      <vt:lpstr>Tạo lịch test+phỏng vấn</vt:lpstr>
      <vt:lpstr>Tra cứu thông tin ứng viên</vt:lpstr>
      <vt:lpstr>Thống kê số liệu ứng viên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Thi Thu Thuy</dc:creator>
  <cp:lastModifiedBy>LcAdministrator</cp:lastModifiedBy>
  <cp:lastPrinted>2020-07-23T01:19:40Z</cp:lastPrinted>
  <dcterms:created xsi:type="dcterms:W3CDTF">2018-07-19T04:49:54Z</dcterms:created>
  <dcterms:modified xsi:type="dcterms:W3CDTF">2020-07-23T01:19:40Z</dcterms:modified>
</cp:coreProperties>
</file>