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81" firstSheet="1" activeTab="7"/>
  </bookViews>
  <sheets>
    <sheet name="20160328-20160403" sheetId="5" state="hidden" r:id="rId1"/>
    <sheet name="week26-27" sheetId="7" r:id="rId2"/>
    <sheet name="week28-29" sheetId="9" r:id="rId3"/>
    <sheet name="week30-31" sheetId="10" r:id="rId4"/>
    <sheet name="week32-33" sheetId="11" r:id="rId5"/>
    <sheet name="week34-35" sheetId="12" r:id="rId6"/>
    <sheet name="week36-37" sheetId="13" r:id="rId7"/>
    <sheet name="week38-39" sheetId="14" r:id="rId8"/>
  </sheets>
  <calcPr calcId="144525"/>
</workbook>
</file>

<file path=xl/sharedStrings.xml><?xml version="1.0" encoding="utf-8"?>
<sst xmlns="http://schemas.openxmlformats.org/spreadsheetml/2006/main" count="137">
  <si>
    <t>分组</t>
  </si>
  <si>
    <t>姓名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</si>
  <si>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</si>
  <si>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</si>
  <si>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</si>
  <si>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</si>
  <si>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</si>
  <si>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</si>
  <si>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</si>
  <si>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上午</t>
  </si>
  <si>
    <t>下午</t>
  </si>
  <si>
    <t>经理</t>
  </si>
  <si>
    <t>马春旺</t>
  </si>
  <si>
    <t>一组</t>
  </si>
  <si>
    <t>韩风</t>
  </si>
  <si>
    <t>王冬冬</t>
  </si>
  <si>
    <t>刘淑敏</t>
  </si>
  <si>
    <t>二组</t>
  </si>
  <si>
    <t>李达</t>
  </si>
  <si>
    <t>刘超军</t>
  </si>
  <si>
    <t>王自冲</t>
  </si>
  <si>
    <t>三组</t>
  </si>
  <si>
    <t>马聪磊</t>
  </si>
  <si>
    <t>刘子龙</t>
  </si>
  <si>
    <t>吕冰</t>
  </si>
  <si>
    <t>副经理</t>
  </si>
  <si>
    <t>龚喜杰</t>
  </si>
  <si>
    <t>四组</t>
  </si>
  <si>
    <t>左小军</t>
  </si>
  <si>
    <t>赵胜利</t>
  </si>
  <si>
    <t>吴志明</t>
  </si>
  <si>
    <t>五组</t>
  </si>
  <si>
    <t>贺磊</t>
  </si>
  <si>
    <t>李鹏</t>
  </si>
  <si>
    <t>毕鑫龙</t>
  </si>
  <si>
    <t>六组</t>
  </si>
  <si>
    <t>程玉彬</t>
  </si>
  <si>
    <t>王博</t>
  </si>
  <si>
    <t>高佩艳</t>
  </si>
  <si>
    <t>王洪波</t>
  </si>
  <si>
    <t>七组</t>
  </si>
  <si>
    <t>熊帅</t>
  </si>
  <si>
    <t>八组</t>
  </si>
  <si>
    <t>张琦</t>
  </si>
  <si>
    <t>魏志杰</t>
  </si>
  <si>
    <t>运营中心</t>
  </si>
  <si>
    <t>施威</t>
  </si>
  <si>
    <t>刘程琳</t>
  </si>
  <si>
    <t>李哲</t>
  </si>
  <si>
    <t>张帆</t>
  </si>
  <si>
    <t>张诚</t>
  </si>
  <si>
    <t>王瑞萍</t>
  </si>
  <si>
    <t>庄岩</t>
  </si>
  <si>
    <t>欧阳</t>
  </si>
  <si>
    <t>胡俊燕</t>
  </si>
  <si>
    <t>长孙菲</t>
  </si>
  <si>
    <t>张华</t>
  </si>
  <si>
    <t>Weekly schedule</t>
  </si>
  <si>
    <t>Week</t>
  </si>
  <si>
    <t>人员</t>
  </si>
  <si>
    <t>焦清旺</t>
  </si>
  <si>
    <t>天津银行需求文档编写</t>
  </si>
  <si>
    <t>出差晋城银行（外出）</t>
  </si>
  <si>
    <t>晋城银行无纸化交流（外出）</t>
  </si>
  <si>
    <t>包商银行方案</t>
  </si>
  <si>
    <t>学习RA部署</t>
  </si>
  <si>
    <t>RA+KT接口调用</t>
  </si>
  <si>
    <t>晋城银行方案编制</t>
  </si>
  <si>
    <t>延边农商行方案编制</t>
  </si>
  <si>
    <t>电子印章服务器搭建，接口学习</t>
  </si>
  <si>
    <t>电子印章服务器搭建，接口学习，组内例会</t>
  </si>
  <si>
    <t>华泰证券交流（外出）</t>
  </si>
  <si>
    <t>施耐德电气交流（外出）</t>
  </si>
  <si>
    <t>华泰证券POC测试方案编写</t>
  </si>
  <si>
    <t>百度金融无纸化交流（外出）</t>
  </si>
  <si>
    <t>安邦保险搭伙科技无纸化交流</t>
  </si>
  <si>
    <t>密码控件产品学习</t>
  </si>
  <si>
    <t>组内周会</t>
  </si>
  <si>
    <t>万科集团统一电子签章平台项目投标前交流</t>
  </si>
  <si>
    <t>保险行业系统开发商交流</t>
  </si>
  <si>
    <t>参加产品汇报会</t>
  </si>
  <si>
    <t>保险行业方案更新</t>
  </si>
  <si>
    <t>爱知之星合作交流</t>
  </si>
  <si>
    <t>三星保险投标前交流</t>
  </si>
  <si>
    <t>互联网医疗无纸化方案</t>
  </si>
  <si>
    <t>公积金行业无纸化方案</t>
  </si>
  <si>
    <t>延边农商行无纸化、网络身份认证平台交流</t>
  </si>
  <si>
    <t>焦作中旅助贷平台无纸化应用方案编制</t>
  </si>
  <si>
    <t>现代汽车金融无纸化项目技术评比会</t>
  </si>
  <si>
    <t>中银三星保险无纸化立项跟进
互联网医疗无纸化方案编制</t>
  </si>
  <si>
    <t>互联网医疗无纸化方案编制</t>
  </si>
  <si>
    <t>山东农信无纸化项目标书编制</t>
  </si>
  <si>
    <t>包商银行无纸化项目标书编制</t>
  </si>
  <si>
    <t>中银三星保险无纸化项目标书编制</t>
  </si>
  <si>
    <t>山东农信投标PPT制作</t>
  </si>
  <si>
    <t>山东农信无纸化投标</t>
  </si>
  <si>
    <t>三星保险无纸化应标</t>
  </si>
  <si>
    <t>证券行业无纸化标准方案编制</t>
  </si>
  <si>
    <t>中国石油国际事业有限公司
电子印章需求交流</t>
  </si>
  <si>
    <t>深圳现实供应科技有限公司
无纸化交流</t>
  </si>
  <si>
    <t>钱包金服无纸化交流</t>
  </si>
  <si>
    <t>无纸化案例梳理</t>
  </si>
  <si>
    <t>民生银行无纸化项目交流</t>
  </si>
  <si>
    <t>请年假</t>
  </si>
  <si>
    <t>民生银行无纸化项目立项材料准备</t>
  </si>
  <si>
    <t>中石油国际事业有限公司证书应用方案编制</t>
  </si>
  <si>
    <t>百信银行无纸化RA证书应用交流</t>
  </si>
  <si>
    <t>北京-上饶</t>
  </si>
  <si>
    <t>上饶银行无纸化交流</t>
  </si>
  <si>
    <t>深圳润信互联网小贷无纸化+第三方存证项目现场谈判</t>
  </si>
  <si>
    <t>深圳-北京</t>
  </si>
  <si>
    <t>公积金行业无纸化方案编制</t>
  </si>
  <si>
    <t>移动营销DEMO调试</t>
  </si>
  <si>
    <t>中原银行方案</t>
  </si>
  <si>
    <t>天津农商银行交流</t>
  </si>
  <si>
    <t>证券行业PPT</t>
  </si>
  <si>
    <t>银联研究院-无纸化安心签介绍材料</t>
  </si>
  <si>
    <t>包商银行业务流程梳理</t>
  </si>
  <si>
    <t>无纸化接口熟悉</t>
  </si>
  <si>
    <t>阳光保险无纸化交流</t>
  </si>
  <si>
    <t>无纸化移动营销DEMO云部署</t>
  </si>
  <si>
    <t>无纸化柜面DEMO部署手册编制</t>
  </si>
  <si>
    <t>盛京银行无纸化交流</t>
  </si>
  <si>
    <t>盛京银行无纸化交流
河南农信电话交流</t>
  </si>
  <si>
    <t>盛京银行定制化方案PPT编制</t>
  </si>
  <si>
    <t>北京质监局交流</t>
  </si>
  <si>
    <t>北京银行信用卡中心方案编写</t>
  </si>
  <si>
    <t>国管公积金交流</t>
  </si>
  <si>
    <t>济南泰山保险交流</t>
  </si>
  <si>
    <t>泰山保险方案编写</t>
  </si>
  <si>
    <t>恒丰银行交流</t>
  </si>
  <si>
    <t>无纸化新版本接口测试</t>
  </si>
  <si>
    <t>无纸化新版本部署与接口测试</t>
  </si>
  <si>
    <t>北京-上海</t>
  </si>
  <si>
    <t>上海易招标无纸化交流</t>
  </si>
  <si>
    <t>上海易招标无纸化部署</t>
  </si>
  <si>
    <t>包商银行无纸化实施支持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</si>
</sst>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\ dddd"/>
  </numFmts>
  <fonts count="34"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20"/>
      <color theme="1" tint="0.349986266670736"/>
      <name val="Arial"/>
      <charset val="134"/>
    </font>
    <font>
      <b/>
      <sz val="16"/>
      <name val="宋体"/>
      <charset val="134"/>
    </font>
    <font>
      <b/>
      <sz val="11"/>
      <color rgb="FF00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134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14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8" borderId="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0" fillId="11" borderId="11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31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6" borderId="8" applyNumberFormat="0" applyAlignment="0" applyProtection="0">
      <alignment vertical="center"/>
    </xf>
    <xf numFmtId="0" fontId="26" fillId="23" borderId="13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2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2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1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8" fillId="0" borderId="2" xfId="1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41">
    <cellStyle name="常规" xfId="0" builtinId="0"/>
    <cellStyle name="货币[0]" xfId="1" builtinId="7"/>
    <cellStyle name="20% - 强调文字颜色 3" xfId="2" builtinId="38"/>
    <cellStyle name="常规 47 5" xfId="3"/>
    <cellStyle name="输入" xfId="4" builtinId="20"/>
    <cellStyle name="常规 44" xfId="5"/>
    <cellStyle name="常规 39" xfId="6"/>
    <cellStyle name="货币" xfId="7" builtinId="4"/>
    <cellStyle name="千位分隔[0]" xfId="8" builtinId="6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18 22 5 5" xfId="22"/>
    <cellStyle name="常规 1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常规 31" xfId="31"/>
    <cellStyle name="常规 26" xfId="32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常规 18 14" xfId="38"/>
    <cellStyle name="汇总" xfId="39" builtinId="25"/>
    <cellStyle name="好" xfId="40" builtinId="26"/>
    <cellStyle name="常规 21" xfId="41"/>
    <cellStyle name="常规 16" xfId="42"/>
    <cellStyle name="适中" xfId="43" builtinId="28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常规 48" xfId="50"/>
    <cellStyle name="常规 13 2 2" xfId="51"/>
    <cellStyle name="强调文字颜色 3" xfId="52" builtinId="37"/>
    <cellStyle name="强调文字颜色 4" xfId="53" builtinId="41"/>
    <cellStyle name="20% - 强调文字颜色 4" xfId="54" builtinId="42"/>
    <cellStyle name="40% - 强调文字颜色 4" xfId="55" builtinId="43"/>
    <cellStyle name="强调文字颜色 5" xfId="56" builtinId="45"/>
    <cellStyle name="40% - 强调文字颜色 5" xfId="57" builtinId="47"/>
    <cellStyle name="常规 13 2 2 2 2 2 2" xfId="58"/>
    <cellStyle name="60% - 强调文字颜色 5" xfId="59" builtinId="48"/>
    <cellStyle name="常规 13 2 2 2" xfId="60"/>
    <cellStyle name="强调文字颜色 6" xfId="61" builtinId="49"/>
    <cellStyle name="常规 10" xfId="62"/>
    <cellStyle name="40% - 强调文字颜色 6" xfId="63" builtinId="51"/>
    <cellStyle name="常规 10 2" xfId="64"/>
    <cellStyle name="60% - 强调文字颜色 6" xfId="65" builtinId="52"/>
    <cellStyle name="差 2" xfId="66"/>
    <cellStyle name="差 3" xfId="67"/>
    <cellStyle name="常规 18 22 5 4" xfId="68"/>
    <cellStyle name="常规 11" xfId="69"/>
    <cellStyle name="常规 18 22 5 6" xfId="70"/>
    <cellStyle name="常规 13" xfId="71"/>
    <cellStyle name="常规 13 2 2 2 2 3" xfId="72"/>
    <cellStyle name="常规 18 22 5 7" xfId="73"/>
    <cellStyle name="常规 14" xfId="74"/>
    <cellStyle name="常规 20" xfId="75"/>
    <cellStyle name="常规 18 22 5 8" xfId="76"/>
    <cellStyle name="常规 15" xfId="77"/>
    <cellStyle name="常规 22" xfId="78"/>
    <cellStyle name="常规 17" xfId="79"/>
    <cellStyle name="常规 23" xfId="80"/>
    <cellStyle name="常规 18" xfId="81"/>
    <cellStyle name="常规 18 12" xfId="82"/>
    <cellStyle name="常规 18 13" xfId="83"/>
    <cellStyle name="常规 18 20" xfId="84"/>
    <cellStyle name="常规 18 15" xfId="85"/>
    <cellStyle name="常规 18 16" xfId="86"/>
    <cellStyle name="常规 18 22" xfId="87"/>
    <cellStyle name="常规 18 17" xfId="88"/>
    <cellStyle name="常规 18 2" xfId="89"/>
    <cellStyle name="常规 18 22 10" xfId="90"/>
    <cellStyle name="常规 18 22 3" xfId="91"/>
    <cellStyle name="常规 18 22 4" xfId="92"/>
    <cellStyle name="常规 18 22 5" xfId="93"/>
    <cellStyle name="常规 18 22 5 10" xfId="94"/>
    <cellStyle name="常规 18 22 5 2" xfId="95"/>
    <cellStyle name="常规 18 22 7" xfId="96"/>
    <cellStyle name="常规 18 23" xfId="97"/>
    <cellStyle name="常规 18 24" xfId="98"/>
    <cellStyle name="常规 18 31" xfId="99"/>
    <cellStyle name="常规 18 26" xfId="100"/>
    <cellStyle name="常规 18 32" xfId="101"/>
    <cellStyle name="常规 18 27" xfId="102"/>
    <cellStyle name="常规 18 28" xfId="103"/>
    <cellStyle name="常规 18 3" xfId="104"/>
    <cellStyle name="常规 18 30" xfId="105"/>
    <cellStyle name="常规 18 5" xfId="106"/>
    <cellStyle name="常规 18 6" xfId="107"/>
    <cellStyle name="常规 18 7" xfId="108"/>
    <cellStyle name="常规 18 8" xfId="109"/>
    <cellStyle name="常规 18 9" xfId="110"/>
    <cellStyle name="常规 24" xfId="111"/>
    <cellStyle name="常规 19" xfId="112"/>
    <cellStyle name="常规 2" xfId="113"/>
    <cellStyle name="常规 25" xfId="114"/>
    <cellStyle name="常规 27" xfId="115"/>
    <cellStyle name="常规 33" xfId="116"/>
    <cellStyle name="常规 28" xfId="117"/>
    <cellStyle name="常规 29" xfId="118"/>
    <cellStyle name="常规 3" xfId="119"/>
    <cellStyle name="常规 41" xfId="120"/>
    <cellStyle name="常规 36" xfId="121"/>
    <cellStyle name="常规 38" xfId="122"/>
    <cellStyle name="常规 4" xfId="123"/>
    <cellStyle name="常规 4 2" xfId="124"/>
    <cellStyle name="常规 40" xfId="125"/>
    <cellStyle name="常规 42" xfId="126"/>
    <cellStyle name="常规 45" xfId="127"/>
    <cellStyle name="常规 46" xfId="128"/>
    <cellStyle name="常规 47" xfId="129"/>
    <cellStyle name="常规 47 2" xfId="130"/>
    <cellStyle name="常规 49" xfId="131"/>
    <cellStyle name="常规 5" xfId="132"/>
    <cellStyle name="常规 60" xfId="133"/>
    <cellStyle name="常规 55" xfId="134"/>
    <cellStyle name="常规 66" xfId="135"/>
    <cellStyle name="常规 67" xfId="136"/>
    <cellStyle name="常规 7" xfId="137"/>
    <cellStyle name="常规 8" xfId="138"/>
    <cellStyle name="常规 9" xfId="139"/>
    <cellStyle name="千位分隔 2" xfId="140"/>
  </cellStyles>
  <tableStyles count="0" defaultTableStyle="TableStyleMedium2" defaultPivotStyle="PivotStyleMedium7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75" zoomScaleNormal="75" workbookViewId="0">
      <selection activeCell="A1" sqref="$A1:$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ht="24.95" customHeight="1" spans="1:14">
      <c r="A1" s="11" t="s">
        <v>0</v>
      </c>
      <c r="B1" s="11" t="s">
        <v>1</v>
      </c>
      <c r="C1" s="12" t="s">
        <v>2</v>
      </c>
      <c r="D1" s="13"/>
      <c r="E1" s="14" t="s">
        <v>3</v>
      </c>
      <c r="F1" s="14"/>
      <c r="G1" s="14" t="s">
        <v>4</v>
      </c>
      <c r="H1" s="14"/>
      <c r="I1" s="14" t="s">
        <v>5</v>
      </c>
      <c r="J1" s="14"/>
      <c r="K1" s="12" t="s">
        <v>6</v>
      </c>
      <c r="L1" s="13"/>
      <c r="M1" s="14" t="s">
        <v>7</v>
      </c>
      <c r="N1" s="14" t="s">
        <v>8</v>
      </c>
    </row>
    <row r="2" ht="24.95" customHeight="1" spans="1:14">
      <c r="A2" s="11"/>
      <c r="B2" s="11"/>
      <c r="C2" s="14" t="s">
        <v>9</v>
      </c>
      <c r="D2" s="14" t="s">
        <v>10</v>
      </c>
      <c r="E2" s="14" t="s">
        <v>9</v>
      </c>
      <c r="F2" s="14" t="s">
        <v>10</v>
      </c>
      <c r="G2" s="14" t="s">
        <v>9</v>
      </c>
      <c r="H2" s="14" t="s">
        <v>10</v>
      </c>
      <c r="I2" s="14" t="s">
        <v>9</v>
      </c>
      <c r="J2" s="14" t="s">
        <v>10</v>
      </c>
      <c r="K2" s="14" t="s">
        <v>9</v>
      </c>
      <c r="L2" s="14" t="s">
        <v>10</v>
      </c>
      <c r="M2" s="14"/>
      <c r="N2" s="14"/>
    </row>
    <row r="3" ht="30" customHeight="1" spans="1:14">
      <c r="A3" s="10" t="s">
        <v>11</v>
      </c>
      <c r="B3" s="10" t="s">
        <v>12</v>
      </c>
      <c r="C3" s="15"/>
      <c r="D3" s="16"/>
      <c r="E3" s="15"/>
      <c r="F3" s="15"/>
      <c r="G3" s="15"/>
      <c r="H3" s="15"/>
      <c r="I3" s="15"/>
      <c r="J3" s="15"/>
      <c r="K3" s="15"/>
      <c r="L3" s="15"/>
      <c r="M3" s="35"/>
      <c r="N3" s="36"/>
    </row>
    <row r="4" ht="30" customHeight="1" spans="1:14">
      <c r="A4" s="17" t="s">
        <v>13</v>
      </c>
      <c r="B4" s="10" t="s">
        <v>14</v>
      </c>
      <c r="C4" s="15"/>
      <c r="D4" s="16"/>
      <c r="E4" s="15"/>
      <c r="F4" s="15"/>
      <c r="G4" s="15"/>
      <c r="H4" s="15"/>
      <c r="I4" s="19"/>
      <c r="J4" s="19"/>
      <c r="K4" s="19"/>
      <c r="L4" s="19"/>
      <c r="M4" s="36"/>
      <c r="N4" s="36"/>
    </row>
    <row r="5" ht="30" customHeight="1" spans="1:14">
      <c r="A5" s="18"/>
      <c r="B5" s="8" t="s">
        <v>15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36"/>
      <c r="N5" s="36"/>
    </row>
    <row r="6" ht="30" customHeight="1" spans="1:14">
      <c r="A6" s="20"/>
      <c r="B6" s="8" t="s">
        <v>16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36"/>
      <c r="N6" s="36"/>
    </row>
    <row r="7" ht="30" customHeight="1" spans="1:14">
      <c r="A7" s="17" t="s">
        <v>17</v>
      </c>
      <c r="B7" s="8" t="s">
        <v>18</v>
      </c>
      <c r="C7" s="22"/>
      <c r="D7" s="22"/>
      <c r="E7" s="22"/>
      <c r="F7" s="22"/>
      <c r="G7" s="23"/>
      <c r="H7" s="23"/>
      <c r="I7" s="23"/>
      <c r="J7" s="23"/>
      <c r="K7" s="23"/>
      <c r="L7" s="23"/>
      <c r="M7" s="37"/>
      <c r="N7" s="36"/>
    </row>
    <row r="8" ht="30" customHeight="1" spans="1:14">
      <c r="A8" s="18"/>
      <c r="B8" s="8" t="s">
        <v>19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37"/>
      <c r="N8" s="36"/>
    </row>
    <row r="9" ht="30" customHeight="1" spans="1:14">
      <c r="A9" s="20"/>
      <c r="B9" s="8" t="s">
        <v>20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7"/>
      <c r="N9" s="36"/>
    </row>
    <row r="10" ht="30" customHeight="1" spans="1:14">
      <c r="A10" s="17" t="s">
        <v>21</v>
      </c>
      <c r="B10" s="8" t="s">
        <v>22</v>
      </c>
      <c r="C10" s="22"/>
      <c r="D10" s="24"/>
      <c r="E10" s="22"/>
      <c r="F10" s="25"/>
      <c r="G10" s="22"/>
      <c r="H10" s="22"/>
      <c r="I10" s="22"/>
      <c r="J10" s="22"/>
      <c r="K10" s="22"/>
      <c r="L10" s="22"/>
      <c r="M10" s="37"/>
      <c r="N10" s="36"/>
    </row>
    <row r="11" ht="30" customHeight="1" spans="1:14">
      <c r="A11" s="18"/>
      <c r="B11" s="8" t="s">
        <v>23</v>
      </c>
      <c r="C11" s="26"/>
      <c r="D11" s="26"/>
      <c r="E11" s="27"/>
      <c r="F11" s="27"/>
      <c r="G11" s="27"/>
      <c r="H11" s="27"/>
      <c r="I11" s="26"/>
      <c r="J11" s="23"/>
      <c r="K11" s="27"/>
      <c r="L11" s="27"/>
      <c r="M11" s="37"/>
      <c r="N11" s="36"/>
    </row>
    <row r="12" ht="30" customHeight="1" spans="1:14">
      <c r="A12" s="20"/>
      <c r="B12" s="8" t="s">
        <v>24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37"/>
      <c r="N12" s="36"/>
    </row>
    <row r="13" ht="30" customHeight="1" spans="1:14">
      <c r="A13" s="10" t="s">
        <v>25</v>
      </c>
      <c r="B13" s="10" t="s">
        <v>26</v>
      </c>
      <c r="C13" s="15"/>
      <c r="D13" s="16"/>
      <c r="E13" s="15"/>
      <c r="F13" s="15"/>
      <c r="G13" s="15"/>
      <c r="H13" s="15"/>
      <c r="I13" s="15"/>
      <c r="J13" s="15"/>
      <c r="K13" s="15"/>
      <c r="L13" s="15"/>
      <c r="M13" s="36"/>
      <c r="N13" s="36"/>
    </row>
    <row r="14" ht="30" customHeight="1" spans="1:14">
      <c r="A14" s="17" t="s">
        <v>27</v>
      </c>
      <c r="B14" s="10" t="s">
        <v>28</v>
      </c>
      <c r="C14" s="25"/>
      <c r="D14" s="16"/>
      <c r="E14" s="21"/>
      <c r="F14" s="21"/>
      <c r="G14" s="21"/>
      <c r="H14" s="21"/>
      <c r="I14" s="21"/>
      <c r="J14" s="21"/>
      <c r="K14" s="19"/>
      <c r="L14" s="19"/>
      <c r="M14" s="36"/>
      <c r="N14" s="36"/>
    </row>
    <row r="15" ht="30" customHeight="1" spans="1:14">
      <c r="A15" s="18"/>
      <c r="B15" s="10" t="s">
        <v>29</v>
      </c>
      <c r="C15" s="25"/>
      <c r="D15" s="25"/>
      <c r="E15" s="21"/>
      <c r="F15" s="21"/>
      <c r="G15" s="21"/>
      <c r="H15" s="21"/>
      <c r="I15" s="21"/>
      <c r="J15" s="21"/>
      <c r="K15" s="19"/>
      <c r="L15" s="19"/>
      <c r="M15" s="36"/>
      <c r="N15" s="36"/>
    </row>
    <row r="16" ht="30" customHeight="1" spans="1:14">
      <c r="A16" s="20"/>
      <c r="B16" s="10" t="s">
        <v>30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6"/>
      <c r="N16" s="36"/>
    </row>
    <row r="17" ht="30" customHeight="1" spans="1:14">
      <c r="A17" s="18" t="s">
        <v>31</v>
      </c>
      <c r="B17" s="10" t="s">
        <v>32</v>
      </c>
      <c r="C17" s="15"/>
      <c r="D17" s="15"/>
      <c r="E17" s="19"/>
      <c r="F17" s="19"/>
      <c r="G17" s="19"/>
      <c r="H17" s="19"/>
      <c r="I17" s="19"/>
      <c r="J17" s="19"/>
      <c r="K17" s="19"/>
      <c r="L17" s="19"/>
      <c r="M17" s="35"/>
      <c r="N17" s="36"/>
    </row>
    <row r="18" ht="30" customHeight="1" spans="1:14">
      <c r="A18" s="18"/>
      <c r="B18" s="10" t="s">
        <v>33</v>
      </c>
      <c r="C18" s="15"/>
      <c r="D18" s="25"/>
      <c r="E18" s="15"/>
      <c r="F18" s="15"/>
      <c r="G18" s="15"/>
      <c r="H18" s="15"/>
      <c r="I18" s="15"/>
      <c r="J18" s="15"/>
      <c r="K18" s="15"/>
      <c r="L18" s="15"/>
      <c r="M18" s="36"/>
      <c r="N18" s="36"/>
    </row>
    <row r="19" ht="30" customHeight="1" spans="1:14">
      <c r="A19" s="20"/>
      <c r="B19" s="10" t="s">
        <v>34</v>
      </c>
      <c r="C19" s="25"/>
      <c r="D19" s="25"/>
      <c r="E19" s="25"/>
      <c r="F19" s="25"/>
      <c r="G19" s="25"/>
      <c r="H19" s="30"/>
      <c r="I19" s="31"/>
      <c r="J19" s="31"/>
      <c r="K19" s="25"/>
      <c r="L19" s="15"/>
      <c r="M19" s="36"/>
      <c r="N19" s="36"/>
    </row>
    <row r="20" ht="30" customHeight="1" spans="1:14">
      <c r="A20" s="17" t="s">
        <v>35</v>
      </c>
      <c r="B20" s="10" t="s">
        <v>36</v>
      </c>
      <c r="C20" s="30"/>
      <c r="D20" s="25"/>
      <c r="E20" s="31"/>
      <c r="F20" s="32"/>
      <c r="G20" s="32"/>
      <c r="H20" s="32"/>
      <c r="I20" s="30"/>
      <c r="J20" s="30"/>
      <c r="K20" s="31"/>
      <c r="L20" s="32"/>
      <c r="M20" s="38"/>
      <c r="N20" s="36"/>
    </row>
    <row r="21" ht="30" customHeight="1" spans="1:14">
      <c r="A21" s="18"/>
      <c r="B21" s="10" t="s">
        <v>37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6"/>
      <c r="N21" s="36"/>
    </row>
    <row r="22" ht="30" customHeight="1" spans="1:14">
      <c r="A22" s="20"/>
      <c r="B22" s="10" t="s">
        <v>38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6"/>
      <c r="N22" s="36"/>
    </row>
    <row r="23" ht="30" customHeight="1" spans="1:14">
      <c r="A23" s="10" t="s">
        <v>25</v>
      </c>
      <c r="B23" s="10" t="s">
        <v>39</v>
      </c>
      <c r="C23" s="15"/>
      <c r="D23" s="16"/>
      <c r="E23" s="15"/>
      <c r="F23" s="15"/>
      <c r="G23" s="15"/>
      <c r="H23" s="15"/>
      <c r="I23" s="15"/>
      <c r="J23" s="15"/>
      <c r="K23" s="15"/>
      <c r="L23" s="15"/>
      <c r="M23" s="35"/>
      <c r="N23" s="35"/>
    </row>
    <row r="24" ht="30" customHeight="1" spans="1:14">
      <c r="A24" s="17" t="s">
        <v>40</v>
      </c>
      <c r="B24" s="10" t="s">
        <v>41</v>
      </c>
      <c r="C24" s="15"/>
      <c r="D24" s="15"/>
      <c r="E24" s="19"/>
      <c r="F24" s="19"/>
      <c r="G24" s="15"/>
      <c r="H24" s="15"/>
      <c r="I24" s="15"/>
      <c r="J24" s="15"/>
      <c r="K24" s="19"/>
      <c r="L24" s="19"/>
      <c r="M24" s="35"/>
      <c r="N24" s="35"/>
    </row>
    <row r="25" ht="30" customHeight="1" spans="1:14">
      <c r="A25" s="17" t="s">
        <v>42</v>
      </c>
      <c r="B25" s="10" t="s">
        <v>43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5"/>
      <c r="N25" s="35"/>
    </row>
    <row r="26" ht="30" customHeight="1" spans="1:14">
      <c r="A26" s="20"/>
      <c r="B26" s="10" t="s">
        <v>44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36"/>
      <c r="N26" s="36"/>
    </row>
    <row r="27" ht="30" customHeight="1" spans="1:14">
      <c r="A27" s="10" t="s">
        <v>45</v>
      </c>
      <c r="B27" s="10" t="s">
        <v>46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36"/>
      <c r="N27" s="36"/>
    </row>
    <row r="28" ht="30" customHeight="1" spans="1:14">
      <c r="A28" s="10"/>
      <c r="B28" s="10" t="s">
        <v>47</v>
      </c>
      <c r="C28" s="19"/>
      <c r="D28" s="19"/>
      <c r="E28" s="15"/>
      <c r="F28" s="15"/>
      <c r="G28" s="19"/>
      <c r="H28" s="19"/>
      <c r="I28" s="19"/>
      <c r="J28" s="19"/>
      <c r="K28" s="19"/>
      <c r="L28" s="19"/>
      <c r="M28" s="35"/>
      <c r="N28" s="36"/>
    </row>
    <row r="29" ht="30" customHeight="1" spans="1:14">
      <c r="A29" s="10"/>
      <c r="B29" s="10" t="s">
        <v>48</v>
      </c>
      <c r="C29" s="33"/>
      <c r="D29" s="34"/>
      <c r="E29" s="34"/>
      <c r="F29" s="34"/>
      <c r="G29" s="34"/>
      <c r="H29" s="34"/>
      <c r="I29" s="33"/>
      <c r="J29" s="33"/>
      <c r="K29" s="34"/>
      <c r="L29" s="34"/>
      <c r="M29" s="39"/>
      <c r="N29" s="36"/>
    </row>
    <row r="30" ht="30" customHeight="1" spans="1:14">
      <c r="A30" s="10"/>
      <c r="B30" s="10" t="s">
        <v>49</v>
      </c>
      <c r="C30" s="19"/>
      <c r="D30" s="19"/>
      <c r="E30" s="15"/>
      <c r="F30" s="15"/>
      <c r="G30" s="15"/>
      <c r="H30" s="15"/>
      <c r="I30" s="15"/>
      <c r="J30" s="15"/>
      <c r="K30" s="15"/>
      <c r="L30" s="15"/>
      <c r="M30" s="36"/>
      <c r="N30" s="36"/>
    </row>
    <row r="31" ht="30" customHeight="1" spans="1:14">
      <c r="A31" s="10"/>
      <c r="B31" s="10" t="s">
        <v>50</v>
      </c>
      <c r="C31" s="19"/>
      <c r="D31" s="19"/>
      <c r="E31" s="15"/>
      <c r="F31" s="15"/>
      <c r="G31" s="19"/>
      <c r="H31" s="19"/>
      <c r="I31" s="19"/>
      <c r="J31" s="19"/>
      <c r="K31" s="19"/>
      <c r="L31" s="19"/>
      <c r="M31" s="36"/>
      <c r="N31" s="36"/>
    </row>
    <row r="32" ht="30" customHeight="1" spans="1:14">
      <c r="A32" s="10"/>
      <c r="B32" s="10" t="s">
        <v>51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6"/>
      <c r="N32" s="36"/>
    </row>
    <row r="33" ht="30" customHeight="1" spans="1:14">
      <c r="A33" s="10"/>
      <c r="B33" s="10" t="s">
        <v>52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36"/>
      <c r="N33" s="36"/>
    </row>
    <row r="34" ht="30" customHeight="1" spans="1:14">
      <c r="A34" s="10"/>
      <c r="B34" s="10" t="s">
        <v>53</v>
      </c>
      <c r="C34" s="19"/>
      <c r="D34" s="19"/>
      <c r="E34" s="19"/>
      <c r="F34" s="19"/>
      <c r="G34" s="15"/>
      <c r="H34" s="19"/>
      <c r="I34" s="19"/>
      <c r="J34" s="19"/>
      <c r="K34" s="19"/>
      <c r="L34" s="19"/>
      <c r="M34" s="36"/>
      <c r="N34" s="36"/>
    </row>
    <row r="35" ht="30" customHeight="1" spans="1:14">
      <c r="A35" s="10"/>
      <c r="B35" s="10" t="s">
        <v>54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36"/>
      <c r="N35" s="36"/>
    </row>
    <row r="36" ht="30" customHeight="1" spans="1:14">
      <c r="A36" s="10"/>
      <c r="B36" s="10" t="s">
        <v>55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36"/>
      <c r="N36" s="36"/>
    </row>
    <row r="37" ht="30" customHeight="1" spans="1:14">
      <c r="A37" s="10"/>
      <c r="B37" s="10" t="s">
        <v>56</v>
      </c>
      <c r="C37" s="19"/>
      <c r="D37" s="19"/>
      <c r="E37" s="19"/>
      <c r="F37" s="19"/>
      <c r="G37" s="19"/>
      <c r="H37" s="19"/>
      <c r="I37" s="15"/>
      <c r="J37" s="19"/>
      <c r="K37" s="19"/>
      <c r="L37" s="19"/>
      <c r="M37" s="36"/>
      <c r="N37" s="36"/>
    </row>
  </sheetData>
  <mergeCells count="15">
    <mergeCell ref="C1:D1"/>
    <mergeCell ref="E1:F1"/>
    <mergeCell ref="G1:H1"/>
    <mergeCell ref="I1:J1"/>
    <mergeCell ref="K1:L1"/>
    <mergeCell ref="A1:A2"/>
    <mergeCell ref="A4:A6"/>
    <mergeCell ref="A7:A9"/>
    <mergeCell ref="A10:A12"/>
    <mergeCell ref="A14:A16"/>
    <mergeCell ref="A17:A19"/>
    <mergeCell ref="A20:A22"/>
    <mergeCell ref="A25:A26"/>
    <mergeCell ref="A27:A37"/>
    <mergeCell ref="B1:B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85" zoomScaleNormal="85" workbookViewId="0">
      <pane xSplit="1" topLeftCell="B1" activePane="topRight" state="frozen"/>
      <selection/>
      <selection pane="topRight" activeCell="D13" sqref="D13"/>
    </sheetView>
  </sheetViews>
  <sheetFormatPr defaultColWidth="9" defaultRowHeight="14.25"/>
  <cols>
    <col min="2" max="15" width="26.625" customWidth="1"/>
  </cols>
  <sheetData>
    <row r="1" ht="33.75" customHeight="1" spans="1:15">
      <c r="A1" s="2" t="s">
        <v>57</v>
      </c>
      <c r="B1" s="2"/>
      <c r="C1" s="2"/>
      <c r="D1" s="2"/>
      <c r="E1" s="2"/>
      <c r="F1" s="3" t="s">
        <v>58</v>
      </c>
      <c r="G1" s="4">
        <f>WEEKNUM(B2)</f>
        <v>26</v>
      </c>
      <c r="H1" s="5"/>
      <c r="I1" s="5"/>
      <c r="J1" s="5"/>
      <c r="K1" s="5"/>
      <c r="L1" s="5"/>
      <c r="M1" s="5"/>
      <c r="N1" s="5"/>
      <c r="O1" s="5"/>
    </row>
    <row r="2" ht="30" customHeight="1" spans="1:15">
      <c r="A2" s="6" t="s">
        <v>59</v>
      </c>
      <c r="B2" s="7">
        <f>DATE(2017,6,26)</f>
        <v>42912</v>
      </c>
      <c r="C2" s="7"/>
      <c r="D2" s="7">
        <f>SUM(B2+1)</f>
        <v>42913</v>
      </c>
      <c r="E2" s="7"/>
      <c r="F2" s="7">
        <f t="shared" ref="F2" si="0">SUM(D2+1)</f>
        <v>42914</v>
      </c>
      <c r="G2" s="7"/>
      <c r="H2" s="7">
        <f t="shared" ref="H2" si="1">SUM(F2+1)</f>
        <v>42915</v>
      </c>
      <c r="I2" s="7"/>
      <c r="J2" s="7">
        <f t="shared" ref="J2" si="2">SUM(H2+1)</f>
        <v>42916</v>
      </c>
      <c r="K2" s="7"/>
      <c r="L2" s="7">
        <f t="shared" ref="L2" si="3">SUM(J2+1)</f>
        <v>42917</v>
      </c>
      <c r="M2" s="7"/>
      <c r="N2" s="7">
        <f t="shared" ref="N2" si="4">SUM(L2+1)</f>
        <v>42918</v>
      </c>
      <c r="O2" s="7"/>
    </row>
    <row r="3" ht="30" customHeight="1" spans="1:15">
      <c r="A3" s="6"/>
      <c r="B3" s="6" t="s">
        <v>9</v>
      </c>
      <c r="C3" s="6" t="s">
        <v>10</v>
      </c>
      <c r="D3" s="6" t="s">
        <v>9</v>
      </c>
      <c r="E3" s="6" t="s">
        <v>10</v>
      </c>
      <c r="F3" s="6" t="s">
        <v>9</v>
      </c>
      <c r="G3" s="6" t="s">
        <v>10</v>
      </c>
      <c r="H3" s="6" t="s">
        <v>9</v>
      </c>
      <c r="I3" s="6" t="s">
        <v>10</v>
      </c>
      <c r="J3" s="6" t="s">
        <v>9</v>
      </c>
      <c r="K3" s="6" t="s">
        <v>10</v>
      </c>
      <c r="L3" s="6" t="s">
        <v>9</v>
      </c>
      <c r="M3" s="6" t="s">
        <v>10</v>
      </c>
      <c r="N3" s="6" t="s">
        <v>9</v>
      </c>
      <c r="O3" s="6" t="s">
        <v>10</v>
      </c>
    </row>
    <row r="4" s="1" customFormat="1" ht="60" customHeight="1" spans="1:15">
      <c r="A4" s="8" t="s">
        <v>60</v>
      </c>
      <c r="B4" s="8" t="s">
        <v>61</v>
      </c>
      <c r="C4" s="8" t="s">
        <v>62</v>
      </c>
      <c r="D4" s="8" t="s">
        <v>63</v>
      </c>
      <c r="E4" s="8" t="s">
        <v>63</v>
      </c>
      <c r="F4" s="8" t="s">
        <v>64</v>
      </c>
      <c r="G4" s="8" t="s">
        <v>65</v>
      </c>
      <c r="H4" s="8" t="s">
        <v>66</v>
      </c>
      <c r="I4" s="8" t="s">
        <v>66</v>
      </c>
      <c r="J4" s="8" t="s">
        <v>67</v>
      </c>
      <c r="K4" s="8" t="s">
        <v>68</v>
      </c>
      <c r="L4" s="8"/>
      <c r="M4" s="8"/>
      <c r="N4" s="8"/>
      <c r="O4" s="10"/>
    </row>
    <row r="5" ht="24" customHeight="1"/>
    <row r="6" ht="33.75" customHeight="1" spans="1:15">
      <c r="A6" s="2" t="s">
        <v>57</v>
      </c>
      <c r="B6" s="2"/>
      <c r="C6" s="2"/>
      <c r="D6" s="2"/>
      <c r="E6" s="2"/>
      <c r="F6" s="3" t="s">
        <v>58</v>
      </c>
      <c r="G6" s="4">
        <f>WEEKNUM(B7)</f>
        <v>27</v>
      </c>
      <c r="H6" s="5"/>
      <c r="I6" s="5"/>
      <c r="J6" s="5"/>
      <c r="K6" s="5"/>
      <c r="L6" s="5"/>
      <c r="M6" s="5"/>
      <c r="N6" s="5"/>
      <c r="O6" s="5"/>
    </row>
    <row r="7" ht="30" customHeight="1" spans="1:15">
      <c r="A7" s="6" t="s">
        <v>59</v>
      </c>
      <c r="B7" s="7">
        <f>B2+7</f>
        <v>42919</v>
      </c>
      <c r="C7" s="7"/>
      <c r="D7" s="7">
        <f t="shared" ref="D7" si="5">D2+7</f>
        <v>42920</v>
      </c>
      <c r="E7" s="7"/>
      <c r="F7" s="7">
        <f t="shared" ref="F7" si="6">F2+7</f>
        <v>42921</v>
      </c>
      <c r="G7" s="7"/>
      <c r="H7" s="7">
        <f t="shared" ref="H7" si="7">H2+7</f>
        <v>42922</v>
      </c>
      <c r="I7" s="7"/>
      <c r="J7" s="7">
        <f t="shared" ref="J7" si="8">J2+7</f>
        <v>42923</v>
      </c>
      <c r="K7" s="7"/>
      <c r="L7" s="7">
        <f t="shared" ref="L7" si="9">L2+7</f>
        <v>42924</v>
      </c>
      <c r="M7" s="7"/>
      <c r="N7" s="7">
        <f t="shared" ref="N7" si="10">N2+7</f>
        <v>42925</v>
      </c>
      <c r="O7" s="7"/>
    </row>
    <row r="8" ht="30" customHeight="1" spans="1:15">
      <c r="A8" s="6"/>
      <c r="B8" s="6" t="s">
        <v>9</v>
      </c>
      <c r="C8" s="6" t="s">
        <v>10</v>
      </c>
      <c r="D8" s="6" t="s">
        <v>9</v>
      </c>
      <c r="E8" s="6" t="s">
        <v>10</v>
      </c>
      <c r="F8" s="6" t="s">
        <v>9</v>
      </c>
      <c r="G8" s="6" t="s">
        <v>10</v>
      </c>
      <c r="H8" s="6" t="s">
        <v>9</v>
      </c>
      <c r="I8" s="6" t="s">
        <v>10</v>
      </c>
      <c r="J8" s="6" t="s">
        <v>9</v>
      </c>
      <c r="K8" s="6" t="s">
        <v>10</v>
      </c>
      <c r="L8" s="6" t="s">
        <v>9</v>
      </c>
      <c r="M8" s="6" t="s">
        <v>10</v>
      </c>
      <c r="N8" s="6" t="s">
        <v>9</v>
      </c>
      <c r="O8" s="6" t="s">
        <v>10</v>
      </c>
    </row>
    <row r="9" s="1" customFormat="1" ht="60" customHeight="1" spans="1:15">
      <c r="A9" s="8" t="s">
        <v>60</v>
      </c>
      <c r="B9" s="9" t="s">
        <v>69</v>
      </c>
      <c r="C9" s="9" t="s">
        <v>70</v>
      </c>
      <c r="D9" s="8" t="s">
        <v>69</v>
      </c>
      <c r="E9" s="8" t="s">
        <v>71</v>
      </c>
      <c r="F9" s="8" t="s">
        <v>71</v>
      </c>
      <c r="G9" s="8" t="s">
        <v>72</v>
      </c>
      <c r="H9" s="8" t="s">
        <v>73</v>
      </c>
      <c r="I9" s="8" t="s">
        <v>74</v>
      </c>
      <c r="J9" s="8" t="s">
        <v>75</v>
      </c>
      <c r="K9" s="8" t="s">
        <v>76</v>
      </c>
      <c r="L9" s="8"/>
      <c r="M9" s="8"/>
      <c r="N9" s="8"/>
      <c r="O9" s="10"/>
    </row>
  </sheetData>
  <mergeCells count="18">
    <mergeCell ref="A1:E1"/>
    <mergeCell ref="B2:C2"/>
    <mergeCell ref="D2:E2"/>
    <mergeCell ref="F2:G2"/>
    <mergeCell ref="H2:I2"/>
    <mergeCell ref="J2:K2"/>
    <mergeCell ref="L2:M2"/>
    <mergeCell ref="N2:O2"/>
    <mergeCell ref="A6:E6"/>
    <mergeCell ref="B7:C7"/>
    <mergeCell ref="D7:E7"/>
    <mergeCell ref="F7:G7"/>
    <mergeCell ref="H7:I7"/>
    <mergeCell ref="J7:K7"/>
    <mergeCell ref="L7:M7"/>
    <mergeCell ref="N7:O7"/>
    <mergeCell ref="A2:A3"/>
    <mergeCell ref="A7:A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85" zoomScaleNormal="85" workbookViewId="0">
      <pane xSplit="1" topLeftCell="B1" activePane="topRight" state="frozen"/>
      <selection/>
      <selection pane="topRight" activeCell="J20" sqref="J20"/>
    </sheetView>
  </sheetViews>
  <sheetFormatPr defaultColWidth="9" defaultRowHeight="14.25"/>
  <cols>
    <col min="2" max="15" width="26.625" customWidth="1"/>
  </cols>
  <sheetData>
    <row r="1" ht="33.75" customHeight="1" spans="1:15">
      <c r="A1" s="2" t="s">
        <v>57</v>
      </c>
      <c r="B1" s="2"/>
      <c r="C1" s="2"/>
      <c r="D1" s="2"/>
      <c r="E1" s="2"/>
      <c r="F1" s="3" t="s">
        <v>58</v>
      </c>
      <c r="G1" s="4">
        <f>WEEKNUM(B2)</f>
        <v>28</v>
      </c>
      <c r="H1" s="5"/>
      <c r="I1" s="5"/>
      <c r="J1" s="5"/>
      <c r="K1" s="5"/>
      <c r="L1" s="5"/>
      <c r="M1" s="5"/>
      <c r="N1" s="5"/>
      <c r="O1" s="5"/>
    </row>
    <row r="2" ht="30" customHeight="1" spans="1:15">
      <c r="A2" s="6" t="s">
        <v>59</v>
      </c>
      <c r="B2" s="7">
        <f>DATE(2017,7,10)</f>
        <v>42926</v>
      </c>
      <c r="C2" s="7"/>
      <c r="D2" s="7">
        <f>SUM(B2+1)</f>
        <v>42927</v>
      </c>
      <c r="E2" s="7"/>
      <c r="F2" s="7">
        <f t="shared" ref="F2" si="0">SUM(D2+1)</f>
        <v>42928</v>
      </c>
      <c r="G2" s="7"/>
      <c r="H2" s="7">
        <f t="shared" ref="H2" si="1">SUM(F2+1)</f>
        <v>42929</v>
      </c>
      <c r="I2" s="7"/>
      <c r="J2" s="7">
        <f t="shared" ref="J2" si="2">SUM(H2+1)</f>
        <v>42930</v>
      </c>
      <c r="K2" s="7"/>
      <c r="L2" s="7">
        <f t="shared" ref="L2" si="3">SUM(J2+1)</f>
        <v>42931</v>
      </c>
      <c r="M2" s="7"/>
      <c r="N2" s="7">
        <f t="shared" ref="N2" si="4">SUM(L2+1)</f>
        <v>42932</v>
      </c>
      <c r="O2" s="7"/>
    </row>
    <row r="3" ht="30" customHeight="1" spans="1:15">
      <c r="A3" s="6"/>
      <c r="B3" s="6" t="s">
        <v>9</v>
      </c>
      <c r="C3" s="6" t="s">
        <v>10</v>
      </c>
      <c r="D3" s="6" t="s">
        <v>9</v>
      </c>
      <c r="E3" s="6" t="s">
        <v>10</v>
      </c>
      <c r="F3" s="6" t="s">
        <v>9</v>
      </c>
      <c r="G3" s="6" t="s">
        <v>10</v>
      </c>
      <c r="H3" s="6" t="s">
        <v>9</v>
      </c>
      <c r="I3" s="6" t="s">
        <v>10</v>
      </c>
      <c r="J3" s="6" t="s">
        <v>9</v>
      </c>
      <c r="K3" s="6" t="s">
        <v>10</v>
      </c>
      <c r="L3" s="6" t="s">
        <v>9</v>
      </c>
      <c r="M3" s="6" t="s">
        <v>10</v>
      </c>
      <c r="N3" s="6" t="s">
        <v>9</v>
      </c>
      <c r="O3" s="6" t="s">
        <v>10</v>
      </c>
    </row>
    <row r="4" s="1" customFormat="1" ht="60" customHeight="1" spans="1:15">
      <c r="A4" s="8" t="s">
        <v>60</v>
      </c>
      <c r="B4" s="8" t="s">
        <v>77</v>
      </c>
      <c r="C4" s="8" t="s">
        <v>78</v>
      </c>
      <c r="D4" s="8" t="s">
        <v>78</v>
      </c>
      <c r="E4" s="8" t="s">
        <v>78</v>
      </c>
      <c r="F4" s="8" t="s">
        <v>78</v>
      </c>
      <c r="G4" s="8" t="s">
        <v>78</v>
      </c>
      <c r="H4" s="8" t="s">
        <v>79</v>
      </c>
      <c r="I4" s="8" t="s">
        <v>79</v>
      </c>
      <c r="J4" s="8" t="s">
        <v>80</v>
      </c>
      <c r="K4" s="8" t="s">
        <v>80</v>
      </c>
      <c r="L4" s="8"/>
      <c r="M4" s="8"/>
      <c r="N4" s="8"/>
      <c r="O4" s="10"/>
    </row>
    <row r="5" ht="24" customHeight="1"/>
    <row r="6" ht="33.75" customHeight="1" spans="1:15">
      <c r="A6" s="2" t="s">
        <v>57</v>
      </c>
      <c r="B6" s="2"/>
      <c r="C6" s="2"/>
      <c r="D6" s="2"/>
      <c r="E6" s="2"/>
      <c r="F6" s="3" t="s">
        <v>58</v>
      </c>
      <c r="G6" s="4">
        <f>WEEKNUM(B7)</f>
        <v>29</v>
      </c>
      <c r="H6" s="5"/>
      <c r="I6" s="5"/>
      <c r="J6" s="5"/>
      <c r="K6" s="5"/>
      <c r="L6" s="5"/>
      <c r="M6" s="5"/>
      <c r="N6" s="5"/>
      <c r="O6" s="5"/>
    </row>
    <row r="7" ht="30" customHeight="1" spans="1:15">
      <c r="A7" s="6" t="s">
        <v>59</v>
      </c>
      <c r="B7" s="7">
        <f>B2+7</f>
        <v>42933</v>
      </c>
      <c r="C7" s="7"/>
      <c r="D7" s="7">
        <f t="shared" ref="D7" si="5">D2+7</f>
        <v>42934</v>
      </c>
      <c r="E7" s="7"/>
      <c r="F7" s="7">
        <f t="shared" ref="F7" si="6">F2+7</f>
        <v>42935</v>
      </c>
      <c r="G7" s="7"/>
      <c r="H7" s="7">
        <f t="shared" ref="H7" si="7">H2+7</f>
        <v>42936</v>
      </c>
      <c r="I7" s="7"/>
      <c r="J7" s="7">
        <f t="shared" ref="J7" si="8">J2+7</f>
        <v>42937</v>
      </c>
      <c r="K7" s="7"/>
      <c r="L7" s="7">
        <f t="shared" ref="L7" si="9">L2+7</f>
        <v>42938</v>
      </c>
      <c r="M7" s="7"/>
      <c r="N7" s="7">
        <f t="shared" ref="N7" si="10">N2+7</f>
        <v>42939</v>
      </c>
      <c r="O7" s="7"/>
    </row>
    <row r="8" ht="30" customHeight="1" spans="1:15">
      <c r="A8" s="6"/>
      <c r="B8" s="6" t="s">
        <v>9</v>
      </c>
      <c r="C8" s="6" t="s">
        <v>10</v>
      </c>
      <c r="D8" s="6" t="s">
        <v>9</v>
      </c>
      <c r="E8" s="6" t="s">
        <v>10</v>
      </c>
      <c r="F8" s="6" t="s">
        <v>9</v>
      </c>
      <c r="G8" s="6" t="s">
        <v>10</v>
      </c>
      <c r="H8" s="6" t="s">
        <v>9</v>
      </c>
      <c r="I8" s="6" t="s">
        <v>10</v>
      </c>
      <c r="J8" s="6" t="s">
        <v>9</v>
      </c>
      <c r="K8" s="6" t="s">
        <v>10</v>
      </c>
      <c r="L8" s="6" t="s">
        <v>9</v>
      </c>
      <c r="M8" s="6" t="s">
        <v>10</v>
      </c>
      <c r="N8" s="6" t="s">
        <v>9</v>
      </c>
      <c r="O8" s="6" t="s">
        <v>10</v>
      </c>
    </row>
    <row r="9" s="1" customFormat="1" ht="60" customHeight="1" spans="1:15">
      <c r="A9" s="8" t="s">
        <v>60</v>
      </c>
      <c r="B9" s="9" t="s">
        <v>81</v>
      </c>
      <c r="C9" s="9" t="s">
        <v>81</v>
      </c>
      <c r="D9" s="8" t="s">
        <v>82</v>
      </c>
      <c r="E9" s="8" t="s">
        <v>83</v>
      </c>
      <c r="F9" s="8" t="s">
        <v>84</v>
      </c>
      <c r="G9" s="8" t="s">
        <v>84</v>
      </c>
      <c r="H9" s="8" t="s">
        <v>84</v>
      </c>
      <c r="I9" s="8" t="s">
        <v>85</v>
      </c>
      <c r="J9" s="8" t="s">
        <v>85</v>
      </c>
      <c r="K9" s="8" t="s">
        <v>85</v>
      </c>
      <c r="L9" s="8"/>
      <c r="M9" s="8"/>
      <c r="N9" s="8"/>
      <c r="O9" s="10"/>
    </row>
  </sheetData>
  <mergeCells count="18">
    <mergeCell ref="A1:E1"/>
    <mergeCell ref="B2:C2"/>
    <mergeCell ref="D2:E2"/>
    <mergeCell ref="F2:G2"/>
    <mergeCell ref="H2:I2"/>
    <mergeCell ref="J2:K2"/>
    <mergeCell ref="L2:M2"/>
    <mergeCell ref="N2:O2"/>
    <mergeCell ref="A6:E6"/>
    <mergeCell ref="B7:C7"/>
    <mergeCell ref="D7:E7"/>
    <mergeCell ref="F7:G7"/>
    <mergeCell ref="H7:I7"/>
    <mergeCell ref="J7:K7"/>
    <mergeCell ref="L7:M7"/>
    <mergeCell ref="N7:O7"/>
    <mergeCell ref="A2:A3"/>
    <mergeCell ref="A7:A8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85" zoomScaleNormal="85" workbookViewId="0">
      <pane xSplit="1" topLeftCell="B1" activePane="topRight" state="frozen"/>
      <selection/>
      <selection pane="topRight" activeCell="J16" sqref="J16"/>
    </sheetView>
  </sheetViews>
  <sheetFormatPr defaultColWidth="9" defaultRowHeight="14.25"/>
  <cols>
    <col min="2" max="15" width="26.625" customWidth="1"/>
  </cols>
  <sheetData>
    <row r="1" ht="33.75" customHeight="1" spans="1:15">
      <c r="A1" s="2" t="s">
        <v>57</v>
      </c>
      <c r="B1" s="2"/>
      <c r="C1" s="2"/>
      <c r="D1" s="2"/>
      <c r="E1" s="2"/>
      <c r="F1" s="3" t="s">
        <v>58</v>
      </c>
      <c r="G1" s="4">
        <f>WEEKNUM(B2)</f>
        <v>30</v>
      </c>
      <c r="H1" s="5"/>
      <c r="I1" s="5"/>
      <c r="J1" s="5"/>
      <c r="K1" s="5"/>
      <c r="L1" s="5"/>
      <c r="M1" s="5"/>
      <c r="N1" s="5"/>
      <c r="O1" s="5"/>
    </row>
    <row r="2" ht="30" customHeight="1" spans="1:15">
      <c r="A2" s="6" t="s">
        <v>59</v>
      </c>
      <c r="B2" s="7">
        <f>DATE(2017,7,24)</f>
        <v>42940</v>
      </c>
      <c r="C2" s="7"/>
      <c r="D2" s="7">
        <f>SUM(B2+1)</f>
        <v>42941</v>
      </c>
      <c r="E2" s="7"/>
      <c r="F2" s="7">
        <f t="shared" ref="F2" si="0">SUM(D2+1)</f>
        <v>42942</v>
      </c>
      <c r="G2" s="7"/>
      <c r="H2" s="7">
        <f t="shared" ref="H2" si="1">SUM(F2+1)</f>
        <v>42943</v>
      </c>
      <c r="I2" s="7"/>
      <c r="J2" s="7">
        <f t="shared" ref="J2" si="2">SUM(H2+1)</f>
        <v>42944</v>
      </c>
      <c r="K2" s="7"/>
      <c r="L2" s="7">
        <f t="shared" ref="L2" si="3">SUM(J2+1)</f>
        <v>42945</v>
      </c>
      <c r="M2" s="7"/>
      <c r="N2" s="7">
        <f t="shared" ref="N2" si="4">SUM(L2+1)</f>
        <v>42946</v>
      </c>
      <c r="O2" s="7"/>
    </row>
    <row r="3" ht="30" customHeight="1" spans="1:15">
      <c r="A3" s="6"/>
      <c r="B3" s="6" t="s">
        <v>9</v>
      </c>
      <c r="C3" s="6" t="s">
        <v>10</v>
      </c>
      <c r="D3" s="6" t="s">
        <v>9</v>
      </c>
      <c r="E3" s="6" t="s">
        <v>10</v>
      </c>
      <c r="F3" s="6" t="s">
        <v>9</v>
      </c>
      <c r="G3" s="6" t="s">
        <v>10</v>
      </c>
      <c r="H3" s="6" t="s">
        <v>9</v>
      </c>
      <c r="I3" s="6" t="s">
        <v>10</v>
      </c>
      <c r="J3" s="6" t="s">
        <v>9</v>
      </c>
      <c r="K3" s="6" t="s">
        <v>10</v>
      </c>
      <c r="L3" s="6" t="s">
        <v>9</v>
      </c>
      <c r="M3" s="6" t="s">
        <v>10</v>
      </c>
      <c r="N3" s="6" t="s">
        <v>9</v>
      </c>
      <c r="O3" s="6" t="s">
        <v>10</v>
      </c>
    </row>
    <row r="4" s="1" customFormat="1" ht="60" customHeight="1" spans="1:15">
      <c r="A4" s="8" t="s">
        <v>60</v>
      </c>
      <c r="B4" s="8" t="s">
        <v>86</v>
      </c>
      <c r="C4" s="8" t="s">
        <v>86</v>
      </c>
      <c r="D4" s="8" t="s">
        <v>86</v>
      </c>
      <c r="E4" s="8" t="s">
        <v>86</v>
      </c>
      <c r="F4" s="8" t="s">
        <v>86</v>
      </c>
      <c r="G4" s="8" t="s">
        <v>87</v>
      </c>
      <c r="H4" s="8" t="s">
        <v>88</v>
      </c>
      <c r="I4" s="8" t="s">
        <v>88</v>
      </c>
      <c r="J4" s="8" t="s">
        <v>89</v>
      </c>
      <c r="K4" s="8" t="s">
        <v>90</v>
      </c>
      <c r="L4" s="8"/>
      <c r="M4" s="8"/>
      <c r="N4" s="8"/>
      <c r="O4" s="10"/>
    </row>
    <row r="5" ht="24" customHeight="1"/>
    <row r="6" ht="33.75" customHeight="1" spans="1:15">
      <c r="A6" s="2" t="s">
        <v>57</v>
      </c>
      <c r="B6" s="2"/>
      <c r="C6" s="2"/>
      <c r="D6" s="2"/>
      <c r="E6" s="2"/>
      <c r="F6" s="3" t="s">
        <v>58</v>
      </c>
      <c r="G6" s="4">
        <f>WEEKNUM(B7)</f>
        <v>31</v>
      </c>
      <c r="H6" s="5"/>
      <c r="I6" s="5"/>
      <c r="J6" s="5"/>
      <c r="K6" s="5"/>
      <c r="L6" s="5"/>
      <c r="M6" s="5"/>
      <c r="N6" s="5"/>
      <c r="O6" s="5"/>
    </row>
    <row r="7" ht="30" customHeight="1" spans="1:15">
      <c r="A7" s="6" t="s">
        <v>59</v>
      </c>
      <c r="B7" s="7">
        <f>B2+7</f>
        <v>42947</v>
      </c>
      <c r="C7" s="7"/>
      <c r="D7" s="7">
        <f t="shared" ref="D7" si="5">D2+7</f>
        <v>42948</v>
      </c>
      <c r="E7" s="7"/>
      <c r="F7" s="7">
        <f t="shared" ref="F7" si="6">F2+7</f>
        <v>42949</v>
      </c>
      <c r="G7" s="7"/>
      <c r="H7" s="7">
        <f t="shared" ref="H7" si="7">H2+7</f>
        <v>42950</v>
      </c>
      <c r="I7" s="7"/>
      <c r="J7" s="7">
        <f t="shared" ref="J7" si="8">J2+7</f>
        <v>42951</v>
      </c>
      <c r="K7" s="7"/>
      <c r="L7" s="7">
        <f t="shared" ref="L7" si="9">L2+7</f>
        <v>42952</v>
      </c>
      <c r="M7" s="7"/>
      <c r="N7" s="7">
        <f t="shared" ref="N7" si="10">N2+7</f>
        <v>42953</v>
      </c>
      <c r="O7" s="7"/>
    </row>
    <row r="8" ht="30" customHeight="1" spans="1:15">
      <c r="A8" s="6"/>
      <c r="B8" s="6" t="s">
        <v>9</v>
      </c>
      <c r="C8" s="6" t="s">
        <v>10</v>
      </c>
      <c r="D8" s="6" t="s">
        <v>9</v>
      </c>
      <c r="E8" s="6" t="s">
        <v>10</v>
      </c>
      <c r="F8" s="6" t="s">
        <v>9</v>
      </c>
      <c r="G8" s="6" t="s">
        <v>10</v>
      </c>
      <c r="H8" s="6" t="s">
        <v>9</v>
      </c>
      <c r="I8" s="6" t="s">
        <v>10</v>
      </c>
      <c r="J8" s="6" t="s">
        <v>9</v>
      </c>
      <c r="K8" s="6" t="s">
        <v>10</v>
      </c>
      <c r="L8" s="6" t="s">
        <v>9</v>
      </c>
      <c r="M8" s="6" t="s">
        <v>10</v>
      </c>
      <c r="N8" s="6" t="s">
        <v>9</v>
      </c>
      <c r="O8" s="6" t="s">
        <v>10</v>
      </c>
    </row>
    <row r="9" s="1" customFormat="1" ht="60" customHeight="1" spans="1:15">
      <c r="A9" s="8" t="s">
        <v>60</v>
      </c>
      <c r="B9" s="9" t="s">
        <v>91</v>
      </c>
      <c r="C9" s="9" t="s">
        <v>91</v>
      </c>
      <c r="D9" s="9" t="s">
        <v>91</v>
      </c>
      <c r="E9" s="9" t="s">
        <v>91</v>
      </c>
      <c r="F9" s="9" t="s">
        <v>92</v>
      </c>
      <c r="G9" s="9" t="s">
        <v>92</v>
      </c>
      <c r="H9" s="9" t="s">
        <v>92</v>
      </c>
      <c r="I9" s="8" t="s">
        <v>93</v>
      </c>
      <c r="J9" s="8" t="s">
        <v>93</v>
      </c>
      <c r="K9" s="8" t="s">
        <v>93</v>
      </c>
      <c r="L9" s="8"/>
      <c r="M9" s="8"/>
      <c r="N9" s="8"/>
      <c r="O9" s="10"/>
    </row>
  </sheetData>
  <mergeCells count="18">
    <mergeCell ref="A1:E1"/>
    <mergeCell ref="B2:C2"/>
    <mergeCell ref="D2:E2"/>
    <mergeCell ref="F2:G2"/>
    <mergeCell ref="H2:I2"/>
    <mergeCell ref="J2:K2"/>
    <mergeCell ref="L2:M2"/>
    <mergeCell ref="N2:O2"/>
    <mergeCell ref="A6:E6"/>
    <mergeCell ref="B7:C7"/>
    <mergeCell ref="D7:E7"/>
    <mergeCell ref="F7:G7"/>
    <mergeCell ref="H7:I7"/>
    <mergeCell ref="J7:K7"/>
    <mergeCell ref="L7:M7"/>
    <mergeCell ref="N7:O7"/>
    <mergeCell ref="A2:A3"/>
    <mergeCell ref="A7:A8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85" zoomScaleNormal="85" workbookViewId="0">
      <pane xSplit="1" topLeftCell="B1" activePane="topRight" state="frozen"/>
      <selection/>
      <selection pane="topRight" activeCell="F11" sqref="F11"/>
    </sheetView>
  </sheetViews>
  <sheetFormatPr defaultColWidth="9" defaultRowHeight="14.25"/>
  <cols>
    <col min="2" max="15" width="26.625" customWidth="1"/>
  </cols>
  <sheetData>
    <row r="1" ht="33.75" customHeight="1" spans="1:15">
      <c r="A1" s="2" t="s">
        <v>57</v>
      </c>
      <c r="B1" s="2"/>
      <c r="C1" s="2"/>
      <c r="D1" s="2"/>
      <c r="E1" s="2"/>
      <c r="F1" s="3" t="s">
        <v>58</v>
      </c>
      <c r="G1" s="4">
        <f>WEEKNUM(B2)</f>
        <v>32</v>
      </c>
      <c r="H1" s="5"/>
      <c r="I1" s="5"/>
      <c r="J1" s="5"/>
      <c r="K1" s="5"/>
      <c r="L1" s="5"/>
      <c r="M1" s="5"/>
      <c r="N1" s="5"/>
      <c r="O1" s="5"/>
    </row>
    <row r="2" ht="30" customHeight="1" spans="1:15">
      <c r="A2" s="6" t="s">
        <v>59</v>
      </c>
      <c r="B2" s="7">
        <f>DATE(2017,8,7)</f>
        <v>42954</v>
      </c>
      <c r="C2" s="7"/>
      <c r="D2" s="7">
        <f>SUM(B2+1)</f>
        <v>42955</v>
      </c>
      <c r="E2" s="7"/>
      <c r="F2" s="7">
        <f t="shared" ref="F2" si="0">SUM(D2+1)</f>
        <v>42956</v>
      </c>
      <c r="G2" s="7"/>
      <c r="H2" s="7">
        <f t="shared" ref="H2" si="1">SUM(F2+1)</f>
        <v>42957</v>
      </c>
      <c r="I2" s="7"/>
      <c r="J2" s="7">
        <f t="shared" ref="J2" si="2">SUM(H2+1)</f>
        <v>42958</v>
      </c>
      <c r="K2" s="7"/>
      <c r="L2" s="7">
        <f t="shared" ref="L2" si="3">SUM(J2+1)</f>
        <v>42959</v>
      </c>
      <c r="M2" s="7"/>
      <c r="N2" s="7">
        <f t="shared" ref="N2" si="4">SUM(L2+1)</f>
        <v>42960</v>
      </c>
      <c r="O2" s="7"/>
    </row>
    <row r="3" ht="30" customHeight="1" spans="1:15">
      <c r="A3" s="6"/>
      <c r="B3" s="6" t="s">
        <v>9</v>
      </c>
      <c r="C3" s="6" t="s">
        <v>10</v>
      </c>
      <c r="D3" s="6" t="s">
        <v>9</v>
      </c>
      <c r="E3" s="6" t="s">
        <v>10</v>
      </c>
      <c r="F3" s="6" t="s">
        <v>9</v>
      </c>
      <c r="G3" s="6" t="s">
        <v>10</v>
      </c>
      <c r="H3" s="6" t="s">
        <v>9</v>
      </c>
      <c r="I3" s="6" t="s">
        <v>10</v>
      </c>
      <c r="J3" s="6" t="s">
        <v>9</v>
      </c>
      <c r="K3" s="6" t="s">
        <v>10</v>
      </c>
      <c r="L3" s="6" t="s">
        <v>9</v>
      </c>
      <c r="M3" s="6" t="s">
        <v>10</v>
      </c>
      <c r="N3" s="6" t="s">
        <v>9</v>
      </c>
      <c r="O3" s="6" t="s">
        <v>10</v>
      </c>
    </row>
    <row r="4" s="1" customFormat="1" ht="60" customHeight="1" spans="1:15">
      <c r="A4" s="8" t="s">
        <v>60</v>
      </c>
      <c r="B4" s="8" t="s">
        <v>94</v>
      </c>
      <c r="C4" s="8" t="s">
        <v>94</v>
      </c>
      <c r="D4" s="8" t="s">
        <v>95</v>
      </c>
      <c r="E4" s="8" t="s">
        <v>95</v>
      </c>
      <c r="F4" s="8" t="s">
        <v>96</v>
      </c>
      <c r="G4" s="8" t="s">
        <v>96</v>
      </c>
      <c r="H4" s="8" t="s">
        <v>97</v>
      </c>
      <c r="I4" s="8" t="s">
        <v>98</v>
      </c>
      <c r="J4" s="8" t="s">
        <v>97</v>
      </c>
      <c r="K4" s="8" t="s">
        <v>99</v>
      </c>
      <c r="L4" s="8"/>
      <c r="M4" s="8"/>
      <c r="N4" s="8"/>
      <c r="O4" s="10"/>
    </row>
    <row r="5" ht="24" customHeight="1"/>
    <row r="6" ht="33.75" customHeight="1" spans="1:15">
      <c r="A6" s="2" t="s">
        <v>57</v>
      </c>
      <c r="B6" s="2"/>
      <c r="C6" s="2"/>
      <c r="D6" s="2"/>
      <c r="E6" s="2"/>
      <c r="F6" s="3" t="s">
        <v>58</v>
      </c>
      <c r="G6" s="4">
        <f>WEEKNUM(B7)</f>
        <v>33</v>
      </c>
      <c r="H6" s="5"/>
      <c r="I6" s="5"/>
      <c r="J6" s="5"/>
      <c r="K6" s="5"/>
      <c r="L6" s="5"/>
      <c r="M6" s="5"/>
      <c r="N6" s="5"/>
      <c r="O6" s="5"/>
    </row>
    <row r="7" ht="30" customHeight="1" spans="1:15">
      <c r="A7" s="6" t="s">
        <v>59</v>
      </c>
      <c r="B7" s="7">
        <f>B2+7</f>
        <v>42961</v>
      </c>
      <c r="C7" s="7"/>
      <c r="D7" s="7">
        <f t="shared" ref="D7" si="5">D2+7</f>
        <v>42962</v>
      </c>
      <c r="E7" s="7"/>
      <c r="F7" s="7">
        <f t="shared" ref="F7" si="6">F2+7</f>
        <v>42963</v>
      </c>
      <c r="G7" s="7"/>
      <c r="H7" s="7">
        <f t="shared" ref="H7" si="7">H2+7</f>
        <v>42964</v>
      </c>
      <c r="I7" s="7"/>
      <c r="J7" s="7">
        <f t="shared" ref="J7" si="8">J2+7</f>
        <v>42965</v>
      </c>
      <c r="K7" s="7"/>
      <c r="L7" s="7">
        <f t="shared" ref="L7" si="9">L2+7</f>
        <v>42966</v>
      </c>
      <c r="M7" s="7"/>
      <c r="N7" s="7">
        <f t="shared" ref="N7" si="10">N2+7</f>
        <v>42967</v>
      </c>
      <c r="O7" s="7"/>
    </row>
    <row r="8" ht="30" customHeight="1" spans="1:15">
      <c r="A8" s="6"/>
      <c r="B8" s="6" t="s">
        <v>9</v>
      </c>
      <c r="C8" s="6" t="s">
        <v>10</v>
      </c>
      <c r="D8" s="6" t="s">
        <v>9</v>
      </c>
      <c r="E8" s="6" t="s">
        <v>10</v>
      </c>
      <c r="F8" s="6" t="s">
        <v>9</v>
      </c>
      <c r="G8" s="6" t="s">
        <v>10</v>
      </c>
      <c r="H8" s="6" t="s">
        <v>9</v>
      </c>
      <c r="I8" s="6" t="s">
        <v>10</v>
      </c>
      <c r="J8" s="6" t="s">
        <v>9</v>
      </c>
      <c r="K8" s="6" t="s">
        <v>10</v>
      </c>
      <c r="L8" s="6" t="s">
        <v>9</v>
      </c>
      <c r="M8" s="6" t="s">
        <v>10</v>
      </c>
      <c r="N8" s="6" t="s">
        <v>9</v>
      </c>
      <c r="O8" s="6" t="s">
        <v>10</v>
      </c>
    </row>
    <row r="9" s="1" customFormat="1" ht="60" customHeight="1" spans="1:15">
      <c r="A9" s="8" t="s">
        <v>60</v>
      </c>
      <c r="B9" s="9" t="s">
        <v>100</v>
      </c>
      <c r="C9" s="9" t="s">
        <v>100</v>
      </c>
      <c r="D9" s="9" t="s">
        <v>85</v>
      </c>
      <c r="E9" s="9" t="s">
        <v>85</v>
      </c>
      <c r="F9" s="9" t="s">
        <v>101</v>
      </c>
      <c r="G9" s="9" t="s">
        <v>102</v>
      </c>
      <c r="H9" s="8" t="s">
        <v>103</v>
      </c>
      <c r="I9" s="8" t="s">
        <v>104</v>
      </c>
      <c r="J9" s="8" t="s">
        <v>104</v>
      </c>
      <c r="K9" s="8" t="s">
        <v>104</v>
      </c>
      <c r="L9" s="8"/>
      <c r="M9" s="8"/>
      <c r="N9" s="8"/>
      <c r="O9" s="10"/>
    </row>
  </sheetData>
  <mergeCells count="18">
    <mergeCell ref="A1:E1"/>
    <mergeCell ref="B2:C2"/>
    <mergeCell ref="D2:E2"/>
    <mergeCell ref="F2:G2"/>
    <mergeCell ref="H2:I2"/>
    <mergeCell ref="J2:K2"/>
    <mergeCell ref="L2:M2"/>
    <mergeCell ref="N2:O2"/>
    <mergeCell ref="A6:E6"/>
    <mergeCell ref="B7:C7"/>
    <mergeCell ref="D7:E7"/>
    <mergeCell ref="F7:G7"/>
    <mergeCell ref="H7:I7"/>
    <mergeCell ref="J7:K7"/>
    <mergeCell ref="L7:M7"/>
    <mergeCell ref="N7:O7"/>
    <mergeCell ref="A2:A3"/>
    <mergeCell ref="A7:A8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85" zoomScaleNormal="85" workbookViewId="0">
      <selection activeCell="B24" sqref="$A1:$XFD1048576"/>
    </sheetView>
  </sheetViews>
  <sheetFormatPr defaultColWidth="9" defaultRowHeight="14.25"/>
  <cols>
    <col min="2" max="15" width="26.625" customWidth="1"/>
  </cols>
  <sheetData>
    <row r="1" ht="33.75" customHeight="1" spans="1:15">
      <c r="A1" s="2" t="s">
        <v>57</v>
      </c>
      <c r="B1" s="2"/>
      <c r="C1" s="2"/>
      <c r="D1" s="2"/>
      <c r="E1" s="2"/>
      <c r="F1" s="3" t="s">
        <v>58</v>
      </c>
      <c r="G1" s="4">
        <f>WEEKNUM(B2)</f>
        <v>34</v>
      </c>
      <c r="H1" s="5"/>
      <c r="I1" s="5"/>
      <c r="J1" s="5"/>
      <c r="K1" s="5"/>
      <c r="L1" s="5"/>
      <c r="M1" s="5"/>
      <c r="N1" s="5"/>
      <c r="O1" s="5"/>
    </row>
    <row r="2" ht="30" customHeight="1" spans="1:15">
      <c r="A2" s="6" t="s">
        <v>59</v>
      </c>
      <c r="B2" s="7">
        <f>DATE(2017,8,21)</f>
        <v>42968</v>
      </c>
      <c r="C2" s="7"/>
      <c r="D2" s="7">
        <f>SUM(B2+1)</f>
        <v>42969</v>
      </c>
      <c r="E2" s="7"/>
      <c r="F2" s="7">
        <f t="shared" ref="F2" si="0">SUM(D2+1)</f>
        <v>42970</v>
      </c>
      <c r="G2" s="7"/>
      <c r="H2" s="7">
        <f t="shared" ref="H2" si="1">SUM(F2+1)</f>
        <v>42971</v>
      </c>
      <c r="I2" s="7"/>
      <c r="J2" s="7">
        <f t="shared" ref="J2" si="2">SUM(H2+1)</f>
        <v>42972</v>
      </c>
      <c r="K2" s="7"/>
      <c r="L2" s="7">
        <f t="shared" ref="L2" si="3">SUM(J2+1)</f>
        <v>42973</v>
      </c>
      <c r="M2" s="7"/>
      <c r="N2" s="7">
        <f t="shared" ref="N2" si="4">SUM(L2+1)</f>
        <v>42974</v>
      </c>
      <c r="O2" s="7"/>
    </row>
    <row r="3" ht="30" customHeight="1" spans="1:15">
      <c r="A3" s="6"/>
      <c r="B3" s="6" t="s">
        <v>9</v>
      </c>
      <c r="C3" s="6" t="s">
        <v>10</v>
      </c>
      <c r="D3" s="6" t="s">
        <v>9</v>
      </c>
      <c r="E3" s="6" t="s">
        <v>10</v>
      </c>
      <c r="F3" s="6" t="s">
        <v>9</v>
      </c>
      <c r="G3" s="6" t="s">
        <v>10</v>
      </c>
      <c r="H3" s="6" t="s">
        <v>9</v>
      </c>
      <c r="I3" s="6" t="s">
        <v>10</v>
      </c>
      <c r="J3" s="6" t="s">
        <v>9</v>
      </c>
      <c r="K3" s="6" t="s">
        <v>10</v>
      </c>
      <c r="L3" s="6" t="s">
        <v>9</v>
      </c>
      <c r="M3" s="6" t="s">
        <v>10</v>
      </c>
      <c r="N3" s="6" t="s">
        <v>9</v>
      </c>
      <c r="O3" s="6" t="s">
        <v>10</v>
      </c>
    </row>
    <row r="4" s="1" customFormat="1" ht="60" customHeight="1" spans="1:15">
      <c r="A4" s="8" t="s">
        <v>60</v>
      </c>
      <c r="B4" s="8" t="s">
        <v>105</v>
      </c>
      <c r="C4" s="8" t="s">
        <v>105</v>
      </c>
      <c r="D4" s="8" t="s">
        <v>106</v>
      </c>
      <c r="E4" s="8" t="s">
        <v>107</v>
      </c>
      <c r="F4" s="8" t="s">
        <v>108</v>
      </c>
      <c r="G4" s="8" t="s">
        <v>108</v>
      </c>
      <c r="H4" s="8" t="s">
        <v>109</v>
      </c>
      <c r="I4" s="8" t="s">
        <v>109</v>
      </c>
      <c r="J4" s="8" t="s">
        <v>110</v>
      </c>
      <c r="K4" s="8" t="s">
        <v>111</v>
      </c>
      <c r="L4" s="8"/>
      <c r="M4" s="8"/>
      <c r="N4" s="8"/>
      <c r="O4" s="10"/>
    </row>
    <row r="5" ht="24" customHeight="1"/>
    <row r="6" ht="33.75" customHeight="1" spans="1:15">
      <c r="A6" s="2" t="s">
        <v>57</v>
      </c>
      <c r="B6" s="2"/>
      <c r="C6" s="2"/>
      <c r="D6" s="2"/>
      <c r="E6" s="2"/>
      <c r="F6" s="3" t="s">
        <v>58</v>
      </c>
      <c r="G6" s="4">
        <f>WEEKNUM(B7)</f>
        <v>35</v>
      </c>
      <c r="H6" s="5"/>
      <c r="I6" s="5"/>
      <c r="J6" s="5"/>
      <c r="K6" s="5"/>
      <c r="L6" s="5"/>
      <c r="M6" s="5"/>
      <c r="N6" s="5"/>
      <c r="O6" s="5"/>
    </row>
    <row r="7" ht="30" customHeight="1" spans="1:15">
      <c r="A7" s="6" t="s">
        <v>59</v>
      </c>
      <c r="B7" s="7">
        <f>B2+7</f>
        <v>42975</v>
      </c>
      <c r="C7" s="7"/>
      <c r="D7" s="7">
        <f t="shared" ref="D7" si="5">D2+7</f>
        <v>42976</v>
      </c>
      <c r="E7" s="7"/>
      <c r="F7" s="7">
        <f t="shared" ref="F7" si="6">F2+7</f>
        <v>42977</v>
      </c>
      <c r="G7" s="7"/>
      <c r="H7" s="7">
        <f t="shared" ref="H7" si="7">H2+7</f>
        <v>42978</v>
      </c>
      <c r="I7" s="7"/>
      <c r="J7" s="7">
        <f t="shared" ref="J7" si="8">J2+7</f>
        <v>42979</v>
      </c>
      <c r="K7" s="7"/>
      <c r="L7" s="7">
        <f t="shared" ref="L7" si="9">L2+7</f>
        <v>42980</v>
      </c>
      <c r="M7" s="7"/>
      <c r="N7" s="7">
        <f t="shared" ref="N7" si="10">N2+7</f>
        <v>42981</v>
      </c>
      <c r="O7" s="7"/>
    </row>
    <row r="8" ht="30" customHeight="1" spans="1:15">
      <c r="A8" s="6"/>
      <c r="B8" s="6" t="s">
        <v>9</v>
      </c>
      <c r="C8" s="6" t="s">
        <v>10</v>
      </c>
      <c r="D8" s="6" t="s">
        <v>9</v>
      </c>
      <c r="E8" s="6" t="s">
        <v>10</v>
      </c>
      <c r="F8" s="6" t="s">
        <v>9</v>
      </c>
      <c r="G8" s="6" t="s">
        <v>10</v>
      </c>
      <c r="H8" s="6" t="s">
        <v>9</v>
      </c>
      <c r="I8" s="6" t="s">
        <v>10</v>
      </c>
      <c r="J8" s="6" t="s">
        <v>9</v>
      </c>
      <c r="K8" s="6" t="s">
        <v>10</v>
      </c>
      <c r="L8" s="6" t="s">
        <v>9</v>
      </c>
      <c r="M8" s="6" t="s">
        <v>10</v>
      </c>
      <c r="N8" s="6" t="s">
        <v>9</v>
      </c>
      <c r="O8" s="6" t="s">
        <v>10</v>
      </c>
    </row>
    <row r="9" s="1" customFormat="1" ht="60" customHeight="1" spans="1:15">
      <c r="A9" s="8" t="s">
        <v>60</v>
      </c>
      <c r="B9" s="9" t="s">
        <v>112</v>
      </c>
      <c r="C9" s="9" t="s">
        <v>113</v>
      </c>
      <c r="D9" s="9" t="s">
        <v>114</v>
      </c>
      <c r="E9" s="9" t="s">
        <v>114</v>
      </c>
      <c r="F9" s="9" t="s">
        <v>115</v>
      </c>
      <c r="G9" s="9" t="s">
        <v>115</v>
      </c>
      <c r="H9" s="8" t="s">
        <v>116</v>
      </c>
      <c r="I9" s="8" t="s">
        <v>114</v>
      </c>
      <c r="J9" s="8" t="s">
        <v>117</v>
      </c>
      <c r="K9" s="8" t="s">
        <v>118</v>
      </c>
      <c r="L9" s="8"/>
      <c r="M9" s="8"/>
      <c r="N9" s="8"/>
      <c r="O9" s="10"/>
    </row>
  </sheetData>
  <mergeCells count="18">
    <mergeCell ref="A1:E1"/>
    <mergeCell ref="B2:C2"/>
    <mergeCell ref="D2:E2"/>
    <mergeCell ref="F2:G2"/>
    <mergeCell ref="H2:I2"/>
    <mergeCell ref="J2:K2"/>
    <mergeCell ref="L2:M2"/>
    <mergeCell ref="N2:O2"/>
    <mergeCell ref="A6:E6"/>
    <mergeCell ref="B7:C7"/>
    <mergeCell ref="D7:E7"/>
    <mergeCell ref="F7:G7"/>
    <mergeCell ref="H7:I7"/>
    <mergeCell ref="J7:K7"/>
    <mergeCell ref="L7:M7"/>
    <mergeCell ref="N7:O7"/>
    <mergeCell ref="A2:A3"/>
    <mergeCell ref="A7:A8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D23" sqref="D23"/>
    </sheetView>
  </sheetViews>
  <sheetFormatPr defaultColWidth="9" defaultRowHeight="14.25"/>
  <cols>
    <col min="2" max="15" width="26.625" customWidth="1"/>
  </cols>
  <sheetData>
    <row r="1" ht="33.75" customHeight="1" spans="1:15">
      <c r="A1" s="2" t="s">
        <v>57</v>
      </c>
      <c r="B1" s="2"/>
      <c r="C1" s="2"/>
      <c r="D1" s="2"/>
      <c r="E1" s="2"/>
      <c r="F1" s="3" t="s">
        <v>58</v>
      </c>
      <c r="G1" s="4">
        <f>WEEKNUM(B2)</f>
        <v>36</v>
      </c>
      <c r="H1" s="5"/>
      <c r="I1" s="5"/>
      <c r="J1" s="5"/>
      <c r="K1" s="5"/>
      <c r="L1" s="5"/>
      <c r="M1" s="5"/>
      <c r="N1" s="5"/>
      <c r="O1" s="5"/>
    </row>
    <row r="2" ht="30" customHeight="1" spans="1:15">
      <c r="A2" s="6" t="s">
        <v>59</v>
      </c>
      <c r="B2" s="7">
        <f>DATE(2017,9,4)</f>
        <v>42982</v>
      </c>
      <c r="C2" s="7"/>
      <c r="D2" s="7">
        <f>SUM(B2+1)</f>
        <v>42983</v>
      </c>
      <c r="E2" s="7"/>
      <c r="F2" s="7">
        <f t="shared" ref="F2" si="0">SUM(D2+1)</f>
        <v>42984</v>
      </c>
      <c r="G2" s="7"/>
      <c r="H2" s="7">
        <f t="shared" ref="H2" si="1">SUM(F2+1)</f>
        <v>42985</v>
      </c>
      <c r="I2" s="7"/>
      <c r="J2" s="7">
        <f t="shared" ref="J2" si="2">SUM(H2+1)</f>
        <v>42986</v>
      </c>
      <c r="K2" s="7"/>
      <c r="L2" s="7">
        <f t="shared" ref="L2" si="3">SUM(J2+1)</f>
        <v>42987</v>
      </c>
      <c r="M2" s="7"/>
      <c r="N2" s="7">
        <f t="shared" ref="N2" si="4">SUM(L2+1)</f>
        <v>42988</v>
      </c>
      <c r="O2" s="7"/>
    </row>
    <row r="3" ht="30" customHeight="1" spans="1:15">
      <c r="A3" s="6"/>
      <c r="B3" s="6" t="s">
        <v>9</v>
      </c>
      <c r="C3" s="6" t="s">
        <v>10</v>
      </c>
      <c r="D3" s="6" t="s">
        <v>9</v>
      </c>
      <c r="E3" s="6" t="s">
        <v>10</v>
      </c>
      <c r="F3" s="6" t="s">
        <v>9</v>
      </c>
      <c r="G3" s="6" t="s">
        <v>10</v>
      </c>
      <c r="H3" s="6" t="s">
        <v>9</v>
      </c>
      <c r="I3" s="6" t="s">
        <v>10</v>
      </c>
      <c r="J3" s="6" t="s">
        <v>9</v>
      </c>
      <c r="K3" s="6" t="s">
        <v>10</v>
      </c>
      <c r="L3" s="6" t="s">
        <v>9</v>
      </c>
      <c r="M3" s="6" t="s">
        <v>10</v>
      </c>
      <c r="N3" s="6" t="s">
        <v>9</v>
      </c>
      <c r="O3" s="6" t="s">
        <v>10</v>
      </c>
    </row>
    <row r="4" s="1" customFormat="1" ht="60" customHeight="1" spans="1:15">
      <c r="A4" s="8" t="s">
        <v>60</v>
      </c>
      <c r="B4" s="8" t="s">
        <v>119</v>
      </c>
      <c r="C4" s="8" t="s">
        <v>119</v>
      </c>
      <c r="D4" s="8" t="s">
        <v>120</v>
      </c>
      <c r="E4" s="8" t="s">
        <v>121</v>
      </c>
      <c r="F4" s="8" t="s">
        <v>122</v>
      </c>
      <c r="G4" s="8" t="s">
        <v>122</v>
      </c>
      <c r="H4" s="8" t="s">
        <v>123</v>
      </c>
      <c r="I4" s="8" t="s">
        <v>124</v>
      </c>
      <c r="J4" s="8" t="s">
        <v>125</v>
      </c>
      <c r="K4" s="8" t="s">
        <v>125</v>
      </c>
      <c r="L4" s="8"/>
      <c r="M4" s="8"/>
      <c r="N4" s="8"/>
      <c r="O4" s="10"/>
    </row>
    <row r="5" ht="24" customHeight="1"/>
    <row r="6" ht="33.75" customHeight="1" spans="1:15">
      <c r="A6" s="2" t="s">
        <v>57</v>
      </c>
      <c r="B6" s="2"/>
      <c r="C6" s="2"/>
      <c r="D6" s="2"/>
      <c r="E6" s="2"/>
      <c r="F6" s="3" t="s">
        <v>58</v>
      </c>
      <c r="G6" s="4">
        <f>WEEKNUM(B7)</f>
        <v>37</v>
      </c>
      <c r="H6" s="5"/>
      <c r="I6" s="5"/>
      <c r="J6" s="5"/>
      <c r="K6" s="5"/>
      <c r="L6" s="5"/>
      <c r="M6" s="5"/>
      <c r="N6" s="5"/>
      <c r="O6" s="5"/>
    </row>
    <row r="7" ht="30" customHeight="1" spans="1:15">
      <c r="A7" s="6" t="s">
        <v>59</v>
      </c>
      <c r="B7" s="7">
        <f>B2+7</f>
        <v>42989</v>
      </c>
      <c r="C7" s="7"/>
      <c r="D7" s="7">
        <f t="shared" ref="D7" si="5">D2+7</f>
        <v>42990</v>
      </c>
      <c r="E7" s="7"/>
      <c r="F7" s="7">
        <f t="shared" ref="F7" si="6">F2+7</f>
        <v>42991</v>
      </c>
      <c r="G7" s="7"/>
      <c r="H7" s="7">
        <f t="shared" ref="H7" si="7">H2+7</f>
        <v>42992</v>
      </c>
      <c r="I7" s="7"/>
      <c r="J7" s="7">
        <f t="shared" ref="J7" si="8">J2+7</f>
        <v>42993</v>
      </c>
      <c r="K7" s="7"/>
      <c r="L7" s="7">
        <f t="shared" ref="L7" si="9">L2+7</f>
        <v>42994</v>
      </c>
      <c r="M7" s="7"/>
      <c r="N7" s="7">
        <f t="shared" ref="N7" si="10">N2+7</f>
        <v>42995</v>
      </c>
      <c r="O7" s="7"/>
    </row>
    <row r="8" ht="30" customHeight="1" spans="1:15">
      <c r="A8" s="6"/>
      <c r="B8" s="6" t="s">
        <v>9</v>
      </c>
      <c r="C8" s="6" t="s">
        <v>10</v>
      </c>
      <c r="D8" s="6" t="s">
        <v>9</v>
      </c>
      <c r="E8" s="6" t="s">
        <v>10</v>
      </c>
      <c r="F8" s="6" t="s">
        <v>9</v>
      </c>
      <c r="G8" s="6" t="s">
        <v>10</v>
      </c>
      <c r="H8" s="6" t="s">
        <v>9</v>
      </c>
      <c r="I8" s="6" t="s">
        <v>10</v>
      </c>
      <c r="J8" s="6" t="s">
        <v>9</v>
      </c>
      <c r="K8" s="6" t="s">
        <v>10</v>
      </c>
      <c r="L8" s="6" t="s">
        <v>9</v>
      </c>
      <c r="M8" s="6" t="s">
        <v>10</v>
      </c>
      <c r="N8" s="6" t="s">
        <v>9</v>
      </c>
      <c r="O8" s="6" t="s">
        <v>10</v>
      </c>
    </row>
    <row r="9" s="1" customFormat="1" ht="60" customHeight="1" spans="1:15">
      <c r="A9" s="8" t="s">
        <v>60</v>
      </c>
      <c r="B9" s="9" t="s">
        <v>126</v>
      </c>
      <c r="C9" s="9" t="s">
        <v>127</v>
      </c>
      <c r="D9" s="9" t="s">
        <v>128</v>
      </c>
      <c r="E9" s="9" t="s">
        <v>128</v>
      </c>
      <c r="F9" s="9" t="s">
        <v>129</v>
      </c>
      <c r="G9" s="9" t="s">
        <v>126</v>
      </c>
      <c r="H9" s="8" t="s">
        <v>130</v>
      </c>
      <c r="I9" s="8" t="s">
        <v>130</v>
      </c>
      <c r="J9" s="8" t="s">
        <v>131</v>
      </c>
      <c r="K9" s="8" t="s">
        <v>131</v>
      </c>
      <c r="L9" s="8"/>
      <c r="M9" s="8"/>
      <c r="N9" s="8"/>
      <c r="O9" s="10"/>
    </row>
  </sheetData>
  <mergeCells count="18">
    <mergeCell ref="A1:E1"/>
    <mergeCell ref="B2:C2"/>
    <mergeCell ref="D2:E2"/>
    <mergeCell ref="F2:G2"/>
    <mergeCell ref="H2:I2"/>
    <mergeCell ref="J2:K2"/>
    <mergeCell ref="L2:M2"/>
    <mergeCell ref="N2:O2"/>
    <mergeCell ref="A6:E6"/>
    <mergeCell ref="B7:C7"/>
    <mergeCell ref="D7:E7"/>
    <mergeCell ref="F7:G7"/>
    <mergeCell ref="H7:I7"/>
    <mergeCell ref="J7:K7"/>
    <mergeCell ref="L7:M7"/>
    <mergeCell ref="N7:O7"/>
    <mergeCell ref="A2:A3"/>
    <mergeCell ref="A7:A8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selection activeCell="C9" sqref="C9"/>
    </sheetView>
  </sheetViews>
  <sheetFormatPr defaultColWidth="9" defaultRowHeight="14.25"/>
  <cols>
    <col min="2" max="15" width="26.625" customWidth="1"/>
  </cols>
  <sheetData>
    <row r="1" ht="33.75" customHeight="1" spans="1:15">
      <c r="A1" s="2" t="s">
        <v>57</v>
      </c>
      <c r="B1" s="2"/>
      <c r="C1" s="2"/>
      <c r="D1" s="2"/>
      <c r="E1" s="2"/>
      <c r="F1" s="3" t="s">
        <v>58</v>
      </c>
      <c r="G1" s="4">
        <f>WEEKNUM(B2)</f>
        <v>38</v>
      </c>
      <c r="H1" s="5"/>
      <c r="I1" s="5"/>
      <c r="J1" s="5"/>
      <c r="K1" s="5"/>
      <c r="L1" s="5"/>
      <c r="M1" s="5"/>
      <c r="N1" s="5"/>
      <c r="O1" s="5"/>
    </row>
    <row r="2" ht="30" customHeight="1" spans="1:15">
      <c r="A2" s="6" t="s">
        <v>59</v>
      </c>
      <c r="B2" s="7">
        <f>DATE(2017,9,18)</f>
        <v>42996</v>
      </c>
      <c r="C2" s="7"/>
      <c r="D2" s="7">
        <f>SUM(B2+1)</f>
        <v>42997</v>
      </c>
      <c r="E2" s="7"/>
      <c r="F2" s="7">
        <f t="shared" ref="F2" si="0">SUM(D2+1)</f>
        <v>42998</v>
      </c>
      <c r="G2" s="7"/>
      <c r="H2" s="7">
        <f t="shared" ref="H2" si="1">SUM(F2+1)</f>
        <v>42999</v>
      </c>
      <c r="I2" s="7"/>
      <c r="J2" s="7">
        <f t="shared" ref="J2" si="2">SUM(H2+1)</f>
        <v>43000</v>
      </c>
      <c r="K2" s="7"/>
      <c r="L2" s="7">
        <f t="shared" ref="L2" si="3">SUM(J2+1)</f>
        <v>43001</v>
      </c>
      <c r="M2" s="7"/>
      <c r="N2" s="7">
        <f t="shared" ref="N2" si="4">SUM(L2+1)</f>
        <v>43002</v>
      </c>
      <c r="O2" s="7"/>
    </row>
    <row r="3" ht="30" customHeight="1" spans="1:15">
      <c r="A3" s="6"/>
      <c r="B3" s="6" t="s">
        <v>9</v>
      </c>
      <c r="C3" s="6" t="s">
        <v>10</v>
      </c>
      <c r="D3" s="6" t="s">
        <v>9</v>
      </c>
      <c r="E3" s="6" t="s">
        <v>10</v>
      </c>
      <c r="F3" s="6" t="s">
        <v>9</v>
      </c>
      <c r="G3" s="6" t="s">
        <v>10</v>
      </c>
      <c r="H3" s="6" t="s">
        <v>9</v>
      </c>
      <c r="I3" s="6" t="s">
        <v>10</v>
      </c>
      <c r="J3" s="6" t="s">
        <v>9</v>
      </c>
      <c r="K3" s="6" t="s">
        <v>10</v>
      </c>
      <c r="L3" s="6" t="s">
        <v>9</v>
      </c>
      <c r="M3" s="6" t="s">
        <v>10</v>
      </c>
      <c r="N3" s="6" t="s">
        <v>9</v>
      </c>
      <c r="O3" s="6" t="s">
        <v>10</v>
      </c>
    </row>
    <row r="4" s="1" customFormat="1" ht="60" customHeight="1" spans="1:15">
      <c r="A4" s="8" t="s">
        <v>60</v>
      </c>
      <c r="B4" s="8" t="s">
        <v>132</v>
      </c>
      <c r="C4" s="8" t="s">
        <v>133</v>
      </c>
      <c r="D4" s="8" t="s">
        <v>134</v>
      </c>
      <c r="E4" s="8" t="s">
        <v>134</v>
      </c>
      <c r="F4" s="8" t="s">
        <v>135</v>
      </c>
      <c r="G4" s="8" t="s">
        <v>135</v>
      </c>
      <c r="H4" s="8" t="s">
        <v>136</v>
      </c>
      <c r="I4" s="8" t="s">
        <v>136</v>
      </c>
      <c r="J4" s="8" t="s">
        <v>136</v>
      </c>
      <c r="K4" s="8" t="s">
        <v>136</v>
      </c>
      <c r="L4" s="8"/>
      <c r="M4" s="8"/>
      <c r="N4" s="8"/>
      <c r="O4" s="10"/>
    </row>
    <row r="5" ht="24" customHeight="1"/>
    <row r="6" ht="33.75" customHeight="1" spans="1:15">
      <c r="A6" s="2" t="s">
        <v>57</v>
      </c>
      <c r="B6" s="2"/>
      <c r="C6" s="2"/>
      <c r="D6" s="2"/>
      <c r="E6" s="2"/>
      <c r="F6" s="3" t="s">
        <v>58</v>
      </c>
      <c r="G6" s="4">
        <f>WEEKNUM(B7)</f>
        <v>39</v>
      </c>
      <c r="H6" s="5"/>
      <c r="I6" s="5"/>
      <c r="J6" s="5"/>
      <c r="K6" s="5"/>
      <c r="L6" s="5"/>
      <c r="M6" s="5"/>
      <c r="N6" s="5"/>
      <c r="O6" s="5"/>
    </row>
    <row r="7" ht="30" customHeight="1" spans="1:15">
      <c r="A7" s="6" t="s">
        <v>59</v>
      </c>
      <c r="B7" s="7">
        <f>B2+7</f>
        <v>43003</v>
      </c>
      <c r="C7" s="7"/>
      <c r="D7" s="7">
        <f t="shared" ref="D7" si="5">D2+7</f>
        <v>43004</v>
      </c>
      <c r="E7" s="7"/>
      <c r="F7" s="7">
        <f t="shared" ref="F7" si="6">F2+7</f>
        <v>43005</v>
      </c>
      <c r="G7" s="7"/>
      <c r="H7" s="7">
        <f t="shared" ref="H7" si="7">H2+7</f>
        <v>43006</v>
      </c>
      <c r="I7" s="7"/>
      <c r="J7" s="7">
        <f t="shared" ref="J7" si="8">J2+7</f>
        <v>43007</v>
      </c>
      <c r="K7" s="7"/>
      <c r="L7" s="7">
        <f t="shared" ref="L7" si="9">L2+7</f>
        <v>43008</v>
      </c>
      <c r="M7" s="7"/>
      <c r="N7" s="7">
        <f t="shared" ref="N7" si="10">N2+7</f>
        <v>43009</v>
      </c>
      <c r="O7" s="7"/>
    </row>
    <row r="8" ht="30" customHeight="1" spans="1:15">
      <c r="A8" s="6"/>
      <c r="B8" s="6" t="s">
        <v>9</v>
      </c>
      <c r="C8" s="6" t="s">
        <v>10</v>
      </c>
      <c r="D8" s="6" t="s">
        <v>9</v>
      </c>
      <c r="E8" s="6" t="s">
        <v>10</v>
      </c>
      <c r="F8" s="6" t="s">
        <v>9</v>
      </c>
      <c r="G8" s="6" t="s">
        <v>10</v>
      </c>
      <c r="H8" s="6" t="s">
        <v>9</v>
      </c>
      <c r="I8" s="6" t="s">
        <v>10</v>
      </c>
      <c r="J8" s="6" t="s">
        <v>9</v>
      </c>
      <c r="K8" s="6" t="s">
        <v>10</v>
      </c>
      <c r="L8" s="6" t="s">
        <v>9</v>
      </c>
      <c r="M8" s="6" t="s">
        <v>10</v>
      </c>
      <c r="N8" s="6" t="s">
        <v>9</v>
      </c>
      <c r="O8" s="6" t="s">
        <v>10</v>
      </c>
    </row>
    <row r="9" s="1" customFormat="1" ht="60" customHeight="1" spans="1:15">
      <c r="A9" s="8" t="s">
        <v>60</v>
      </c>
      <c r="B9" s="9"/>
      <c r="C9" s="9"/>
      <c r="D9" s="9"/>
      <c r="E9" s="9"/>
      <c r="F9" s="9"/>
      <c r="G9" s="9"/>
      <c r="H9" s="8"/>
      <c r="I9" s="8"/>
      <c r="J9" s="8"/>
      <c r="K9" s="8"/>
      <c r="L9" s="8"/>
      <c r="M9" s="8"/>
      <c r="N9" s="8"/>
      <c r="O9" s="10"/>
    </row>
  </sheetData>
  <mergeCells count="18">
    <mergeCell ref="A1:E1"/>
    <mergeCell ref="B2:C2"/>
    <mergeCell ref="D2:E2"/>
    <mergeCell ref="F2:G2"/>
    <mergeCell ref="H2:I2"/>
    <mergeCell ref="J2:K2"/>
    <mergeCell ref="L2:M2"/>
    <mergeCell ref="N2:O2"/>
    <mergeCell ref="A6:E6"/>
    <mergeCell ref="B7:C7"/>
    <mergeCell ref="D7:E7"/>
    <mergeCell ref="F7:G7"/>
    <mergeCell ref="H7:I7"/>
    <mergeCell ref="J7:K7"/>
    <mergeCell ref="L7:M7"/>
    <mergeCell ref="N7:O7"/>
    <mergeCell ref="A2:A3"/>
    <mergeCell ref="A7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20160328-20160403</vt:lpstr>
      <vt:lpstr>week26-27</vt:lpstr>
      <vt:lpstr>week28-29</vt:lpstr>
      <vt:lpstr>week30-31</vt:lpstr>
      <vt:lpstr>week32-33</vt:lpstr>
      <vt:lpstr>week34-35</vt:lpstr>
      <vt:lpstr>week36-37</vt:lpstr>
      <vt:lpstr>week38-39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leeda</cp:lastModifiedBy>
  <dcterms:created xsi:type="dcterms:W3CDTF">2015-07-29T00:45:00Z</dcterms:created>
  <cp:lastPrinted>2016-10-25T06:48:00Z</cp:lastPrinted>
  <dcterms:modified xsi:type="dcterms:W3CDTF">2017-09-25T01:09:46Z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