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5"/>
  </bookViews>
  <sheets>
    <sheet name="Week 12-13" sheetId="5" r:id="rId1"/>
    <sheet name="Week 16-17" sheetId="7" r:id="rId2"/>
    <sheet name="Week 18-19" sheetId="8" r:id="rId3"/>
    <sheet name="Week 20" sheetId="9" r:id="rId4"/>
    <sheet name="Week 21-22" sheetId="10" r:id="rId5"/>
    <sheet name="Week 23-24" sheetId="11" r:id="rId6"/>
  </sheets>
  <definedNames>
    <definedName name="_xlnm.Print_Area" localSheetId="0">'Week 12-13'!$B$2:$E$39</definedName>
    <definedName name="_xlnm.Print_Area" localSheetId="1">'Week 16-17'!$B$2:$E$39</definedName>
    <definedName name="valuevx">42.314159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E2" i="11"/>
  <c r="E41" i="11"/>
  <c r="C41" i="11"/>
  <c r="B7" i="11"/>
  <c r="B12" i="11" s="1"/>
  <c r="G6" i="11"/>
  <c r="H6" i="11" s="1"/>
  <c r="I6" i="11" s="1"/>
  <c r="J6" i="11" s="1"/>
  <c r="K6" i="11" s="1"/>
  <c r="L6" i="11" s="1"/>
  <c r="M6" i="11" s="1"/>
  <c r="G7" i="11" s="1"/>
  <c r="H7" i="11" s="1"/>
  <c r="I7" i="11" s="1"/>
  <c r="J7" i="11" s="1"/>
  <c r="K7" i="11" s="1"/>
  <c r="L7" i="11" s="1"/>
  <c r="M7" i="11" s="1"/>
  <c r="G8" i="11" s="1"/>
  <c r="H8" i="11" s="1"/>
  <c r="I8" i="11" s="1"/>
  <c r="J8" i="11" s="1"/>
  <c r="K8" i="11" s="1"/>
  <c r="L8" i="11" s="1"/>
  <c r="M8" i="11" s="1"/>
  <c r="G9" i="11" s="1"/>
  <c r="H9" i="11" s="1"/>
  <c r="I9" i="11" s="1"/>
  <c r="J9" i="11" s="1"/>
  <c r="K9" i="11" s="1"/>
  <c r="L9" i="11" s="1"/>
  <c r="M9" i="11" s="1"/>
  <c r="G10" i="11" s="1"/>
  <c r="H10" i="11" s="1"/>
  <c r="I10" i="11" s="1"/>
  <c r="J10" i="11" s="1"/>
  <c r="K10" i="11" s="1"/>
  <c r="L10" i="11" s="1"/>
  <c r="M10" i="11" s="1"/>
  <c r="G11" i="11" s="1"/>
  <c r="H11" i="11" s="1"/>
  <c r="I11" i="11" s="1"/>
  <c r="J11" i="11" s="1"/>
  <c r="K11" i="11" s="1"/>
  <c r="L11" i="11" s="1"/>
  <c r="M11" i="11" s="1"/>
  <c r="B6" i="11"/>
  <c r="G4" i="11"/>
  <c r="E3" i="11"/>
  <c r="B11" i="11" l="1"/>
  <c r="B17" i="11"/>
  <c r="B16" i="11" s="1"/>
  <c r="B22" i="11"/>
  <c r="C41" i="10"/>
  <c r="E41" i="10" s="1"/>
  <c r="B27" i="10"/>
  <c r="B32" i="10" s="1"/>
  <c r="B26" i="10"/>
  <c r="B22" i="10"/>
  <c r="B21" i="10"/>
  <c r="B7" i="10"/>
  <c r="B12" i="10" s="1"/>
  <c r="G6" i="10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G4" i="10"/>
  <c r="E3" i="10"/>
  <c r="E2" i="10"/>
  <c r="B27" i="11" l="1"/>
  <c r="B21" i="11"/>
  <c r="B31" i="10"/>
  <c r="B37" i="10"/>
  <c r="B6" i="10"/>
  <c r="B17" i="10"/>
  <c r="B16" i="10" s="1"/>
  <c r="B11" i="10"/>
  <c r="C41" i="9"/>
  <c r="E41" i="9" s="1"/>
  <c r="B7" i="9"/>
  <c r="B12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2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26" i="11" l="1"/>
  <c r="B32" i="11"/>
  <c r="B44" i="10"/>
  <c r="B36" i="10"/>
  <c r="B6" i="9"/>
  <c r="B17" i="9"/>
  <c r="B11" i="9"/>
  <c r="B12" i="8"/>
  <c r="B11" i="8" s="1"/>
  <c r="B6" i="8"/>
  <c r="B17" i="8"/>
  <c r="E41" i="7"/>
  <c r="C41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B7" i="7" s="1"/>
  <c r="B37" i="11" l="1"/>
  <c r="B31" i="11"/>
  <c r="B49" i="10"/>
  <c r="B43" i="10"/>
  <c r="B16" i="9"/>
  <c r="B22" i="9"/>
  <c r="B16" i="8"/>
  <c r="B22" i="8"/>
  <c r="B12" i="7"/>
  <c r="B6" i="7"/>
  <c r="E2" i="5"/>
  <c r="B44" i="11" l="1"/>
  <c r="B36" i="11"/>
  <c r="B48" i="10"/>
  <c r="B54" i="10"/>
  <c r="B27" i="9"/>
  <c r="B21" i="9"/>
  <c r="B27" i="8"/>
  <c r="B21" i="8"/>
  <c r="B17" i="7"/>
  <c r="B11" i="7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43" i="11" l="1"/>
  <c r="B49" i="11"/>
  <c r="B59" i="10"/>
  <c r="B53" i="10"/>
  <c r="B26" i="9"/>
  <c r="B32" i="9"/>
  <c r="B26" i="8"/>
  <c r="B32" i="8"/>
  <c r="B16" i="7"/>
  <c r="B22" i="7"/>
  <c r="E41" i="5"/>
  <c r="J10" i="5"/>
  <c r="K10" i="5" s="1"/>
  <c r="L10" i="5" s="1"/>
  <c r="M10" i="5" s="1"/>
  <c r="B54" i="11" l="1"/>
  <c r="B48" i="11"/>
  <c r="B58" i="10"/>
  <c r="B64" i="10"/>
  <c r="B37" i="9"/>
  <c r="B31" i="9"/>
  <c r="B37" i="8"/>
  <c r="B31" i="8"/>
  <c r="B27" i="7"/>
  <c r="B21" i="7"/>
  <c r="G11" i="5"/>
  <c r="H11" i="5" s="1"/>
  <c r="I11" i="5" s="1"/>
  <c r="J11" i="5" s="1"/>
  <c r="K11" i="5" s="1"/>
  <c r="L11" i="5" s="1"/>
  <c r="M11" i="5" s="1"/>
  <c r="E3" i="5"/>
  <c r="B53" i="11" l="1"/>
  <c r="B59" i="11"/>
  <c r="B69" i="10"/>
  <c r="B63" i="10"/>
  <c r="B44" i="9"/>
  <c r="B36" i="9"/>
  <c r="B44" i="8"/>
  <c r="B36" i="8"/>
  <c r="B26" i="7"/>
  <c r="B32" i="7"/>
  <c r="B7" i="5"/>
  <c r="B6" i="5" s="1"/>
  <c r="B64" i="11" l="1"/>
  <c r="B58" i="11"/>
  <c r="B68" i="10"/>
  <c r="B74" i="10"/>
  <c r="B73" i="10" s="1"/>
  <c r="B43" i="9"/>
  <c r="B49" i="9"/>
  <c r="B43" i="8"/>
  <c r="B49" i="8"/>
  <c r="B37" i="7"/>
  <c r="B31" i="7"/>
  <c r="B12" i="5"/>
  <c r="B11" i="5" s="1"/>
  <c r="B63" i="11" l="1"/>
  <c r="B69" i="11"/>
  <c r="B54" i="9"/>
  <c r="B48" i="9"/>
  <c r="B54" i="8"/>
  <c r="B48" i="8"/>
  <c r="B44" i="7"/>
  <c r="B36" i="7"/>
  <c r="B17" i="5"/>
  <c r="B16" i="5" s="1"/>
  <c r="B74" i="11" l="1"/>
  <c r="B73" i="11" s="1"/>
  <c r="B68" i="11"/>
  <c r="B53" i="9"/>
  <c r="B59" i="9"/>
  <c r="B53" i="8"/>
  <c r="B59" i="8"/>
  <c r="B43" i="7"/>
  <c r="B49" i="7"/>
  <c r="B22" i="5"/>
  <c r="B21" i="5" s="1"/>
  <c r="B64" i="9" l="1"/>
  <c r="B58" i="9"/>
  <c r="B64" i="8"/>
  <c r="B58" i="8"/>
  <c r="B54" i="7"/>
  <c r="B48" i="7"/>
  <c r="B27" i="5"/>
  <c r="B26" i="5" s="1"/>
  <c r="B63" i="9" l="1"/>
  <c r="B69" i="9"/>
  <c r="B63" i="8"/>
  <c r="B69" i="8"/>
  <c r="B53" i="7"/>
  <c r="B59" i="7"/>
  <c r="B32" i="5"/>
  <c r="B31" i="5" s="1"/>
  <c r="B74" i="9" l="1"/>
  <c r="B73" i="9" s="1"/>
  <c r="B68" i="9"/>
  <c r="B74" i="8"/>
  <c r="B73" i="8" s="1"/>
  <c r="B68" i="8"/>
  <c r="B64" i="7"/>
  <c r="B58" i="7"/>
  <c r="B37" i="5"/>
  <c r="B63" i="7" l="1"/>
  <c r="B69" i="7"/>
  <c r="B36" i="5"/>
  <c r="B44" i="5"/>
  <c r="B74" i="7" l="1"/>
  <c r="B73" i="7" s="1"/>
  <c r="B68" i="7"/>
  <c r="B43" i="5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<sst xmlns="http://schemas.openxmlformats.org/spreadsheetml/2006/main" count="330" uniqueCount="108">
  <si>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</si>
  <si>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</si>
  <si>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</si>
  <si>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</si>
  <si>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</si>
  <si>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</si>
  <si>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</si>
  <si>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</si>
  <si>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</si>
  <si>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</si>
  <si>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</si>
  <si>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</si>
  <si>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</si>
  <si>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</si>
  <si>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</si>
  <si>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</si>
  <si>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</si>
  <si>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</si>
  <si>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</si>
  <si>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</si>
  <si>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</si>
  <si>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外出</t>
    <phoneticPr fontId="11" type="noConversion"/>
  </si>
  <si>
    <t>菜市口</t>
    <phoneticPr fontId="11" type="noConversion"/>
  </si>
  <si>
    <t>天津银行无纸化立项资料编写</t>
    <phoneticPr fontId="11" type="noConversion"/>
  </si>
  <si>
    <t>北京-郑州</t>
    <phoneticPr fontId="11" type="noConversion"/>
  </si>
  <si>
    <t>焦作中旅银行无纸化科技部对接</t>
    <phoneticPr fontId="11" type="noConversion"/>
  </si>
  <si>
    <t>郑州-汉口</t>
    <phoneticPr fontId="11" type="noConversion"/>
  </si>
  <si>
    <t>外出</t>
    <phoneticPr fontId="11" type="noConversion"/>
  </si>
  <si>
    <t>汉口银行无纸化项目交流</t>
    <phoneticPr fontId="11" type="noConversion"/>
  </si>
  <si>
    <t>汉口银行无纸化项目交流</t>
    <phoneticPr fontId="11" type="noConversion"/>
  </si>
  <si>
    <t>焦作中旅银行无纸化咨询项目材料编写</t>
    <phoneticPr fontId="11" type="noConversion"/>
  </si>
  <si>
    <t>焦作中旅银行无纸化咨询项目材料编写</t>
    <phoneticPr fontId="11" type="noConversion"/>
  </si>
  <si>
    <t>汉口-北京</t>
    <phoneticPr fontId="11" type="noConversion"/>
  </si>
  <si>
    <t>物流行业无纸化标准方案编制</t>
    <phoneticPr fontId="11" type="noConversion"/>
  </si>
  <si>
    <t>哈尔滨银行无纸化项目交流</t>
    <phoneticPr fontId="11" type="noConversion"/>
  </si>
  <si>
    <t>哈尔滨银行无纸化项目交流</t>
    <phoneticPr fontId="11" type="noConversion"/>
  </si>
  <si>
    <t>小组例会</t>
    <phoneticPr fontId="11" type="noConversion"/>
  </si>
  <si>
    <t>菜市口</t>
    <phoneticPr fontId="11" type="noConversion"/>
  </si>
  <si>
    <t>渤海证券营业厅无纸化项目标书编制</t>
    <phoneticPr fontId="11" type="noConversion"/>
  </si>
  <si>
    <t>渤海证券营业厅无纸化项目标书编制</t>
    <phoneticPr fontId="11" type="noConversion"/>
  </si>
  <si>
    <t>华融金融交易中心无纸化交流</t>
    <phoneticPr fontId="11" type="noConversion"/>
  </si>
  <si>
    <t>华融金融交易中心无纸化交流</t>
    <phoneticPr fontId="11" type="noConversion"/>
  </si>
  <si>
    <t>请假</t>
    <phoneticPr fontId="11" type="noConversion"/>
  </si>
  <si>
    <t>半天年假</t>
    <phoneticPr fontId="11" type="noConversion"/>
  </si>
  <si>
    <t>市场一部无纸化培训</t>
    <phoneticPr fontId="11" type="noConversion"/>
  </si>
  <si>
    <t>接口代码学习</t>
    <phoneticPr fontId="11" type="noConversion"/>
  </si>
  <si>
    <t>外出</t>
    <phoneticPr fontId="11" type="noConversion"/>
  </si>
  <si>
    <t>外出</t>
    <phoneticPr fontId="11" type="noConversion"/>
  </si>
  <si>
    <t>北京-威海</t>
    <phoneticPr fontId="11" type="noConversion"/>
  </si>
  <si>
    <t>威海商行无纸化项目实施</t>
    <phoneticPr fontId="11" type="noConversion"/>
  </si>
  <si>
    <t>威海-北京</t>
    <phoneticPr fontId="11" type="noConversion"/>
  </si>
  <si>
    <t>天津银行无纸化交流</t>
    <phoneticPr fontId="11" type="noConversion"/>
  </si>
  <si>
    <t>哈尔滨银行无纸化交流</t>
    <phoneticPr fontId="11" type="noConversion"/>
  </si>
  <si>
    <t>亦庄编写华泰证券信息安全评估表</t>
    <phoneticPr fontId="11" type="noConversion"/>
  </si>
  <si>
    <t>华泰证券信息安全评估表</t>
    <phoneticPr fontId="11" type="noConversion"/>
  </si>
  <si>
    <t>中金大讲堂无纸化培训</t>
    <phoneticPr fontId="11" type="noConversion"/>
  </si>
  <si>
    <t>北京-南京</t>
    <phoneticPr fontId="11" type="noConversion"/>
  </si>
  <si>
    <t>中金大讲堂无纸化培训PPT编写</t>
    <phoneticPr fontId="11" type="noConversion"/>
  </si>
  <si>
    <t>培训测试题</t>
    <phoneticPr fontId="11" type="noConversion"/>
  </si>
  <si>
    <t>亦庄</t>
    <phoneticPr fontId="11" type="noConversion"/>
  </si>
  <si>
    <t>菜市口</t>
    <phoneticPr fontId="11" type="noConversion"/>
  </si>
  <si>
    <t>华泰证券无纸化、云证通、网络身份认证平台交流PPT</t>
    <phoneticPr fontId="11" type="noConversion"/>
  </si>
  <si>
    <t>西安银行无纸化项目材料编写</t>
    <phoneticPr fontId="11" type="noConversion"/>
  </si>
  <si>
    <t>华泰证券现场交流</t>
    <phoneticPr fontId="11" type="noConversion"/>
  </si>
  <si>
    <t>南京-北京</t>
    <phoneticPr fontId="11" type="noConversion"/>
  </si>
  <si>
    <t>宝乾小贷无纸化云证通方案编写</t>
    <phoneticPr fontId="11" type="noConversion"/>
  </si>
  <si>
    <t>富深协通公积金无纸化联合DEMO开发支持</t>
    <phoneticPr fontId="11" type="noConversion"/>
  </si>
  <si>
    <t>外出</t>
    <phoneticPr fontId="11" type="noConversion"/>
  </si>
  <si>
    <t>北京-青岛</t>
    <phoneticPr fontId="11" type="noConversion"/>
  </si>
  <si>
    <t>海闻科技电子发票签章方案电话交流</t>
    <phoneticPr fontId="11" type="noConversion"/>
  </si>
  <si>
    <t>海尔消费金融无纸化项目交流</t>
    <phoneticPr fontId="11" type="noConversion"/>
  </si>
  <si>
    <t>海闻科技电子发票交流</t>
    <phoneticPr fontId="11" type="noConversion"/>
  </si>
  <si>
    <t>海闻科技电子发票交流</t>
    <phoneticPr fontId="11" type="noConversion"/>
  </si>
  <si>
    <t>菜市口</t>
    <phoneticPr fontId="11" type="noConversion"/>
  </si>
  <si>
    <t>哈银消费金融标书编制</t>
    <phoneticPr fontId="11" type="noConversion"/>
  </si>
  <si>
    <t>哈银消费金融标书编制</t>
    <phoneticPr fontId="11" type="noConversion"/>
  </si>
  <si>
    <t>华泰证券无纸化云证通方案</t>
    <phoneticPr fontId="11" type="noConversion"/>
  </si>
  <si>
    <t>天津银行无纸化实施方案业务流程设计</t>
    <phoneticPr fontId="11" type="noConversion"/>
  </si>
  <si>
    <t>网络身份认证平台培训</t>
    <phoneticPr fontId="11" type="noConversion"/>
  </si>
  <si>
    <t>远程协助富深协同公积金集成无纸化系统接口</t>
    <phoneticPr fontId="11" type="noConversion"/>
  </si>
  <si>
    <t>远程协助富深协同公积金集成无纸化系统接口</t>
    <phoneticPr fontId="11" type="noConversion"/>
  </si>
  <si>
    <t>菜市口</t>
    <phoneticPr fontId="11" type="noConversion"/>
  </si>
  <si>
    <t>外出</t>
    <phoneticPr fontId="11" type="noConversion"/>
  </si>
  <si>
    <t>镇江公积金无纸化系统演示</t>
    <phoneticPr fontId="11" type="noConversion"/>
  </si>
  <si>
    <r>
      <rPr>
        <sz val="11"/>
        <color theme="1"/>
        <rFont val="宋体"/>
        <family val="3"/>
        <charset val="134"/>
      </rPr>
      <t>镇江公积金方案</t>
    </r>
    <r>
      <rPr>
        <sz val="11"/>
        <color theme="1"/>
        <rFont val="Arial"/>
        <family val="2"/>
      </rPr>
      <t>PPT</t>
    </r>
    <r>
      <rPr>
        <sz val="11"/>
        <color theme="1"/>
        <rFont val="宋体"/>
        <family val="3"/>
        <charset val="134"/>
      </rPr>
      <t>准备</t>
    </r>
    <phoneticPr fontId="11" type="noConversion"/>
  </si>
  <si>
    <t>客户端服务端SADK学习实践</t>
    <phoneticPr fontId="11" type="noConversion"/>
  </si>
  <si>
    <t>外出</t>
    <phoneticPr fontId="11" type="noConversion"/>
  </si>
  <si>
    <t>镇江-北京</t>
    <phoneticPr fontId="11" type="noConversion"/>
  </si>
  <si>
    <t>公积金行业无纸化解决方案</t>
    <phoneticPr fontId="11" type="noConversion"/>
  </si>
  <si>
    <t>北京-镇江</t>
    <phoneticPr fontId="11" type="noConversion"/>
  </si>
  <si>
    <t>外出</t>
    <phoneticPr fontId="11" type="noConversion"/>
  </si>
  <si>
    <t>公积金演示DEMO联调</t>
    <phoneticPr fontId="11" type="noConversion"/>
  </si>
  <si>
    <t>镇江公积金无纸化交流</t>
    <phoneticPr fontId="11" type="noConversion"/>
  </si>
  <si>
    <t>菜市口</t>
    <phoneticPr fontId="11" type="noConversion"/>
  </si>
  <si>
    <t>百瑞信托询价函技术方案编制</t>
    <phoneticPr fontId="11" type="noConversion"/>
  </si>
  <si>
    <t>百瑞信托询价函技术方案编制</t>
    <phoneticPr fontId="11" type="noConversion"/>
  </si>
  <si>
    <t>东盟海产品交易所证书应用解决方案</t>
    <phoneticPr fontId="11" type="noConversion"/>
  </si>
  <si>
    <t>东盟海产品交易所证书应用解决方案</t>
    <phoneticPr fontId="11" type="noConversion"/>
  </si>
  <si>
    <t>PDFSealSADK/OFFICESealSADK/电子签章系统/RA产品学习及产品部署</t>
    <phoneticPr fontId="11" type="noConversion"/>
  </si>
  <si>
    <t>PDFSealSADK/OFFICESealSADK/电子签章系统/RA产品学习及产品部署</t>
    <phoneticPr fontId="11" type="noConversion"/>
  </si>
  <si>
    <t>大宗产品交易平台证书应用解决方案</t>
    <phoneticPr fontId="11" type="noConversion"/>
  </si>
  <si>
    <t>大宗产品交易平台证书应用解决方案</t>
    <phoneticPr fontId="11" type="noConversion"/>
  </si>
  <si>
    <t>北京-武汉</t>
    <phoneticPr fontId="11" type="noConversion"/>
  </si>
  <si>
    <t>东风汽车财务无纸化项目交流</t>
    <phoneticPr fontId="11" type="noConversion"/>
  </si>
  <si>
    <t>武汉-北京</t>
    <phoneticPr fontId="11" type="noConversion"/>
  </si>
  <si>
    <t>延边农商行无纸化系统集成</t>
    <phoneticPr fontId="11" type="noConversion"/>
  </si>
  <si>
    <t>延边农商行无纸化系统集成</t>
    <phoneticPr fontId="11" type="noConversion"/>
  </si>
  <si>
    <t>公积金行业无纸化解决方案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</si>
</sst>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7" xfId="0" applyFont="1" applyBorder="1"/>
    <xf numFmtId="0" fontId="19" fillId="0" borderId="10" xfId="0" applyFont="1" applyBorder="1"/>
    <xf numFmtId="0" fontId="19" fillId="0" borderId="4" xfId="0" applyFont="1" applyBorder="1"/>
    <xf numFmtId="0" fontId="19" fillId="0" borderId="11" xfId="0" applyFont="1" applyBorder="1" applyAlignment="1">
      <alignment wrapText="1"/>
    </xf>
    <xf numFmtId="0" fontId="19" fillId="0" borderId="5" xfId="0" applyFont="1" applyBorder="1"/>
    <xf numFmtId="0" fontId="19" fillId="0" borderId="8" xfId="0" applyFont="1" applyBorder="1" applyAlignment="1">
      <alignment wrapText="1"/>
    </xf>
    <xf numFmtId="0" fontId="19" fillId="0" borderId="21" xfId="0" applyFont="1" applyBorder="1"/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85" zoomScaleNormal="85" workbookViewId="0">
      <selection activeCell="M25" sqref="M25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8" t="s">
        <v>18</v>
      </c>
      <c r="C1" s="58"/>
      <c r="D1" s="58"/>
      <c r="E1" s="19"/>
      <c r="G1" s="24" t="s">
        <v>19</v>
      </c>
      <c r="H1" s="25"/>
      <c r="I1" s="26"/>
      <c r="J1" s="27"/>
      <c r="K1" s="27"/>
      <c r="L1" s="50"/>
      <c r="M1" s="50"/>
      <c r="N1" s="27"/>
      <c r="O1" s="27"/>
    </row>
    <row r="2" spans="1:15" ht="20.100000000000001" customHeight="1" x14ac:dyDescent="0.2">
      <c r="B2" s="58"/>
      <c r="C2" s="58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51">
        <v>2017</v>
      </c>
      <c r="M3" s="52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3">
        <f>DATE(L3,I3,1)</f>
        <v>42795</v>
      </c>
      <c r="H4" s="54"/>
      <c r="I4" s="54"/>
      <c r="J4" s="54"/>
      <c r="K4" s="54"/>
      <c r="L4" s="54"/>
      <c r="M4" s="55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43" t="s">
        <v>22</v>
      </c>
      <c r="D6" s="43" t="s">
        <v>22</v>
      </c>
      <c r="E6" s="44" t="s">
        <v>27</v>
      </c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>
        <f>IF(I6="",IF(WEEKDAY(G4,1)=MOD(1+2,7)+1,G4,""),I6+1)</f>
        <v>42795</v>
      </c>
      <c r="K6" s="35">
        <f>IF(J6="",IF(WEEKDAY(G4,1)=MOD(1+3,7)+1,G4,""),J6+1)</f>
        <v>42796</v>
      </c>
      <c r="L6" s="35">
        <f>IF(K6="",IF(WEEKDAY(G4,1)=MOD(1+4,7)+1,G4,""),K6+1)</f>
        <v>42797</v>
      </c>
      <c r="M6" s="35">
        <f>IF(L6="",IF(WEEKDAY(G4,1)=MOD(1+5,7)+1,G4,""),L6+1)</f>
        <v>42798</v>
      </c>
      <c r="N6" s="20"/>
      <c r="O6" s="20"/>
    </row>
    <row r="7" spans="1:15" ht="20.100000000000001" customHeight="1" x14ac:dyDescent="0.2">
      <c r="A7" s="2"/>
      <c r="B7" s="56">
        <f>E2</f>
        <v>42814</v>
      </c>
      <c r="C7" s="39" t="s">
        <v>23</v>
      </c>
      <c r="D7" s="39" t="s">
        <v>30</v>
      </c>
      <c r="E7" s="40" t="s">
        <v>24</v>
      </c>
      <c r="G7" s="35">
        <f>IF(M6="","",IF(MONTH(M6+1)&lt;&gt;MONTH(M6),"",M6+1))</f>
        <v>42799</v>
      </c>
      <c r="H7" s="35">
        <f>IF(G7="","",IF(MONTH(G7+1)&lt;&gt;MONTH(G7),"",G7+1))</f>
        <v>42800</v>
      </c>
      <c r="I7" s="35">
        <f>IF(H7="","",IF(MONTH(H7+1)&lt;&gt;MONTH(H7),"",H7+1))</f>
        <v>42801</v>
      </c>
      <c r="J7" s="35">
        <f>IF(I7="","",IF(MONTH(I7+1)&lt;&gt;MONTH(I7),"",I7+1))</f>
        <v>42802</v>
      </c>
      <c r="K7" s="35">
        <f t="shared" ref="K7:M7" si="0">IF(J7="","",IF(MONTH(J7+1)&lt;&gt;MONTH(J7),"",J7+1))</f>
        <v>42803</v>
      </c>
      <c r="L7" s="35">
        <f t="shared" si="0"/>
        <v>42804</v>
      </c>
      <c r="M7" s="35">
        <f t="shared" si="0"/>
        <v>42805</v>
      </c>
      <c r="N7" s="20"/>
      <c r="O7" s="20"/>
    </row>
    <row r="8" spans="1:15" ht="20.100000000000001" customHeight="1" x14ac:dyDescent="0.2">
      <c r="A8" s="2"/>
      <c r="B8" s="56"/>
      <c r="C8" s="39"/>
      <c r="D8" s="39"/>
      <c r="E8" s="40"/>
      <c r="G8" s="35">
        <f t="shared" ref="G8:G11" si="1">IF(M7="","",IF(MONTH(M7+1)&lt;&gt;MONTH(M7),"",M7+1))</f>
        <v>42806</v>
      </c>
      <c r="H8" s="35">
        <f t="shared" ref="H8:M11" si="2">IF(G8="","",IF(MONTH(G8+1)&lt;&gt;MONTH(G8),"",G8+1))</f>
        <v>42807</v>
      </c>
      <c r="I8" s="35">
        <f t="shared" si="2"/>
        <v>42808</v>
      </c>
      <c r="J8" s="35">
        <f t="shared" si="2"/>
        <v>42809</v>
      </c>
      <c r="K8" s="35">
        <f t="shared" si="2"/>
        <v>42810</v>
      </c>
      <c r="L8" s="35">
        <f t="shared" si="2"/>
        <v>42811</v>
      </c>
      <c r="M8" s="35">
        <f t="shared" si="2"/>
        <v>42812</v>
      </c>
      <c r="N8" s="20"/>
      <c r="O8" s="20"/>
    </row>
    <row r="9" spans="1:15" s="2" customFormat="1" ht="20.100000000000001" customHeight="1" x14ac:dyDescent="0.2">
      <c r="B9" s="57"/>
      <c r="C9" s="13"/>
      <c r="D9" s="10"/>
      <c r="E9" s="16"/>
      <c r="F9" s="1"/>
      <c r="G9" s="35">
        <f t="shared" si="1"/>
        <v>42813</v>
      </c>
      <c r="H9" s="35">
        <f t="shared" si="2"/>
        <v>42814</v>
      </c>
      <c r="I9" s="35">
        <f t="shared" si="2"/>
        <v>42815</v>
      </c>
      <c r="J9" s="35">
        <f t="shared" si="2"/>
        <v>42816</v>
      </c>
      <c r="K9" s="35">
        <f t="shared" si="2"/>
        <v>42817</v>
      </c>
      <c r="L9" s="35">
        <f t="shared" si="2"/>
        <v>42818</v>
      </c>
      <c r="M9" s="35">
        <f t="shared" si="2"/>
        <v>42819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42820</v>
      </c>
      <c r="H10" s="35">
        <f t="shared" si="2"/>
        <v>42821</v>
      </c>
      <c r="I10" s="35">
        <f t="shared" si="2"/>
        <v>42822</v>
      </c>
      <c r="J10" s="35">
        <f t="shared" si="2"/>
        <v>42823</v>
      </c>
      <c r="K10" s="35">
        <f t="shared" si="2"/>
        <v>42824</v>
      </c>
      <c r="L10" s="35">
        <f t="shared" si="2"/>
        <v>42825</v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43" t="s">
        <v>21</v>
      </c>
      <c r="D11" s="43" t="s">
        <v>21</v>
      </c>
      <c r="E11" s="44" t="s">
        <v>27</v>
      </c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6">
        <f>B7+1</f>
        <v>42815</v>
      </c>
      <c r="C12" s="39" t="s">
        <v>25</v>
      </c>
      <c r="D12" s="39" t="s">
        <v>26</v>
      </c>
      <c r="E12" s="40" t="s">
        <v>31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6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7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43" t="s">
        <v>21</v>
      </c>
      <c r="D16" s="43" t="s">
        <v>21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6">
        <f>B12+1</f>
        <v>42816</v>
      </c>
      <c r="C17" s="39" t="s">
        <v>28</v>
      </c>
      <c r="D17" s="39" t="s">
        <v>29</v>
      </c>
      <c r="E17" s="40"/>
      <c r="G17" s="18"/>
    </row>
    <row r="18" spans="1:7" ht="20.100000000000001" customHeight="1" x14ac:dyDescent="0.2">
      <c r="A18" s="2"/>
      <c r="B18" s="56"/>
      <c r="C18" s="12"/>
      <c r="D18" s="9"/>
      <c r="E18" s="15"/>
      <c r="G18" s="18"/>
    </row>
    <row r="19" spans="1:7" ht="20.100000000000001" customHeight="1" x14ac:dyDescent="0.2">
      <c r="A19" s="2"/>
      <c r="B19" s="57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42817</v>
      </c>
      <c r="C21" s="43" t="s">
        <v>21</v>
      </c>
      <c r="D21" s="43" t="s">
        <v>21</v>
      </c>
      <c r="E21" s="14"/>
    </row>
    <row r="22" spans="1:7" ht="20.100000000000001" customHeight="1" x14ac:dyDescent="0.2">
      <c r="A22" s="2"/>
      <c r="B22" s="56">
        <f>B17+1</f>
        <v>42817</v>
      </c>
      <c r="C22" s="39" t="s">
        <v>32</v>
      </c>
      <c r="D22" s="39" t="s">
        <v>33</v>
      </c>
      <c r="E22" s="40"/>
    </row>
    <row r="23" spans="1:7" ht="20.100000000000001" customHeight="1" x14ac:dyDescent="0.2">
      <c r="A23" s="2"/>
      <c r="B23" s="56"/>
      <c r="C23" s="12"/>
      <c r="D23" s="9"/>
      <c r="E23" s="15"/>
    </row>
    <row r="24" spans="1:7" ht="20.100000000000001" customHeight="1" x14ac:dyDescent="0.2">
      <c r="A24" s="2"/>
      <c r="B24" s="57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42818</v>
      </c>
      <c r="C26" s="43" t="s">
        <v>21</v>
      </c>
      <c r="D26" s="43" t="s">
        <v>21</v>
      </c>
      <c r="E26" s="14"/>
    </row>
    <row r="27" spans="1:7" ht="20.100000000000001" customHeight="1" x14ac:dyDescent="0.2">
      <c r="A27" s="2"/>
      <c r="B27" s="56">
        <f>B22+1</f>
        <v>42818</v>
      </c>
      <c r="C27" s="39" t="s">
        <v>34</v>
      </c>
      <c r="D27" s="39" t="s">
        <v>35</v>
      </c>
      <c r="E27" s="15"/>
    </row>
    <row r="28" spans="1:7" ht="20.100000000000001" customHeight="1" x14ac:dyDescent="0.2">
      <c r="A28" s="2"/>
      <c r="B28" s="56"/>
      <c r="C28" s="12"/>
      <c r="D28" s="9"/>
      <c r="E28" s="15"/>
    </row>
    <row r="29" spans="1:7" ht="20.100000000000001" customHeight="1" x14ac:dyDescent="0.2">
      <c r="A29" s="2"/>
      <c r="B29" s="57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42819</v>
      </c>
      <c r="C31" s="11"/>
      <c r="D31" s="8"/>
      <c r="E31" s="14"/>
    </row>
    <row r="32" spans="1:7" ht="20.100000000000001" customHeight="1" x14ac:dyDescent="0.2">
      <c r="A32" s="2"/>
      <c r="B32" s="56">
        <f>B27+1</f>
        <v>42819</v>
      </c>
      <c r="C32" s="39"/>
      <c r="D32" s="9"/>
      <c r="E32" s="15"/>
    </row>
    <row r="33" spans="1:5" ht="20.100000000000001" customHeight="1" x14ac:dyDescent="0.2">
      <c r="A33" s="2"/>
      <c r="B33" s="56"/>
      <c r="C33" s="12"/>
      <c r="D33" s="9"/>
      <c r="E33" s="15"/>
    </row>
    <row r="34" spans="1:5" ht="20.100000000000001" customHeight="1" x14ac:dyDescent="0.2">
      <c r="A34" s="2"/>
      <c r="B34" s="57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42820</v>
      </c>
      <c r="C36" s="11"/>
      <c r="D36" s="8"/>
      <c r="E36" s="14"/>
    </row>
    <row r="37" spans="1:5" ht="20.100000000000001" customHeight="1" x14ac:dyDescent="0.2">
      <c r="A37" s="2"/>
      <c r="B37" s="56">
        <f>B32+1</f>
        <v>42820</v>
      </c>
      <c r="C37" s="12"/>
      <c r="D37" s="9"/>
      <c r="E37" s="15"/>
    </row>
    <row r="38" spans="1:5" ht="20.100000000000001" customHeight="1" x14ac:dyDescent="0.2">
      <c r="A38" s="2"/>
      <c r="B38" s="56"/>
      <c r="C38" s="12"/>
      <c r="D38" s="9"/>
      <c r="E38" s="15"/>
    </row>
    <row r="39" spans="1:5" ht="20.100000000000001" customHeight="1" x14ac:dyDescent="0.2">
      <c r="A39" s="2"/>
      <c r="B39" s="57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7">
        <f>B44</f>
        <v>42821</v>
      </c>
      <c r="C43" s="11"/>
      <c r="D43" s="8"/>
      <c r="E43" s="14"/>
    </row>
    <row r="44" spans="1:5" ht="20.100000000000001" customHeight="1" x14ac:dyDescent="0.2">
      <c r="A44" s="2"/>
      <c r="B44" s="56">
        <f>B37+1</f>
        <v>42821</v>
      </c>
      <c r="C44" s="39"/>
      <c r="D44" s="41"/>
      <c r="E44" s="15"/>
    </row>
    <row r="45" spans="1:5" ht="20.100000000000001" customHeight="1" x14ac:dyDescent="0.2">
      <c r="A45" s="2"/>
      <c r="B45" s="56"/>
      <c r="C45" s="39"/>
      <c r="D45" s="9"/>
      <c r="E45" s="15"/>
    </row>
    <row r="46" spans="1:5" ht="20.100000000000001" customHeight="1" x14ac:dyDescent="0.2">
      <c r="A46" s="2"/>
      <c r="B46" s="57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42822</v>
      </c>
      <c r="C48" s="11"/>
      <c r="D48" s="8"/>
      <c r="E48" s="14"/>
    </row>
    <row r="49" spans="1:5" ht="20.100000000000001" customHeight="1" x14ac:dyDescent="0.2">
      <c r="A49" s="2"/>
      <c r="B49" s="56">
        <f>B44+1</f>
        <v>42822</v>
      </c>
      <c r="C49" s="39"/>
      <c r="D49" s="41"/>
      <c r="E49" s="15"/>
    </row>
    <row r="50" spans="1:5" ht="20.100000000000001" customHeight="1" x14ac:dyDescent="0.2">
      <c r="A50" s="2"/>
      <c r="B50" s="56"/>
      <c r="C50" s="12"/>
      <c r="D50" s="9"/>
      <c r="E50" s="15"/>
    </row>
    <row r="51" spans="1:5" ht="20.100000000000001" customHeight="1" x14ac:dyDescent="0.2">
      <c r="A51" s="2"/>
      <c r="B51" s="57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42823</v>
      </c>
      <c r="C53" s="11"/>
      <c r="D53" s="8"/>
      <c r="E53" s="14"/>
    </row>
    <row r="54" spans="1:5" ht="20.100000000000001" customHeight="1" x14ac:dyDescent="0.2">
      <c r="A54" s="2"/>
      <c r="B54" s="56">
        <f>B49+1</f>
        <v>42823</v>
      </c>
      <c r="C54" s="39"/>
      <c r="D54" s="41"/>
      <c r="E54" s="15"/>
    </row>
    <row r="55" spans="1:5" ht="20.100000000000001" customHeight="1" x14ac:dyDescent="0.2">
      <c r="A55" s="2"/>
      <c r="B55" s="56"/>
      <c r="C55" s="12"/>
      <c r="D55" s="41"/>
      <c r="E55" s="15"/>
    </row>
    <row r="56" spans="1:5" ht="20.100000000000001" customHeight="1" x14ac:dyDescent="0.2">
      <c r="A56" s="2"/>
      <c r="B56" s="57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42824</v>
      </c>
      <c r="C58" s="11"/>
      <c r="D58" s="8"/>
      <c r="E58" s="14"/>
    </row>
    <row r="59" spans="1:5" ht="20.100000000000001" customHeight="1" x14ac:dyDescent="0.2">
      <c r="A59" s="2"/>
      <c r="B59" s="56">
        <f>B54+1</f>
        <v>42824</v>
      </c>
      <c r="C59" s="39"/>
      <c r="D59" s="41"/>
      <c r="E59" s="15"/>
    </row>
    <row r="60" spans="1:5" ht="20.100000000000001" customHeight="1" x14ac:dyDescent="0.2">
      <c r="A60" s="2"/>
      <c r="B60" s="56"/>
      <c r="C60" s="12"/>
      <c r="D60" s="42"/>
      <c r="E60" s="15"/>
    </row>
    <row r="61" spans="1:5" ht="20.100000000000001" customHeight="1" x14ac:dyDescent="0.2">
      <c r="A61" s="2"/>
      <c r="B61" s="57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42825</v>
      </c>
      <c r="C63" s="11"/>
      <c r="D63" s="8"/>
      <c r="E63" s="14"/>
    </row>
    <row r="64" spans="1:5" ht="20.100000000000001" customHeight="1" x14ac:dyDescent="0.2">
      <c r="A64" s="2"/>
      <c r="B64" s="56">
        <f>B59+1</f>
        <v>42825</v>
      </c>
      <c r="C64" s="39"/>
      <c r="D64" s="39"/>
      <c r="E64" s="15"/>
    </row>
    <row r="65" spans="1:5" ht="20.100000000000001" customHeight="1" x14ac:dyDescent="0.2">
      <c r="A65" s="2"/>
      <c r="B65" s="56"/>
      <c r="C65" s="12"/>
      <c r="D65" s="9"/>
      <c r="E65" s="15"/>
    </row>
    <row r="66" spans="1:5" ht="20.100000000000001" customHeight="1" x14ac:dyDescent="0.2">
      <c r="A66" s="2"/>
      <c r="B66" s="57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42826</v>
      </c>
      <c r="C68" s="11"/>
      <c r="D68" s="8"/>
      <c r="E68" s="14"/>
    </row>
    <row r="69" spans="1:5" ht="20.100000000000001" customHeight="1" x14ac:dyDescent="0.2">
      <c r="A69" s="2"/>
      <c r="B69" s="56">
        <f>B64+1</f>
        <v>42826</v>
      </c>
      <c r="C69" s="39"/>
      <c r="D69" s="39"/>
      <c r="E69" s="15"/>
    </row>
    <row r="70" spans="1:5" ht="20.100000000000001" customHeight="1" x14ac:dyDescent="0.2">
      <c r="A70" s="2"/>
      <c r="B70" s="56"/>
      <c r="C70" s="12"/>
      <c r="D70" s="9"/>
      <c r="E70" s="15"/>
    </row>
    <row r="71" spans="1:5" ht="20.100000000000001" customHeight="1" x14ac:dyDescent="0.2">
      <c r="A71" s="2"/>
      <c r="B71" s="57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42827</v>
      </c>
      <c r="C73" s="11"/>
      <c r="D73" s="8"/>
      <c r="E73" s="14"/>
    </row>
    <row r="74" spans="1:5" ht="20.100000000000001" customHeight="1" x14ac:dyDescent="0.2">
      <c r="A74" s="2"/>
      <c r="B74" s="56">
        <f>B69+1</f>
        <v>42827</v>
      </c>
      <c r="C74" s="12"/>
      <c r="D74" s="9"/>
      <c r="E74" s="15"/>
    </row>
    <row r="75" spans="1:5" ht="20.100000000000001" customHeight="1" x14ac:dyDescent="0.2">
      <c r="A75" s="2"/>
      <c r="B75" s="56"/>
      <c r="C75" s="12"/>
      <c r="D75" s="9"/>
      <c r="E75" s="15"/>
    </row>
    <row r="76" spans="1:5" ht="20.100000000000001" customHeight="1" x14ac:dyDescent="0.2">
      <c r="A76" s="2"/>
      <c r="B76" s="57"/>
      <c r="C76" s="13"/>
      <c r="D76" s="10"/>
      <c r="E76" s="16"/>
    </row>
  </sheetData>
  <mergeCells count="19">
    <mergeCell ref="B54:B56"/>
    <mergeCell ref="B59:B61"/>
    <mergeCell ref="B64:B66"/>
    <mergeCell ref="B69:B71"/>
    <mergeCell ref="B74:B76"/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85" zoomScaleNormal="85" workbookViewId="0">
      <selection activeCell="S52" sqref="A1:XFD104857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8" t="s">
        <v>18</v>
      </c>
      <c r="C1" s="58"/>
      <c r="D1" s="58"/>
      <c r="E1" s="19"/>
      <c r="G1" s="24" t="s">
        <v>19</v>
      </c>
      <c r="H1" s="25"/>
      <c r="I1" s="26"/>
      <c r="J1" s="27"/>
      <c r="K1" s="27"/>
      <c r="L1" s="50"/>
      <c r="M1" s="50"/>
      <c r="N1" s="27"/>
      <c r="O1" s="27"/>
    </row>
    <row r="2" spans="1:15" ht="20.100000000000001" customHeight="1" x14ac:dyDescent="0.2">
      <c r="B2" s="58"/>
      <c r="C2" s="58"/>
      <c r="D2" s="6" t="s">
        <v>3</v>
      </c>
      <c r="E2" s="38">
        <f>C3</f>
        <v>42842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42842</v>
      </c>
      <c r="D3" s="21"/>
      <c r="E3" s="23">
        <f>1+INT((C3-DATE(YEAR(C3+4-WEEKDAY(C3+6)),1,5)+
WEEKDAY(DATE(YEAR(C3+4-WEEKDAY(C3+6)),1,3)))/7)</f>
        <v>16</v>
      </c>
      <c r="F3" s="20"/>
      <c r="G3" s="26"/>
      <c r="H3" s="29" t="s">
        <v>6</v>
      </c>
      <c r="I3" s="30">
        <v>4</v>
      </c>
      <c r="J3" s="31"/>
      <c r="K3" s="29" t="s">
        <v>7</v>
      </c>
      <c r="L3" s="51">
        <v>2017</v>
      </c>
      <c r="M3" s="52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3">
        <f>DATE(L3,I3,1)</f>
        <v>42826</v>
      </c>
      <c r="H4" s="54"/>
      <c r="I4" s="54"/>
      <c r="J4" s="54"/>
      <c r="K4" s="54"/>
      <c r="L4" s="54"/>
      <c r="M4" s="55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42842</v>
      </c>
      <c r="C6" s="43" t="s">
        <v>22</v>
      </c>
      <c r="D6" s="43" t="s">
        <v>21</v>
      </c>
      <c r="E6" s="4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 t="str">
        <f>IF(K6="",IF(WEEKDAY(G4,1)=MOD(1+4,7)+1,G4,""),K6+1)</f>
        <v/>
      </c>
      <c r="M6" s="35">
        <f>IF(L6="",IF(WEEKDAY(G4,1)=MOD(1+5,7)+1,G4,""),L6+1)</f>
        <v>42826</v>
      </c>
      <c r="N6" s="20"/>
      <c r="O6" s="20"/>
    </row>
    <row r="7" spans="1:15" ht="20.100000000000001" customHeight="1" x14ac:dyDescent="0.2">
      <c r="A7" s="2"/>
      <c r="B7" s="56">
        <f>E2</f>
        <v>42842</v>
      </c>
      <c r="C7" s="39" t="s">
        <v>36</v>
      </c>
      <c r="D7" s="39" t="s">
        <v>40</v>
      </c>
      <c r="E7" s="40"/>
      <c r="G7" s="35">
        <f>IF(M6="","",IF(MONTH(M6+1)&lt;&gt;MONTH(M6),"",M6+1))</f>
        <v>42827</v>
      </c>
      <c r="H7" s="35">
        <f>IF(G7="","",IF(MONTH(G7+1)&lt;&gt;MONTH(G7),"",G7+1))</f>
        <v>42828</v>
      </c>
      <c r="I7" s="35">
        <f>IF(H7="","",IF(MONTH(H7+1)&lt;&gt;MONTH(H7),"",H7+1))</f>
        <v>42829</v>
      </c>
      <c r="J7" s="35">
        <f>IF(I7="","",IF(MONTH(I7+1)&lt;&gt;MONTH(I7),"",I7+1))</f>
        <v>42830</v>
      </c>
      <c r="K7" s="35">
        <f t="shared" ref="K7:M7" si="0">IF(J7="","",IF(MONTH(J7+1)&lt;&gt;MONTH(J7),"",J7+1))</f>
        <v>42831</v>
      </c>
      <c r="L7" s="35">
        <f t="shared" si="0"/>
        <v>42832</v>
      </c>
      <c r="M7" s="35">
        <f t="shared" si="0"/>
        <v>42833</v>
      </c>
      <c r="N7" s="20"/>
      <c r="O7" s="20"/>
    </row>
    <row r="8" spans="1:15" ht="20.100000000000001" customHeight="1" x14ac:dyDescent="0.2">
      <c r="A8" s="2"/>
      <c r="B8" s="56"/>
      <c r="C8" s="39"/>
      <c r="D8" s="39"/>
      <c r="E8" s="40"/>
      <c r="G8" s="35">
        <f t="shared" ref="G8:G11" si="1">IF(M7="","",IF(MONTH(M7+1)&lt;&gt;MONTH(M7),"",M7+1))</f>
        <v>42834</v>
      </c>
      <c r="H8" s="35">
        <f t="shared" ref="H8:M11" si="2">IF(G8="","",IF(MONTH(G8+1)&lt;&gt;MONTH(G8),"",G8+1))</f>
        <v>42835</v>
      </c>
      <c r="I8" s="35">
        <f t="shared" si="2"/>
        <v>42836</v>
      </c>
      <c r="J8" s="35">
        <f t="shared" si="2"/>
        <v>42837</v>
      </c>
      <c r="K8" s="35">
        <f t="shared" si="2"/>
        <v>42838</v>
      </c>
      <c r="L8" s="35">
        <f t="shared" si="2"/>
        <v>42839</v>
      </c>
      <c r="M8" s="35">
        <f t="shared" si="2"/>
        <v>42840</v>
      </c>
      <c r="N8" s="20"/>
      <c r="O8" s="20"/>
    </row>
    <row r="9" spans="1:15" s="2" customFormat="1" ht="20.100000000000001" customHeight="1" x14ac:dyDescent="0.2">
      <c r="B9" s="57"/>
      <c r="C9" s="13"/>
      <c r="D9" s="10"/>
      <c r="E9" s="16"/>
      <c r="F9" s="1"/>
      <c r="G9" s="35">
        <f t="shared" si="1"/>
        <v>42841</v>
      </c>
      <c r="H9" s="35">
        <f t="shared" si="2"/>
        <v>42842</v>
      </c>
      <c r="I9" s="35">
        <f t="shared" si="2"/>
        <v>42843</v>
      </c>
      <c r="J9" s="35">
        <f t="shared" si="2"/>
        <v>42844</v>
      </c>
      <c r="K9" s="35">
        <f t="shared" si="2"/>
        <v>42845</v>
      </c>
      <c r="L9" s="35">
        <f t="shared" si="2"/>
        <v>42846</v>
      </c>
      <c r="M9" s="35">
        <f t="shared" si="2"/>
        <v>42847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42848</v>
      </c>
      <c r="H10" s="35">
        <f t="shared" si="2"/>
        <v>42849</v>
      </c>
      <c r="I10" s="35">
        <f t="shared" si="2"/>
        <v>42850</v>
      </c>
      <c r="J10" s="35">
        <f t="shared" si="2"/>
        <v>42851</v>
      </c>
      <c r="K10" s="35">
        <f t="shared" si="2"/>
        <v>42852</v>
      </c>
      <c r="L10" s="35">
        <f t="shared" si="2"/>
        <v>42853</v>
      </c>
      <c r="M10" s="35">
        <f t="shared" si="2"/>
        <v>42854</v>
      </c>
      <c r="N10" s="20"/>
      <c r="O10" s="20"/>
    </row>
    <row r="11" spans="1:15" s="2" customFormat="1" ht="20.100000000000001" customHeight="1" x14ac:dyDescent="0.2">
      <c r="B11" s="7">
        <f>B12</f>
        <v>42843</v>
      </c>
      <c r="C11" s="43" t="s">
        <v>37</v>
      </c>
      <c r="D11" s="43" t="s">
        <v>37</v>
      </c>
      <c r="E11" s="44"/>
      <c r="G11" s="35">
        <f t="shared" si="1"/>
        <v>42855</v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6">
        <f>B7+1</f>
        <v>42843</v>
      </c>
      <c r="C12" s="39" t="s">
        <v>39</v>
      </c>
      <c r="D12" s="39" t="s">
        <v>39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6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7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42844</v>
      </c>
      <c r="C16" s="43" t="s">
        <v>22</v>
      </c>
      <c r="D16" s="43" t="s">
        <v>21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6">
        <f>B12+1</f>
        <v>42844</v>
      </c>
      <c r="C17" s="39" t="s">
        <v>38</v>
      </c>
      <c r="D17" s="39" t="s">
        <v>41</v>
      </c>
      <c r="E17" s="40"/>
      <c r="G17" s="18"/>
    </row>
    <row r="18" spans="1:7" ht="20.100000000000001" customHeight="1" x14ac:dyDescent="0.2">
      <c r="A18" s="2"/>
      <c r="B18" s="56"/>
      <c r="C18" s="12"/>
      <c r="D18" s="9"/>
      <c r="E18" s="15"/>
      <c r="G18" s="18"/>
    </row>
    <row r="19" spans="1:7" ht="20.100000000000001" customHeight="1" x14ac:dyDescent="0.2">
      <c r="A19" s="2"/>
      <c r="B19" s="57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42845</v>
      </c>
      <c r="C21" s="43" t="s">
        <v>37</v>
      </c>
      <c r="D21" s="43" t="s">
        <v>22</v>
      </c>
      <c r="E21" s="14"/>
    </row>
    <row r="22" spans="1:7" ht="20.100000000000001" customHeight="1" x14ac:dyDescent="0.2">
      <c r="A22" s="2"/>
      <c r="B22" s="56">
        <f>B17+1</f>
        <v>42845</v>
      </c>
      <c r="C22" s="39" t="s">
        <v>39</v>
      </c>
      <c r="D22" s="39" t="s">
        <v>44</v>
      </c>
      <c r="E22" s="40"/>
    </row>
    <row r="23" spans="1:7" ht="20.100000000000001" customHeight="1" x14ac:dyDescent="0.2">
      <c r="A23" s="2"/>
      <c r="B23" s="56"/>
      <c r="C23" s="12"/>
      <c r="D23" s="9"/>
      <c r="E23" s="15"/>
    </row>
    <row r="24" spans="1:7" ht="20.100000000000001" customHeight="1" x14ac:dyDescent="0.2">
      <c r="A24" s="2"/>
      <c r="B24" s="57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42846</v>
      </c>
      <c r="C26" s="43" t="s">
        <v>42</v>
      </c>
      <c r="D26" s="43" t="s">
        <v>22</v>
      </c>
      <c r="E26" s="14"/>
    </row>
    <row r="27" spans="1:7" ht="20.100000000000001" customHeight="1" x14ac:dyDescent="0.2">
      <c r="A27" s="2"/>
      <c r="B27" s="56">
        <f>B22+1</f>
        <v>42846</v>
      </c>
      <c r="C27" s="39" t="s">
        <v>43</v>
      </c>
      <c r="D27" s="39" t="s">
        <v>45</v>
      </c>
      <c r="E27" s="15"/>
    </row>
    <row r="28" spans="1:7" ht="20.100000000000001" customHeight="1" x14ac:dyDescent="0.2">
      <c r="A28" s="2"/>
      <c r="B28" s="56"/>
      <c r="C28" s="12"/>
      <c r="D28" s="9"/>
      <c r="E28" s="15"/>
    </row>
    <row r="29" spans="1:7" ht="20.100000000000001" customHeight="1" x14ac:dyDescent="0.2">
      <c r="A29" s="2"/>
      <c r="B29" s="57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42847</v>
      </c>
      <c r="C31" s="11"/>
      <c r="D31" s="8"/>
      <c r="E31" s="14"/>
    </row>
    <row r="32" spans="1:7" ht="20.100000000000001" customHeight="1" x14ac:dyDescent="0.2">
      <c r="A32" s="2"/>
      <c r="B32" s="56">
        <f>B27+1</f>
        <v>42847</v>
      </c>
      <c r="C32" s="39"/>
      <c r="D32" s="9"/>
      <c r="E32" s="15"/>
    </row>
    <row r="33" spans="1:5" ht="20.100000000000001" customHeight="1" x14ac:dyDescent="0.2">
      <c r="A33" s="2"/>
      <c r="B33" s="56"/>
      <c r="C33" s="12"/>
      <c r="D33" s="9"/>
      <c r="E33" s="15"/>
    </row>
    <row r="34" spans="1:5" ht="20.100000000000001" customHeight="1" x14ac:dyDescent="0.2">
      <c r="A34" s="2"/>
      <c r="B34" s="57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42848</v>
      </c>
      <c r="C36" s="11"/>
      <c r="D36" s="8"/>
      <c r="E36" s="14"/>
    </row>
    <row r="37" spans="1:5" ht="20.100000000000001" customHeight="1" x14ac:dyDescent="0.2">
      <c r="A37" s="2"/>
      <c r="B37" s="56">
        <f>B32+1</f>
        <v>42848</v>
      </c>
      <c r="C37" s="12"/>
      <c r="D37" s="9"/>
      <c r="E37" s="15"/>
    </row>
    <row r="38" spans="1:5" ht="20.100000000000001" customHeight="1" x14ac:dyDescent="0.2">
      <c r="A38" s="2"/>
      <c r="B38" s="56"/>
      <c r="C38" s="12"/>
      <c r="D38" s="9"/>
      <c r="E38" s="15"/>
    </row>
    <row r="39" spans="1:5" ht="20.100000000000001" customHeight="1" x14ac:dyDescent="0.2">
      <c r="A39" s="2"/>
      <c r="B39" s="57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42849</v>
      </c>
      <c r="D41" s="21"/>
      <c r="E41" s="23">
        <f>1+INT((C41-DATE(YEAR(C41+4-WEEKDAY(C41+6)),1,5)+
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7">
        <f>B44</f>
        <v>42849</v>
      </c>
      <c r="C43" s="43" t="s">
        <v>46</v>
      </c>
      <c r="D43" s="45" t="s">
        <v>46</v>
      </c>
      <c r="E43" s="14"/>
    </row>
    <row r="44" spans="1:5" ht="20.100000000000001" customHeight="1" x14ac:dyDescent="0.2">
      <c r="A44" s="2"/>
      <c r="B44" s="56">
        <f>B37+1</f>
        <v>42849</v>
      </c>
      <c r="C44" s="39" t="s">
        <v>48</v>
      </c>
      <c r="D44" s="41" t="s">
        <v>48</v>
      </c>
      <c r="E44" s="15"/>
    </row>
    <row r="45" spans="1:5" ht="20.100000000000001" customHeight="1" x14ac:dyDescent="0.2">
      <c r="A45" s="2"/>
      <c r="B45" s="56"/>
      <c r="C45" s="39"/>
      <c r="D45" s="9"/>
      <c r="E45" s="15"/>
    </row>
    <row r="46" spans="1:5" ht="20.100000000000001" customHeight="1" x14ac:dyDescent="0.2">
      <c r="A46" s="2"/>
      <c r="B46" s="57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42850</v>
      </c>
      <c r="C48" s="43" t="s">
        <v>46</v>
      </c>
      <c r="D48" s="45" t="s">
        <v>46</v>
      </c>
      <c r="E48" s="14"/>
    </row>
    <row r="49" spans="1:5" ht="20.100000000000001" customHeight="1" x14ac:dyDescent="0.2">
      <c r="A49" s="2"/>
      <c r="B49" s="56">
        <f>B44+1</f>
        <v>42850</v>
      </c>
      <c r="C49" s="39" t="s">
        <v>49</v>
      </c>
      <c r="D49" s="41" t="s">
        <v>49</v>
      </c>
      <c r="E49" s="15"/>
    </row>
    <row r="50" spans="1:5" ht="20.100000000000001" customHeight="1" x14ac:dyDescent="0.2">
      <c r="A50" s="2"/>
      <c r="B50" s="56"/>
      <c r="C50" s="12"/>
      <c r="D50" s="9"/>
      <c r="E50" s="15"/>
    </row>
    <row r="51" spans="1:5" ht="20.100000000000001" customHeight="1" x14ac:dyDescent="0.2">
      <c r="A51" s="2"/>
      <c r="B51" s="57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42851</v>
      </c>
      <c r="C53" s="43" t="s">
        <v>46</v>
      </c>
      <c r="D53" s="45" t="s">
        <v>46</v>
      </c>
      <c r="E53" s="14"/>
    </row>
    <row r="54" spans="1:5" ht="20.100000000000001" customHeight="1" x14ac:dyDescent="0.2">
      <c r="A54" s="2"/>
      <c r="B54" s="56">
        <f>B49+1</f>
        <v>42851</v>
      </c>
      <c r="C54" s="39" t="s">
        <v>49</v>
      </c>
      <c r="D54" s="39" t="s">
        <v>49</v>
      </c>
      <c r="E54" s="15"/>
    </row>
    <row r="55" spans="1:5" ht="20.100000000000001" customHeight="1" x14ac:dyDescent="0.2">
      <c r="A55" s="2"/>
      <c r="B55" s="56"/>
      <c r="C55" s="12"/>
      <c r="D55" s="41"/>
      <c r="E55" s="15"/>
    </row>
    <row r="56" spans="1:5" ht="20.100000000000001" customHeight="1" x14ac:dyDescent="0.2">
      <c r="A56" s="2"/>
      <c r="B56" s="57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42852</v>
      </c>
      <c r="C58" s="43" t="s">
        <v>47</v>
      </c>
      <c r="D58" s="45" t="s">
        <v>46</v>
      </c>
      <c r="E58" s="14"/>
    </row>
    <row r="59" spans="1:5" ht="20.100000000000001" customHeight="1" x14ac:dyDescent="0.2">
      <c r="A59" s="2"/>
      <c r="B59" s="56">
        <f>B54+1</f>
        <v>42852</v>
      </c>
      <c r="C59" s="39" t="s">
        <v>49</v>
      </c>
      <c r="D59" s="39" t="s">
        <v>49</v>
      </c>
      <c r="E59" s="15"/>
    </row>
    <row r="60" spans="1:5" ht="20.100000000000001" customHeight="1" x14ac:dyDescent="0.2">
      <c r="A60" s="2"/>
      <c r="B60" s="56"/>
      <c r="C60" s="12"/>
      <c r="D60" s="42"/>
      <c r="E60" s="15"/>
    </row>
    <row r="61" spans="1:5" ht="20.100000000000001" customHeight="1" x14ac:dyDescent="0.2">
      <c r="A61" s="2"/>
      <c r="B61" s="57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42853</v>
      </c>
      <c r="C63" s="43" t="s">
        <v>46</v>
      </c>
      <c r="D63" s="45" t="s">
        <v>46</v>
      </c>
      <c r="E63" s="14"/>
    </row>
    <row r="64" spans="1:5" ht="20.100000000000001" customHeight="1" x14ac:dyDescent="0.2">
      <c r="A64" s="2"/>
      <c r="B64" s="56">
        <f>B59+1</f>
        <v>42853</v>
      </c>
      <c r="C64" s="39" t="s">
        <v>49</v>
      </c>
      <c r="D64" s="39" t="s">
        <v>50</v>
      </c>
      <c r="E64" s="15"/>
    </row>
    <row r="65" spans="1:5" ht="20.100000000000001" customHeight="1" x14ac:dyDescent="0.2">
      <c r="A65" s="2"/>
      <c r="B65" s="56"/>
      <c r="C65" s="12"/>
      <c r="D65" s="9"/>
      <c r="E65" s="15"/>
    </row>
    <row r="66" spans="1:5" ht="20.100000000000001" customHeight="1" x14ac:dyDescent="0.2">
      <c r="A66" s="2"/>
      <c r="B66" s="57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42854</v>
      </c>
      <c r="C68" s="11"/>
      <c r="D68" s="8"/>
      <c r="E68" s="14"/>
    </row>
    <row r="69" spans="1:5" ht="20.100000000000001" customHeight="1" x14ac:dyDescent="0.2">
      <c r="A69" s="2"/>
      <c r="B69" s="56">
        <f>B64+1</f>
        <v>42854</v>
      </c>
      <c r="C69" s="39"/>
      <c r="D69" s="39"/>
      <c r="E69" s="15"/>
    </row>
    <row r="70" spans="1:5" ht="20.100000000000001" customHeight="1" x14ac:dyDescent="0.2">
      <c r="A70" s="2"/>
      <c r="B70" s="56"/>
      <c r="C70" s="12"/>
      <c r="D70" s="9"/>
      <c r="E70" s="15"/>
    </row>
    <row r="71" spans="1:5" ht="20.100000000000001" customHeight="1" x14ac:dyDescent="0.2">
      <c r="A71" s="2"/>
      <c r="B71" s="57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42855</v>
      </c>
      <c r="C73" s="11"/>
      <c r="D73" s="8"/>
      <c r="E73" s="14"/>
    </row>
    <row r="74" spans="1:5" ht="20.100000000000001" customHeight="1" x14ac:dyDescent="0.2">
      <c r="A74" s="2"/>
      <c r="B74" s="56">
        <f>B69+1</f>
        <v>42855</v>
      </c>
      <c r="C74" s="12"/>
      <c r="D74" s="9"/>
      <c r="E74" s="15"/>
    </row>
    <row r="75" spans="1:5" ht="20.100000000000001" customHeight="1" x14ac:dyDescent="0.2">
      <c r="A75" s="2"/>
      <c r="B75" s="56"/>
      <c r="C75" s="12"/>
      <c r="D75" s="9"/>
      <c r="E75" s="15"/>
    </row>
    <row r="76" spans="1:5" ht="20.100000000000001" customHeight="1" x14ac:dyDescent="0.2">
      <c r="A76" s="2"/>
      <c r="B76" s="57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53" workbookViewId="0">
      <selection activeCell="E61" sqref="E61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8" t="s">
        <v>18</v>
      </c>
      <c r="C1" s="58"/>
      <c r="D1" s="58"/>
      <c r="E1" s="19"/>
      <c r="G1" s="24" t="s">
        <v>19</v>
      </c>
      <c r="H1" s="25"/>
      <c r="I1" s="26"/>
      <c r="J1" s="27"/>
      <c r="K1" s="27"/>
      <c r="L1" s="50"/>
      <c r="M1" s="50"/>
      <c r="N1" s="27"/>
      <c r="O1" s="27"/>
    </row>
    <row r="2" spans="1:15" ht="20.100000000000001" customHeight="1" x14ac:dyDescent="0.2">
      <c r="B2" s="58"/>
      <c r="C2" s="58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51">
        <v>2017</v>
      </c>
      <c r="M3" s="52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3">
        <f>DATE(L3,I3,1)</f>
        <v>42856</v>
      </c>
      <c r="H4" s="54"/>
      <c r="I4" s="54"/>
      <c r="J4" s="54"/>
      <c r="K4" s="54"/>
      <c r="L4" s="54"/>
      <c r="M4" s="55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43" t="s">
        <v>22</v>
      </c>
      <c r="D6" s="43" t="s">
        <v>21</v>
      </c>
      <c r="E6" s="4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56">
        <f>E2</f>
        <v>42856</v>
      </c>
      <c r="C7" s="39" t="s">
        <v>36</v>
      </c>
      <c r="D7" s="39" t="s">
        <v>40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56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57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43" t="s">
        <v>22</v>
      </c>
      <c r="D11" s="43" t="s">
        <v>22</v>
      </c>
      <c r="E11" s="4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6">
        <f>B7+1</f>
        <v>42857</v>
      </c>
      <c r="C12" s="39" t="s">
        <v>38</v>
      </c>
      <c r="D12" s="39" t="s">
        <v>38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6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7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43" t="s">
        <v>22</v>
      </c>
      <c r="D16" s="43" t="s">
        <v>21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6">
        <f>B12+1</f>
        <v>42858</v>
      </c>
      <c r="C17" s="39" t="s">
        <v>38</v>
      </c>
      <c r="D17" s="39" t="s">
        <v>40</v>
      </c>
      <c r="E17" s="40"/>
      <c r="G17" s="18"/>
    </row>
    <row r="18" spans="1:7" ht="20.100000000000001" customHeight="1" x14ac:dyDescent="0.2">
      <c r="A18" s="2"/>
      <c r="B18" s="56"/>
      <c r="C18" s="12"/>
      <c r="D18" s="9"/>
      <c r="E18" s="15"/>
      <c r="G18" s="18"/>
    </row>
    <row r="19" spans="1:7" ht="20.100000000000001" customHeight="1" x14ac:dyDescent="0.2">
      <c r="A19" s="2"/>
      <c r="B19" s="57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43" t="s">
        <v>22</v>
      </c>
      <c r="D21" s="43" t="s">
        <v>22</v>
      </c>
      <c r="E21" s="14"/>
    </row>
    <row r="22" spans="1:7" ht="20.100000000000001" customHeight="1" x14ac:dyDescent="0.2">
      <c r="A22" s="2"/>
      <c r="B22" s="56">
        <f>B17+1</f>
        <v>42859</v>
      </c>
      <c r="C22" s="39" t="s">
        <v>38</v>
      </c>
      <c r="D22" s="39" t="s">
        <v>44</v>
      </c>
      <c r="E22" s="40"/>
    </row>
    <row r="23" spans="1:7" ht="20.100000000000001" customHeight="1" x14ac:dyDescent="0.2">
      <c r="A23" s="2"/>
      <c r="B23" s="56"/>
      <c r="C23" s="12"/>
      <c r="D23" s="9"/>
      <c r="E23" s="15"/>
    </row>
    <row r="24" spans="1:7" ht="20.100000000000001" customHeight="1" x14ac:dyDescent="0.2">
      <c r="A24" s="2"/>
      <c r="B24" s="57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43" t="s">
        <v>42</v>
      </c>
      <c r="D26" s="43" t="s">
        <v>22</v>
      </c>
      <c r="E26" s="14"/>
    </row>
    <row r="27" spans="1:7" ht="20.100000000000001" customHeight="1" x14ac:dyDescent="0.2">
      <c r="A27" s="2"/>
      <c r="B27" s="56">
        <f>B22+1</f>
        <v>42860</v>
      </c>
      <c r="C27" s="39" t="s">
        <v>43</v>
      </c>
      <c r="D27" s="39" t="s">
        <v>45</v>
      </c>
      <c r="E27" s="15"/>
    </row>
    <row r="28" spans="1:7" ht="20.100000000000001" customHeight="1" x14ac:dyDescent="0.2">
      <c r="A28" s="2"/>
      <c r="B28" s="56"/>
      <c r="C28" s="12"/>
      <c r="D28" s="9"/>
      <c r="E28" s="15"/>
    </row>
    <row r="29" spans="1:7" ht="20.100000000000001" customHeight="1" x14ac:dyDescent="0.2">
      <c r="A29" s="2"/>
      <c r="B29" s="57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56">
        <f>B27+1</f>
        <v>42861</v>
      </c>
      <c r="C32" s="39"/>
      <c r="D32" s="9"/>
      <c r="E32" s="15"/>
    </row>
    <row r="33" spans="1:5" ht="20.100000000000001" customHeight="1" x14ac:dyDescent="0.2">
      <c r="A33" s="2"/>
      <c r="B33" s="56"/>
      <c r="C33" s="12"/>
      <c r="D33" s="9"/>
      <c r="E33" s="15"/>
    </row>
    <row r="34" spans="1:5" ht="20.100000000000001" customHeight="1" x14ac:dyDescent="0.2">
      <c r="A34" s="2"/>
      <c r="B34" s="57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56">
        <f>B32+1</f>
        <v>42862</v>
      </c>
      <c r="C37" s="12"/>
      <c r="D37" s="9"/>
      <c r="E37" s="15"/>
    </row>
    <row r="38" spans="1:5" ht="20.100000000000001" customHeight="1" x14ac:dyDescent="0.2">
      <c r="A38" s="2"/>
      <c r="B38" s="56"/>
      <c r="C38" s="12"/>
      <c r="D38" s="9"/>
      <c r="E38" s="15"/>
    </row>
    <row r="39" spans="1:5" ht="20.100000000000001" customHeight="1" x14ac:dyDescent="0.2">
      <c r="A39" s="2"/>
      <c r="B39" s="57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43" t="s">
        <v>22</v>
      </c>
      <c r="D43" s="45" t="s">
        <v>21</v>
      </c>
      <c r="E43" s="14"/>
    </row>
    <row r="44" spans="1:5" ht="27.75" x14ac:dyDescent="0.2">
      <c r="A44" s="2"/>
      <c r="B44" s="56">
        <f>B37+1</f>
        <v>42863</v>
      </c>
      <c r="C44" s="48" t="s">
        <v>66</v>
      </c>
      <c r="D44" s="41" t="s">
        <v>51</v>
      </c>
      <c r="E44" s="15"/>
    </row>
    <row r="45" spans="1:5" ht="20.100000000000001" customHeight="1" x14ac:dyDescent="0.2">
      <c r="A45" s="2"/>
      <c r="B45" s="56"/>
      <c r="C45" s="39"/>
      <c r="D45" s="9"/>
      <c r="E45" s="15"/>
    </row>
    <row r="46" spans="1:5" ht="20.100000000000001" customHeight="1" x14ac:dyDescent="0.2">
      <c r="A46" s="2"/>
      <c r="B46" s="57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43" t="s">
        <v>59</v>
      </c>
      <c r="D48" s="45" t="s">
        <v>21</v>
      </c>
      <c r="E48" s="14"/>
    </row>
    <row r="49" spans="1:5" ht="20.100000000000001" customHeight="1" x14ac:dyDescent="0.2">
      <c r="A49" s="2"/>
      <c r="B49" s="56">
        <f>B44+1</f>
        <v>42864</v>
      </c>
      <c r="C49" s="39" t="s">
        <v>53</v>
      </c>
      <c r="D49" s="41" t="s">
        <v>52</v>
      </c>
      <c r="E49" s="15"/>
    </row>
    <row r="50" spans="1:5" ht="20.100000000000001" customHeight="1" x14ac:dyDescent="0.2">
      <c r="A50" s="2"/>
      <c r="B50" s="56"/>
      <c r="C50" s="12"/>
      <c r="D50" s="9"/>
      <c r="E50" s="15"/>
    </row>
    <row r="51" spans="1:5" ht="20.100000000000001" customHeight="1" x14ac:dyDescent="0.2">
      <c r="A51" s="2"/>
      <c r="B51" s="57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43" t="s">
        <v>60</v>
      </c>
      <c r="D53" s="45" t="s">
        <v>60</v>
      </c>
      <c r="E53" s="14"/>
    </row>
    <row r="54" spans="1:5" ht="20.100000000000001" customHeight="1" x14ac:dyDescent="0.2">
      <c r="A54" s="2"/>
      <c r="B54" s="56">
        <f>B49+1</f>
        <v>42865</v>
      </c>
      <c r="C54" s="39" t="s">
        <v>54</v>
      </c>
      <c r="D54" s="39" t="s">
        <v>57</v>
      </c>
      <c r="E54" s="40" t="s">
        <v>62</v>
      </c>
    </row>
    <row r="55" spans="1:5" ht="20.100000000000001" customHeight="1" x14ac:dyDescent="0.2">
      <c r="A55" s="2"/>
      <c r="B55" s="56"/>
      <c r="C55" s="12"/>
      <c r="D55" s="41" t="s">
        <v>58</v>
      </c>
      <c r="E55" s="15"/>
    </row>
    <row r="56" spans="1:5" ht="20.100000000000001" customHeight="1" x14ac:dyDescent="0.2">
      <c r="A56" s="2"/>
      <c r="B56" s="57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43" t="s">
        <v>21</v>
      </c>
      <c r="D58" s="45" t="s">
        <v>21</v>
      </c>
      <c r="E58" s="14"/>
    </row>
    <row r="59" spans="1:5" ht="27.75" x14ac:dyDescent="0.2">
      <c r="A59" s="2"/>
      <c r="B59" s="56">
        <f>B54+1</f>
        <v>42866</v>
      </c>
      <c r="C59" s="39" t="s">
        <v>55</v>
      </c>
      <c r="D59" s="39" t="s">
        <v>56</v>
      </c>
      <c r="E59" s="46" t="s">
        <v>61</v>
      </c>
    </row>
    <row r="60" spans="1:5" ht="20.100000000000001" customHeight="1" x14ac:dyDescent="0.2">
      <c r="A60" s="2"/>
      <c r="B60" s="56"/>
      <c r="C60" s="12"/>
      <c r="D60" s="49" t="s">
        <v>69</v>
      </c>
      <c r="E60" s="15"/>
    </row>
    <row r="61" spans="1:5" ht="20.100000000000001" customHeight="1" x14ac:dyDescent="0.2">
      <c r="A61" s="2"/>
      <c r="B61" s="57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43" t="s">
        <v>21</v>
      </c>
      <c r="D63" s="45" t="s">
        <v>21</v>
      </c>
      <c r="E63" s="14"/>
    </row>
    <row r="64" spans="1:5" ht="20.100000000000001" customHeight="1" x14ac:dyDescent="0.2">
      <c r="A64" s="2"/>
      <c r="B64" s="56">
        <f>B59+1</f>
        <v>42867</v>
      </c>
      <c r="C64" s="39" t="s">
        <v>63</v>
      </c>
      <c r="D64" s="39" t="s">
        <v>64</v>
      </c>
      <c r="E64" s="15"/>
    </row>
    <row r="65" spans="1:5" ht="20.100000000000001" customHeight="1" x14ac:dyDescent="0.2">
      <c r="A65" s="2"/>
      <c r="B65" s="56"/>
      <c r="C65" s="12"/>
      <c r="D65" s="47" t="s">
        <v>65</v>
      </c>
      <c r="E65" s="15"/>
    </row>
    <row r="66" spans="1:5" ht="20.100000000000001" customHeight="1" x14ac:dyDescent="0.2">
      <c r="A66" s="2"/>
      <c r="B66" s="57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56">
        <f>B64+1</f>
        <v>42868</v>
      </c>
      <c r="C69" s="39"/>
      <c r="D69" s="39"/>
      <c r="E69" s="15"/>
    </row>
    <row r="70" spans="1:5" ht="20.100000000000001" customHeight="1" x14ac:dyDescent="0.2">
      <c r="A70" s="2"/>
      <c r="B70" s="56"/>
      <c r="C70" s="12"/>
      <c r="D70" s="9"/>
      <c r="E70" s="15"/>
    </row>
    <row r="71" spans="1:5" ht="20.100000000000001" customHeight="1" x14ac:dyDescent="0.2">
      <c r="A71" s="2"/>
      <c r="B71" s="57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56">
        <f>B69+1</f>
        <v>42869</v>
      </c>
      <c r="C74" s="12"/>
      <c r="D74" s="9"/>
      <c r="E74" s="15"/>
    </row>
    <row r="75" spans="1:5" ht="20.100000000000001" customHeight="1" x14ac:dyDescent="0.2">
      <c r="A75" s="2"/>
      <c r="B75" s="56"/>
      <c r="C75" s="12"/>
      <c r="D75" s="9"/>
      <c r="E75" s="15"/>
    </row>
    <row r="76" spans="1:5" ht="20.100000000000001" customHeight="1" x14ac:dyDescent="0.2">
      <c r="A76" s="2"/>
      <c r="B76" s="57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37" workbookViewId="0">
      <selection activeCell="F49" sqref="F49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8" t="s">
        <v>18</v>
      </c>
      <c r="C1" s="58"/>
      <c r="D1" s="58"/>
      <c r="E1" s="19"/>
      <c r="G1" s="24" t="s">
        <v>19</v>
      </c>
      <c r="H1" s="25"/>
      <c r="I1" s="26"/>
      <c r="J1" s="27"/>
      <c r="K1" s="27"/>
      <c r="L1" s="50"/>
      <c r="M1" s="50"/>
      <c r="N1" s="27"/>
      <c r="O1" s="27"/>
    </row>
    <row r="2" spans="1:15" ht="20.100000000000001" customHeight="1" x14ac:dyDescent="0.2">
      <c r="B2" s="58"/>
      <c r="C2" s="58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51">
        <v>2017</v>
      </c>
      <c r="M3" s="52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3">
        <f>DATE(L3,I3,1)</f>
        <v>42856</v>
      </c>
      <c r="H4" s="54"/>
      <c r="I4" s="54"/>
      <c r="J4" s="54"/>
      <c r="K4" s="54"/>
      <c r="L4" s="54"/>
      <c r="M4" s="55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43" t="s">
        <v>67</v>
      </c>
      <c r="D6" s="43" t="s">
        <v>21</v>
      </c>
      <c r="E6" s="4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56">
        <f>E2</f>
        <v>42870</v>
      </c>
      <c r="C7" s="39" t="s">
        <v>68</v>
      </c>
      <c r="D7" s="39" t="s">
        <v>70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56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57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43" t="s">
        <v>67</v>
      </c>
      <c r="D11" s="43" t="s">
        <v>67</v>
      </c>
      <c r="E11" s="4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6">
        <f>B7+1</f>
        <v>42871</v>
      </c>
      <c r="C12" s="39" t="s">
        <v>72</v>
      </c>
      <c r="D12" s="39" t="s">
        <v>71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6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7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22</v>
      </c>
      <c r="D16" s="43" t="s">
        <v>73</v>
      </c>
      <c r="E16" s="14"/>
      <c r="F16" s="2"/>
      <c r="G16" s="18"/>
      <c r="H16" s="2"/>
      <c r="I16" s="2"/>
    </row>
    <row r="17" spans="1:7" ht="27.75" x14ac:dyDescent="0.2">
      <c r="A17" s="2"/>
      <c r="B17" s="56">
        <f>B12+1</f>
        <v>42872</v>
      </c>
      <c r="C17" s="39" t="s">
        <v>79</v>
      </c>
      <c r="D17" s="48" t="s">
        <v>80</v>
      </c>
      <c r="E17" s="40"/>
      <c r="G17" s="18"/>
    </row>
    <row r="18" spans="1:7" ht="20.100000000000001" customHeight="1" x14ac:dyDescent="0.2">
      <c r="A18" s="2"/>
      <c r="B18" s="56"/>
      <c r="C18" s="12"/>
      <c r="D18" s="9"/>
      <c r="E18" s="15"/>
      <c r="G18" s="18"/>
    </row>
    <row r="19" spans="1:7" ht="20.100000000000001" customHeight="1" x14ac:dyDescent="0.2">
      <c r="A19" s="2"/>
      <c r="B19" s="57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43" t="s">
        <v>22</v>
      </c>
      <c r="D21" s="43" t="s">
        <v>22</v>
      </c>
      <c r="E21" s="14"/>
    </row>
    <row r="22" spans="1:7" ht="20.100000000000001" customHeight="1" x14ac:dyDescent="0.2">
      <c r="A22" s="2"/>
      <c r="B22" s="56">
        <f>B17+1</f>
        <v>42873</v>
      </c>
      <c r="C22" s="39" t="s">
        <v>78</v>
      </c>
      <c r="D22" s="39" t="s">
        <v>77</v>
      </c>
      <c r="E22" s="39" t="s">
        <v>76</v>
      </c>
    </row>
    <row r="23" spans="1:7" ht="20.100000000000001" customHeight="1" x14ac:dyDescent="0.2">
      <c r="A23" s="2"/>
      <c r="B23" s="56"/>
      <c r="C23" s="39"/>
      <c r="D23" s="9"/>
      <c r="E23" s="15"/>
    </row>
    <row r="24" spans="1:7" ht="20.100000000000001" customHeight="1" x14ac:dyDescent="0.2">
      <c r="A24" s="2"/>
      <c r="B24" s="57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43" t="s">
        <v>22</v>
      </c>
      <c r="D26" s="43" t="s">
        <v>22</v>
      </c>
      <c r="E26" s="14"/>
    </row>
    <row r="27" spans="1:7" ht="20.100000000000001" customHeight="1" x14ac:dyDescent="0.2">
      <c r="A27" s="2"/>
      <c r="B27" s="56">
        <f>B22+1</f>
        <v>42874</v>
      </c>
      <c r="C27" s="39" t="s">
        <v>76</v>
      </c>
      <c r="D27" s="47" t="s">
        <v>75</v>
      </c>
      <c r="E27" s="15"/>
    </row>
    <row r="28" spans="1:7" ht="27.75" x14ac:dyDescent="0.2">
      <c r="A28" s="2"/>
      <c r="B28" s="56"/>
      <c r="C28" s="12"/>
      <c r="D28" s="48" t="s">
        <v>79</v>
      </c>
      <c r="E28" s="15"/>
    </row>
    <row r="29" spans="1:7" ht="20.100000000000001" customHeight="1" x14ac:dyDescent="0.2">
      <c r="A29" s="2"/>
      <c r="B29" s="57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56">
        <f>B27+1</f>
        <v>42875</v>
      </c>
      <c r="C32" s="39"/>
      <c r="D32" s="9"/>
      <c r="E32" s="15"/>
    </row>
    <row r="33" spans="1:5" ht="20.100000000000001" customHeight="1" x14ac:dyDescent="0.2">
      <c r="A33" s="2"/>
      <c r="B33" s="56"/>
      <c r="C33" s="12"/>
      <c r="D33" s="9"/>
      <c r="E33" s="15"/>
    </row>
    <row r="34" spans="1:5" ht="20.100000000000001" customHeight="1" x14ac:dyDescent="0.2">
      <c r="A34" s="2"/>
      <c r="B34" s="57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56">
        <f>B32+1</f>
        <v>42876</v>
      </c>
      <c r="C37" s="12"/>
      <c r="D37" s="9"/>
      <c r="E37" s="15"/>
    </row>
    <row r="38" spans="1:5" ht="20.100000000000001" customHeight="1" x14ac:dyDescent="0.2">
      <c r="A38" s="2"/>
      <c r="B38" s="56"/>
      <c r="C38" s="12"/>
      <c r="D38" s="9"/>
      <c r="E38" s="15"/>
    </row>
    <row r="39" spans="1:5" ht="20.100000000000001" customHeight="1" x14ac:dyDescent="0.2">
      <c r="A39" s="2"/>
      <c r="B39" s="57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43" t="s">
        <v>21</v>
      </c>
      <c r="D43" s="45" t="s">
        <v>21</v>
      </c>
      <c r="E43" s="14"/>
    </row>
    <row r="44" spans="1:5" ht="20.100000000000001" customHeight="1" x14ac:dyDescent="0.2">
      <c r="A44" s="2"/>
      <c r="B44" s="56">
        <f>B37+1</f>
        <v>42877</v>
      </c>
      <c r="C44" s="39"/>
      <c r="D44" s="41"/>
      <c r="E44" s="15"/>
    </row>
    <row r="45" spans="1:5" ht="20.100000000000001" customHeight="1" x14ac:dyDescent="0.2">
      <c r="A45" s="2"/>
      <c r="B45" s="56"/>
      <c r="C45" s="39"/>
      <c r="D45" s="9"/>
      <c r="E45" s="15"/>
    </row>
    <row r="46" spans="1:5" ht="20.100000000000001" customHeight="1" x14ac:dyDescent="0.2">
      <c r="A46" s="2"/>
      <c r="B46" s="57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43" t="s">
        <v>21</v>
      </c>
      <c r="D48" s="45" t="s">
        <v>21</v>
      </c>
      <c r="E48" s="14"/>
    </row>
    <row r="49" spans="1:5" ht="20.100000000000001" customHeight="1" x14ac:dyDescent="0.2">
      <c r="A49" s="2"/>
      <c r="B49" s="56">
        <f>B44+1</f>
        <v>42878</v>
      </c>
      <c r="C49" s="39"/>
      <c r="D49" s="41"/>
      <c r="E49" s="15"/>
    </row>
    <row r="50" spans="1:5" ht="20.100000000000001" customHeight="1" x14ac:dyDescent="0.2">
      <c r="A50" s="2"/>
      <c r="B50" s="56"/>
      <c r="C50" s="12"/>
      <c r="D50" s="9"/>
      <c r="E50" s="15"/>
    </row>
    <row r="51" spans="1:5" ht="20.100000000000001" customHeight="1" x14ac:dyDescent="0.2">
      <c r="A51" s="2"/>
      <c r="B51" s="57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43" t="s">
        <v>21</v>
      </c>
      <c r="D53" s="45" t="s">
        <v>21</v>
      </c>
      <c r="E53" s="14"/>
    </row>
    <row r="54" spans="1:5" ht="20.100000000000001" customHeight="1" x14ac:dyDescent="0.2">
      <c r="A54" s="2"/>
      <c r="B54" s="56">
        <f>B49+1</f>
        <v>42879</v>
      </c>
      <c r="C54" s="39"/>
      <c r="D54" s="39"/>
      <c r="E54" s="15"/>
    </row>
    <row r="55" spans="1:5" ht="20.100000000000001" customHeight="1" x14ac:dyDescent="0.2">
      <c r="A55" s="2"/>
      <c r="B55" s="56"/>
      <c r="C55" s="12"/>
      <c r="D55" s="41"/>
      <c r="E55" s="15"/>
    </row>
    <row r="56" spans="1:5" ht="20.100000000000001" customHeight="1" x14ac:dyDescent="0.2">
      <c r="A56" s="2"/>
      <c r="B56" s="57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43" t="s">
        <v>21</v>
      </c>
      <c r="D58" s="45" t="s">
        <v>21</v>
      </c>
      <c r="E58" s="14"/>
    </row>
    <row r="59" spans="1:5" ht="20.100000000000001" customHeight="1" x14ac:dyDescent="0.2">
      <c r="A59" s="2"/>
      <c r="B59" s="56">
        <f>B54+1</f>
        <v>42880</v>
      </c>
      <c r="C59" s="39"/>
      <c r="D59" s="39"/>
      <c r="E59" s="15"/>
    </row>
    <row r="60" spans="1:5" ht="20.100000000000001" customHeight="1" x14ac:dyDescent="0.2">
      <c r="A60" s="2"/>
      <c r="B60" s="56"/>
      <c r="C60" s="12"/>
      <c r="D60" s="42"/>
      <c r="E60" s="15"/>
    </row>
    <row r="61" spans="1:5" ht="20.100000000000001" customHeight="1" x14ac:dyDescent="0.2">
      <c r="A61" s="2"/>
      <c r="B61" s="57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43" t="s">
        <v>21</v>
      </c>
      <c r="D63" s="45" t="s">
        <v>21</v>
      </c>
      <c r="E63" s="14"/>
    </row>
    <row r="64" spans="1:5" ht="20.100000000000001" customHeight="1" x14ac:dyDescent="0.2">
      <c r="A64" s="2"/>
      <c r="B64" s="56">
        <f>B59+1</f>
        <v>42881</v>
      </c>
      <c r="C64" s="39"/>
      <c r="D64" s="39"/>
      <c r="E64" s="15"/>
    </row>
    <row r="65" spans="1:5" ht="20.100000000000001" customHeight="1" x14ac:dyDescent="0.2">
      <c r="A65" s="2"/>
      <c r="B65" s="56"/>
      <c r="C65" s="12"/>
      <c r="D65" s="9"/>
      <c r="E65" s="15"/>
    </row>
    <row r="66" spans="1:5" ht="20.100000000000001" customHeight="1" x14ac:dyDescent="0.2">
      <c r="A66" s="2"/>
      <c r="B66" s="57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56">
        <f>B64+1</f>
        <v>42882</v>
      </c>
      <c r="C69" s="39"/>
      <c r="D69" s="39"/>
      <c r="E69" s="15"/>
    </row>
    <row r="70" spans="1:5" ht="20.100000000000001" customHeight="1" x14ac:dyDescent="0.2">
      <c r="A70" s="2"/>
      <c r="B70" s="56"/>
      <c r="C70" s="12"/>
      <c r="D70" s="9"/>
      <c r="E70" s="15"/>
    </row>
    <row r="71" spans="1:5" ht="20.100000000000001" customHeight="1" x14ac:dyDescent="0.2">
      <c r="A71" s="2"/>
      <c r="B71" s="57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56">
        <f>B69+1</f>
        <v>42883</v>
      </c>
      <c r="C74" s="12"/>
      <c r="D74" s="9"/>
      <c r="E74" s="15"/>
    </row>
    <row r="75" spans="1:5" ht="20.100000000000001" customHeight="1" x14ac:dyDescent="0.2">
      <c r="A75" s="2"/>
      <c r="B75" s="56"/>
      <c r="C75" s="12"/>
      <c r="D75" s="9"/>
      <c r="E75" s="15"/>
    </row>
    <row r="76" spans="1:5" ht="20.100000000000001" customHeight="1" x14ac:dyDescent="0.2">
      <c r="A76" s="2"/>
      <c r="B76" s="57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31" workbookViewId="0">
      <selection activeCell="I51" sqref="I51"/>
    </sheetView>
  </sheetViews>
  <sheetFormatPr defaultRowHeight="13.5" x14ac:dyDescent="0.15"/>
  <cols>
    <col min="1" max="1" width="4.25" customWidth="1"/>
    <col min="3" max="3" width="25.625" customWidth="1"/>
    <col min="4" max="4" width="24.375" customWidth="1"/>
    <col min="5" max="5" width="22.875" customWidth="1"/>
  </cols>
  <sheetData>
    <row r="1" spans="1:13" ht="25.5" x14ac:dyDescent="0.3">
      <c r="A1" s="1"/>
      <c r="B1" s="58" t="s">
        <v>18</v>
      </c>
      <c r="C1" s="58"/>
      <c r="D1" s="58"/>
      <c r="E1" s="19"/>
      <c r="F1" s="1"/>
      <c r="G1" s="24" t="s">
        <v>19</v>
      </c>
      <c r="H1" s="25"/>
      <c r="I1" s="26"/>
      <c r="J1" s="27"/>
      <c r="K1" s="27"/>
      <c r="L1" s="50"/>
      <c r="M1" s="50"/>
    </row>
    <row r="2" spans="1:13" ht="25.5" x14ac:dyDescent="0.2">
      <c r="A2" s="1"/>
      <c r="B2" s="58"/>
      <c r="C2" s="58"/>
      <c r="D2" s="6" t="s">
        <v>3</v>
      </c>
      <c r="E2" s="38">
        <f>C3</f>
        <v>42877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</row>
    <row r="3" spans="1:13" ht="21" x14ac:dyDescent="0.2">
      <c r="A3" s="5"/>
      <c r="B3" s="22" t="s">
        <v>4</v>
      </c>
      <c r="C3" s="21">
        <v>42877</v>
      </c>
      <c r="D3" s="21"/>
      <c r="E3" s="23">
        <f>1+INT((C3-DATE(YEAR(C3+4-WEEKDAY(C3+6)),1,5)+
WEEKDAY(DATE(YEAR(C3+4-WEEKDAY(C3+6)),1,3)))/7)</f>
        <v>21</v>
      </c>
      <c r="F3" s="20"/>
      <c r="G3" s="26"/>
      <c r="H3" s="29" t="s">
        <v>6</v>
      </c>
      <c r="I3" s="30">
        <v>5</v>
      </c>
      <c r="J3" s="31"/>
      <c r="K3" s="29" t="s">
        <v>7</v>
      </c>
      <c r="L3" s="51">
        <v>2017</v>
      </c>
      <c r="M3" s="52"/>
    </row>
    <row r="4" spans="1:13" ht="15" x14ac:dyDescent="0.2">
      <c r="A4" s="5"/>
      <c r="B4" s="5"/>
      <c r="C4" s="5"/>
      <c r="D4" s="5"/>
      <c r="E4" s="5"/>
      <c r="F4" s="5"/>
      <c r="G4" s="53">
        <f>DATE(L3,I3,1)</f>
        <v>42856</v>
      </c>
      <c r="H4" s="54"/>
      <c r="I4" s="54"/>
      <c r="J4" s="54"/>
      <c r="K4" s="54"/>
      <c r="L4" s="54"/>
      <c r="M4" s="55"/>
    </row>
    <row r="5" spans="1:13" ht="14.25" x14ac:dyDescent="0.2">
      <c r="A5" s="1"/>
      <c r="B5" s="1"/>
      <c r="C5" s="4" t="s">
        <v>0</v>
      </c>
      <c r="D5" s="4" t="s">
        <v>1</v>
      </c>
      <c r="E5" s="4" t="s">
        <v>2</v>
      </c>
      <c r="F5" s="1"/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</row>
    <row r="6" spans="1:13" ht="14.25" x14ac:dyDescent="0.2">
      <c r="A6" s="1"/>
      <c r="B6" s="7">
        <f>B7</f>
        <v>42877</v>
      </c>
      <c r="C6" s="43" t="s">
        <v>22</v>
      </c>
      <c r="D6" s="43" t="s">
        <v>81</v>
      </c>
      <c r="E6" s="44"/>
      <c r="F6" s="1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</row>
    <row r="7" spans="1:13" ht="14.25" x14ac:dyDescent="0.2">
      <c r="A7" s="2"/>
      <c r="B7" s="56">
        <f>E2</f>
        <v>42877</v>
      </c>
      <c r="C7" s="39" t="s">
        <v>74</v>
      </c>
      <c r="D7" s="39" t="s">
        <v>74</v>
      </c>
      <c r="E7" s="40"/>
      <c r="F7" s="1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</row>
    <row r="8" spans="1:13" ht="14.25" x14ac:dyDescent="0.2">
      <c r="A8" s="2"/>
      <c r="B8" s="56"/>
      <c r="C8" s="39"/>
      <c r="D8" s="39"/>
      <c r="E8" s="40"/>
      <c r="F8" s="1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</row>
    <row r="9" spans="1:13" ht="14.25" x14ac:dyDescent="0.2">
      <c r="A9" s="2"/>
      <c r="B9" s="57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</row>
    <row r="10" spans="1:13" ht="14.25" x14ac:dyDescent="0.2">
      <c r="A10" s="2"/>
      <c r="B10" s="3"/>
      <c r="C10" s="2"/>
      <c r="D10" s="2"/>
      <c r="E10" s="2"/>
      <c r="F10" s="2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</row>
    <row r="11" spans="1:13" ht="14.25" x14ac:dyDescent="0.2">
      <c r="A11" s="2"/>
      <c r="B11" s="7">
        <f>B12</f>
        <v>42878</v>
      </c>
      <c r="C11" s="43" t="s">
        <v>21</v>
      </c>
      <c r="D11" s="43" t="s">
        <v>21</v>
      </c>
      <c r="E11" s="44"/>
      <c r="F11" s="2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</row>
    <row r="12" spans="1:13" ht="14.25" x14ac:dyDescent="0.2">
      <c r="A12" s="2"/>
      <c r="B12" s="56">
        <f>B7+1</f>
        <v>42878</v>
      </c>
      <c r="C12" s="39" t="s">
        <v>85</v>
      </c>
      <c r="D12" s="39" t="s">
        <v>85</v>
      </c>
      <c r="E12" s="40"/>
      <c r="F12" s="2"/>
      <c r="G12" s="25"/>
      <c r="H12" s="25"/>
      <c r="I12" s="25"/>
      <c r="J12" s="25"/>
      <c r="K12" s="25"/>
      <c r="L12" s="25"/>
      <c r="M12" s="25"/>
    </row>
    <row r="13" spans="1:13" ht="14.25" x14ac:dyDescent="0.2">
      <c r="A13" s="2"/>
      <c r="B13" s="56"/>
      <c r="C13" s="12"/>
      <c r="D13" s="9"/>
      <c r="E13" s="15"/>
      <c r="F13" s="2"/>
      <c r="G13" s="36" t="s">
        <v>15</v>
      </c>
      <c r="H13" s="25"/>
      <c r="I13" s="25"/>
      <c r="J13" s="25"/>
      <c r="K13" s="25"/>
      <c r="L13" s="25"/>
      <c r="M13" s="25"/>
    </row>
    <row r="14" spans="1:13" ht="14.25" x14ac:dyDescent="0.2">
      <c r="A14" s="2"/>
      <c r="B14" s="57"/>
      <c r="C14" s="13"/>
      <c r="D14" s="10"/>
      <c r="E14" s="16"/>
      <c r="F14" s="2"/>
      <c r="G14" s="36" t="s">
        <v>16</v>
      </c>
      <c r="H14" s="25"/>
      <c r="I14" s="25"/>
      <c r="J14" s="25"/>
      <c r="K14" s="25"/>
      <c r="L14" s="25"/>
      <c r="M14" s="25"/>
    </row>
    <row r="15" spans="1:13" ht="14.25" x14ac:dyDescent="0.2">
      <c r="A15" s="2"/>
      <c r="B15" s="3"/>
      <c r="C15" s="2"/>
      <c r="D15" s="2"/>
      <c r="E15" s="2"/>
      <c r="F15" s="2"/>
      <c r="G15" s="36" t="s">
        <v>17</v>
      </c>
      <c r="H15" s="25"/>
      <c r="I15" s="25"/>
      <c r="J15" s="25"/>
      <c r="K15" s="25"/>
      <c r="L15" s="25"/>
      <c r="M15" s="25"/>
    </row>
    <row r="16" spans="1:13" ht="14.25" x14ac:dyDescent="0.2">
      <c r="A16" s="2"/>
      <c r="B16" s="7">
        <f>B17</f>
        <v>42879</v>
      </c>
      <c r="C16" s="43" t="s">
        <v>82</v>
      </c>
      <c r="D16" s="43" t="s">
        <v>90</v>
      </c>
      <c r="E16" s="14"/>
      <c r="F16" s="2"/>
      <c r="G16" s="18"/>
      <c r="H16" s="2"/>
      <c r="I16" s="2"/>
      <c r="J16" s="1"/>
      <c r="K16" s="1"/>
      <c r="L16" s="1"/>
      <c r="M16" s="1"/>
    </row>
    <row r="17" spans="1:13" ht="14.25" x14ac:dyDescent="0.2">
      <c r="A17" s="2"/>
      <c r="B17" s="56">
        <f>B12+1</f>
        <v>42879</v>
      </c>
      <c r="C17" s="39" t="s">
        <v>89</v>
      </c>
      <c r="D17" s="48" t="s">
        <v>91</v>
      </c>
      <c r="E17" s="40"/>
      <c r="F17" s="1"/>
      <c r="G17" s="18"/>
      <c r="H17" s="1"/>
      <c r="I17" s="1"/>
      <c r="J17" s="1"/>
      <c r="K17" s="1"/>
      <c r="L17" s="1"/>
      <c r="M17" s="1"/>
    </row>
    <row r="18" spans="1:13" ht="14.25" x14ac:dyDescent="0.2">
      <c r="A18" s="2"/>
      <c r="B18" s="56"/>
      <c r="C18" s="12"/>
      <c r="D18" s="9"/>
      <c r="E18" s="15"/>
      <c r="F18" s="1"/>
      <c r="G18" s="18"/>
      <c r="H18" s="1"/>
      <c r="I18" s="1"/>
      <c r="J18" s="1"/>
      <c r="K18" s="1"/>
      <c r="L18" s="1"/>
      <c r="M18" s="1"/>
    </row>
    <row r="19" spans="1:13" ht="14.25" x14ac:dyDescent="0.2">
      <c r="A19" s="2"/>
      <c r="B19" s="57"/>
      <c r="C19" s="13"/>
      <c r="D19" s="10"/>
      <c r="E19" s="16"/>
      <c r="F19" s="1"/>
      <c r="G19" s="1"/>
      <c r="H19" s="1"/>
      <c r="I19" s="1"/>
      <c r="J19" s="1"/>
      <c r="K19" s="1"/>
      <c r="L19" s="1"/>
      <c r="M19" s="1"/>
    </row>
    <row r="20" spans="1:13" ht="14.25" x14ac:dyDescent="0.2">
      <c r="A20" s="1"/>
      <c r="B20" s="3"/>
      <c r="C20" s="1"/>
      <c r="D20" s="1"/>
      <c r="E20" s="1"/>
      <c r="F20" s="1"/>
    </row>
    <row r="21" spans="1:13" ht="14.25" x14ac:dyDescent="0.2">
      <c r="A21" s="1"/>
      <c r="B21" s="7">
        <f>B22</f>
        <v>42880</v>
      </c>
      <c r="C21" s="43" t="s">
        <v>82</v>
      </c>
      <c r="D21" s="43" t="s">
        <v>82</v>
      </c>
      <c r="E21" s="44" t="s">
        <v>82</v>
      </c>
      <c r="F21" s="1"/>
    </row>
    <row r="22" spans="1:13" ht="14.25" x14ac:dyDescent="0.2">
      <c r="A22" s="2"/>
      <c r="B22" s="56">
        <f>B17+1</f>
        <v>42880</v>
      </c>
      <c r="C22" s="48" t="s">
        <v>91</v>
      </c>
      <c r="D22" s="48" t="s">
        <v>91</v>
      </c>
      <c r="E22" s="9" t="s">
        <v>84</v>
      </c>
      <c r="F22" s="1"/>
    </row>
    <row r="23" spans="1:13" ht="14.25" x14ac:dyDescent="0.2">
      <c r="A23" s="2"/>
      <c r="B23" s="56"/>
      <c r="C23" s="39"/>
      <c r="D23" s="9"/>
      <c r="E23" s="15"/>
      <c r="F23" s="1"/>
    </row>
    <row r="24" spans="1:13" ht="14.25" x14ac:dyDescent="0.2">
      <c r="A24" s="2"/>
      <c r="B24" s="57"/>
      <c r="C24" s="13"/>
      <c r="D24" s="10"/>
      <c r="E24" s="16"/>
      <c r="F24" s="1"/>
    </row>
    <row r="25" spans="1:13" ht="14.25" x14ac:dyDescent="0.2">
      <c r="A25" s="1"/>
      <c r="B25" s="3"/>
      <c r="C25" s="1"/>
      <c r="D25" s="1"/>
      <c r="E25" s="1"/>
      <c r="F25" s="1"/>
    </row>
    <row r="26" spans="1:13" ht="14.25" x14ac:dyDescent="0.2">
      <c r="A26" s="1"/>
      <c r="B26" s="7">
        <f>B27</f>
        <v>42881</v>
      </c>
      <c r="C26" s="43" t="s">
        <v>82</v>
      </c>
      <c r="D26" s="43" t="s">
        <v>82</v>
      </c>
      <c r="E26" s="14"/>
      <c r="F26" s="1"/>
    </row>
    <row r="27" spans="1:13" ht="14.25" x14ac:dyDescent="0.2">
      <c r="A27" s="2"/>
      <c r="B27" s="56">
        <f>B22+1</f>
        <v>42881</v>
      </c>
      <c r="C27" s="39" t="s">
        <v>83</v>
      </c>
      <c r="D27" s="39" t="s">
        <v>92</v>
      </c>
      <c r="E27" s="15"/>
      <c r="F27" s="1"/>
    </row>
    <row r="28" spans="1:13" ht="14.25" x14ac:dyDescent="0.2">
      <c r="A28" s="2"/>
      <c r="B28" s="56"/>
      <c r="C28" s="12"/>
      <c r="D28" s="48"/>
      <c r="E28" s="15"/>
      <c r="F28" s="1"/>
    </row>
    <row r="29" spans="1:13" ht="14.25" x14ac:dyDescent="0.2">
      <c r="A29" s="2"/>
      <c r="B29" s="57"/>
      <c r="C29" s="13"/>
      <c r="D29" s="10"/>
      <c r="E29" s="16"/>
      <c r="F29" s="1"/>
    </row>
    <row r="30" spans="1:13" ht="14.25" x14ac:dyDescent="0.2">
      <c r="A30" s="1"/>
      <c r="B30" s="3"/>
      <c r="C30" s="1"/>
      <c r="D30" s="1"/>
      <c r="E30" s="1"/>
      <c r="F30" s="1"/>
    </row>
    <row r="31" spans="1:13" ht="14.25" x14ac:dyDescent="0.2">
      <c r="A31" s="1"/>
      <c r="B31" s="7">
        <f>B32</f>
        <v>42882</v>
      </c>
      <c r="C31" s="43" t="s">
        <v>86</v>
      </c>
      <c r="D31" s="8"/>
      <c r="E31" s="14"/>
      <c r="F31" s="1"/>
    </row>
    <row r="32" spans="1:13" ht="14.25" x14ac:dyDescent="0.2">
      <c r="A32" s="2"/>
      <c r="B32" s="56">
        <f>B27+1</f>
        <v>42882</v>
      </c>
      <c r="C32" s="39" t="s">
        <v>87</v>
      </c>
      <c r="D32" s="47" t="s">
        <v>88</v>
      </c>
      <c r="E32" s="15"/>
      <c r="F32" s="1"/>
    </row>
    <row r="33" spans="1:6" ht="14.25" x14ac:dyDescent="0.2">
      <c r="A33" s="2"/>
      <c r="B33" s="56"/>
      <c r="C33" s="12"/>
      <c r="D33" s="9"/>
      <c r="E33" s="15"/>
      <c r="F33" s="1"/>
    </row>
    <row r="34" spans="1:6" ht="14.25" x14ac:dyDescent="0.2">
      <c r="A34" s="2"/>
      <c r="B34" s="57"/>
      <c r="C34" s="13"/>
      <c r="D34" s="10"/>
      <c r="E34" s="16"/>
      <c r="F34" s="1"/>
    </row>
    <row r="35" spans="1:6" ht="14.25" x14ac:dyDescent="0.2">
      <c r="A35" s="1"/>
      <c r="B35" s="3"/>
      <c r="C35" s="1"/>
      <c r="D35" s="1"/>
      <c r="E35" s="1"/>
      <c r="F35" s="1"/>
    </row>
    <row r="36" spans="1:6" ht="14.25" x14ac:dyDescent="0.2">
      <c r="A36" s="1"/>
      <c r="B36" s="7">
        <f>B37</f>
        <v>42883</v>
      </c>
      <c r="C36" s="11"/>
      <c r="D36" s="8"/>
      <c r="E36" s="14"/>
      <c r="F36" s="1"/>
    </row>
    <row r="37" spans="1:6" ht="14.25" x14ac:dyDescent="0.2">
      <c r="A37" s="2"/>
      <c r="B37" s="56">
        <f>B32+1</f>
        <v>42883</v>
      </c>
      <c r="C37" s="12"/>
      <c r="D37" s="9"/>
      <c r="E37" s="15"/>
      <c r="F37" s="1"/>
    </row>
    <row r="38" spans="1:6" ht="14.25" x14ac:dyDescent="0.2">
      <c r="A38" s="2"/>
      <c r="B38" s="56"/>
      <c r="C38" s="12"/>
      <c r="D38" s="9"/>
      <c r="E38" s="15"/>
      <c r="F38" s="1"/>
    </row>
    <row r="39" spans="1:6" ht="14.25" x14ac:dyDescent="0.2">
      <c r="A39" s="2"/>
      <c r="B39" s="57"/>
      <c r="C39" s="13"/>
      <c r="D39" s="10"/>
      <c r="E39" s="16"/>
      <c r="F39" s="1"/>
    </row>
    <row r="40" spans="1:6" ht="14.25" x14ac:dyDescent="0.2">
      <c r="A40" s="1"/>
      <c r="B40" s="3"/>
      <c r="C40" s="1"/>
      <c r="D40" s="1"/>
      <c r="E40" s="1"/>
      <c r="F40" s="1"/>
    </row>
    <row r="41" spans="1:6" ht="21" x14ac:dyDescent="0.2">
      <c r="A41" s="37"/>
      <c r="B41" s="22" t="s">
        <v>4</v>
      </c>
      <c r="C41" s="21">
        <f>C3+7</f>
        <v>42884</v>
      </c>
      <c r="D41" s="21"/>
      <c r="E41" s="23">
        <f>1+INT((C41-DATE(YEAR(C41+4-WEEKDAY(C41+6)),1,5)+
WEEKDAY(DATE(YEAR(C41+4-WEEKDAY(C41+6)),1,3)))/7)</f>
        <v>22</v>
      </c>
      <c r="F41" s="1"/>
    </row>
    <row r="42" spans="1:6" ht="14.25" x14ac:dyDescent="0.2">
      <c r="A42" s="1"/>
      <c r="B42" s="1"/>
      <c r="C42" s="1"/>
      <c r="D42" s="1"/>
      <c r="E42" s="1"/>
      <c r="F42" s="1"/>
    </row>
    <row r="43" spans="1:6" ht="14.25" x14ac:dyDescent="0.2">
      <c r="A43" s="1"/>
      <c r="B43" s="7">
        <f>B44</f>
        <v>42884</v>
      </c>
      <c r="C43" s="43"/>
      <c r="D43" s="45"/>
      <c r="E43" s="14"/>
      <c r="F43" s="1"/>
    </row>
    <row r="44" spans="1:6" ht="14.25" x14ac:dyDescent="0.2">
      <c r="A44" s="2"/>
      <c r="B44" s="56">
        <f>B37+1</f>
        <v>42884</v>
      </c>
      <c r="C44" s="39"/>
      <c r="D44" s="39"/>
      <c r="E44" s="15"/>
      <c r="F44" s="1"/>
    </row>
    <row r="45" spans="1:6" ht="14.25" x14ac:dyDescent="0.2">
      <c r="A45" s="2"/>
      <c r="B45" s="56"/>
      <c r="C45" s="39"/>
      <c r="D45" s="9"/>
      <c r="E45" s="15"/>
      <c r="F45" s="1"/>
    </row>
    <row r="46" spans="1:6" ht="14.25" x14ac:dyDescent="0.2">
      <c r="A46" s="2"/>
      <c r="B46" s="57"/>
      <c r="C46" s="13"/>
      <c r="D46" s="10"/>
      <c r="E46" s="16"/>
      <c r="F46" s="1"/>
    </row>
    <row r="47" spans="1:6" ht="14.25" x14ac:dyDescent="0.2">
      <c r="A47" s="2"/>
      <c r="B47" s="3"/>
      <c r="C47" s="2"/>
      <c r="D47" s="2"/>
      <c r="E47" s="2"/>
      <c r="F47" s="1"/>
    </row>
    <row r="48" spans="1:6" ht="14.25" x14ac:dyDescent="0.2">
      <c r="A48" s="2"/>
      <c r="B48" s="7">
        <f>B49</f>
        <v>42885</v>
      </c>
      <c r="C48" s="43"/>
      <c r="D48" s="45"/>
      <c r="E48" s="14"/>
      <c r="F48" s="1"/>
    </row>
    <row r="49" spans="1:6" ht="14.25" x14ac:dyDescent="0.2">
      <c r="A49" s="2"/>
      <c r="B49" s="56">
        <f>B44+1</f>
        <v>42885</v>
      </c>
      <c r="C49" s="39"/>
      <c r="D49" s="39"/>
      <c r="E49" s="15"/>
      <c r="F49" s="1"/>
    </row>
    <row r="50" spans="1:6" ht="14.25" x14ac:dyDescent="0.2">
      <c r="A50" s="2"/>
      <c r="B50" s="56"/>
      <c r="C50" s="12"/>
      <c r="D50" s="9"/>
      <c r="E50" s="15"/>
      <c r="F50" s="1"/>
    </row>
    <row r="51" spans="1:6" ht="14.25" x14ac:dyDescent="0.2">
      <c r="A51" s="2"/>
      <c r="B51" s="57"/>
      <c r="C51" s="13"/>
      <c r="D51" s="10"/>
      <c r="E51" s="16"/>
      <c r="F51" s="1"/>
    </row>
    <row r="52" spans="1:6" ht="14.25" x14ac:dyDescent="0.2">
      <c r="A52" s="2"/>
      <c r="B52" s="3"/>
      <c r="C52" s="2"/>
      <c r="D52" s="2"/>
      <c r="E52" s="2"/>
      <c r="F52" s="1"/>
    </row>
    <row r="53" spans="1:6" ht="14.25" x14ac:dyDescent="0.2">
      <c r="A53" s="2"/>
      <c r="B53" s="7">
        <f>B54</f>
        <v>42886</v>
      </c>
      <c r="C53" s="43" t="s">
        <v>93</v>
      </c>
      <c r="D53" s="45" t="s">
        <v>22</v>
      </c>
      <c r="E53" s="14"/>
      <c r="F53" s="1"/>
    </row>
    <row r="54" spans="1:6" ht="27.75" x14ac:dyDescent="0.2">
      <c r="A54" s="2"/>
      <c r="B54" s="56">
        <f>B49+1</f>
        <v>42886</v>
      </c>
      <c r="C54" s="48" t="s">
        <v>97</v>
      </c>
      <c r="D54" s="48" t="s">
        <v>96</v>
      </c>
      <c r="E54" s="15"/>
      <c r="F54" s="1"/>
    </row>
    <row r="55" spans="1:6" ht="14.25" x14ac:dyDescent="0.2">
      <c r="A55" s="2"/>
      <c r="B55" s="56"/>
      <c r="C55" s="12"/>
      <c r="D55" s="41"/>
      <c r="E55" s="15"/>
      <c r="F55" s="1"/>
    </row>
    <row r="56" spans="1:6" ht="14.25" x14ac:dyDescent="0.2">
      <c r="A56" s="2"/>
      <c r="B56" s="57"/>
      <c r="C56" s="13"/>
      <c r="D56" s="10"/>
      <c r="E56" s="16"/>
      <c r="F56" s="1"/>
    </row>
    <row r="57" spans="1:6" ht="14.25" x14ac:dyDescent="0.2">
      <c r="A57" s="1"/>
      <c r="B57" s="3"/>
      <c r="C57" s="1"/>
      <c r="D57" s="1"/>
      <c r="E57" s="1"/>
      <c r="F57" s="1"/>
    </row>
    <row r="58" spans="1:6" ht="14.25" x14ac:dyDescent="0.2">
      <c r="A58" s="1"/>
      <c r="B58" s="7">
        <f>B59</f>
        <v>42887</v>
      </c>
      <c r="C58" s="43" t="s">
        <v>22</v>
      </c>
      <c r="D58" s="45" t="s">
        <v>22</v>
      </c>
      <c r="E58" s="14"/>
      <c r="F58" s="1"/>
    </row>
    <row r="59" spans="1:6" ht="41.25" x14ac:dyDescent="0.2">
      <c r="A59" s="2"/>
      <c r="B59" s="56">
        <f>B54+1</f>
        <v>42887</v>
      </c>
      <c r="C59" s="48" t="s">
        <v>98</v>
      </c>
      <c r="D59" s="48" t="s">
        <v>99</v>
      </c>
      <c r="E59" s="15"/>
      <c r="F59" s="1"/>
    </row>
    <row r="60" spans="1:6" ht="14.25" x14ac:dyDescent="0.2">
      <c r="A60" s="2"/>
      <c r="B60" s="56"/>
      <c r="C60" s="12"/>
      <c r="D60" s="42"/>
      <c r="E60" s="15"/>
      <c r="F60" s="1"/>
    </row>
    <row r="61" spans="1:6" ht="14.25" x14ac:dyDescent="0.2">
      <c r="A61" s="2"/>
      <c r="B61" s="57"/>
      <c r="C61" s="13"/>
      <c r="D61" s="10"/>
      <c r="E61" s="16"/>
      <c r="F61" s="1"/>
    </row>
    <row r="62" spans="1:6" ht="14.25" x14ac:dyDescent="0.2">
      <c r="A62" s="1"/>
      <c r="B62" s="3"/>
      <c r="C62" s="1"/>
      <c r="D62" s="1"/>
      <c r="E62" s="1"/>
      <c r="F62" s="1"/>
    </row>
    <row r="63" spans="1:6" ht="14.25" x14ac:dyDescent="0.2">
      <c r="A63" s="1"/>
      <c r="B63" s="7">
        <f>B64</f>
        <v>42888</v>
      </c>
      <c r="C63" s="43" t="s">
        <v>22</v>
      </c>
      <c r="D63" s="45" t="s">
        <v>22</v>
      </c>
      <c r="E63" s="14"/>
      <c r="F63" s="1"/>
    </row>
    <row r="64" spans="1:6" ht="14.25" x14ac:dyDescent="0.2">
      <c r="A64" s="2"/>
      <c r="B64" s="56">
        <f>B59+1</f>
        <v>42888</v>
      </c>
      <c r="C64" s="39" t="s">
        <v>94</v>
      </c>
      <c r="D64" s="39" t="s">
        <v>95</v>
      </c>
      <c r="E64" s="15"/>
      <c r="F64" s="1"/>
    </row>
    <row r="65" spans="1:6" ht="14.25" x14ac:dyDescent="0.2">
      <c r="A65" s="2"/>
      <c r="B65" s="56"/>
      <c r="C65" s="12"/>
      <c r="D65" s="9"/>
      <c r="E65" s="15"/>
      <c r="F65" s="1"/>
    </row>
    <row r="66" spans="1:6" ht="14.25" x14ac:dyDescent="0.2">
      <c r="A66" s="2"/>
      <c r="B66" s="57"/>
      <c r="C66" s="13"/>
      <c r="D66" s="10"/>
      <c r="E66" s="16"/>
      <c r="F66" s="1"/>
    </row>
    <row r="67" spans="1:6" ht="14.25" x14ac:dyDescent="0.2">
      <c r="A67" s="1"/>
      <c r="B67" s="3"/>
      <c r="C67" s="1"/>
      <c r="D67" s="1"/>
      <c r="E67" s="1"/>
      <c r="F67" s="1"/>
    </row>
    <row r="68" spans="1:6" ht="14.25" x14ac:dyDescent="0.2">
      <c r="A68" s="1"/>
      <c r="B68" s="7">
        <f>B69</f>
        <v>42889</v>
      </c>
      <c r="C68" s="11"/>
      <c r="D68" s="8"/>
      <c r="E68" s="14"/>
      <c r="F68" s="1"/>
    </row>
    <row r="69" spans="1:6" ht="14.25" x14ac:dyDescent="0.2">
      <c r="A69" s="2"/>
      <c r="B69" s="56">
        <f>B64+1</f>
        <v>42889</v>
      </c>
      <c r="C69" s="39"/>
      <c r="D69" s="39"/>
      <c r="E69" s="15"/>
      <c r="F69" s="1"/>
    </row>
    <row r="70" spans="1:6" ht="14.25" x14ac:dyDescent="0.2">
      <c r="A70" s="2"/>
      <c r="B70" s="56"/>
      <c r="C70" s="12"/>
      <c r="D70" s="9"/>
      <c r="E70" s="15"/>
      <c r="F70" s="1"/>
    </row>
    <row r="71" spans="1:6" ht="14.25" x14ac:dyDescent="0.2">
      <c r="A71" s="2"/>
      <c r="B71" s="57"/>
      <c r="C71" s="13"/>
      <c r="D71" s="10"/>
      <c r="E71" s="16"/>
      <c r="F71" s="1"/>
    </row>
    <row r="72" spans="1:6" ht="14.25" x14ac:dyDescent="0.2">
      <c r="A72" s="1"/>
      <c r="B72" s="3"/>
      <c r="C72" s="1"/>
      <c r="D72" s="1"/>
      <c r="E72" s="1"/>
      <c r="F72" s="1"/>
    </row>
    <row r="73" spans="1:6" ht="14.25" x14ac:dyDescent="0.2">
      <c r="A73" s="1"/>
      <c r="B73" s="7">
        <f>B74</f>
        <v>42890</v>
      </c>
      <c r="C73" s="11"/>
      <c r="D73" s="8"/>
      <c r="E73" s="14"/>
      <c r="F73" s="1"/>
    </row>
    <row r="74" spans="1:6" ht="14.25" x14ac:dyDescent="0.2">
      <c r="A74" s="2"/>
      <c r="B74" s="56">
        <f>B69+1</f>
        <v>42890</v>
      </c>
      <c r="C74" s="12"/>
      <c r="D74" s="9"/>
      <c r="E74" s="15"/>
      <c r="F74" s="1"/>
    </row>
    <row r="75" spans="1:6" ht="14.25" x14ac:dyDescent="0.2">
      <c r="A75" s="2"/>
      <c r="B75" s="56"/>
      <c r="C75" s="12"/>
      <c r="D75" s="9"/>
      <c r="E75" s="15"/>
      <c r="F75" s="1"/>
    </row>
    <row r="76" spans="1:6" ht="14.25" x14ac:dyDescent="0.2">
      <c r="A76" s="2"/>
      <c r="B76" s="57"/>
      <c r="C76" s="13"/>
      <c r="D76" s="10"/>
      <c r="E76" s="16"/>
      <c r="F76" s="1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topLeftCell="A7" workbookViewId="0">
      <selection activeCell="E20" sqref="E20"/>
    </sheetView>
  </sheetViews>
  <sheetFormatPr defaultRowHeight="13.5" x14ac:dyDescent="0.15"/>
  <cols>
    <col min="1" max="1" width="4.25" customWidth="1"/>
    <col min="3" max="3" width="25.625" customWidth="1"/>
    <col min="4" max="4" width="24.375" customWidth="1"/>
    <col min="5" max="5" width="22.875" customWidth="1"/>
  </cols>
  <sheetData>
    <row r="1" spans="1:13" ht="25.5" x14ac:dyDescent="0.3">
      <c r="A1" s="1"/>
      <c r="B1" s="58" t="s">
        <v>18</v>
      </c>
      <c r="C1" s="58"/>
      <c r="D1" s="58"/>
      <c r="E1" s="19"/>
      <c r="F1" s="1"/>
      <c r="G1" s="24" t="s">
        <v>19</v>
      </c>
      <c r="H1" s="25"/>
      <c r="I1" s="26"/>
      <c r="J1" s="27"/>
      <c r="K1" s="27"/>
      <c r="L1" s="50"/>
      <c r="M1" s="50"/>
    </row>
    <row r="2" spans="1:13" ht="25.5" x14ac:dyDescent="0.2">
      <c r="A2" s="1"/>
      <c r="B2" s="58"/>
      <c r="C2" s="58"/>
      <c r="D2" s="6" t="s">
        <v>3</v>
      </c>
      <c r="E2" s="38">
        <f>C3</f>
        <v>42891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</row>
    <row r="3" spans="1:13" ht="21" x14ac:dyDescent="0.2">
      <c r="A3" s="5"/>
      <c r="B3" s="22" t="s">
        <v>4</v>
      </c>
      <c r="C3" s="21">
        <v>42891</v>
      </c>
      <c r="D3" s="21"/>
      <c r="E3" s="23">
        <f>1+INT((C3-DATE(YEAR(C3+4-WEEKDAY(C3+6)),1,5)+
WEEKDAY(DATE(YEAR(C3+4-WEEKDAY(C3+6)),1,3)))/7)</f>
        <v>23</v>
      </c>
      <c r="F3" s="20"/>
      <c r="G3" s="26"/>
      <c r="H3" s="29" t="s">
        <v>6</v>
      </c>
      <c r="I3" s="30">
        <v>6</v>
      </c>
      <c r="J3" s="31"/>
      <c r="K3" s="29" t="s">
        <v>7</v>
      </c>
      <c r="L3" s="51">
        <v>2017</v>
      </c>
      <c r="M3" s="52"/>
    </row>
    <row r="4" spans="1:13" ht="15" x14ac:dyDescent="0.2">
      <c r="A4" s="5"/>
      <c r="B4" s="5"/>
      <c r="C4" s="5"/>
      <c r="D4" s="5"/>
      <c r="E4" s="5"/>
      <c r="F4" s="5"/>
      <c r="G4" s="53">
        <f>DATE(L3,I3,1)</f>
        <v>42887</v>
      </c>
      <c r="H4" s="54"/>
      <c r="I4" s="54"/>
      <c r="J4" s="54"/>
      <c r="K4" s="54"/>
      <c r="L4" s="54"/>
      <c r="M4" s="55"/>
    </row>
    <row r="5" spans="1:13" ht="14.25" x14ac:dyDescent="0.2">
      <c r="A5" s="1"/>
      <c r="B5" s="1"/>
      <c r="C5" s="4" t="s">
        <v>0</v>
      </c>
      <c r="D5" s="4" t="s">
        <v>1</v>
      </c>
      <c r="E5" s="4" t="s">
        <v>2</v>
      </c>
      <c r="F5" s="1"/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</row>
    <row r="6" spans="1:13" ht="14.25" x14ac:dyDescent="0.2">
      <c r="A6" s="1"/>
      <c r="B6" s="7">
        <f>B7</f>
        <v>42891</v>
      </c>
      <c r="C6" s="43" t="s">
        <v>93</v>
      </c>
      <c r="D6" s="43" t="s">
        <v>22</v>
      </c>
      <c r="E6" s="44"/>
      <c r="F6" s="1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>
        <f>IF(J6="",IF(WEEKDAY(G4,1)=MOD(1+3,7)+1,G4,""),J6+1)</f>
        <v>42887</v>
      </c>
      <c r="L6" s="35">
        <f>IF(K6="",IF(WEEKDAY(G4,1)=MOD(1+4,7)+1,G4,""),K6+1)</f>
        <v>42888</v>
      </c>
      <c r="M6" s="35">
        <f>IF(L6="",IF(WEEKDAY(G4,1)=MOD(1+5,7)+1,G4,""),L6+1)</f>
        <v>42889</v>
      </c>
    </row>
    <row r="7" spans="1:13" ht="27.75" x14ac:dyDescent="0.2">
      <c r="A7" s="2"/>
      <c r="B7" s="56">
        <f>E2</f>
        <v>42891</v>
      </c>
      <c r="C7" s="48" t="s">
        <v>100</v>
      </c>
      <c r="D7" s="48" t="s">
        <v>101</v>
      </c>
      <c r="E7" s="40"/>
      <c r="F7" s="1"/>
      <c r="G7" s="35">
        <f>IF(M6="","",IF(MONTH(M6+1)&lt;&gt;MONTH(M6),"",M6+1))</f>
        <v>42890</v>
      </c>
      <c r="H7" s="35">
        <f>IF(G7="","",IF(MONTH(G7+1)&lt;&gt;MONTH(G7),"",G7+1))</f>
        <v>42891</v>
      </c>
      <c r="I7" s="35">
        <f>IF(H7="","",IF(MONTH(H7+1)&lt;&gt;MONTH(H7),"",H7+1))</f>
        <v>42892</v>
      </c>
      <c r="J7" s="35">
        <f>IF(I7="","",IF(MONTH(I7+1)&lt;&gt;MONTH(I7),"",I7+1))</f>
        <v>42893</v>
      </c>
      <c r="K7" s="35">
        <f t="shared" ref="K7:M7" si="0">IF(J7="","",IF(MONTH(J7+1)&lt;&gt;MONTH(J7),"",J7+1))</f>
        <v>42894</v>
      </c>
      <c r="L7" s="35">
        <f t="shared" si="0"/>
        <v>42895</v>
      </c>
      <c r="M7" s="35">
        <f t="shared" si="0"/>
        <v>42896</v>
      </c>
    </row>
    <row r="8" spans="1:13" ht="14.25" x14ac:dyDescent="0.2">
      <c r="A8" s="2"/>
      <c r="B8" s="56"/>
      <c r="C8" s="39"/>
      <c r="D8" s="39"/>
      <c r="E8" s="40"/>
      <c r="F8" s="1"/>
      <c r="G8" s="35">
        <f t="shared" ref="G8:G11" si="1">IF(M7="","",IF(MONTH(M7+1)&lt;&gt;MONTH(M7),"",M7+1))</f>
        <v>42897</v>
      </c>
      <c r="H8" s="35">
        <f t="shared" ref="H8:M11" si="2">IF(G8="","",IF(MONTH(G8+1)&lt;&gt;MONTH(G8),"",G8+1))</f>
        <v>42898</v>
      </c>
      <c r="I8" s="35">
        <f t="shared" si="2"/>
        <v>42899</v>
      </c>
      <c r="J8" s="35">
        <f t="shared" si="2"/>
        <v>42900</v>
      </c>
      <c r="K8" s="35">
        <f t="shared" si="2"/>
        <v>42901</v>
      </c>
      <c r="L8" s="35">
        <f t="shared" si="2"/>
        <v>42902</v>
      </c>
      <c r="M8" s="35">
        <f t="shared" si="2"/>
        <v>42903</v>
      </c>
    </row>
    <row r="9" spans="1:13" ht="14.25" x14ac:dyDescent="0.2">
      <c r="A9" s="2"/>
      <c r="B9" s="57"/>
      <c r="C9" s="13"/>
      <c r="D9" s="10"/>
      <c r="E9" s="16"/>
      <c r="F9" s="1"/>
      <c r="G9" s="35">
        <f t="shared" si="1"/>
        <v>42904</v>
      </c>
      <c r="H9" s="35">
        <f t="shared" si="2"/>
        <v>42905</v>
      </c>
      <c r="I9" s="35">
        <f t="shared" si="2"/>
        <v>42906</v>
      </c>
      <c r="J9" s="35">
        <f t="shared" si="2"/>
        <v>42907</v>
      </c>
      <c r="K9" s="35">
        <f t="shared" si="2"/>
        <v>42908</v>
      </c>
      <c r="L9" s="35">
        <f t="shared" si="2"/>
        <v>42909</v>
      </c>
      <c r="M9" s="35">
        <f t="shared" si="2"/>
        <v>42910</v>
      </c>
    </row>
    <row r="10" spans="1:13" ht="14.25" x14ac:dyDescent="0.2">
      <c r="A10" s="2"/>
      <c r="B10" s="3"/>
      <c r="C10" s="2"/>
      <c r="D10" s="2"/>
      <c r="E10" s="2"/>
      <c r="F10" s="2"/>
      <c r="G10" s="35">
        <f t="shared" si="1"/>
        <v>42911</v>
      </c>
      <c r="H10" s="35">
        <f t="shared" si="2"/>
        <v>42912</v>
      </c>
      <c r="I10" s="35">
        <f t="shared" si="2"/>
        <v>42913</v>
      </c>
      <c r="J10" s="35">
        <f t="shared" si="2"/>
        <v>42914</v>
      </c>
      <c r="K10" s="35">
        <f t="shared" si="2"/>
        <v>42915</v>
      </c>
      <c r="L10" s="35">
        <f t="shared" si="2"/>
        <v>42916</v>
      </c>
      <c r="M10" s="35" t="str">
        <f t="shared" si="2"/>
        <v/>
      </c>
    </row>
    <row r="11" spans="1:13" ht="14.25" x14ac:dyDescent="0.2">
      <c r="A11" s="2"/>
      <c r="B11" s="7">
        <f>B12</f>
        <v>42892</v>
      </c>
      <c r="C11" s="43" t="s">
        <v>21</v>
      </c>
      <c r="D11" s="43" t="s">
        <v>21</v>
      </c>
      <c r="E11" s="44"/>
      <c r="F11" s="2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</row>
    <row r="12" spans="1:13" ht="14.25" x14ac:dyDescent="0.2">
      <c r="A12" s="2"/>
      <c r="B12" s="56">
        <f>B7+1</f>
        <v>42892</v>
      </c>
      <c r="C12" s="39" t="s">
        <v>102</v>
      </c>
      <c r="D12" s="39" t="s">
        <v>103</v>
      </c>
      <c r="E12" s="40"/>
      <c r="F12" s="2"/>
      <c r="G12" s="25"/>
      <c r="H12" s="25"/>
      <c r="I12" s="25"/>
      <c r="J12" s="25"/>
      <c r="K12" s="25"/>
      <c r="L12" s="25"/>
      <c r="M12" s="25"/>
    </row>
    <row r="13" spans="1:13" ht="14.25" x14ac:dyDescent="0.2">
      <c r="A13" s="2"/>
      <c r="B13" s="56"/>
      <c r="C13" s="12"/>
      <c r="D13" s="9"/>
      <c r="E13" s="15"/>
      <c r="F13" s="2"/>
      <c r="G13" s="36" t="s">
        <v>15</v>
      </c>
      <c r="H13" s="25"/>
      <c r="I13" s="25"/>
      <c r="J13" s="25"/>
      <c r="K13" s="25"/>
      <c r="L13" s="25"/>
      <c r="M13" s="25"/>
    </row>
    <row r="14" spans="1:13" ht="14.25" x14ac:dyDescent="0.2">
      <c r="A14" s="2"/>
      <c r="B14" s="57"/>
      <c r="C14" s="13"/>
      <c r="D14" s="10"/>
      <c r="E14" s="16"/>
      <c r="F14" s="2"/>
      <c r="G14" s="36" t="s">
        <v>16</v>
      </c>
      <c r="H14" s="25"/>
      <c r="I14" s="25"/>
      <c r="J14" s="25"/>
      <c r="K14" s="25"/>
      <c r="L14" s="25"/>
      <c r="M14" s="25"/>
    </row>
    <row r="15" spans="1:13" ht="14.25" x14ac:dyDescent="0.2">
      <c r="A15" s="2"/>
      <c r="B15" s="3"/>
      <c r="C15" s="2"/>
      <c r="D15" s="2"/>
      <c r="E15" s="2"/>
      <c r="F15" s="2"/>
      <c r="G15" s="36" t="s">
        <v>17</v>
      </c>
      <c r="H15" s="25"/>
      <c r="I15" s="25"/>
      <c r="J15" s="25"/>
      <c r="K15" s="25"/>
      <c r="L15" s="25"/>
      <c r="M15" s="25"/>
    </row>
    <row r="16" spans="1:13" ht="14.25" x14ac:dyDescent="0.2">
      <c r="A16" s="2"/>
      <c r="B16" s="7">
        <f>B17</f>
        <v>42893</v>
      </c>
      <c r="C16" s="43" t="s">
        <v>21</v>
      </c>
      <c r="D16" s="43" t="s">
        <v>93</v>
      </c>
      <c r="E16" s="14"/>
      <c r="F16" s="2"/>
      <c r="G16" s="18"/>
      <c r="H16" s="2"/>
      <c r="I16" s="2"/>
      <c r="J16" s="1"/>
      <c r="K16" s="1"/>
      <c r="L16" s="1"/>
      <c r="M16" s="1"/>
    </row>
    <row r="17" spans="1:13" ht="14.25" x14ac:dyDescent="0.2">
      <c r="A17" s="2"/>
      <c r="B17" s="56">
        <f>B12+1</f>
        <v>42893</v>
      </c>
      <c r="C17" s="39" t="s">
        <v>104</v>
      </c>
      <c r="D17" s="48" t="s">
        <v>107</v>
      </c>
      <c r="E17" s="40"/>
      <c r="F17" s="1"/>
      <c r="G17" s="18"/>
      <c r="H17" s="1"/>
      <c r="I17" s="1"/>
      <c r="J17" s="1"/>
      <c r="K17" s="1"/>
      <c r="L17" s="1"/>
      <c r="M17" s="1"/>
    </row>
    <row r="18" spans="1:13" ht="14.25" x14ac:dyDescent="0.2">
      <c r="A18" s="2"/>
      <c r="B18" s="56"/>
      <c r="C18" s="12"/>
      <c r="D18" s="9"/>
      <c r="E18" s="15"/>
      <c r="F18" s="1"/>
      <c r="G18" s="18"/>
      <c r="H18" s="1"/>
      <c r="I18" s="1"/>
      <c r="J18" s="1"/>
      <c r="K18" s="1"/>
      <c r="L18" s="1"/>
      <c r="M18" s="1"/>
    </row>
    <row r="19" spans="1:13" ht="14.25" x14ac:dyDescent="0.2">
      <c r="A19" s="2"/>
      <c r="B19" s="57"/>
      <c r="C19" s="13"/>
      <c r="D19" s="10"/>
      <c r="E19" s="16"/>
      <c r="F19" s="1"/>
      <c r="G19" s="1"/>
      <c r="H19" s="1"/>
      <c r="I19" s="1"/>
      <c r="J19" s="1"/>
      <c r="K19" s="1"/>
      <c r="L19" s="1"/>
      <c r="M19" s="1"/>
    </row>
    <row r="20" spans="1:13" ht="14.25" x14ac:dyDescent="0.2">
      <c r="A20" s="1"/>
      <c r="B20" s="3"/>
      <c r="C20" s="1"/>
      <c r="D20" s="1"/>
      <c r="E20" s="1"/>
      <c r="F20" s="1"/>
    </row>
    <row r="21" spans="1:13" ht="14.25" x14ac:dyDescent="0.2">
      <c r="A21" s="1"/>
      <c r="B21" s="7">
        <f>B22</f>
        <v>42894</v>
      </c>
      <c r="C21" s="43" t="s">
        <v>21</v>
      </c>
      <c r="D21" s="43" t="s">
        <v>21</v>
      </c>
      <c r="E21" s="44"/>
      <c r="F21" s="1"/>
    </row>
    <row r="22" spans="1:13" ht="14.25" x14ac:dyDescent="0.2">
      <c r="A22" s="2"/>
      <c r="B22" s="56">
        <f>B17+1</f>
        <v>42894</v>
      </c>
      <c r="C22" s="48" t="s">
        <v>105</v>
      </c>
      <c r="D22" s="48" t="s">
        <v>105</v>
      </c>
      <c r="E22" s="9"/>
      <c r="F22" s="1"/>
    </row>
    <row r="23" spans="1:13" ht="14.25" x14ac:dyDescent="0.2">
      <c r="A23" s="2"/>
      <c r="B23" s="56"/>
      <c r="C23" s="39"/>
      <c r="D23" s="9"/>
      <c r="E23" s="15"/>
      <c r="F23" s="1"/>
    </row>
    <row r="24" spans="1:13" ht="14.25" x14ac:dyDescent="0.2">
      <c r="A24" s="2"/>
      <c r="B24" s="57"/>
      <c r="C24" s="13"/>
      <c r="D24" s="10"/>
      <c r="E24" s="16"/>
      <c r="F24" s="1"/>
    </row>
    <row r="25" spans="1:13" ht="14.25" x14ac:dyDescent="0.2">
      <c r="A25" s="1"/>
      <c r="B25" s="3"/>
      <c r="C25" s="1"/>
      <c r="D25" s="1"/>
      <c r="E25" s="1"/>
      <c r="F25" s="1"/>
    </row>
    <row r="26" spans="1:13" ht="14.25" x14ac:dyDescent="0.2">
      <c r="A26" s="1"/>
      <c r="B26" s="7">
        <f>B27</f>
        <v>42895</v>
      </c>
      <c r="C26" s="43" t="s">
        <v>21</v>
      </c>
      <c r="D26" s="43" t="s">
        <v>21</v>
      </c>
      <c r="E26" s="14"/>
      <c r="F26" s="1"/>
    </row>
    <row r="27" spans="1:13" ht="14.25" x14ac:dyDescent="0.2">
      <c r="A27" s="2"/>
      <c r="B27" s="56">
        <f>B22+1</f>
        <v>42895</v>
      </c>
      <c r="C27" s="39" t="s">
        <v>106</v>
      </c>
      <c r="D27" s="39" t="s">
        <v>106</v>
      </c>
      <c r="E27" s="15"/>
      <c r="F27" s="1"/>
    </row>
    <row r="28" spans="1:13" ht="14.25" x14ac:dyDescent="0.2">
      <c r="A28" s="2"/>
      <c r="B28" s="56"/>
      <c r="C28" s="12"/>
      <c r="D28" s="48"/>
      <c r="E28" s="15"/>
      <c r="F28" s="1"/>
    </row>
    <row r="29" spans="1:13" ht="14.25" x14ac:dyDescent="0.2">
      <c r="A29" s="2"/>
      <c r="B29" s="57"/>
      <c r="C29" s="13"/>
      <c r="D29" s="10"/>
      <c r="E29" s="16"/>
      <c r="F29" s="1"/>
    </row>
    <row r="30" spans="1:13" ht="14.25" x14ac:dyDescent="0.2">
      <c r="A30" s="1"/>
      <c r="B30" s="3"/>
      <c r="C30" s="1"/>
      <c r="D30" s="1"/>
      <c r="E30" s="1"/>
      <c r="F30" s="1"/>
    </row>
    <row r="31" spans="1:13" ht="14.25" x14ac:dyDescent="0.2">
      <c r="A31" s="1"/>
      <c r="B31" s="7">
        <f>B32</f>
        <v>42896</v>
      </c>
      <c r="C31" s="43"/>
      <c r="D31" s="8"/>
      <c r="E31" s="14"/>
      <c r="F31" s="1"/>
    </row>
    <row r="32" spans="1:13" ht="14.25" x14ac:dyDescent="0.2">
      <c r="A32" s="2"/>
      <c r="B32" s="56">
        <f>B27+1</f>
        <v>42896</v>
      </c>
      <c r="C32" s="39"/>
      <c r="D32" s="47"/>
      <c r="E32" s="15"/>
      <c r="F32" s="1"/>
    </row>
    <row r="33" spans="1:6" ht="14.25" x14ac:dyDescent="0.2">
      <c r="A33" s="2"/>
      <c r="B33" s="56"/>
      <c r="C33" s="12"/>
      <c r="D33" s="9"/>
      <c r="E33" s="15"/>
      <c r="F33" s="1"/>
    </row>
    <row r="34" spans="1:6" ht="14.25" x14ac:dyDescent="0.2">
      <c r="A34" s="2"/>
      <c r="B34" s="57"/>
      <c r="C34" s="13"/>
      <c r="D34" s="10"/>
      <c r="E34" s="16"/>
      <c r="F34" s="1"/>
    </row>
    <row r="35" spans="1:6" ht="14.25" x14ac:dyDescent="0.2">
      <c r="A35" s="1"/>
      <c r="B35" s="3"/>
      <c r="C35" s="1"/>
      <c r="D35" s="1"/>
      <c r="E35" s="1"/>
      <c r="F35" s="1"/>
    </row>
    <row r="36" spans="1:6" ht="14.25" x14ac:dyDescent="0.2">
      <c r="A36" s="1"/>
      <c r="B36" s="7">
        <f>B37</f>
        <v>42897</v>
      </c>
      <c r="C36" s="11"/>
      <c r="D36" s="8"/>
      <c r="E36" s="14"/>
      <c r="F36" s="1"/>
    </row>
    <row r="37" spans="1:6" ht="14.25" x14ac:dyDescent="0.2">
      <c r="A37" s="2"/>
      <c r="B37" s="56">
        <f>B32+1</f>
        <v>42897</v>
      </c>
      <c r="C37" s="12"/>
      <c r="D37" s="9"/>
      <c r="E37" s="15"/>
      <c r="F37" s="1"/>
    </row>
    <row r="38" spans="1:6" ht="14.25" x14ac:dyDescent="0.2">
      <c r="A38" s="2"/>
      <c r="B38" s="56"/>
      <c r="C38" s="12"/>
      <c r="D38" s="9"/>
      <c r="E38" s="15"/>
      <c r="F38" s="1"/>
    </row>
    <row r="39" spans="1:6" ht="14.25" x14ac:dyDescent="0.2">
      <c r="A39" s="2"/>
      <c r="B39" s="57"/>
      <c r="C39" s="13"/>
      <c r="D39" s="10"/>
      <c r="E39" s="16"/>
      <c r="F39" s="1"/>
    </row>
    <row r="40" spans="1:6" ht="14.25" x14ac:dyDescent="0.2">
      <c r="A40" s="1"/>
      <c r="B40" s="3"/>
      <c r="C40" s="1"/>
      <c r="D40" s="1"/>
      <c r="E40" s="1"/>
      <c r="F40" s="1"/>
    </row>
    <row r="41" spans="1:6" ht="21" x14ac:dyDescent="0.2">
      <c r="A41" s="37"/>
      <c r="B41" s="22" t="s">
        <v>4</v>
      </c>
      <c r="C41" s="21">
        <f>C3+7</f>
        <v>42898</v>
      </c>
      <c r="D41" s="21"/>
      <c r="E41" s="23">
        <f>1+INT((C41-DATE(YEAR(C41+4-WEEKDAY(C41+6)),1,5)+
WEEKDAY(DATE(YEAR(C41+4-WEEKDAY(C41+6)),1,3)))/7)</f>
        <v>24</v>
      </c>
      <c r="F41" s="1"/>
    </row>
    <row r="42" spans="1:6" ht="14.25" x14ac:dyDescent="0.2">
      <c r="A42" s="1"/>
      <c r="B42" s="1"/>
      <c r="C42" s="1"/>
      <c r="D42" s="1"/>
      <c r="E42" s="1"/>
      <c r="F42" s="1"/>
    </row>
    <row r="43" spans="1:6" ht="14.25" x14ac:dyDescent="0.2">
      <c r="A43" s="1"/>
      <c r="B43" s="7">
        <f>B44</f>
        <v>42898</v>
      </c>
      <c r="C43" s="43"/>
      <c r="D43" s="45"/>
      <c r="E43" s="14"/>
      <c r="F43" s="1"/>
    </row>
    <row r="44" spans="1:6" ht="14.25" x14ac:dyDescent="0.2">
      <c r="A44" s="2"/>
      <c r="B44" s="56">
        <f>B37+1</f>
        <v>42898</v>
      </c>
      <c r="C44" s="39"/>
      <c r="D44" s="39"/>
      <c r="E44" s="15"/>
      <c r="F44" s="1"/>
    </row>
    <row r="45" spans="1:6" ht="14.25" x14ac:dyDescent="0.2">
      <c r="A45" s="2"/>
      <c r="B45" s="56"/>
      <c r="C45" s="39"/>
      <c r="D45" s="9"/>
      <c r="E45" s="15"/>
      <c r="F45" s="1"/>
    </row>
    <row r="46" spans="1:6" ht="14.25" x14ac:dyDescent="0.2">
      <c r="A46" s="2"/>
      <c r="B46" s="57"/>
      <c r="C46" s="13"/>
      <c r="D46" s="10"/>
      <c r="E46" s="16"/>
      <c r="F46" s="1"/>
    </row>
    <row r="47" spans="1:6" ht="14.25" x14ac:dyDescent="0.2">
      <c r="A47" s="2"/>
      <c r="B47" s="3"/>
      <c r="C47" s="2"/>
      <c r="D47" s="2"/>
      <c r="E47" s="2"/>
      <c r="F47" s="1"/>
    </row>
    <row r="48" spans="1:6" ht="14.25" x14ac:dyDescent="0.2">
      <c r="A48" s="2"/>
      <c r="B48" s="7">
        <f>B49</f>
        <v>42899</v>
      </c>
      <c r="C48" s="43"/>
      <c r="D48" s="45"/>
      <c r="E48" s="14"/>
      <c r="F48" s="1"/>
    </row>
    <row r="49" spans="1:6" ht="14.25" x14ac:dyDescent="0.2">
      <c r="A49" s="2"/>
      <c r="B49" s="56">
        <f>B44+1</f>
        <v>42899</v>
      </c>
      <c r="C49" s="39"/>
      <c r="D49" s="39"/>
      <c r="E49" s="15"/>
      <c r="F49" s="1"/>
    </row>
    <row r="50" spans="1:6" ht="14.25" x14ac:dyDescent="0.2">
      <c r="A50" s="2"/>
      <c r="B50" s="56"/>
      <c r="C50" s="12"/>
      <c r="D50" s="9"/>
      <c r="E50" s="15"/>
      <c r="F50" s="1"/>
    </row>
    <row r="51" spans="1:6" ht="14.25" x14ac:dyDescent="0.2">
      <c r="A51" s="2"/>
      <c r="B51" s="57"/>
      <c r="C51" s="13"/>
      <c r="D51" s="10"/>
      <c r="E51" s="16"/>
      <c r="F51" s="1"/>
    </row>
    <row r="52" spans="1:6" ht="14.25" x14ac:dyDescent="0.2">
      <c r="A52" s="2"/>
      <c r="B52" s="3"/>
      <c r="C52" s="2"/>
      <c r="D52" s="2"/>
      <c r="E52" s="2"/>
      <c r="F52" s="1"/>
    </row>
    <row r="53" spans="1:6" ht="14.25" x14ac:dyDescent="0.2">
      <c r="A53" s="2"/>
      <c r="B53" s="7">
        <f>B54</f>
        <v>42900</v>
      </c>
      <c r="C53" s="43"/>
      <c r="D53" s="45"/>
      <c r="E53" s="14"/>
      <c r="F53" s="1"/>
    </row>
    <row r="54" spans="1:6" ht="14.25" x14ac:dyDescent="0.2">
      <c r="A54" s="2"/>
      <c r="B54" s="56">
        <f>B49+1</f>
        <v>42900</v>
      </c>
      <c r="C54" s="48"/>
      <c r="D54" s="48"/>
      <c r="E54" s="15"/>
      <c r="F54" s="1"/>
    </row>
    <row r="55" spans="1:6" ht="14.25" x14ac:dyDescent="0.2">
      <c r="A55" s="2"/>
      <c r="B55" s="56"/>
      <c r="C55" s="12"/>
      <c r="D55" s="41"/>
      <c r="E55" s="15"/>
      <c r="F55" s="1"/>
    </row>
    <row r="56" spans="1:6" ht="14.25" x14ac:dyDescent="0.2">
      <c r="A56" s="2"/>
      <c r="B56" s="57"/>
      <c r="C56" s="13"/>
      <c r="D56" s="10"/>
      <c r="E56" s="16"/>
      <c r="F56" s="1"/>
    </row>
    <row r="57" spans="1:6" ht="14.25" x14ac:dyDescent="0.2">
      <c r="A57" s="1"/>
      <c r="B57" s="3"/>
      <c r="C57" s="1"/>
      <c r="D57" s="1"/>
      <c r="E57" s="1"/>
      <c r="F57" s="1"/>
    </row>
    <row r="58" spans="1:6" ht="14.25" x14ac:dyDescent="0.2">
      <c r="A58" s="1"/>
      <c r="B58" s="7">
        <f>B59</f>
        <v>42901</v>
      </c>
      <c r="C58" s="43"/>
      <c r="D58" s="45"/>
      <c r="E58" s="14"/>
      <c r="F58" s="1"/>
    </row>
    <row r="59" spans="1:6" ht="14.25" x14ac:dyDescent="0.2">
      <c r="A59" s="2"/>
      <c r="B59" s="56">
        <f>B54+1</f>
        <v>42901</v>
      </c>
      <c r="C59" s="48"/>
      <c r="D59" s="48"/>
      <c r="E59" s="15"/>
      <c r="F59" s="1"/>
    </row>
    <row r="60" spans="1:6" ht="14.25" x14ac:dyDescent="0.2">
      <c r="A60" s="2"/>
      <c r="B60" s="56"/>
      <c r="C60" s="12"/>
      <c r="D60" s="42"/>
      <c r="E60" s="15"/>
      <c r="F60" s="1"/>
    </row>
    <row r="61" spans="1:6" ht="14.25" x14ac:dyDescent="0.2">
      <c r="A61" s="2"/>
      <c r="B61" s="57"/>
      <c r="C61" s="13"/>
      <c r="D61" s="10"/>
      <c r="E61" s="16"/>
      <c r="F61" s="1"/>
    </row>
    <row r="62" spans="1:6" ht="14.25" x14ac:dyDescent="0.2">
      <c r="A62" s="1"/>
      <c r="B62" s="3"/>
      <c r="C62" s="1"/>
      <c r="D62" s="1"/>
      <c r="E62" s="1"/>
      <c r="F62" s="1"/>
    </row>
    <row r="63" spans="1:6" ht="14.25" x14ac:dyDescent="0.2">
      <c r="A63" s="1"/>
      <c r="B63" s="7">
        <f>B64</f>
        <v>42902</v>
      </c>
      <c r="C63" s="43"/>
      <c r="D63" s="45"/>
      <c r="E63" s="14"/>
      <c r="F63" s="1"/>
    </row>
    <row r="64" spans="1:6" ht="14.25" x14ac:dyDescent="0.2">
      <c r="A64" s="2"/>
      <c r="B64" s="56">
        <f>B59+1</f>
        <v>42902</v>
      </c>
      <c r="C64" s="39"/>
      <c r="D64" s="39"/>
      <c r="E64" s="15"/>
      <c r="F64" s="1"/>
    </row>
    <row r="65" spans="1:6" ht="14.25" x14ac:dyDescent="0.2">
      <c r="A65" s="2"/>
      <c r="B65" s="56"/>
      <c r="C65" s="12"/>
      <c r="D65" s="9"/>
      <c r="E65" s="15"/>
      <c r="F65" s="1"/>
    </row>
    <row r="66" spans="1:6" ht="14.25" x14ac:dyDescent="0.2">
      <c r="A66" s="2"/>
      <c r="B66" s="57"/>
      <c r="C66" s="13"/>
      <c r="D66" s="10"/>
      <c r="E66" s="16"/>
      <c r="F66" s="1"/>
    </row>
    <row r="67" spans="1:6" ht="14.25" x14ac:dyDescent="0.2">
      <c r="A67" s="1"/>
      <c r="B67" s="3"/>
      <c r="C67" s="1"/>
      <c r="D67" s="1"/>
      <c r="E67" s="1"/>
      <c r="F67" s="1"/>
    </row>
    <row r="68" spans="1:6" ht="14.25" x14ac:dyDescent="0.2">
      <c r="A68" s="1"/>
      <c r="B68" s="7">
        <f>B69</f>
        <v>42903</v>
      </c>
      <c r="C68" s="11"/>
      <c r="D68" s="8"/>
      <c r="E68" s="14"/>
      <c r="F68" s="1"/>
    </row>
    <row r="69" spans="1:6" ht="14.25" x14ac:dyDescent="0.2">
      <c r="A69" s="2"/>
      <c r="B69" s="56">
        <f>B64+1</f>
        <v>42903</v>
      </c>
      <c r="C69" s="39"/>
      <c r="D69" s="39"/>
      <c r="E69" s="15"/>
      <c r="F69" s="1"/>
    </row>
    <row r="70" spans="1:6" ht="14.25" x14ac:dyDescent="0.2">
      <c r="A70" s="2"/>
      <c r="B70" s="56"/>
      <c r="C70" s="12"/>
      <c r="D70" s="9"/>
      <c r="E70" s="15"/>
      <c r="F70" s="1"/>
    </row>
    <row r="71" spans="1:6" ht="14.25" x14ac:dyDescent="0.2">
      <c r="A71" s="2"/>
      <c r="B71" s="57"/>
      <c r="C71" s="13"/>
      <c r="D71" s="10"/>
      <c r="E71" s="16"/>
      <c r="F71" s="1"/>
    </row>
    <row r="72" spans="1:6" ht="14.25" x14ac:dyDescent="0.2">
      <c r="A72" s="1"/>
      <c r="B72" s="3"/>
      <c r="C72" s="1"/>
      <c r="D72" s="1"/>
      <c r="E72" s="1"/>
      <c r="F72" s="1"/>
    </row>
    <row r="73" spans="1:6" ht="14.25" x14ac:dyDescent="0.2">
      <c r="A73" s="1"/>
      <c r="B73" s="7">
        <f>B74</f>
        <v>42904</v>
      </c>
      <c r="C73" s="11"/>
      <c r="D73" s="8"/>
      <c r="E73" s="14"/>
      <c r="F73" s="1"/>
    </row>
    <row r="74" spans="1:6" ht="14.25" x14ac:dyDescent="0.2">
      <c r="A74" s="2"/>
      <c r="B74" s="56">
        <f>B69+1</f>
        <v>42904</v>
      </c>
      <c r="C74" s="12"/>
      <c r="D74" s="9"/>
      <c r="E74" s="15"/>
      <c r="F74" s="1"/>
    </row>
    <row r="75" spans="1:6" ht="14.25" x14ac:dyDescent="0.2">
      <c r="A75" s="2"/>
      <c r="B75" s="56"/>
      <c r="C75" s="12"/>
      <c r="D75" s="9"/>
      <c r="E75" s="15"/>
      <c r="F75" s="1"/>
    </row>
    <row r="76" spans="1:6" ht="14.25" x14ac:dyDescent="0.2">
      <c r="A76" s="2"/>
      <c r="B76" s="57"/>
      <c r="C76" s="13"/>
      <c r="D76" s="10"/>
      <c r="E76" s="16"/>
      <c r="F76" s="1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12:B14"/>
    <mergeCell ref="B17:B19"/>
    <mergeCell ref="B22:B24"/>
    <mergeCell ref="B27:B29"/>
    <mergeCell ref="B32:B34"/>
    <mergeCell ref="B37:B39"/>
    <mergeCell ref="B1:D1"/>
    <mergeCell ref="L1:M1"/>
    <mergeCell ref="B2:C2"/>
    <mergeCell ref="L3:M3"/>
    <mergeCell ref="G4:M4"/>
    <mergeCell ref="B7:B9"/>
  </mergeCells>
  <phoneticPr fontId="1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Week 12-13</vt:lpstr>
      <vt:lpstr>Week 16-17</vt:lpstr>
      <vt:lpstr>Week 18-19</vt:lpstr>
      <vt:lpstr>Week 20</vt:lpstr>
      <vt:lpstr>Week 21-22</vt:lpstr>
      <vt:lpstr>Week 23-24</vt:lpstr>
      <vt:lpstr>'Week 12-13'!Print_Area</vt:lpstr>
      <vt:lpstr>'Week 16-17'!Print_Area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焦清旺</cp:lastModifiedBy>
  <cp:lastPrinted>2013-08-30T16:31:24Z</cp:lastPrinted>
  <dcterms:created xsi:type="dcterms:W3CDTF">2013-07-31T21:44:40Z</dcterms:created>
  <dcterms:modified xsi:type="dcterms:W3CDTF">2017-06-02T02:30:29Z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