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D:\dailyreport\Project-Process-library\Weekly Schedule\"/>
    </mc:Choice>
  </mc:AlternateContent>
  <bookViews>
    <workbookView xWindow="0" yWindow="0" windowWidth="20385" windowHeight="8370"/>
  </bookViews>
  <sheets>
    <sheet name="Week 18-19" sheetId="8" r:id="rId1"/>
  </sheets>
  <definedNames>
    <definedName name="_xlnm.Print_Area" localSheetId="0">'Week 18-19'!$B$2:$E$39</definedName>
    <definedName name="valuevx">42.314159</definedName>
  </definedNames>
  <calcPr calcId="162913"/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17" i="8" s="1"/>
  <c r="B6" i="8"/>
  <c r="B11" i="8" l="1"/>
  <c r="B16" i="8"/>
  <c r="B22" i="8"/>
  <c r="B27" i="8" l="1"/>
  <c r="B21" i="8"/>
  <c r="B26" i="8" l="1"/>
  <c r="B32" i="8"/>
  <c r="B37" i="8" l="1"/>
  <c r="B31" i="8"/>
  <c r="B44" i="8" l="1"/>
  <c r="B36" i="8"/>
  <c r="B43" i="8" l="1"/>
  <c r="B49" i="8"/>
  <c r="B54" i="8" l="1"/>
  <c r="B48" i="8"/>
  <c r="B53" i="8" l="1"/>
  <c r="B59" i="8"/>
  <c r="B64" i="8" l="1"/>
  <c r="B58" i="8"/>
  <c r="B63" i="8" l="1"/>
  <c r="B69" i="8"/>
  <c r="B74" i="8" l="1"/>
  <c r="B73" i="8" s="1"/>
  <c r="B68" i="8"/>
</calcChain>
</file>

<file path=xl/sharedStrings.xml><?xml version="1.0" encoding="utf-8"?>
<sst xmlns="http://schemas.openxmlformats.org/spreadsheetml/2006/main" count="73" uniqueCount="39">
  <si>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</si>
  <si>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</si>
  <si>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</si>
  <si>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</si>
  <si>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</si>
  <si>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</si>
  <si>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</si>
  <si>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</si>
  <si>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</si>
  <si>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</si>
  <si>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</si>
  <si>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</si>
  <si>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</si>
  <si>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</si>
  <si>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</si>
  <si>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</si>
  <si>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</si>
  <si>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</si>
  <si>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</si>
  <si>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</si>
  <si>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</si>
  <si>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劳动节</t>
    <phoneticPr fontId="2" type="noConversion"/>
  </si>
  <si>
    <t>产品学习</t>
    <phoneticPr fontId="2" type="noConversion"/>
  </si>
  <si>
    <t>郑州银行沙县小吃项目应用无纸化上线支持</t>
    <phoneticPr fontId="2" type="noConversion"/>
  </si>
  <si>
    <t>产品培训</t>
    <phoneticPr fontId="2" type="noConversion"/>
  </si>
  <si>
    <t>产品培训</t>
    <phoneticPr fontId="2" type="noConversion"/>
  </si>
  <si>
    <t>无纸化方案培训</t>
    <phoneticPr fontId="2" type="noConversion"/>
  </si>
  <si>
    <t>无纸化方案培训</t>
    <phoneticPr fontId="2" type="noConversion"/>
  </si>
  <si>
    <t>部署正式环境主服务器前置与无纸化服务</t>
    <phoneticPr fontId="2" type="noConversion"/>
  </si>
  <si>
    <t>协调研发人员远程支持上线</t>
    <phoneticPr fontId="2" type="noConversion"/>
  </si>
  <si>
    <t>协调研发人员远程支持上线</t>
    <phoneticPr fontId="2" type="noConversion"/>
  </si>
  <si>
    <t>与研发人员现场调试前置服务</t>
    <phoneticPr fontId="2" type="noConversion"/>
  </si>
  <si>
    <t>与研发人员现场调试前置服务</t>
    <phoneticPr fontId="2" type="noConversion"/>
  </si>
  <si>
    <t>协调研发远程支持手写控件调试</t>
    <phoneticPr fontId="2" type="noConversion"/>
  </si>
  <si>
    <t>沟通手写控件需求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</si>
  <si>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</si>
  <si>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</si>
  <si>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沟通esb调整方案需求</t>
    <phoneticPr fontId="2" type="noConversion"/>
  </si>
  <si>
    <t>what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</si>
</sst>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1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sz val="11"/>
      <color theme="1"/>
      <name val="宋体"/>
      <charset val="134"/>
      <scheme val="minor"/>
    </font>
    <font>
      <sz val="10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8"/>
      <color theme="1"/>
      <name val="Arial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177" fontId="3" fillId="0" borderId="0" xfId="0" applyNumberFormat="1" applyFont="1" applyBorder="1" applyAlignment="1">
      <alignment horizontal="center" vertical="center" shrinkToFit="1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7" fillId="0" borderId="0" xfId="0" applyFont="1" applyFill="1"/>
    <xf numFmtId="0" fontId="9" fillId="0" borderId="0" xfId="0" applyFont="1" applyAlignment="1">
      <alignment horizontal="right" vertical="center"/>
    </xf>
    <xf numFmtId="14" fontId="3" fillId="0" borderId="0" xfId="0" applyNumberFormat="1" applyFont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11" fillId="0" borderId="0" xfId="0" applyFont="1" applyProtection="1"/>
    <xf numFmtId="0" fontId="7" fillId="0" borderId="0" xfId="0" applyFont="1"/>
    <xf numFmtId="0" fontId="12" fillId="0" borderId="0" xfId="0" applyFont="1"/>
    <xf numFmtId="0" fontId="13" fillId="0" borderId="0" xfId="0" applyFont="1" applyAlignment="1">
      <alignment horizontal="right" vertical="center" wrapText="1"/>
    </xf>
    <xf numFmtId="176" fontId="14" fillId="0" borderId="0" xfId="0" applyNumberFormat="1" applyFont="1" applyAlignment="1">
      <alignment vertical="center"/>
    </xf>
    <xf numFmtId="178" fontId="7" fillId="0" borderId="0" xfId="0" applyNumberFormat="1" applyFont="1" applyAlignment="1">
      <alignment horizontal="right"/>
    </xf>
    <xf numFmtId="0" fontId="13" fillId="0" borderId="0" xfId="0" applyFont="1" applyBorder="1" applyAlignment="1" applyProtection="1">
      <alignment horizontal="right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protection locked="0"/>
    </xf>
    <xf numFmtId="0" fontId="16" fillId="0" borderId="0" xfId="0" applyFont="1" applyAlignment="1">
      <alignment horizontal="center" vertical="center"/>
    </xf>
    <xf numFmtId="0" fontId="7" fillId="3" borderId="3" xfId="0" applyFont="1" applyFill="1" applyBorder="1" applyAlignment="1" applyProtection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180" fontId="17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81" fontId="7" fillId="0" borderId="8" xfId="0" applyNumberFormat="1" applyFont="1" applyBorder="1" applyAlignment="1" applyProtection="1">
      <alignment horizontal="center"/>
    </xf>
    <xf numFmtId="0" fontId="3" fillId="0" borderId="0" xfId="0" applyFont="1" applyBorder="1"/>
    <xf numFmtId="0" fontId="19" fillId="0" borderId="10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2" fillId="0" borderId="0" xfId="0" applyFont="1" applyBorder="1" applyAlignment="1">
      <alignment horizontal="center" vertical="top"/>
    </xf>
    <xf numFmtId="0" fontId="19" fillId="0" borderId="11" xfId="0" applyFont="1" applyBorder="1"/>
    <xf numFmtId="0" fontId="20" fillId="0" borderId="0" xfId="0" applyFont="1" applyProtection="1"/>
    <xf numFmtId="0" fontId="19" fillId="0" borderId="13" xfId="0" applyFont="1" applyBorder="1"/>
    <xf numFmtId="0" fontId="10" fillId="0" borderId="0" xfId="0" applyFont="1" applyAlignment="1">
      <alignment vertical="center" wrapText="1"/>
    </xf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5" borderId="0" xfId="0" applyFont="1" applyFill="1"/>
    <xf numFmtId="0" fontId="19" fillId="0" borderId="17" xfId="0" applyFont="1" applyBorder="1"/>
    <xf numFmtId="0" fontId="19" fillId="0" borderId="16" xfId="0" applyFont="1" applyBorder="1"/>
    <xf numFmtId="0" fontId="19" fillId="0" borderId="14" xfId="0" applyFont="1" applyBorder="1"/>
    <xf numFmtId="181" fontId="18" fillId="4" borderId="9" xfId="0" applyNumberFormat="1" applyFont="1" applyFill="1" applyBorder="1" applyAlignment="1">
      <alignment horizontal="center" vertical="center"/>
    </xf>
    <xf numFmtId="181" fontId="18" fillId="4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8" fillId="0" borderId="0" xfId="1" applyFont="1" applyFill="1" applyAlignment="1" applyProtection="1">
      <alignment horizontal="center"/>
    </xf>
    <xf numFmtId="0" fontId="7" fillId="0" borderId="1" xfId="0" applyFont="1" applyBorder="1" applyAlignment="1" applyProtection="1">
      <alignment horizontal="center"/>
      <protection locked="0"/>
    </xf>
    <xf numFmtId="0" fontId="7" fillId="0" borderId="19" xfId="0" applyFont="1" applyBorder="1" applyAlignment="1" applyProtection="1">
      <alignment horizontal="center"/>
      <protection locked="0"/>
    </xf>
    <xf numFmtId="179" fontId="15" fillId="2" borderId="1" xfId="0" applyNumberFormat="1" applyFont="1" applyFill="1" applyBorder="1" applyAlignment="1" applyProtection="1">
      <alignment horizontal="center" vertical="center"/>
    </xf>
    <xf numFmtId="179" fontId="15" fillId="2" borderId="2" xfId="0" applyNumberFormat="1" applyFont="1" applyFill="1" applyBorder="1" applyAlignment="1" applyProtection="1">
      <alignment horizontal="center" vertical="center"/>
    </xf>
    <xf numFmtId="179" fontId="15" fillId="2" borderId="19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F7" sqref="F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0</v>
      </c>
      <c r="C1" s="47"/>
      <c r="D1" s="47"/>
      <c r="E1" s="2"/>
      <c r="G1" s="3" t="s">
        <v>1</v>
      </c>
      <c r="H1" s="4"/>
      <c r="I1" s="5"/>
      <c r="J1" s="6"/>
      <c r="K1" s="6"/>
      <c r="L1" s="48"/>
      <c r="M1" s="48"/>
      <c r="N1" s="6"/>
      <c r="O1" s="6"/>
    </row>
    <row r="2" spans="1:15" ht="20.100000000000001" customHeight="1" x14ac:dyDescent="0.2">
      <c r="B2" s="47"/>
      <c r="C2" s="47"/>
      <c r="D2" s="7" t="s">
        <v>2</v>
      </c>
      <c r="E2" s="8">
        <f>C3</f>
        <v>42856</v>
      </c>
      <c r="F2" s="9" t="s">
        <v>3</v>
      </c>
      <c r="G2" s="10" t="s">
        <v>4</v>
      </c>
      <c r="H2" s="5"/>
      <c r="I2" s="5"/>
      <c r="J2" s="6"/>
      <c r="K2" s="6"/>
      <c r="L2" s="6"/>
      <c r="M2" s="6"/>
      <c r="N2" s="11"/>
      <c r="O2" s="11"/>
    </row>
    <row r="3" spans="1:15" s="12" customFormat="1" ht="20.100000000000001" customHeight="1" x14ac:dyDescent="0.2">
      <c r="B3" s="13" t="s">
        <v>5</v>
      </c>
      <c r="C3" s="14">
        <v>42856</v>
      </c>
      <c r="D3" s="14"/>
      <c r="E3" s="15">
        <f>1+INT((C3-DATE(YEAR(C3+4-WEEKDAY(C3+6)),1,5)+WEEKDAY(DATE(YEAR(C3+4-WEEKDAY(C3+6)),1,3)))/7)</f>
        <v>18</v>
      </c>
      <c r="F3" s="11"/>
      <c r="G3" s="5"/>
      <c r="H3" s="16" t="s">
        <v>6</v>
      </c>
      <c r="I3" s="17">
        <v>5</v>
      </c>
      <c r="J3" s="18"/>
      <c r="K3" s="16" t="s">
        <v>7</v>
      </c>
      <c r="L3" s="49">
        <v>2017</v>
      </c>
      <c r="M3" s="50"/>
      <c r="N3" s="11"/>
      <c r="O3" s="11"/>
    </row>
    <row r="4" spans="1:15" ht="20.100000000000001" customHeight="1" x14ac:dyDescent="0.2">
      <c r="A4" s="12"/>
      <c r="B4" s="12"/>
      <c r="C4" s="12"/>
      <c r="D4" s="12"/>
      <c r="E4" s="12"/>
      <c r="F4" s="12"/>
      <c r="G4" s="51">
        <f>DATE(L3,I3,1)</f>
        <v>42856</v>
      </c>
      <c r="H4" s="52"/>
      <c r="I4" s="52"/>
      <c r="J4" s="52"/>
      <c r="K4" s="52"/>
      <c r="L4" s="52"/>
      <c r="M4" s="53"/>
      <c r="N4" s="11"/>
      <c r="O4" s="11"/>
    </row>
    <row r="5" spans="1:15" ht="20.100000000000001" customHeight="1" x14ac:dyDescent="0.2">
      <c r="C5" s="19" t="s">
        <v>8</v>
      </c>
      <c r="D5" s="19" t="s">
        <v>9</v>
      </c>
      <c r="E5" s="19" t="s">
        <v>10</v>
      </c>
      <c r="G5" s="20" t="s">
        <v>11</v>
      </c>
      <c r="H5" s="21" t="s">
        <v>12</v>
      </c>
      <c r="I5" s="21" t="s">
        <v>13</v>
      </c>
      <c r="J5" s="21" t="s">
        <v>14</v>
      </c>
      <c r="K5" s="21" t="s">
        <v>15</v>
      </c>
      <c r="L5" s="21" t="s">
        <v>16</v>
      </c>
      <c r="M5" s="22" t="s">
        <v>17</v>
      </c>
      <c r="N5" s="11"/>
      <c r="O5" s="11"/>
    </row>
    <row r="6" spans="1:15" ht="20.100000000000001" customHeight="1" x14ac:dyDescent="0.2">
      <c r="B6" s="23">
        <f>B7</f>
        <v>42856</v>
      </c>
      <c r="C6" s="24"/>
      <c r="D6" s="25"/>
      <c r="E6" s="26"/>
      <c r="G6" s="27" t="str">
        <f>IF(WEEKDAY(G4,1)=1,G4,"")</f>
        <v/>
      </c>
      <c r="H6" s="27">
        <f>IF(G6="",IF(WEEKDAY(G4,1)=MOD(1,7)+1,G4,""),G6+1)</f>
        <v>42856</v>
      </c>
      <c r="I6" s="27">
        <f>IF(H6="",IF(WEEKDAY(G4,1)=MOD(1+1,7)+1,G4,""),H6+1)</f>
        <v>42857</v>
      </c>
      <c r="J6" s="27">
        <f>IF(I6="",IF(WEEKDAY(G4,1)=MOD(1+2,7)+1,G4,""),I6+1)</f>
        <v>42858</v>
      </c>
      <c r="K6" s="27">
        <f>IF(J6="",IF(WEEKDAY(G4,1)=MOD(1+3,7)+1,G4,""),J6+1)</f>
        <v>42859</v>
      </c>
      <c r="L6" s="27">
        <f>IF(K6="",IF(WEEKDAY(G4,1)=MOD(1+4,7)+1,G4,""),K6+1)</f>
        <v>42860</v>
      </c>
      <c r="M6" s="27">
        <f>IF(L6="",IF(WEEKDAY(G4,1)=MOD(1+5,7)+1,G4,""),L6+1)</f>
        <v>42861</v>
      </c>
      <c r="N6" s="11"/>
      <c r="O6" s="11"/>
    </row>
    <row r="7" spans="1:15" ht="20.100000000000001" customHeight="1" x14ac:dyDescent="0.2">
      <c r="A7" s="28"/>
      <c r="B7" s="45">
        <f>E2</f>
        <v>42856</v>
      </c>
      <c r="C7" s="29" t="s">
        <v>21</v>
      </c>
      <c r="D7" s="29" t="s">
        <v>21</v>
      </c>
      <c r="E7" s="34" t="s">
        <v>38</v>
      </c>
      <c r="G7" s="27">
        <f>IF(M6="","",IF(MONTH(M6+1)&lt;&gt;MONTH(M6),"",M6+1))</f>
        <v>42862</v>
      </c>
      <c r="H7" s="27">
        <f t="shared" ref="H7:M11" si="0">IF(G7="","",IF(MONTH(G7+1)&lt;&gt;MONTH(G7),"",G7+1))</f>
        <v>42863</v>
      </c>
      <c r="I7" s="27">
        <f t="shared" si="0"/>
        <v>42864</v>
      </c>
      <c r="J7" s="27">
        <f t="shared" si="0"/>
        <v>42865</v>
      </c>
      <c r="K7" s="27">
        <f t="shared" si="0"/>
        <v>42866</v>
      </c>
      <c r="L7" s="27">
        <f t="shared" si="0"/>
        <v>42867</v>
      </c>
      <c r="M7" s="27">
        <f t="shared" si="0"/>
        <v>42868</v>
      </c>
      <c r="N7" s="11"/>
      <c r="O7" s="11"/>
    </row>
    <row r="8" spans="1:15" ht="20.100000000000001" customHeight="1" x14ac:dyDescent="0.2">
      <c r="A8" s="28"/>
      <c r="B8" s="45"/>
      <c r="C8" s="29"/>
      <c r="D8" s="29"/>
      <c r="E8" s="34"/>
      <c r="G8" s="27">
        <f t="shared" ref="G8:G11" si="1">IF(M7="","",IF(MONTH(M7+1)&lt;&gt;MONTH(M7),"",M7+1))</f>
        <v>42869</v>
      </c>
      <c r="H8" s="27">
        <f t="shared" si="0"/>
        <v>42870</v>
      </c>
      <c r="I8" s="27">
        <f t="shared" si="0"/>
        <v>42871</v>
      </c>
      <c r="J8" s="27">
        <f t="shared" si="0"/>
        <v>42872</v>
      </c>
      <c r="K8" s="27">
        <f t="shared" si="0"/>
        <v>42873</v>
      </c>
      <c r="L8" s="27">
        <f t="shared" si="0"/>
        <v>42874</v>
      </c>
      <c r="M8" s="27">
        <f t="shared" si="0"/>
        <v>42875</v>
      </c>
      <c r="N8" s="11"/>
      <c r="O8" s="11"/>
    </row>
    <row r="9" spans="1:15" s="28" customFormat="1" ht="20.100000000000001" customHeight="1" x14ac:dyDescent="0.2">
      <c r="B9" s="46"/>
      <c r="C9" s="30"/>
      <c r="D9" s="31"/>
      <c r="E9" s="32"/>
      <c r="F9" s="1"/>
      <c r="G9" s="27">
        <f t="shared" si="1"/>
        <v>42876</v>
      </c>
      <c r="H9" s="27">
        <f t="shared" si="0"/>
        <v>42877</v>
      </c>
      <c r="I9" s="27">
        <f t="shared" si="0"/>
        <v>42878</v>
      </c>
      <c r="J9" s="27">
        <f t="shared" si="0"/>
        <v>42879</v>
      </c>
      <c r="K9" s="27">
        <f t="shared" si="0"/>
        <v>42880</v>
      </c>
      <c r="L9" s="27">
        <f t="shared" si="0"/>
        <v>42881</v>
      </c>
      <c r="M9" s="27">
        <f t="shared" si="0"/>
        <v>42882</v>
      </c>
      <c r="N9" s="11"/>
      <c r="O9" s="11"/>
    </row>
    <row r="10" spans="1:15" s="28" customFormat="1" ht="20.100000000000001" customHeight="1" x14ac:dyDescent="0.2">
      <c r="B10" s="33"/>
      <c r="G10" s="27">
        <f t="shared" si="1"/>
        <v>42883</v>
      </c>
      <c r="H10" s="27">
        <f t="shared" si="0"/>
        <v>42884</v>
      </c>
      <c r="I10" s="27">
        <f t="shared" si="0"/>
        <v>42885</v>
      </c>
      <c r="J10" s="27">
        <f t="shared" si="0"/>
        <v>42886</v>
      </c>
      <c r="K10" s="27" t="str">
        <f t="shared" si="0"/>
        <v/>
      </c>
      <c r="L10" s="27" t="str">
        <f t="shared" si="0"/>
        <v/>
      </c>
      <c r="M10" s="27" t="str">
        <f t="shared" si="0"/>
        <v/>
      </c>
      <c r="N10" s="11"/>
      <c r="O10" s="11"/>
    </row>
    <row r="11" spans="1:15" s="28" customFormat="1" ht="20.100000000000001" customHeight="1" x14ac:dyDescent="0.2">
      <c r="B11" s="23">
        <f>B12</f>
        <v>42857</v>
      </c>
      <c r="C11" s="24"/>
      <c r="D11" s="25"/>
      <c r="E11" s="26"/>
      <c r="G11" s="27" t="str">
        <f t="shared" si="1"/>
        <v/>
      </c>
      <c r="H11" s="27" t="str">
        <f t="shared" si="0"/>
        <v/>
      </c>
      <c r="I11" s="27" t="str">
        <f t="shared" si="0"/>
        <v/>
      </c>
      <c r="J11" s="27" t="str">
        <f t="shared" si="0"/>
        <v/>
      </c>
      <c r="K11" s="27" t="str">
        <f t="shared" si="0"/>
        <v/>
      </c>
      <c r="L11" s="27" t="str">
        <f t="shared" si="0"/>
        <v/>
      </c>
      <c r="M11" s="27" t="str">
        <f t="shared" si="0"/>
        <v/>
      </c>
      <c r="N11" s="11"/>
      <c r="O11" s="11"/>
    </row>
    <row r="12" spans="1:15" s="28" customFormat="1" ht="20.100000000000001" customHeight="1" x14ac:dyDescent="0.2">
      <c r="B12" s="45">
        <f>B7+1</f>
        <v>42857</v>
      </c>
      <c r="C12" s="29" t="s">
        <v>25</v>
      </c>
      <c r="D12" s="29" t="s">
        <v>24</v>
      </c>
      <c r="E12" s="34"/>
      <c r="G12" s="4"/>
      <c r="H12" s="4"/>
      <c r="I12" s="4"/>
      <c r="J12" s="4"/>
      <c r="K12" s="4"/>
      <c r="L12" s="4"/>
      <c r="M12" s="4"/>
      <c r="N12" s="11"/>
      <c r="O12" s="11"/>
    </row>
    <row r="13" spans="1:15" s="28" customFormat="1" ht="20.100000000000001" customHeight="1" x14ac:dyDescent="0.2">
      <c r="B13" s="45"/>
      <c r="C13" s="29" t="s">
        <v>26</v>
      </c>
      <c r="D13" s="29" t="s">
        <v>27</v>
      </c>
      <c r="E13" s="34"/>
      <c r="G13" s="35" t="s">
        <v>18</v>
      </c>
      <c r="H13" s="4"/>
      <c r="I13" s="4"/>
      <c r="J13" s="4"/>
      <c r="K13" s="4"/>
      <c r="L13" s="4"/>
      <c r="M13" s="4"/>
      <c r="N13" s="11"/>
      <c r="O13" s="11"/>
    </row>
    <row r="14" spans="1:15" s="28" customFormat="1" ht="20.100000000000001" customHeight="1" x14ac:dyDescent="0.2">
      <c r="B14" s="46"/>
      <c r="C14" s="36"/>
      <c r="D14" s="36"/>
      <c r="E14" s="32"/>
      <c r="G14" s="35" t="s">
        <v>19</v>
      </c>
      <c r="H14" s="4"/>
      <c r="I14" s="4"/>
      <c r="J14" s="4"/>
      <c r="K14" s="4"/>
      <c r="L14" s="4"/>
      <c r="M14" s="4"/>
      <c r="N14" s="11"/>
      <c r="O14" s="11"/>
    </row>
    <row r="15" spans="1:15" s="28" customFormat="1" ht="20.100000000000001" customHeight="1" x14ac:dyDescent="0.2">
      <c r="B15" s="33"/>
      <c r="G15" s="35" t="s">
        <v>20</v>
      </c>
      <c r="H15" s="4"/>
      <c r="I15" s="4"/>
      <c r="J15" s="4"/>
      <c r="K15" s="4"/>
      <c r="L15" s="4"/>
      <c r="M15" s="4"/>
      <c r="N15" s="11"/>
      <c r="O15" s="11"/>
    </row>
    <row r="16" spans="1:15" ht="20.100000000000001" customHeight="1" x14ac:dyDescent="0.2">
      <c r="A16" s="28"/>
      <c r="B16" s="23">
        <f>B17</f>
        <v>42858</v>
      </c>
      <c r="C16" s="24"/>
      <c r="D16" s="25"/>
      <c r="E16" s="26"/>
      <c r="F16" s="28"/>
      <c r="G16" s="37"/>
      <c r="H16" s="28"/>
      <c r="I16" s="28"/>
    </row>
    <row r="17" spans="1:7" ht="20.100000000000001" customHeight="1" x14ac:dyDescent="0.2">
      <c r="A17" s="28"/>
      <c r="B17" s="45">
        <f>B12+1</f>
        <v>42858</v>
      </c>
      <c r="C17" s="29" t="s">
        <v>22</v>
      </c>
      <c r="D17" s="29" t="s">
        <v>22</v>
      </c>
      <c r="E17" s="34"/>
      <c r="G17" s="37"/>
    </row>
    <row r="18" spans="1:7" ht="20.100000000000001" customHeight="1" x14ac:dyDescent="0.2">
      <c r="A18" s="28"/>
      <c r="B18" s="45"/>
      <c r="C18" s="29"/>
      <c r="D18" s="29"/>
      <c r="E18" s="34"/>
      <c r="G18" s="37"/>
    </row>
    <row r="19" spans="1:7" ht="20.100000000000001" customHeight="1" x14ac:dyDescent="0.2">
      <c r="A19" s="28"/>
      <c r="B19" s="46"/>
      <c r="C19" s="30"/>
      <c r="D19" s="31"/>
      <c r="E19" s="32"/>
    </row>
    <row r="20" spans="1:7" ht="20.100000000000001" customHeight="1" x14ac:dyDescent="0.2">
      <c r="B20" s="33"/>
    </row>
    <row r="21" spans="1:7" ht="20.100000000000001" customHeight="1" x14ac:dyDescent="0.2">
      <c r="B21" s="23">
        <f>B22</f>
        <v>42859</v>
      </c>
      <c r="C21" s="24"/>
      <c r="D21" s="25"/>
      <c r="E21" s="26"/>
    </row>
    <row r="22" spans="1:7" ht="20.100000000000001" customHeight="1" x14ac:dyDescent="0.2">
      <c r="A22" s="28"/>
      <c r="B22" s="45">
        <f>B17+1</f>
        <v>42859</v>
      </c>
      <c r="C22" s="29" t="s">
        <v>23</v>
      </c>
      <c r="D22" s="29" t="s">
        <v>23</v>
      </c>
      <c r="E22" s="34"/>
    </row>
    <row r="23" spans="1:7" ht="20.100000000000001" customHeight="1" x14ac:dyDescent="0.2">
      <c r="A23" s="28"/>
      <c r="B23" s="45"/>
      <c r="C23" s="29"/>
      <c r="D23" s="29"/>
      <c r="E23" s="34"/>
    </row>
    <row r="24" spans="1:7" ht="20.100000000000001" customHeight="1" x14ac:dyDescent="0.2">
      <c r="A24" s="28"/>
      <c r="B24" s="46"/>
      <c r="C24" s="30"/>
      <c r="D24" s="31"/>
      <c r="E24" s="32"/>
    </row>
    <row r="25" spans="1:7" ht="20.100000000000001" customHeight="1" x14ac:dyDescent="0.2">
      <c r="B25" s="33"/>
    </row>
    <row r="26" spans="1:7" ht="20.100000000000001" customHeight="1" x14ac:dyDescent="0.2">
      <c r="B26" s="23">
        <f>B27</f>
        <v>42860</v>
      </c>
      <c r="C26" s="24"/>
      <c r="D26" s="25"/>
      <c r="E26" s="26"/>
    </row>
    <row r="27" spans="1:7" ht="20.100000000000001" customHeight="1" x14ac:dyDescent="0.2">
      <c r="A27" s="28"/>
      <c r="B27" s="45">
        <f>B22+1</f>
        <v>42860</v>
      </c>
      <c r="C27" s="29" t="s">
        <v>23</v>
      </c>
      <c r="D27" s="29" t="s">
        <v>23</v>
      </c>
      <c r="E27" s="34"/>
    </row>
    <row r="28" spans="1:7" ht="20.100000000000001" customHeight="1" x14ac:dyDescent="0.2">
      <c r="A28" s="28"/>
      <c r="B28" s="45"/>
      <c r="C28" s="29" t="s">
        <v>28</v>
      </c>
      <c r="D28" s="29" t="s">
        <v>28</v>
      </c>
      <c r="E28" s="34"/>
    </row>
    <row r="29" spans="1:7" ht="20.100000000000001" customHeight="1" x14ac:dyDescent="0.2">
      <c r="A29" s="28"/>
      <c r="B29" s="46"/>
      <c r="C29" s="30"/>
      <c r="D29" s="31"/>
      <c r="E29" s="32"/>
    </row>
    <row r="30" spans="1:7" ht="20.100000000000001" customHeight="1" x14ac:dyDescent="0.2">
      <c r="B30" s="33"/>
    </row>
    <row r="31" spans="1:7" ht="20.100000000000001" customHeight="1" x14ac:dyDescent="0.2">
      <c r="B31" s="23">
        <f>B32</f>
        <v>42861</v>
      </c>
      <c r="C31" s="24"/>
      <c r="D31" s="25"/>
      <c r="E31" s="26"/>
    </row>
    <row r="32" spans="1:7" ht="20.100000000000001" customHeight="1" x14ac:dyDescent="0.2">
      <c r="A32" s="28"/>
      <c r="B32" s="45">
        <f>B27+1</f>
        <v>42861</v>
      </c>
      <c r="C32" s="29" t="s">
        <v>23</v>
      </c>
      <c r="D32" s="29" t="s">
        <v>23</v>
      </c>
      <c r="E32" s="34"/>
    </row>
    <row r="33" spans="1:5" ht="20.100000000000001" customHeight="1" x14ac:dyDescent="0.2">
      <c r="A33" s="28"/>
      <c r="B33" s="45"/>
      <c r="C33" s="29" t="s">
        <v>29</v>
      </c>
      <c r="D33" s="43" t="s">
        <v>30</v>
      </c>
      <c r="E33" s="40"/>
    </row>
    <row r="34" spans="1:5" ht="20.100000000000001" customHeight="1" x14ac:dyDescent="0.2">
      <c r="A34" s="28"/>
      <c r="B34" s="46"/>
      <c r="C34" s="30"/>
      <c r="D34" s="31"/>
      <c r="E34" s="32"/>
    </row>
    <row r="35" spans="1:5" ht="20.100000000000001" customHeight="1" x14ac:dyDescent="0.2">
      <c r="B35" s="33"/>
    </row>
    <row r="36" spans="1:5" ht="20.100000000000001" customHeight="1" x14ac:dyDescent="0.2">
      <c r="B36" s="23">
        <f>B37</f>
        <v>42862</v>
      </c>
      <c r="C36" s="24"/>
      <c r="D36" s="25"/>
      <c r="E36" s="26"/>
    </row>
    <row r="37" spans="1:5" ht="20.100000000000001" customHeight="1" x14ac:dyDescent="0.2">
      <c r="A37" s="28"/>
      <c r="B37" s="45">
        <f>B32+1</f>
        <v>42862</v>
      </c>
      <c r="C37" s="29" t="s">
        <v>23</v>
      </c>
      <c r="D37" s="29" t="s">
        <v>23</v>
      </c>
      <c r="E37" s="34" t="s">
        <v>23</v>
      </c>
    </row>
    <row r="38" spans="1:5" ht="20.100000000000001" customHeight="1" x14ac:dyDescent="0.2">
      <c r="A38" s="28"/>
      <c r="B38" s="45"/>
      <c r="C38" s="29" t="s">
        <v>29</v>
      </c>
      <c r="D38" s="43" t="s">
        <v>30</v>
      </c>
      <c r="E38" s="34" t="s">
        <v>30</v>
      </c>
    </row>
    <row r="39" spans="1:5" ht="20.100000000000001" customHeight="1" x14ac:dyDescent="0.2">
      <c r="A39" s="28"/>
      <c r="B39" s="46"/>
      <c r="C39" s="30"/>
      <c r="D39" s="31"/>
      <c r="E39" s="32"/>
    </row>
    <row r="40" spans="1:5" ht="20.100000000000001" customHeight="1" x14ac:dyDescent="0.2">
      <c r="B40" s="33"/>
    </row>
    <row r="41" spans="1:5" ht="20.100000000000001" customHeight="1" x14ac:dyDescent="0.2">
      <c r="A41" s="41"/>
      <c r="B41" s="13" t="s">
        <v>5</v>
      </c>
      <c r="C41" s="14">
        <f>C3+7</f>
        <v>42863</v>
      </c>
      <c r="D41" s="14"/>
      <c r="E41" s="15">
        <f>1+INT((C41-DATE(YEAR(C41+4-WEEKDAY(C41+6)),1,5)+WEEKDAY(DATE(YEAR(C41+4-WEEKDAY(C41+6)),1,3)))/7)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23">
        <f>B44</f>
        <v>42863</v>
      </c>
      <c r="C43" s="24"/>
      <c r="D43" s="25"/>
      <c r="E43" s="26"/>
    </row>
    <row r="44" spans="1:5" ht="20.100000000000001" customHeight="1" x14ac:dyDescent="0.2">
      <c r="A44" s="28"/>
      <c r="B44" s="45">
        <f>B37+1</f>
        <v>42863</v>
      </c>
      <c r="C44" s="29" t="s">
        <v>23</v>
      </c>
      <c r="D44" s="29" t="s">
        <v>23</v>
      </c>
      <c r="E44" s="42" t="s">
        <v>23</v>
      </c>
    </row>
    <row r="45" spans="1:5" ht="20.100000000000001" customHeight="1" x14ac:dyDescent="0.2">
      <c r="A45" s="28"/>
      <c r="B45" s="45"/>
      <c r="C45" s="29" t="s">
        <v>31</v>
      </c>
      <c r="D45" s="43" t="s">
        <v>31</v>
      </c>
      <c r="E45" s="42" t="s">
        <v>31</v>
      </c>
    </row>
    <row r="46" spans="1:5" ht="20.100000000000001" customHeight="1" x14ac:dyDescent="0.2">
      <c r="A46" s="28"/>
      <c r="B46" s="46"/>
      <c r="C46" s="30"/>
      <c r="D46" s="31"/>
      <c r="E46" s="32"/>
    </row>
    <row r="47" spans="1:5" ht="20.100000000000001" customHeight="1" x14ac:dyDescent="0.2">
      <c r="A47" s="28"/>
      <c r="B47" s="33"/>
      <c r="C47" s="28"/>
      <c r="D47" s="28"/>
      <c r="E47" s="28"/>
    </row>
    <row r="48" spans="1:5" ht="20.100000000000001" customHeight="1" x14ac:dyDescent="0.2">
      <c r="A48" s="28"/>
      <c r="B48" s="23">
        <f>B49</f>
        <v>42864</v>
      </c>
      <c r="C48" s="24"/>
      <c r="D48" s="25"/>
      <c r="E48" s="26"/>
    </row>
    <row r="49" spans="1:5" ht="20.100000000000001" customHeight="1" x14ac:dyDescent="0.2">
      <c r="A49" s="28"/>
      <c r="B49" s="45">
        <f>B44+1</f>
        <v>42864</v>
      </c>
      <c r="C49" s="29" t="s">
        <v>23</v>
      </c>
      <c r="D49" s="29" t="s">
        <v>23</v>
      </c>
      <c r="E49" s="42" t="s">
        <v>23</v>
      </c>
    </row>
    <row r="50" spans="1:5" ht="20.100000000000001" customHeight="1" x14ac:dyDescent="0.2">
      <c r="A50" s="28"/>
      <c r="B50" s="45"/>
      <c r="C50" s="29" t="s">
        <v>32</v>
      </c>
      <c r="D50" s="43" t="s">
        <v>32</v>
      </c>
      <c r="E50" s="42" t="s">
        <v>31</v>
      </c>
    </row>
    <row r="51" spans="1:5" ht="20.100000000000001" customHeight="1" x14ac:dyDescent="0.2">
      <c r="A51" s="28"/>
      <c r="B51" s="46"/>
      <c r="C51" s="30"/>
      <c r="D51" s="31"/>
      <c r="E51" s="32"/>
    </row>
    <row r="52" spans="1:5" ht="20.100000000000001" customHeight="1" x14ac:dyDescent="0.2">
      <c r="A52" s="28"/>
      <c r="B52" s="33"/>
      <c r="C52" s="28"/>
      <c r="D52" s="28"/>
      <c r="E52" s="28"/>
    </row>
    <row r="53" spans="1:5" ht="20.100000000000001" customHeight="1" x14ac:dyDescent="0.2">
      <c r="A53" s="28"/>
      <c r="B53" s="23">
        <f>B54</f>
        <v>42865</v>
      </c>
      <c r="C53" s="24"/>
      <c r="D53" s="25"/>
      <c r="E53" s="26"/>
    </row>
    <row r="54" spans="1:5" ht="20.100000000000001" customHeight="1" x14ac:dyDescent="0.2">
      <c r="A54" s="28"/>
      <c r="B54" s="45">
        <f>B49+1</f>
        <v>42865</v>
      </c>
      <c r="C54" s="29" t="s">
        <v>23</v>
      </c>
      <c r="D54" s="29" t="s">
        <v>23</v>
      </c>
      <c r="E54" s="42"/>
    </row>
    <row r="55" spans="1:5" ht="20.100000000000001" customHeight="1" x14ac:dyDescent="0.2">
      <c r="A55" s="28"/>
      <c r="B55" s="45"/>
      <c r="C55" s="29" t="s">
        <v>33</v>
      </c>
      <c r="D55" s="29" t="s">
        <v>33</v>
      </c>
      <c r="E55" s="40"/>
    </row>
    <row r="56" spans="1:5" ht="20.100000000000001" customHeight="1" x14ac:dyDescent="0.2">
      <c r="A56" s="28"/>
      <c r="B56" s="46"/>
      <c r="C56" s="36" t="s">
        <v>35</v>
      </c>
      <c r="D56" s="44" t="s">
        <v>36</v>
      </c>
      <c r="E56" s="32"/>
    </row>
    <row r="57" spans="1:5" ht="20.100000000000001" customHeight="1" x14ac:dyDescent="0.2">
      <c r="B57" s="33"/>
    </row>
    <row r="58" spans="1:5" ht="20.100000000000001" customHeight="1" x14ac:dyDescent="0.2">
      <c r="B58" s="23">
        <f>B59</f>
        <v>42866</v>
      </c>
      <c r="C58" s="24"/>
      <c r="D58" s="25"/>
      <c r="E58" s="26"/>
    </row>
    <row r="59" spans="1:5" ht="20.100000000000001" customHeight="1" x14ac:dyDescent="0.2">
      <c r="A59" s="28"/>
      <c r="B59" s="45">
        <f>B54+1</f>
        <v>42866</v>
      </c>
      <c r="C59" s="29" t="s">
        <v>23</v>
      </c>
      <c r="D59" s="29" t="s">
        <v>23</v>
      </c>
      <c r="E59" s="42" t="s">
        <v>23</v>
      </c>
    </row>
    <row r="60" spans="1:5" ht="20.100000000000001" customHeight="1" x14ac:dyDescent="0.2">
      <c r="A60" s="28"/>
      <c r="B60" s="45"/>
      <c r="C60" s="29"/>
      <c r="D60" s="29" t="s">
        <v>34</v>
      </c>
      <c r="E60" s="42"/>
    </row>
    <row r="61" spans="1:5" ht="20.100000000000001" customHeight="1" x14ac:dyDescent="0.2">
      <c r="A61" s="28"/>
      <c r="B61" s="46"/>
      <c r="C61" s="30"/>
      <c r="D61" s="31"/>
      <c r="E61" s="32"/>
    </row>
    <row r="62" spans="1:5" ht="20.100000000000001" customHeight="1" x14ac:dyDescent="0.2">
      <c r="B62" s="33"/>
    </row>
    <row r="63" spans="1:5" ht="20.100000000000001" customHeight="1" x14ac:dyDescent="0.2">
      <c r="B63" s="23">
        <f>B64</f>
        <v>42867</v>
      </c>
      <c r="C63" s="24"/>
      <c r="D63" s="25"/>
      <c r="E63" s="26"/>
    </row>
    <row r="64" spans="1:5" ht="20.100000000000001" customHeight="1" x14ac:dyDescent="0.2">
      <c r="A64" s="28"/>
      <c r="B64" s="45">
        <f>B59+1</f>
        <v>42867</v>
      </c>
      <c r="C64" s="29" t="s">
        <v>23</v>
      </c>
      <c r="D64" s="29" t="s">
        <v>23</v>
      </c>
      <c r="E64" s="40"/>
    </row>
    <row r="65" spans="1:5" ht="20.100000000000001" customHeight="1" x14ac:dyDescent="0.2">
      <c r="A65" s="28"/>
      <c r="B65" s="45"/>
      <c r="C65" s="29" t="s">
        <v>35</v>
      </c>
      <c r="D65" s="29" t="s">
        <v>37</v>
      </c>
      <c r="E65" s="40"/>
    </row>
    <row r="66" spans="1:5" ht="20.100000000000001" customHeight="1" x14ac:dyDescent="0.2">
      <c r="A66" s="28"/>
      <c r="B66" s="46"/>
      <c r="C66" s="30"/>
      <c r="D66" s="31"/>
      <c r="E66" s="32"/>
    </row>
    <row r="67" spans="1:5" ht="20.100000000000001" customHeight="1" x14ac:dyDescent="0.2">
      <c r="B67" s="33"/>
    </row>
    <row r="68" spans="1:5" ht="20.100000000000001" customHeight="1" x14ac:dyDescent="0.2">
      <c r="B68" s="23">
        <f>B69</f>
        <v>42868</v>
      </c>
      <c r="C68" s="24"/>
      <c r="D68" s="25"/>
      <c r="E68" s="26"/>
    </row>
    <row r="69" spans="1:5" ht="20.100000000000001" customHeight="1" x14ac:dyDescent="0.2">
      <c r="A69" s="28"/>
      <c r="B69" s="45">
        <f>B64+1</f>
        <v>42868</v>
      </c>
      <c r="C69" s="29"/>
      <c r="D69" s="29"/>
      <c r="E69" s="40"/>
    </row>
    <row r="70" spans="1:5" ht="20.100000000000001" customHeight="1" x14ac:dyDescent="0.2">
      <c r="A70" s="28"/>
      <c r="B70" s="45"/>
      <c r="C70" s="38"/>
      <c r="D70" s="39"/>
      <c r="E70" s="40"/>
    </row>
    <row r="71" spans="1:5" ht="20.100000000000001" customHeight="1" x14ac:dyDescent="0.2">
      <c r="A71" s="28"/>
      <c r="B71" s="46"/>
      <c r="C71" s="30"/>
      <c r="D71" s="31"/>
      <c r="E71" s="32"/>
    </row>
    <row r="72" spans="1:5" ht="20.100000000000001" customHeight="1" x14ac:dyDescent="0.2">
      <c r="B72" s="33"/>
    </row>
    <row r="73" spans="1:5" ht="20.100000000000001" customHeight="1" x14ac:dyDescent="0.2">
      <c r="B73" s="23">
        <f>B74</f>
        <v>42869</v>
      </c>
      <c r="C73" s="24"/>
      <c r="D73" s="25"/>
      <c r="E73" s="26"/>
    </row>
    <row r="74" spans="1:5" ht="20.100000000000001" customHeight="1" x14ac:dyDescent="0.2">
      <c r="A74" s="28"/>
      <c r="B74" s="45">
        <f>B69+1</f>
        <v>42869</v>
      </c>
      <c r="C74" s="38"/>
      <c r="D74" s="39"/>
      <c r="E74" s="40"/>
    </row>
    <row r="75" spans="1:5" ht="20.100000000000001" customHeight="1" x14ac:dyDescent="0.2">
      <c r="A75" s="28"/>
      <c r="B75" s="45"/>
      <c r="C75" s="38"/>
      <c r="D75" s="39"/>
      <c r="E75" s="40"/>
    </row>
    <row r="76" spans="1:5" ht="20.100000000000001" customHeight="1" x14ac:dyDescent="0.2">
      <c r="A76" s="28"/>
      <c r="B76" s="46"/>
      <c r="C76" s="30"/>
      <c r="D76" s="31"/>
      <c r="E76" s="3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2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achick</cp:lastModifiedBy>
  <cp:lastPrinted>2013-08-30T16:31:00Z</cp:lastPrinted>
  <dcterms:created xsi:type="dcterms:W3CDTF">2013-07-31T21:44:00Z</dcterms:created>
  <dcterms:modified xsi:type="dcterms:W3CDTF">2017-05-12T06:01:19Z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