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827"/>
  <workbookPr/>
  <mc:AlternateContent xmlns:mc="http://schemas.openxmlformats.org/markup-compatibility/2006">
    <mc:Choice Requires="x15">
      <x15ac:absPath xmlns:x15ac="http://schemas.microsoft.com/office/spreadsheetml/2010/11/ac" url="C:\Users\Administrator.USER-20160419IR\Desktop\"/>
    </mc:Choice>
  </mc:AlternateContent>
  <bookViews>
    <workbookView xWindow="0" yWindow="0" windowWidth="10140" windowHeight="7950" tabRatio="781" activeTab="4"/>
  </bookViews>
  <sheets>
    <sheet name="week1-2" sheetId="6" r:id="rId1"/>
    <sheet name="week2-3" sheetId="8" r:id="rId2"/>
    <sheet name="week3-4" sheetId="9" r:id="rId3"/>
    <sheet name="week4-5" sheetId="11" r:id="rId4"/>
    <sheet name="week5-6)" sheetId="13" r:id="rId5"/>
    <sheet name="20160328-20160403" sheetId="5" state="hidden" r:id="rId6"/>
  </sheets>
  <calcPr calcId="162913" concurrentCalc="0"/>
</workbook>
</file>

<file path=xl/calcChain.xml><?xml version="1.0" encoding="utf-8"?>
<calcChain xmlns="http://schemas.openxmlformats.org/spreadsheetml/2006/main">
  <c r="B2" i="13" l="1"/>
  <c r="D2" i="13"/>
  <c r="F2" i="13"/>
  <c r="H2" i="13"/>
  <c r="J2" i="13"/>
  <c r="L2" i="13"/>
  <c r="N2" i="13"/>
  <c r="N7" i="13"/>
  <c r="L7" i="13"/>
  <c r="J7" i="13"/>
  <c r="H7" i="13"/>
  <c r="F7" i="13"/>
  <c r="D7" i="13"/>
  <c r="B7" i="13"/>
  <c r="G6" i="13"/>
  <c r="G1" i="13"/>
  <c r="B2" i="11"/>
  <c r="D2" i="11"/>
  <c r="F2" i="11"/>
  <c r="H2" i="11"/>
  <c r="J2" i="11"/>
  <c r="L2" i="11"/>
  <c r="N2" i="11"/>
  <c r="N7" i="11"/>
  <c r="L7" i="11"/>
  <c r="J7" i="11"/>
  <c r="H7" i="11"/>
  <c r="F7" i="11"/>
  <c r="D7" i="11"/>
  <c r="B7" i="11"/>
  <c r="G6" i="11"/>
  <c r="G1" i="11"/>
  <c r="B2" i="9"/>
  <c r="D2" i="9"/>
  <c r="F2" i="9"/>
  <c r="H2" i="9"/>
  <c r="J2" i="9"/>
  <c r="L2" i="9"/>
  <c r="N2" i="9"/>
  <c r="N7" i="9"/>
  <c r="L7" i="9"/>
  <c r="J7" i="9"/>
  <c r="H7" i="9"/>
  <c r="F7" i="9"/>
  <c r="D7" i="9"/>
  <c r="B7" i="9"/>
  <c r="G6" i="9"/>
  <c r="G1" i="9"/>
  <c r="B2" i="8"/>
  <c r="D2" i="8"/>
  <c r="F2" i="8"/>
  <c r="H2" i="8"/>
  <c r="J2" i="8"/>
  <c r="L2" i="8"/>
  <c r="N2" i="8"/>
  <c r="N7" i="8"/>
  <c r="L7" i="8"/>
  <c r="J7" i="8"/>
  <c r="H7" i="8"/>
  <c r="F7" i="8"/>
  <c r="D7" i="8"/>
  <c r="B7" i="8"/>
  <c r="G6" i="8"/>
  <c r="G1" i="8"/>
  <c r="B2" i="6"/>
  <c r="D2" i="6"/>
  <c r="F2" i="6"/>
  <c r="H2" i="6"/>
  <c r="J2" i="6"/>
  <c r="L2" i="6"/>
  <c r="N2" i="6"/>
  <c r="N7" i="6"/>
  <c r="L7" i="6"/>
  <c r="J7" i="6"/>
  <c r="H7" i="6"/>
  <c r="F7" i="6"/>
  <c r="D7" i="6"/>
  <c r="B7" i="6"/>
  <c r="G6" i="6"/>
  <c r="G1" i="6"/>
</calcChain>
</file>

<file path=xl/sharedStrings.xml><?xml version="1.0" encoding="utf-8"?>
<sst xmlns="http://schemas.openxmlformats.org/spreadsheetml/2006/main" count="329" uniqueCount="108">
  <si>
    <t>Weekly schedule</t>
  </si>
  <si>
    <t>Week</t>
  </si>
  <si>
    <t>人员</t>
  </si>
  <si>
    <t>上午</t>
  </si>
  <si>
    <t>下午</t>
  </si>
  <si>
    <t>徐振兴</t>
  </si>
  <si>
    <t>元旦放假</t>
  </si>
  <si>
    <t>对中兴进行有关界面化开发进行沟通交流</t>
  </si>
  <si>
    <t>长沙银行无纸化双机测试对中兴反馈问题沟通解答</t>
  </si>
  <si>
    <t>对中兴反馈问题沟通解答</t>
  </si>
  <si>
    <t>部门工作月报整理，中兴反馈问题跟踪，无纸化内容学习</t>
  </si>
  <si>
    <t>年会节目讨论以及开始节目录音工作</t>
  </si>
  <si>
    <t>搭建无纸化系统并进行相关接口测试并支持中兴项目</t>
  </si>
  <si>
    <t>搭搭建无纸化系统并进行相关接口测试并支持中兴项目</t>
  </si>
  <si>
    <t>无纸化内容学习和相关文档查看</t>
  </si>
  <si>
    <t>准备述职报告并汇报入职工作</t>
  </si>
  <si>
    <t>继续学习搭建和测试无纸化其他接口情况</t>
  </si>
  <si>
    <t>搭搭建无纸化系统并进行相关接口测试并支持中兴项目，有关无纸化方案培训</t>
  </si>
  <si>
    <t>民生财富有关无纸化系统交流</t>
  </si>
  <si>
    <t>外出贝壳金控交流，提供KT+RA解决方案</t>
  </si>
  <si>
    <t>北京友谊医院电子病历无纸化交流</t>
  </si>
  <si>
    <t>无纸化内容学习和相关文档查看；项目组有关司法实践培训</t>
  </si>
  <si>
    <t>部门述职报告，中兴反馈问题跟踪，无纸化内容学习</t>
  </si>
  <si>
    <t>部门方案编写，中兴反馈问题跟踪，无纸化内容学习</t>
  </si>
  <si>
    <t>年会节目排练</t>
  </si>
  <si>
    <t>搭建无纸化系统并进行相关接口测试并支持中兴项</t>
  </si>
  <si>
    <t>搭建无纸化系统并进行相关接口测试</t>
  </si>
  <si>
    <t>搭搭建无纸化系统并进行相关接口测试</t>
  </si>
  <si>
    <t>工作汇报，并学习售前方案讲解技巧和方法</t>
  </si>
  <si>
    <t>学习无纸化方案</t>
  </si>
  <si>
    <t>学习无纸化应用场景和具体实现，听同事工作汇报</t>
  </si>
  <si>
    <t>总结上午学习内容 并学习无纸化接口调用</t>
  </si>
  <si>
    <t>学习无纸化接口、并查看恒昌利通相关方案</t>
  </si>
  <si>
    <t xml:space="preserve"> 外出恒昌利通对问题进行分析</t>
  </si>
  <si>
    <t>学习无纸化接口方案。并有针对性学习</t>
  </si>
  <si>
    <t>公司熟悉医疗器械协会相关需求并修改方案</t>
  </si>
  <si>
    <t>外出解放军总院有关无纸化方案交流</t>
  </si>
  <si>
    <t>调休</t>
  </si>
  <si>
    <t>学习并实验无纸化接口</t>
  </si>
  <si>
    <t>同李军学习实践应用和相关方案讲解</t>
  </si>
  <si>
    <t>熟悉项目实施</t>
  </si>
  <si>
    <t>分组</t>
  </si>
  <si>
    <t>姓名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</si>
  <si>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</si>
  <si>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</si>
  <si>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</si>
  <si>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</si>
  <si>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</si>
  <si>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</si>
  <si>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</si>
  <si>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经理</t>
  </si>
  <si>
    <t>马春旺</t>
  </si>
  <si>
    <t>一组</t>
  </si>
  <si>
    <t>韩风</t>
  </si>
  <si>
    <t>王冬冬</t>
  </si>
  <si>
    <t>刘淑敏</t>
  </si>
  <si>
    <t>二组</t>
  </si>
  <si>
    <t>李达</t>
  </si>
  <si>
    <t>刘超军</t>
  </si>
  <si>
    <t>王自冲</t>
  </si>
  <si>
    <t>三组</t>
  </si>
  <si>
    <t>马聪磊</t>
  </si>
  <si>
    <t>刘子龙</t>
  </si>
  <si>
    <t>吕冰</t>
  </si>
  <si>
    <t>副经理</t>
  </si>
  <si>
    <t>龚喜杰</t>
  </si>
  <si>
    <t>四组</t>
  </si>
  <si>
    <t>左小军</t>
  </si>
  <si>
    <t>赵胜利</t>
  </si>
  <si>
    <t>吴志明</t>
  </si>
  <si>
    <t>五组</t>
  </si>
  <si>
    <t>贺磊</t>
  </si>
  <si>
    <t>李鹏</t>
  </si>
  <si>
    <t>毕鑫龙</t>
  </si>
  <si>
    <t>六组</t>
  </si>
  <si>
    <t>程玉彬</t>
  </si>
  <si>
    <t>王博</t>
  </si>
  <si>
    <t>高佩艳</t>
  </si>
  <si>
    <t>王洪波</t>
  </si>
  <si>
    <t>七组</t>
  </si>
  <si>
    <t>熊帅</t>
  </si>
  <si>
    <t>八组</t>
  </si>
  <si>
    <t>张琦</t>
  </si>
  <si>
    <t>魏志杰</t>
  </si>
  <si>
    <t>运营中心</t>
  </si>
  <si>
    <t>施威</t>
  </si>
  <si>
    <t>刘程琳</t>
  </si>
  <si>
    <t>李哲</t>
  </si>
  <si>
    <t>张帆</t>
  </si>
  <si>
    <t>张诚</t>
  </si>
  <si>
    <t>王瑞萍</t>
  </si>
  <si>
    <t>庄岩</t>
  </si>
  <si>
    <t>欧阳</t>
  </si>
  <si>
    <t>胡俊燕</t>
  </si>
  <si>
    <t>长孙菲</t>
  </si>
  <si>
    <t>张华</t>
  </si>
  <si>
    <t>阳光村镇银行实施启动（外出）</t>
    <phoneticPr fontId="16" type="noConversion"/>
  </si>
  <si>
    <t>学习和熟悉无纸化接口文档和运行无纸化各个接口</t>
    <phoneticPr fontId="16" type="noConversion"/>
  </si>
  <si>
    <t>年会节目排练，彩排</t>
    <phoneticPr fontId="16" type="noConversion"/>
  </si>
  <si>
    <t xml:space="preserve">1、项目组组内周会
2、学习并运行接口（电脑故常，调试）
3、阳光村镇银行电话会议讨论相关方案，并写会议纪要
</t>
    <phoneticPr fontId="16" type="noConversion"/>
  </si>
  <si>
    <t xml:space="preserve">1、阳光村镇银行无纸化方案编写（练习），待完成，查找参考文件和相关接口说明，对不明确问题提出并整理。
2、参见云证通分享会
</t>
    <phoneticPr fontId="16" type="noConversion"/>
  </si>
  <si>
    <t xml:space="preserve">1、查找参考文件和相关接口说明，对不明确问题提出并整理。
2、无纸化接口学习，运行接口文件，查看结果。（部分完成）
</t>
    <phoneticPr fontId="16" type="noConversion"/>
  </si>
  <si>
    <t xml:space="preserve">1、学习无纸化接口并进行相关测试工作；例如接口2.6中PDF自动化复合签章接口签章调用问题，中间问题出现在签名图片调用和计算机打印签名出现问题，后来在李军的指导下完成测试，主要原因是各个控件的理解有误，对于签章，签名的把控还不熟悉。还有在接口2.7PDF列表自动化复合签章中主要熟悉签章位置的变化和相应的控制方法。还运行监测验章系统，分别对应正确和错误的输出。
2、学习方案的编写，通过韩智凯给的有关阳光村镇银行的实施方案，学习如何正确理解需求和熟悉方案。加深对项目接口的认识。
</t>
    <phoneticPr fontId="16" type="noConversion"/>
  </si>
  <si>
    <t>1、学习无纸化接口并进行相关测试工作；分别测试接口多种情况下的显示，对比测试结果，查看不同。
2、与刘红日和吴利东学习医疗器械协会交流结果分析，加深对项目的理解程度。</t>
    <phoneticPr fontId="16" type="noConversion"/>
  </si>
  <si>
    <t>学习无纸化接口并进行相关测试工作，如果有成员外出实施可以同去学习经验；或者阳光村镇银行实施启动（外出）</t>
    <phoneticPr fontId="16" type="noConversion"/>
  </si>
  <si>
    <t>公司会议</t>
    <phoneticPr fontId="16" type="noConversion"/>
  </si>
  <si>
    <t>小组周会，PMP项目培训</t>
    <phoneticPr fontId="16" type="noConversion"/>
  </si>
  <si>
    <t>学习无纸化接口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</si>
</sst>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m&quot;月&quot;d&quot;日&quot;\ dddd"/>
  </numFmts>
  <fonts count="18">
    <font>
      <sz val="11"/>
      <color theme="1"/>
      <name val="DengXian"/>
      <charset val="134"/>
      <scheme val="minor"/>
    </font>
    <font>
      <sz val="11"/>
      <color theme="1"/>
      <name val="DengXian"/>
      <charset val="134"/>
      <scheme val="minor"/>
    </font>
    <font>
      <b/>
      <sz val="11"/>
      <name val="宋体"/>
      <charset val="134"/>
    </font>
    <font>
      <b/>
      <sz val="11"/>
      <color theme="1"/>
      <name val="DengXian"/>
      <charset val="134"/>
      <scheme val="minor"/>
    </font>
    <font>
      <sz val="11"/>
      <name val="宋体"/>
      <charset val="134"/>
    </font>
    <font>
      <sz val="11"/>
      <name val="DengXian"/>
      <charset val="134"/>
      <scheme val="minor"/>
    </font>
    <font>
      <sz val="11"/>
      <color rgb="FF000000"/>
      <name val="宋体"/>
      <charset val="134"/>
    </font>
    <font>
      <sz val="11"/>
      <color indexed="8"/>
      <name val="宋体"/>
      <charset val="134"/>
    </font>
    <font>
      <sz val="11"/>
      <color theme="1"/>
      <name val="宋体"/>
      <charset val="134"/>
    </font>
    <font>
      <sz val="20"/>
      <color theme="1" tint="0.34998626667073579"/>
      <name val="Arial"/>
      <family val="2"/>
    </font>
    <font>
      <b/>
      <sz val="16"/>
      <name val="宋体"/>
      <charset val="134"/>
    </font>
    <font>
      <b/>
      <sz val="11"/>
      <color rgb="FF000000"/>
      <name val="宋体"/>
      <charset val="134"/>
    </font>
    <font>
      <sz val="11"/>
      <color rgb="FF9C0006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rgb="FF9C0006"/>
      <name val="DengXian"/>
      <charset val="134"/>
      <scheme val="minor"/>
    </font>
    <font>
      <sz val="12"/>
      <name val="宋体"/>
      <charset val="134"/>
    </font>
    <font>
      <sz val="9"/>
      <name val="DengXian"/>
      <charset val="134"/>
      <scheme val="minor"/>
    </font>
    <font>
      <sz val="1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3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3" fillId="0" borderId="0" applyFon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4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5" fillId="0" borderId="1" xfId="4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right" vertical="center"/>
    </xf>
    <xf numFmtId="0" fontId="10" fillId="0" borderId="7" xfId="0" applyFont="1" applyBorder="1" applyAlignment="1">
      <alignment horizontal="left" vertical="center"/>
    </xf>
    <xf numFmtId="0" fontId="10" fillId="0" borderId="7" xfId="0" applyFont="1" applyBorder="1" applyAlignment="1">
      <alignment vertical="center"/>
    </xf>
    <xf numFmtId="0" fontId="11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76" fontId="11" fillId="3" borderId="1" xfId="0" applyNumberFormat="1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7" fillId="0" borderId="3" xfId="0" applyFont="1" applyFill="1" applyBorder="1" applyAlignment="1">
      <alignment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vertical="center" wrapText="1"/>
    </xf>
  </cellXfs>
  <cellStyles count="94">
    <cellStyle name="差" xfId="4" builtinId="27"/>
    <cellStyle name="差 2" xfId="19"/>
    <cellStyle name="差 3" xfId="20"/>
    <cellStyle name="常规" xfId="0" builtinId="0"/>
    <cellStyle name="常规 10" xfId="17"/>
    <cellStyle name="常规 10 2" xfId="18"/>
    <cellStyle name="常规 11" xfId="22"/>
    <cellStyle name="常规 12" xfId="7"/>
    <cellStyle name="常规 13" xfId="24"/>
    <cellStyle name="常规 13 2 2" xfId="14"/>
    <cellStyle name="常规 13 2 2 2" xfId="16"/>
    <cellStyle name="常规 13 2 2 2 2 2 2" xfId="15"/>
    <cellStyle name="常规 13 2 2 2 2 3" xfId="25"/>
    <cellStyle name="常规 14" xfId="27"/>
    <cellStyle name="常规 15" xfId="30"/>
    <cellStyle name="常规 16" xfId="12"/>
    <cellStyle name="常规 17" xfId="32"/>
    <cellStyle name="常规 18" xfId="34"/>
    <cellStyle name="常规 18 12" xfId="35"/>
    <cellStyle name="常规 18 13" xfId="36"/>
    <cellStyle name="常规 18 14" xfId="10"/>
    <cellStyle name="常规 18 15" xfId="38"/>
    <cellStyle name="常规 18 16" xfId="39"/>
    <cellStyle name="常规 18 17" xfId="41"/>
    <cellStyle name="常规 18 2" xfId="42"/>
    <cellStyle name="常规 18 20" xfId="37"/>
    <cellStyle name="常规 18 22" xfId="40"/>
    <cellStyle name="常规 18 22 10" xfId="43"/>
    <cellStyle name="常规 18 22 3" xfId="44"/>
    <cellStyle name="常规 18 22 4" xfId="45"/>
    <cellStyle name="常规 18 22 5" xfId="46"/>
    <cellStyle name="常规 18 22 5 10" xfId="47"/>
    <cellStyle name="常规 18 22 5 2" xfId="48"/>
    <cellStyle name="常规 18 22 5 4" xfId="21"/>
    <cellStyle name="常规 18 22 5 5" xfId="6"/>
    <cellStyle name="常规 18 22 5 6" xfId="23"/>
    <cellStyle name="常规 18 22 5 7" xfId="26"/>
    <cellStyle name="常规 18 22 5 8" xfId="29"/>
    <cellStyle name="常规 18 22 7" xfId="49"/>
    <cellStyle name="常规 18 23" xfId="50"/>
    <cellStyle name="常规 18 24" xfId="51"/>
    <cellStyle name="常规 18 26" xfId="53"/>
    <cellStyle name="常规 18 27" xfId="55"/>
    <cellStyle name="常规 18 28" xfId="56"/>
    <cellStyle name="常规 18 3" xfId="57"/>
    <cellStyle name="常规 18 30" xfId="58"/>
    <cellStyle name="常规 18 31" xfId="52"/>
    <cellStyle name="常规 18 32" xfId="54"/>
    <cellStyle name="常规 18 5" xfId="59"/>
    <cellStyle name="常规 18 6" xfId="60"/>
    <cellStyle name="常规 18 7" xfId="61"/>
    <cellStyle name="常规 18 8" xfId="62"/>
    <cellStyle name="常规 18 9" xfId="63"/>
    <cellStyle name="常规 19" xfId="65"/>
    <cellStyle name="常规 2" xfId="66"/>
    <cellStyle name="常规 20" xfId="28"/>
    <cellStyle name="常规 21" xfId="11"/>
    <cellStyle name="常规 22" xfId="31"/>
    <cellStyle name="常规 23" xfId="33"/>
    <cellStyle name="常规 24" xfId="64"/>
    <cellStyle name="常规 25" xfId="67"/>
    <cellStyle name="常规 26" xfId="9"/>
    <cellStyle name="常规 27" xfId="68"/>
    <cellStyle name="常规 28" xfId="70"/>
    <cellStyle name="常规 29" xfId="71"/>
    <cellStyle name="常规 3" xfId="72"/>
    <cellStyle name="常规 31" xfId="8"/>
    <cellStyle name="常规 33" xfId="69"/>
    <cellStyle name="常规 36" xfId="74"/>
    <cellStyle name="常规 38" xfId="75"/>
    <cellStyle name="常规 39" xfId="3"/>
    <cellStyle name="常规 4" xfId="76"/>
    <cellStyle name="常规 4 2" xfId="77"/>
    <cellStyle name="常规 40" xfId="78"/>
    <cellStyle name="常规 41" xfId="73"/>
    <cellStyle name="常规 42" xfId="79"/>
    <cellStyle name="常规 44" xfId="2"/>
    <cellStyle name="常规 45" xfId="80"/>
    <cellStyle name="常规 46" xfId="81"/>
    <cellStyle name="常规 47" xfId="82"/>
    <cellStyle name="常规 47 2" xfId="83"/>
    <cellStyle name="常规 47 5" xfId="1"/>
    <cellStyle name="常规 48" xfId="13"/>
    <cellStyle name="常规 49" xfId="84"/>
    <cellStyle name="常规 5" xfId="85"/>
    <cellStyle name="常规 55" xfId="87"/>
    <cellStyle name="常规 6" xfId="5"/>
    <cellStyle name="常规 60" xfId="86"/>
    <cellStyle name="常规 66" xfId="88"/>
    <cellStyle name="常规 67" xfId="89"/>
    <cellStyle name="常规 7" xfId="90"/>
    <cellStyle name="常规 8" xfId="91"/>
    <cellStyle name="常规 9" xfId="92"/>
    <cellStyle name="千位分隔 2" xfId="93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sqref="A1:E1"/>
    </sheetView>
  </sheetViews>
  <sheetFormatPr defaultColWidth="9" defaultRowHeight="14.25"/>
  <cols>
    <col min="2" max="15" width="26.625" customWidth="1"/>
  </cols>
  <sheetData>
    <row r="1" spans="1:15" ht="33.75" customHeight="1">
      <c r="A1" s="38" t="s">
        <v>0</v>
      </c>
      <c r="B1" s="38"/>
      <c r="C1" s="38"/>
      <c r="D1" s="38"/>
      <c r="E1" s="38"/>
      <c r="F1" s="28" t="s">
        <v>1</v>
      </c>
      <c r="G1" s="29">
        <f>WEEKNUM(B2)</f>
        <v>1</v>
      </c>
      <c r="H1" s="30"/>
      <c r="I1" s="30"/>
      <c r="J1" s="30"/>
      <c r="K1" s="30"/>
      <c r="L1" s="30"/>
      <c r="M1" s="30"/>
      <c r="N1" s="30"/>
      <c r="O1" s="30"/>
    </row>
    <row r="2" spans="1:15" ht="30" customHeight="1">
      <c r="A2" s="39" t="s">
        <v>2</v>
      </c>
      <c r="B2" s="37">
        <f>DATE(2018,1,1)</f>
        <v>43101</v>
      </c>
      <c r="C2" s="37"/>
      <c r="D2" s="37">
        <f>SUM(B2+1)</f>
        <v>43102</v>
      </c>
      <c r="E2" s="37"/>
      <c r="F2" s="37">
        <f>SUM(D2+1)</f>
        <v>43103</v>
      </c>
      <c r="G2" s="37"/>
      <c r="H2" s="37">
        <f>SUM(F2+1)</f>
        <v>43104</v>
      </c>
      <c r="I2" s="37"/>
      <c r="J2" s="37">
        <f t="shared" ref="J2" si="0">SUM(H2+1)</f>
        <v>43105</v>
      </c>
      <c r="K2" s="37"/>
      <c r="L2" s="37">
        <f t="shared" ref="L2" si="1">SUM(J2+1)</f>
        <v>43106</v>
      </c>
      <c r="M2" s="37"/>
      <c r="N2" s="37">
        <f t="shared" ref="N2" si="2">SUM(L2+1)</f>
        <v>43107</v>
      </c>
      <c r="O2" s="37"/>
    </row>
    <row r="3" spans="1:15" ht="30" customHeight="1">
      <c r="A3" s="39"/>
      <c r="B3" s="31" t="s">
        <v>3</v>
      </c>
      <c r="C3" s="31" t="s">
        <v>4</v>
      </c>
      <c r="D3" s="31" t="s">
        <v>3</v>
      </c>
      <c r="E3" s="31" t="s">
        <v>4</v>
      </c>
      <c r="F3" s="31" t="s">
        <v>3</v>
      </c>
      <c r="G3" s="31" t="s">
        <v>4</v>
      </c>
      <c r="H3" s="31" t="s">
        <v>3</v>
      </c>
      <c r="I3" s="31" t="s">
        <v>4</v>
      </c>
      <c r="J3" s="31" t="s">
        <v>3</v>
      </c>
      <c r="K3" s="31" t="s">
        <v>4</v>
      </c>
      <c r="L3" s="31" t="s">
        <v>3</v>
      </c>
      <c r="M3" s="31" t="s">
        <v>4</v>
      </c>
      <c r="N3" s="31" t="s">
        <v>3</v>
      </c>
      <c r="O3" s="31" t="s">
        <v>4</v>
      </c>
    </row>
    <row r="4" spans="1:15" s="1" customFormat="1" ht="60" customHeight="1">
      <c r="A4" s="7" t="s">
        <v>5</v>
      </c>
      <c r="B4" s="7" t="s">
        <v>6</v>
      </c>
      <c r="C4" s="7" t="s">
        <v>6</v>
      </c>
      <c r="D4" s="7" t="s">
        <v>7</v>
      </c>
      <c r="E4" s="7" t="s">
        <v>7</v>
      </c>
      <c r="F4" s="7" t="s">
        <v>8</v>
      </c>
      <c r="G4" s="7" t="s">
        <v>9</v>
      </c>
      <c r="H4" s="7" t="s">
        <v>10</v>
      </c>
      <c r="I4" s="7" t="s">
        <v>10</v>
      </c>
      <c r="J4" s="7" t="s">
        <v>10</v>
      </c>
      <c r="K4" s="7" t="s">
        <v>10</v>
      </c>
      <c r="L4" s="7" t="s">
        <v>11</v>
      </c>
      <c r="M4" s="7" t="s">
        <v>11</v>
      </c>
      <c r="N4" s="7"/>
      <c r="O4" s="3"/>
    </row>
    <row r="5" spans="1:15" ht="24" customHeight="1"/>
    <row r="6" spans="1:15" ht="33.75" customHeight="1">
      <c r="A6" s="38" t="s">
        <v>0</v>
      </c>
      <c r="B6" s="38"/>
      <c r="C6" s="38"/>
      <c r="D6" s="38"/>
      <c r="E6" s="38"/>
      <c r="F6" s="28" t="s">
        <v>1</v>
      </c>
      <c r="G6" s="29">
        <f>WEEKNUM(B7)</f>
        <v>2</v>
      </c>
      <c r="H6" s="30"/>
      <c r="I6" s="30"/>
      <c r="J6" s="30"/>
      <c r="K6" s="30"/>
      <c r="L6" s="30"/>
      <c r="M6" s="30"/>
      <c r="N6" s="30"/>
      <c r="O6" s="30"/>
    </row>
    <row r="7" spans="1:15" ht="30" customHeight="1">
      <c r="A7" s="39" t="s">
        <v>2</v>
      </c>
      <c r="B7" s="37">
        <f>B2+7</f>
        <v>43108</v>
      </c>
      <c r="C7" s="37"/>
      <c r="D7" s="37">
        <f>D2+7</f>
        <v>43109</v>
      </c>
      <c r="E7" s="37"/>
      <c r="F7" s="37">
        <f>F2+7</f>
        <v>43110</v>
      </c>
      <c r="G7" s="37"/>
      <c r="H7" s="37">
        <f>H2+7</f>
        <v>43111</v>
      </c>
      <c r="I7" s="37"/>
      <c r="J7" s="37">
        <f>J2+7</f>
        <v>43112</v>
      </c>
      <c r="K7" s="37"/>
      <c r="L7" s="37">
        <f>L2+14</f>
        <v>43120</v>
      </c>
      <c r="M7" s="37"/>
      <c r="N7" s="37">
        <f>N2+14</f>
        <v>43121</v>
      </c>
      <c r="O7" s="37"/>
    </row>
    <row r="8" spans="1:15" ht="30" customHeight="1">
      <c r="A8" s="39"/>
      <c r="B8" s="31" t="s">
        <v>3</v>
      </c>
      <c r="C8" s="31" t="s">
        <v>4</v>
      </c>
      <c r="D8" s="31" t="s">
        <v>3</v>
      </c>
      <c r="E8" s="31" t="s">
        <v>4</v>
      </c>
      <c r="F8" s="31" t="s">
        <v>3</v>
      </c>
      <c r="G8" s="31" t="s">
        <v>4</v>
      </c>
      <c r="H8" s="31" t="s">
        <v>3</v>
      </c>
      <c r="I8" s="31" t="s">
        <v>4</v>
      </c>
      <c r="J8" s="31" t="s">
        <v>3</v>
      </c>
      <c r="K8" s="31" t="s">
        <v>4</v>
      </c>
      <c r="L8" s="31" t="s">
        <v>3</v>
      </c>
      <c r="M8" s="31" t="s">
        <v>4</v>
      </c>
      <c r="N8" s="31" t="s">
        <v>3</v>
      </c>
      <c r="O8" s="31" t="s">
        <v>4</v>
      </c>
    </row>
    <row r="9" spans="1:15" s="1" customFormat="1" ht="70.5" customHeight="1">
      <c r="A9" s="7" t="s">
        <v>5</v>
      </c>
      <c r="B9" s="7" t="s">
        <v>12</v>
      </c>
      <c r="C9" s="7" t="s">
        <v>12</v>
      </c>
      <c r="D9" s="7" t="s">
        <v>13</v>
      </c>
      <c r="E9" s="7" t="s">
        <v>12</v>
      </c>
      <c r="F9" s="7" t="s">
        <v>12</v>
      </c>
      <c r="G9" s="7" t="s">
        <v>12</v>
      </c>
      <c r="H9" s="33" t="s">
        <v>14</v>
      </c>
      <c r="I9" s="33" t="s">
        <v>14</v>
      </c>
      <c r="J9" s="7" t="s">
        <v>15</v>
      </c>
      <c r="K9" s="7" t="s">
        <v>16</v>
      </c>
      <c r="L9" s="7"/>
      <c r="M9" s="7"/>
      <c r="N9" s="7"/>
      <c r="O9" s="3"/>
    </row>
  </sheetData>
  <mergeCells count="18">
    <mergeCell ref="A1:E1"/>
    <mergeCell ref="B2:C2"/>
    <mergeCell ref="D2:E2"/>
    <mergeCell ref="F2:G2"/>
    <mergeCell ref="H2:I2"/>
    <mergeCell ref="J2:K2"/>
    <mergeCell ref="L2:M2"/>
    <mergeCell ref="N2:O2"/>
    <mergeCell ref="A6:E6"/>
    <mergeCell ref="B7:C7"/>
    <mergeCell ref="D7:E7"/>
    <mergeCell ref="F7:G7"/>
    <mergeCell ref="H7:I7"/>
    <mergeCell ref="J7:K7"/>
    <mergeCell ref="L7:M7"/>
    <mergeCell ref="N7:O7"/>
    <mergeCell ref="A2:A3"/>
    <mergeCell ref="A7:A8"/>
  </mergeCells>
  <phoneticPr fontId="1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B2" sqref="B2:C2"/>
    </sheetView>
  </sheetViews>
  <sheetFormatPr defaultColWidth="9" defaultRowHeight="14.25"/>
  <cols>
    <col min="2" max="15" width="26.625" customWidth="1"/>
  </cols>
  <sheetData>
    <row r="1" spans="1:15" ht="33.75" customHeight="1">
      <c r="A1" s="38" t="s">
        <v>0</v>
      </c>
      <c r="B1" s="38"/>
      <c r="C1" s="38"/>
      <c r="D1" s="38"/>
      <c r="E1" s="38"/>
      <c r="F1" s="28" t="s">
        <v>1</v>
      </c>
      <c r="G1" s="29">
        <f>WEEKNUM(B2)</f>
        <v>2</v>
      </c>
      <c r="H1" s="30"/>
      <c r="I1" s="30"/>
      <c r="J1" s="30"/>
      <c r="K1" s="30"/>
      <c r="L1" s="30"/>
      <c r="M1" s="30"/>
      <c r="N1" s="30"/>
      <c r="O1" s="30"/>
    </row>
    <row r="2" spans="1:15" ht="30" customHeight="1">
      <c r="A2" s="39" t="s">
        <v>2</v>
      </c>
      <c r="B2" s="37">
        <f>DATE(2018,1,8)</f>
        <v>43108</v>
      </c>
      <c r="C2" s="37"/>
      <c r="D2" s="37">
        <f>SUM(B2+1)</f>
        <v>43109</v>
      </c>
      <c r="E2" s="37"/>
      <c r="F2" s="37">
        <f>SUM(D2+1)</f>
        <v>43110</v>
      </c>
      <c r="G2" s="37"/>
      <c r="H2" s="37">
        <f>SUM(F2+1)</f>
        <v>43111</v>
      </c>
      <c r="I2" s="37"/>
      <c r="J2" s="37">
        <f t="shared" ref="J2" si="0">SUM(H2+1)</f>
        <v>43112</v>
      </c>
      <c r="K2" s="37"/>
      <c r="L2" s="37">
        <f t="shared" ref="L2" si="1">SUM(J2+1)</f>
        <v>43113</v>
      </c>
      <c r="M2" s="37"/>
      <c r="N2" s="37">
        <f t="shared" ref="N2" si="2">SUM(L2+1)</f>
        <v>43114</v>
      </c>
      <c r="O2" s="37"/>
    </row>
    <row r="3" spans="1:15" ht="30" customHeight="1">
      <c r="A3" s="39"/>
      <c r="B3" s="31" t="s">
        <v>3</v>
      </c>
      <c r="C3" s="31" t="s">
        <v>4</v>
      </c>
      <c r="D3" s="31" t="s">
        <v>3</v>
      </c>
      <c r="E3" s="31" t="s">
        <v>4</v>
      </c>
      <c r="F3" s="31" t="s">
        <v>3</v>
      </c>
      <c r="G3" s="31" t="s">
        <v>4</v>
      </c>
      <c r="H3" s="31" t="s">
        <v>3</v>
      </c>
      <c r="I3" s="31" t="s">
        <v>4</v>
      </c>
      <c r="J3" s="31" t="s">
        <v>3</v>
      </c>
      <c r="K3" s="31" t="s">
        <v>4</v>
      </c>
      <c r="L3" s="31" t="s">
        <v>3</v>
      </c>
      <c r="M3" s="31" t="s">
        <v>4</v>
      </c>
      <c r="N3" s="31" t="s">
        <v>3</v>
      </c>
      <c r="O3" s="31" t="s">
        <v>4</v>
      </c>
    </row>
    <row r="4" spans="1:15" s="1" customFormat="1" ht="60" customHeight="1">
      <c r="A4" s="7" t="s">
        <v>5</v>
      </c>
      <c r="B4" s="7" t="s">
        <v>12</v>
      </c>
      <c r="C4" s="7" t="s">
        <v>12</v>
      </c>
      <c r="D4" s="7" t="s">
        <v>17</v>
      </c>
      <c r="E4" s="7" t="s">
        <v>18</v>
      </c>
      <c r="F4" s="7" t="s">
        <v>19</v>
      </c>
      <c r="G4" s="7" t="s">
        <v>20</v>
      </c>
      <c r="H4" s="7" t="s">
        <v>21</v>
      </c>
      <c r="I4" s="7" t="s">
        <v>10</v>
      </c>
      <c r="J4" s="7" t="s">
        <v>22</v>
      </c>
      <c r="K4" s="7" t="s">
        <v>23</v>
      </c>
      <c r="L4" s="7" t="s">
        <v>24</v>
      </c>
      <c r="M4" s="7" t="s">
        <v>24</v>
      </c>
      <c r="N4" s="7"/>
      <c r="O4" s="3"/>
    </row>
    <row r="5" spans="1:15" ht="24" customHeight="1"/>
    <row r="6" spans="1:15" ht="33.75" customHeight="1">
      <c r="A6" s="38" t="s">
        <v>0</v>
      </c>
      <c r="B6" s="38"/>
      <c r="C6" s="38"/>
      <c r="D6" s="38"/>
      <c r="E6" s="38"/>
      <c r="F6" s="28" t="s">
        <v>1</v>
      </c>
      <c r="G6" s="29">
        <f>WEEKNUM(B7)</f>
        <v>3</v>
      </c>
      <c r="H6" s="30"/>
      <c r="I6" s="30"/>
      <c r="J6" s="30"/>
      <c r="K6" s="30"/>
      <c r="L6" s="30"/>
      <c r="M6" s="30"/>
      <c r="N6" s="30"/>
      <c r="O6" s="30"/>
    </row>
    <row r="7" spans="1:15" ht="30" customHeight="1">
      <c r="A7" s="39" t="s">
        <v>2</v>
      </c>
      <c r="B7" s="37">
        <f>B2+7</f>
        <v>43115</v>
      </c>
      <c r="C7" s="37"/>
      <c r="D7" s="37">
        <f>D2+7</f>
        <v>43116</v>
      </c>
      <c r="E7" s="37"/>
      <c r="F7" s="37">
        <f>F2+7</f>
        <v>43117</v>
      </c>
      <c r="G7" s="37"/>
      <c r="H7" s="37">
        <f>H2+7</f>
        <v>43118</v>
      </c>
      <c r="I7" s="37"/>
      <c r="J7" s="37">
        <f>J2+7</f>
        <v>43119</v>
      </c>
      <c r="K7" s="37"/>
      <c r="L7" s="37">
        <f>L2+14</f>
        <v>43127</v>
      </c>
      <c r="M7" s="37"/>
      <c r="N7" s="37">
        <f>N2+14</f>
        <v>43128</v>
      </c>
      <c r="O7" s="37"/>
    </row>
    <row r="8" spans="1:15" ht="30" customHeight="1">
      <c r="A8" s="39"/>
      <c r="B8" s="31" t="s">
        <v>3</v>
      </c>
      <c r="C8" s="31" t="s">
        <v>4</v>
      </c>
      <c r="D8" s="31" t="s">
        <v>3</v>
      </c>
      <c r="E8" s="31" t="s">
        <v>4</v>
      </c>
      <c r="F8" s="31" t="s">
        <v>3</v>
      </c>
      <c r="G8" s="31" t="s">
        <v>4</v>
      </c>
      <c r="H8" s="31" t="s">
        <v>3</v>
      </c>
      <c r="I8" s="31" t="s">
        <v>4</v>
      </c>
      <c r="J8" s="31" t="s">
        <v>3</v>
      </c>
      <c r="K8" s="31" t="s">
        <v>4</v>
      </c>
      <c r="L8" s="31" t="s">
        <v>3</v>
      </c>
      <c r="M8" s="31" t="s">
        <v>4</v>
      </c>
      <c r="N8" s="31" t="s">
        <v>3</v>
      </c>
      <c r="O8" s="31" t="s">
        <v>4</v>
      </c>
    </row>
    <row r="9" spans="1:15" s="1" customFormat="1" ht="70.5" customHeight="1">
      <c r="A9" s="7" t="s">
        <v>5</v>
      </c>
      <c r="B9" s="7" t="s">
        <v>25</v>
      </c>
      <c r="C9" s="7" t="s">
        <v>26</v>
      </c>
      <c r="D9" s="7" t="s">
        <v>27</v>
      </c>
      <c r="E9" s="7" t="s">
        <v>26</v>
      </c>
      <c r="F9" s="7" t="s">
        <v>26</v>
      </c>
      <c r="G9" s="7" t="s">
        <v>26</v>
      </c>
      <c r="H9" s="33" t="s">
        <v>14</v>
      </c>
      <c r="I9" s="33" t="s">
        <v>14</v>
      </c>
      <c r="J9" s="7" t="s">
        <v>16</v>
      </c>
      <c r="K9" s="7" t="s">
        <v>16</v>
      </c>
      <c r="L9" s="7"/>
      <c r="M9" s="7"/>
      <c r="N9" s="7"/>
      <c r="O9" s="3"/>
    </row>
  </sheetData>
  <mergeCells count="18">
    <mergeCell ref="A1:E1"/>
    <mergeCell ref="B2:C2"/>
    <mergeCell ref="D2:E2"/>
    <mergeCell ref="F2:G2"/>
    <mergeCell ref="H2:I2"/>
    <mergeCell ref="J2:K2"/>
    <mergeCell ref="L2:M2"/>
    <mergeCell ref="N2:O2"/>
    <mergeCell ref="A6:E6"/>
    <mergeCell ref="B7:C7"/>
    <mergeCell ref="D7:E7"/>
    <mergeCell ref="F7:G7"/>
    <mergeCell ref="H7:I7"/>
    <mergeCell ref="J7:K7"/>
    <mergeCell ref="L7:M7"/>
    <mergeCell ref="N7:O7"/>
    <mergeCell ref="A2:A3"/>
    <mergeCell ref="A7:A8"/>
  </mergeCells>
  <phoneticPr fontId="1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9" sqref="B9:C9"/>
    </sheetView>
  </sheetViews>
  <sheetFormatPr defaultColWidth="9" defaultRowHeight="14.25"/>
  <cols>
    <col min="2" max="15" width="26.625" customWidth="1"/>
  </cols>
  <sheetData>
    <row r="1" spans="1:15" ht="33.75" customHeight="1">
      <c r="A1" s="38" t="s">
        <v>0</v>
      </c>
      <c r="B1" s="38"/>
      <c r="C1" s="38"/>
      <c r="D1" s="38"/>
      <c r="E1" s="38"/>
      <c r="F1" s="28" t="s">
        <v>1</v>
      </c>
      <c r="G1" s="29">
        <f>WEEKNUM(B2)</f>
        <v>3</v>
      </c>
      <c r="H1" s="30"/>
      <c r="I1" s="30"/>
      <c r="J1" s="30"/>
      <c r="K1" s="30"/>
      <c r="L1" s="30"/>
      <c r="M1" s="30"/>
      <c r="N1" s="30"/>
      <c r="O1" s="30"/>
    </row>
    <row r="2" spans="1:15" ht="30" customHeight="1">
      <c r="A2" s="39" t="s">
        <v>2</v>
      </c>
      <c r="B2" s="37">
        <f>DATE(2018,1,15)</f>
        <v>43115</v>
      </c>
      <c r="C2" s="37"/>
      <c r="D2" s="37">
        <f t="shared" ref="D2:H2" si="0">SUM(B2+1)</f>
        <v>43116</v>
      </c>
      <c r="E2" s="37"/>
      <c r="F2" s="37">
        <f t="shared" si="0"/>
        <v>43117</v>
      </c>
      <c r="G2" s="37"/>
      <c r="H2" s="37">
        <f t="shared" si="0"/>
        <v>43118</v>
      </c>
      <c r="I2" s="37"/>
      <c r="J2" s="37">
        <f t="shared" ref="J2:N2" si="1">SUM(H2+1)</f>
        <v>43119</v>
      </c>
      <c r="K2" s="37"/>
      <c r="L2" s="37">
        <f t="shared" si="1"/>
        <v>43120</v>
      </c>
      <c r="M2" s="37"/>
      <c r="N2" s="37">
        <f t="shared" si="1"/>
        <v>43121</v>
      </c>
      <c r="O2" s="37"/>
    </row>
    <row r="3" spans="1:15" ht="30" customHeight="1">
      <c r="A3" s="39"/>
      <c r="B3" s="31" t="s">
        <v>3</v>
      </c>
      <c r="C3" s="31" t="s">
        <v>4</v>
      </c>
      <c r="D3" s="31" t="s">
        <v>3</v>
      </c>
      <c r="E3" s="31" t="s">
        <v>4</v>
      </c>
      <c r="F3" s="31" t="s">
        <v>3</v>
      </c>
      <c r="G3" s="31" t="s">
        <v>4</v>
      </c>
      <c r="H3" s="31" t="s">
        <v>3</v>
      </c>
      <c r="I3" s="31" t="s">
        <v>4</v>
      </c>
      <c r="J3" s="31" t="s">
        <v>3</v>
      </c>
      <c r="K3" s="31" t="s">
        <v>4</v>
      </c>
      <c r="L3" s="31" t="s">
        <v>3</v>
      </c>
      <c r="M3" s="31" t="s">
        <v>4</v>
      </c>
      <c r="N3" s="31" t="s">
        <v>3</v>
      </c>
      <c r="O3" s="31" t="s">
        <v>4</v>
      </c>
    </row>
    <row r="4" spans="1:15" s="1" customFormat="1" ht="60" customHeight="1">
      <c r="A4" s="7" t="s">
        <v>5</v>
      </c>
      <c r="B4" s="7" t="s">
        <v>28</v>
      </c>
      <c r="C4" s="7" t="s">
        <v>29</v>
      </c>
      <c r="D4" s="7" t="s">
        <v>30</v>
      </c>
      <c r="E4" s="7" t="s">
        <v>31</v>
      </c>
      <c r="F4" s="7" t="s">
        <v>32</v>
      </c>
      <c r="G4" s="7" t="s">
        <v>33</v>
      </c>
      <c r="H4" s="40" t="s">
        <v>34</v>
      </c>
      <c r="I4" s="41"/>
      <c r="J4" s="7" t="s">
        <v>35</v>
      </c>
      <c r="K4" s="7" t="s">
        <v>36</v>
      </c>
      <c r="L4" s="7"/>
      <c r="M4" s="7" t="s">
        <v>24</v>
      </c>
      <c r="N4" s="7"/>
      <c r="O4" s="3"/>
    </row>
    <row r="5" spans="1:15" ht="24" customHeight="1"/>
    <row r="6" spans="1:15" ht="33.75" customHeight="1">
      <c r="A6" s="38" t="s">
        <v>0</v>
      </c>
      <c r="B6" s="38"/>
      <c r="C6" s="38"/>
      <c r="D6" s="38"/>
      <c r="E6" s="38"/>
      <c r="F6" s="28" t="s">
        <v>1</v>
      </c>
      <c r="G6" s="29">
        <f>WEEKNUM(B7)</f>
        <v>4</v>
      </c>
      <c r="H6" s="30"/>
      <c r="I6" s="30"/>
      <c r="J6" s="30"/>
      <c r="K6" s="30"/>
      <c r="L6" s="30"/>
      <c r="M6" s="30"/>
      <c r="N6" s="30"/>
      <c r="O6" s="30"/>
    </row>
    <row r="7" spans="1:15" ht="30" customHeight="1">
      <c r="A7" s="39" t="s">
        <v>2</v>
      </c>
      <c r="B7" s="37">
        <f t="shared" ref="B7:F7" si="2">B2+7</f>
        <v>43122</v>
      </c>
      <c r="C7" s="37"/>
      <c r="D7" s="37">
        <f t="shared" si="2"/>
        <v>43123</v>
      </c>
      <c r="E7" s="37"/>
      <c r="F7" s="37">
        <f t="shared" si="2"/>
        <v>43124</v>
      </c>
      <c r="G7" s="37"/>
      <c r="H7" s="37">
        <f>H2+7</f>
        <v>43125</v>
      </c>
      <c r="I7" s="37"/>
      <c r="J7" s="37">
        <f>J2+7</f>
        <v>43126</v>
      </c>
      <c r="K7" s="37"/>
      <c r="L7" s="37">
        <f>L2+14</f>
        <v>43134</v>
      </c>
      <c r="M7" s="37"/>
      <c r="N7" s="37">
        <f>N2+14</f>
        <v>43135</v>
      </c>
      <c r="O7" s="37"/>
    </row>
    <row r="8" spans="1:15" ht="30" customHeight="1">
      <c r="A8" s="39"/>
      <c r="B8" s="31" t="s">
        <v>3</v>
      </c>
      <c r="C8" s="31" t="s">
        <v>4</v>
      </c>
      <c r="D8" s="31" t="s">
        <v>3</v>
      </c>
      <c r="E8" s="31" t="s">
        <v>4</v>
      </c>
      <c r="F8" s="31" t="s">
        <v>3</v>
      </c>
      <c r="G8" s="31" t="s">
        <v>4</v>
      </c>
      <c r="H8" s="31" t="s">
        <v>3</v>
      </c>
      <c r="I8" s="31" t="s">
        <v>4</v>
      </c>
      <c r="J8" s="31" t="s">
        <v>3</v>
      </c>
      <c r="K8" s="31" t="s">
        <v>4</v>
      </c>
      <c r="L8" s="31" t="s">
        <v>3</v>
      </c>
      <c r="M8" s="31" t="s">
        <v>4</v>
      </c>
      <c r="N8" s="31" t="s">
        <v>3</v>
      </c>
      <c r="O8" s="31" t="s">
        <v>4</v>
      </c>
    </row>
    <row r="9" spans="1:15" s="1" customFormat="1" ht="70.5" customHeight="1">
      <c r="A9" s="7" t="s">
        <v>5</v>
      </c>
      <c r="B9" s="40" t="s">
        <v>37</v>
      </c>
      <c r="C9" s="41"/>
      <c r="D9" s="40" t="s">
        <v>37</v>
      </c>
      <c r="E9" s="41"/>
      <c r="F9" s="40" t="s">
        <v>38</v>
      </c>
      <c r="G9" s="41"/>
      <c r="H9" s="42" t="s">
        <v>39</v>
      </c>
      <c r="I9" s="43"/>
      <c r="J9" s="40" t="s">
        <v>40</v>
      </c>
      <c r="K9" s="41"/>
      <c r="L9" s="7"/>
      <c r="M9" s="7"/>
      <c r="N9" s="7"/>
      <c r="O9" s="3"/>
    </row>
  </sheetData>
  <mergeCells count="24">
    <mergeCell ref="A1:E1"/>
    <mergeCell ref="B2:C2"/>
    <mergeCell ref="D2:E2"/>
    <mergeCell ref="F2:G2"/>
    <mergeCell ref="H2:I2"/>
    <mergeCell ref="J2:K2"/>
    <mergeCell ref="L2:M2"/>
    <mergeCell ref="N2:O2"/>
    <mergeCell ref="H4:I4"/>
    <mergeCell ref="A6:E6"/>
    <mergeCell ref="A2:A3"/>
    <mergeCell ref="A7:A8"/>
    <mergeCell ref="L7:M7"/>
    <mergeCell ref="N7:O7"/>
    <mergeCell ref="B9:C9"/>
    <mergeCell ref="D9:E9"/>
    <mergeCell ref="F9:G9"/>
    <mergeCell ref="H9:I9"/>
    <mergeCell ref="J9:K9"/>
    <mergeCell ref="B7:C7"/>
    <mergeCell ref="D7:E7"/>
    <mergeCell ref="F7:G7"/>
    <mergeCell ref="H7:I7"/>
    <mergeCell ref="J7:K7"/>
  </mergeCells>
  <phoneticPr fontId="16" type="noConversion"/>
  <pageMargins left="0.75" right="0.75" top="1" bottom="1" header="0.51180555555555596" footer="0.511805555555555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I1" workbookViewId="0">
      <selection activeCell="L9" sqref="L9:M9"/>
    </sheetView>
  </sheetViews>
  <sheetFormatPr defaultColWidth="9" defaultRowHeight="14.25"/>
  <cols>
    <col min="2" max="15" width="26.625" customWidth="1"/>
  </cols>
  <sheetData>
    <row r="1" spans="1:15" ht="33.75" customHeight="1">
      <c r="A1" s="38" t="s">
        <v>0</v>
      </c>
      <c r="B1" s="38"/>
      <c r="C1" s="38"/>
      <c r="D1" s="38"/>
      <c r="E1" s="38"/>
      <c r="F1" s="28" t="s">
        <v>1</v>
      </c>
      <c r="G1" s="29">
        <f>WEEKNUM(B2)</f>
        <v>4</v>
      </c>
      <c r="H1" s="30"/>
      <c r="I1" s="30"/>
      <c r="J1" s="30"/>
      <c r="K1" s="30"/>
      <c r="L1" s="30"/>
      <c r="M1" s="30"/>
      <c r="N1" s="30"/>
      <c r="O1" s="30"/>
    </row>
    <row r="2" spans="1:15" ht="30" customHeight="1">
      <c r="A2" s="39" t="s">
        <v>2</v>
      </c>
      <c r="B2" s="37">
        <f>DATE(2018,1,22)</f>
        <v>43122</v>
      </c>
      <c r="C2" s="37"/>
      <c r="D2" s="37">
        <f t="shared" ref="D2:H2" si="0">SUM(B2+1)</f>
        <v>43123</v>
      </c>
      <c r="E2" s="37"/>
      <c r="F2" s="37">
        <f t="shared" si="0"/>
        <v>43124</v>
      </c>
      <c r="G2" s="37"/>
      <c r="H2" s="37">
        <f t="shared" si="0"/>
        <v>43125</v>
      </c>
      <c r="I2" s="37"/>
      <c r="J2" s="37">
        <f t="shared" ref="J2:N2" si="1">SUM(H2+1)</f>
        <v>43126</v>
      </c>
      <c r="K2" s="37"/>
      <c r="L2" s="37">
        <f t="shared" si="1"/>
        <v>43127</v>
      </c>
      <c r="M2" s="37"/>
      <c r="N2" s="37">
        <f t="shared" si="1"/>
        <v>43128</v>
      </c>
      <c r="O2" s="37"/>
    </row>
    <row r="3" spans="1:15" ht="30" customHeight="1">
      <c r="A3" s="39"/>
      <c r="B3" s="31" t="s">
        <v>3</v>
      </c>
      <c r="C3" s="31" t="s">
        <v>4</v>
      </c>
      <c r="D3" s="31" t="s">
        <v>3</v>
      </c>
      <c r="E3" s="31" t="s">
        <v>4</v>
      </c>
      <c r="F3" s="31" t="s">
        <v>3</v>
      </c>
      <c r="G3" s="31" t="s">
        <v>4</v>
      </c>
      <c r="H3" s="31" t="s">
        <v>3</v>
      </c>
      <c r="I3" s="31" t="s">
        <v>4</v>
      </c>
      <c r="J3" s="31" t="s">
        <v>3</v>
      </c>
      <c r="K3" s="31" t="s">
        <v>4</v>
      </c>
      <c r="L3" s="31" t="s">
        <v>3</v>
      </c>
      <c r="M3" s="31" t="s">
        <v>4</v>
      </c>
      <c r="N3" s="31" t="s">
        <v>3</v>
      </c>
      <c r="O3" s="31" t="s">
        <v>4</v>
      </c>
    </row>
    <row r="4" spans="1:15" s="1" customFormat="1" ht="60" customHeight="1">
      <c r="A4" s="32" t="s">
        <v>5</v>
      </c>
      <c r="B4" s="40" t="s">
        <v>37</v>
      </c>
      <c r="C4" s="41"/>
      <c r="D4" s="40" t="s">
        <v>37</v>
      </c>
      <c r="E4" s="41"/>
      <c r="F4" s="40" t="s">
        <v>38</v>
      </c>
      <c r="G4" s="41"/>
      <c r="H4" s="42" t="s">
        <v>39</v>
      </c>
      <c r="I4" s="43"/>
      <c r="J4" s="40" t="s">
        <v>40</v>
      </c>
      <c r="K4" s="41"/>
      <c r="L4" s="32"/>
      <c r="M4" s="32" t="s">
        <v>24</v>
      </c>
      <c r="N4" s="32"/>
      <c r="O4" s="3"/>
    </row>
    <row r="5" spans="1:15" ht="24" customHeight="1"/>
    <row r="6" spans="1:15" ht="33.75" customHeight="1">
      <c r="A6" s="38" t="s">
        <v>0</v>
      </c>
      <c r="B6" s="38"/>
      <c r="C6" s="38"/>
      <c r="D6" s="38"/>
      <c r="E6" s="38"/>
      <c r="F6" s="28" t="s">
        <v>1</v>
      </c>
      <c r="G6" s="29">
        <f>WEEKNUM(B7)</f>
        <v>5</v>
      </c>
      <c r="H6" s="30"/>
      <c r="I6" s="30"/>
      <c r="J6" s="30"/>
      <c r="K6" s="30"/>
      <c r="L6" s="30"/>
      <c r="M6" s="30"/>
      <c r="N6" s="30"/>
      <c r="O6" s="30"/>
    </row>
    <row r="7" spans="1:15" ht="30" customHeight="1">
      <c r="A7" s="39" t="s">
        <v>2</v>
      </c>
      <c r="B7" s="37">
        <f t="shared" ref="B7:F7" si="2">B2+7</f>
        <v>43129</v>
      </c>
      <c r="C7" s="37"/>
      <c r="D7" s="37">
        <f t="shared" si="2"/>
        <v>43130</v>
      </c>
      <c r="E7" s="37"/>
      <c r="F7" s="37">
        <f t="shared" si="2"/>
        <v>43131</v>
      </c>
      <c r="G7" s="37"/>
      <c r="H7" s="37">
        <f>H2+7</f>
        <v>43132</v>
      </c>
      <c r="I7" s="37"/>
      <c r="J7" s="37">
        <f>J2+7</f>
        <v>43133</v>
      </c>
      <c r="K7" s="37"/>
      <c r="L7" s="37">
        <f>L2+14</f>
        <v>43141</v>
      </c>
      <c r="M7" s="37"/>
      <c r="N7" s="37">
        <f>N2+14</f>
        <v>43142</v>
      </c>
      <c r="O7" s="37"/>
    </row>
    <row r="8" spans="1:15" ht="30" customHeight="1">
      <c r="A8" s="39"/>
      <c r="B8" s="31" t="s">
        <v>3</v>
      </c>
      <c r="C8" s="31" t="s">
        <v>4</v>
      </c>
      <c r="D8" s="31" t="s">
        <v>3</v>
      </c>
      <c r="E8" s="31" t="s">
        <v>4</v>
      </c>
      <c r="F8" s="31" t="s">
        <v>3</v>
      </c>
      <c r="G8" s="31" t="s">
        <v>4</v>
      </c>
      <c r="H8" s="31" t="s">
        <v>3</v>
      </c>
      <c r="I8" s="31" t="s">
        <v>4</v>
      </c>
      <c r="J8" s="31" t="s">
        <v>3</v>
      </c>
      <c r="K8" s="31" t="s">
        <v>4</v>
      </c>
      <c r="L8" s="31" t="s">
        <v>3</v>
      </c>
      <c r="M8" s="31" t="s">
        <v>4</v>
      </c>
      <c r="N8" s="31" t="s">
        <v>3</v>
      </c>
      <c r="O8" s="31" t="s">
        <v>4</v>
      </c>
    </row>
    <row r="9" spans="1:15" s="1" customFormat="1" ht="70.5" customHeight="1">
      <c r="A9" s="32" t="s">
        <v>5</v>
      </c>
      <c r="B9" s="44" t="s">
        <v>97</v>
      </c>
      <c r="C9" s="45"/>
      <c r="D9" s="44" t="s">
        <v>96</v>
      </c>
      <c r="E9" s="45"/>
      <c r="F9" s="44" t="s">
        <v>96</v>
      </c>
      <c r="G9" s="45"/>
      <c r="H9" s="44" t="s">
        <v>96</v>
      </c>
      <c r="I9" s="45"/>
      <c r="J9" s="44" t="s">
        <v>96</v>
      </c>
      <c r="K9" s="45"/>
      <c r="L9" s="44"/>
      <c r="M9" s="45"/>
      <c r="N9" s="44" t="s">
        <v>98</v>
      </c>
      <c r="O9" s="45"/>
    </row>
  </sheetData>
  <mergeCells count="30">
    <mergeCell ref="A1:E1"/>
    <mergeCell ref="A2:A3"/>
    <mergeCell ref="B2:C2"/>
    <mergeCell ref="D2:E2"/>
    <mergeCell ref="F2:G2"/>
    <mergeCell ref="A7:A8"/>
    <mergeCell ref="B7:C7"/>
    <mergeCell ref="D7:E7"/>
    <mergeCell ref="F7:G7"/>
    <mergeCell ref="H7:I7"/>
    <mergeCell ref="J2:K2"/>
    <mergeCell ref="L2:M2"/>
    <mergeCell ref="N2:O2"/>
    <mergeCell ref="H4:I4"/>
    <mergeCell ref="A6:E6"/>
    <mergeCell ref="H2:I2"/>
    <mergeCell ref="L7:M7"/>
    <mergeCell ref="N7:O7"/>
    <mergeCell ref="B9:C9"/>
    <mergeCell ref="D9:E9"/>
    <mergeCell ref="F9:G9"/>
    <mergeCell ref="H9:I9"/>
    <mergeCell ref="J9:K9"/>
    <mergeCell ref="L9:M9"/>
    <mergeCell ref="N9:O9"/>
    <mergeCell ref="B4:C4"/>
    <mergeCell ref="D4:E4"/>
    <mergeCell ref="F4:G4"/>
    <mergeCell ref="J4:K4"/>
    <mergeCell ref="J7:K7"/>
  </mergeCells>
  <phoneticPr fontId="16" type="noConversion"/>
  <pageMargins left="0.75" right="0.75" top="1" bottom="1" header="0.51180555555555596" footer="0.51180555555555596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F9" sqref="F9:G9"/>
    </sheetView>
  </sheetViews>
  <sheetFormatPr defaultColWidth="9" defaultRowHeight="14.25"/>
  <cols>
    <col min="2" max="15" width="26.625" customWidth="1"/>
  </cols>
  <sheetData>
    <row r="1" spans="1:15" ht="33.75" customHeight="1">
      <c r="A1" s="38" t="s">
        <v>0</v>
      </c>
      <c r="B1" s="38"/>
      <c r="C1" s="38"/>
      <c r="D1" s="38"/>
      <c r="E1" s="38"/>
      <c r="F1" s="28" t="s">
        <v>1</v>
      </c>
      <c r="G1" s="29">
        <f>WEEKNUM(B2)</f>
        <v>5</v>
      </c>
      <c r="H1" s="30"/>
      <c r="I1" s="30"/>
      <c r="J1" s="30"/>
      <c r="K1" s="30"/>
      <c r="L1" s="30"/>
      <c r="M1" s="30"/>
      <c r="N1" s="30"/>
      <c r="O1" s="30"/>
    </row>
    <row r="2" spans="1:15" ht="30" customHeight="1">
      <c r="A2" s="39" t="s">
        <v>2</v>
      </c>
      <c r="B2" s="37">
        <f>DATE(2018,1,29)</f>
        <v>43129</v>
      </c>
      <c r="C2" s="37"/>
      <c r="D2" s="37">
        <f t="shared" ref="D2:H2" si="0">SUM(B2+1)</f>
        <v>43130</v>
      </c>
      <c r="E2" s="37"/>
      <c r="F2" s="37">
        <f t="shared" si="0"/>
        <v>43131</v>
      </c>
      <c r="G2" s="37"/>
      <c r="H2" s="37">
        <f t="shared" si="0"/>
        <v>43132</v>
      </c>
      <c r="I2" s="37"/>
      <c r="J2" s="37">
        <f t="shared" ref="J2:N2" si="1">SUM(H2+1)</f>
        <v>43133</v>
      </c>
      <c r="K2" s="37"/>
      <c r="L2" s="37">
        <f t="shared" si="1"/>
        <v>43134</v>
      </c>
      <c r="M2" s="37"/>
      <c r="N2" s="37">
        <f t="shared" si="1"/>
        <v>43135</v>
      </c>
      <c r="O2" s="37"/>
    </row>
    <row r="3" spans="1:15" ht="30" customHeight="1">
      <c r="A3" s="39"/>
      <c r="B3" s="34" t="s">
        <v>3</v>
      </c>
      <c r="C3" s="34" t="s">
        <v>4</v>
      </c>
      <c r="D3" s="34" t="s">
        <v>3</v>
      </c>
      <c r="E3" s="34" t="s">
        <v>4</v>
      </c>
      <c r="F3" s="34" t="s">
        <v>3</v>
      </c>
      <c r="G3" s="34" t="s">
        <v>4</v>
      </c>
      <c r="H3" s="34" t="s">
        <v>3</v>
      </c>
      <c r="I3" s="34" t="s">
        <v>4</v>
      </c>
      <c r="J3" s="34" t="s">
        <v>3</v>
      </c>
      <c r="K3" s="34" t="s">
        <v>4</v>
      </c>
      <c r="L3" s="34" t="s">
        <v>3</v>
      </c>
      <c r="M3" s="34" t="s">
        <v>4</v>
      </c>
      <c r="N3" s="34" t="s">
        <v>3</v>
      </c>
      <c r="O3" s="34" t="s">
        <v>4</v>
      </c>
    </row>
    <row r="4" spans="1:15" s="1" customFormat="1" ht="60" customHeight="1">
      <c r="A4" s="35" t="s">
        <v>5</v>
      </c>
      <c r="B4" s="44" t="s">
        <v>99</v>
      </c>
      <c r="C4" s="45"/>
      <c r="D4" s="44" t="s">
        <v>100</v>
      </c>
      <c r="E4" s="41"/>
      <c r="F4" s="44" t="s">
        <v>101</v>
      </c>
      <c r="G4" s="41"/>
      <c r="H4" s="44" t="s">
        <v>102</v>
      </c>
      <c r="I4" s="41"/>
      <c r="J4" s="44" t="s">
        <v>103</v>
      </c>
      <c r="K4" s="41"/>
      <c r="L4" s="35"/>
      <c r="M4" s="35" t="s">
        <v>24</v>
      </c>
      <c r="N4" s="35"/>
      <c r="O4" s="36"/>
    </row>
    <row r="5" spans="1:15" ht="24" customHeight="1"/>
    <row r="6" spans="1:15" ht="33.75" customHeight="1">
      <c r="A6" s="38" t="s">
        <v>0</v>
      </c>
      <c r="B6" s="38"/>
      <c r="C6" s="38"/>
      <c r="D6" s="38"/>
      <c r="E6" s="38"/>
      <c r="F6" s="28" t="s">
        <v>1</v>
      </c>
      <c r="G6" s="29">
        <f>WEEKNUM(B7)</f>
        <v>6</v>
      </c>
      <c r="H6" s="30"/>
      <c r="I6" s="30"/>
      <c r="J6" s="30"/>
      <c r="K6" s="30"/>
      <c r="L6" s="30"/>
      <c r="M6" s="30"/>
      <c r="N6" s="30"/>
      <c r="O6" s="30"/>
    </row>
    <row r="7" spans="1:15" ht="30" customHeight="1">
      <c r="A7" s="39" t="s">
        <v>2</v>
      </c>
      <c r="B7" s="37">
        <f t="shared" ref="B7:F7" si="2">B2+7</f>
        <v>43136</v>
      </c>
      <c r="C7" s="37"/>
      <c r="D7" s="37">
        <f t="shared" si="2"/>
        <v>43137</v>
      </c>
      <c r="E7" s="37"/>
      <c r="F7" s="37">
        <f t="shared" si="2"/>
        <v>43138</v>
      </c>
      <c r="G7" s="37"/>
      <c r="H7" s="37">
        <f>H2+7</f>
        <v>43139</v>
      </c>
      <c r="I7" s="37"/>
      <c r="J7" s="37">
        <f>J2+7</f>
        <v>43140</v>
      </c>
      <c r="K7" s="37"/>
      <c r="L7" s="37">
        <f>L2+14</f>
        <v>43148</v>
      </c>
      <c r="M7" s="37"/>
      <c r="N7" s="37">
        <f>N2+14</f>
        <v>43149</v>
      </c>
      <c r="O7" s="37"/>
    </row>
    <row r="8" spans="1:15" ht="30" customHeight="1">
      <c r="A8" s="39"/>
      <c r="B8" s="55" t="s">
        <v>3</v>
      </c>
      <c r="C8" s="34" t="s">
        <v>4</v>
      </c>
      <c r="D8" s="34" t="s">
        <v>3</v>
      </c>
      <c r="E8" s="34" t="s">
        <v>4</v>
      </c>
      <c r="F8" s="34" t="s">
        <v>3</v>
      </c>
      <c r="G8" s="34" t="s">
        <v>4</v>
      </c>
      <c r="H8" s="34" t="s">
        <v>3</v>
      </c>
      <c r="I8" s="34" t="s">
        <v>4</v>
      </c>
      <c r="J8" s="34" t="s">
        <v>3</v>
      </c>
      <c r="K8" s="34" t="s">
        <v>4</v>
      </c>
      <c r="L8" s="34" t="s">
        <v>3</v>
      </c>
      <c r="M8" s="34" t="s">
        <v>4</v>
      </c>
      <c r="N8" s="34" t="s">
        <v>3</v>
      </c>
      <c r="O8" s="34" t="s">
        <v>4</v>
      </c>
    </row>
    <row r="9" spans="1:15" s="1" customFormat="1" ht="70.5" customHeight="1">
      <c r="A9" s="35" t="s">
        <v>5</v>
      </c>
      <c r="B9" s="56" t="s">
        <v>107</v>
      </c>
      <c r="C9" s="54" t="s">
        <v>106</v>
      </c>
      <c r="D9" s="44" t="s">
        <v>105</v>
      </c>
      <c r="E9" s="45"/>
      <c r="F9" s="44" t="s">
        <v>104</v>
      </c>
      <c r="G9" s="45"/>
      <c r="H9" s="44" t="s">
        <v>104</v>
      </c>
      <c r="I9" s="45"/>
      <c r="J9" s="44" t="s">
        <v>104</v>
      </c>
      <c r="K9" s="45"/>
      <c r="L9" s="44"/>
      <c r="M9" s="45"/>
      <c r="N9" s="44"/>
      <c r="O9" s="45"/>
    </row>
  </sheetData>
  <mergeCells count="29">
    <mergeCell ref="J7:K7"/>
    <mergeCell ref="L7:M7"/>
    <mergeCell ref="N7:O7"/>
    <mergeCell ref="D9:E9"/>
    <mergeCell ref="F9:G9"/>
    <mergeCell ref="H9:I9"/>
    <mergeCell ref="J9:K9"/>
    <mergeCell ref="L9:M9"/>
    <mergeCell ref="N9:O9"/>
    <mergeCell ref="A6:E6"/>
    <mergeCell ref="A7:A8"/>
    <mergeCell ref="B7:C7"/>
    <mergeCell ref="D7:E7"/>
    <mergeCell ref="F7:G7"/>
    <mergeCell ref="H7:I7"/>
    <mergeCell ref="J2:K2"/>
    <mergeCell ref="L2:M2"/>
    <mergeCell ref="N2:O2"/>
    <mergeCell ref="B4:C4"/>
    <mergeCell ref="D4:E4"/>
    <mergeCell ref="F4:G4"/>
    <mergeCell ref="H4:I4"/>
    <mergeCell ref="J4:K4"/>
    <mergeCell ref="A1:E1"/>
    <mergeCell ref="A2:A3"/>
    <mergeCell ref="B2:C2"/>
    <mergeCell ref="D2:E2"/>
    <mergeCell ref="F2:G2"/>
    <mergeCell ref="H2:I2"/>
  </mergeCells>
  <phoneticPr fontId="16" type="noConversion"/>
  <pageMargins left="0.75" right="0.75" top="1" bottom="1" header="0.51180555555555596" footer="0.51180555555555596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50" t="s">
        <v>41</v>
      </c>
      <c r="B1" s="50" t="s">
        <v>42</v>
      </c>
      <c r="C1" s="51" t="s">
        <v>43</v>
      </c>
      <c r="D1" s="52"/>
      <c r="E1" s="53" t="s">
        <v>44</v>
      </c>
      <c r="F1" s="53"/>
      <c r="G1" s="53" t="s">
        <v>45</v>
      </c>
      <c r="H1" s="53"/>
      <c r="I1" s="53" t="s">
        <v>46</v>
      </c>
      <c r="J1" s="53"/>
      <c r="K1" s="51" t="s">
        <v>47</v>
      </c>
      <c r="L1" s="52"/>
      <c r="M1" s="2" t="s">
        <v>48</v>
      </c>
      <c r="N1" s="2" t="s">
        <v>49</v>
      </c>
    </row>
    <row r="2" spans="1:14" ht="24.95" customHeight="1">
      <c r="A2" s="50"/>
      <c r="B2" s="50"/>
      <c r="C2" s="2" t="s">
        <v>3</v>
      </c>
      <c r="D2" s="2" t="s">
        <v>4</v>
      </c>
      <c r="E2" s="2" t="s">
        <v>3</v>
      </c>
      <c r="F2" s="2" t="s">
        <v>4</v>
      </c>
      <c r="G2" s="2" t="s">
        <v>3</v>
      </c>
      <c r="H2" s="2" t="s">
        <v>4</v>
      </c>
      <c r="I2" s="2" t="s">
        <v>3</v>
      </c>
      <c r="J2" s="2" t="s">
        <v>4</v>
      </c>
      <c r="K2" s="2" t="s">
        <v>3</v>
      </c>
      <c r="L2" s="2" t="s">
        <v>4</v>
      </c>
      <c r="M2" s="2"/>
      <c r="N2" s="2"/>
    </row>
    <row r="3" spans="1:14" ht="30" customHeight="1">
      <c r="A3" s="3" t="s">
        <v>50</v>
      </c>
      <c r="B3" s="3" t="s">
        <v>51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48" t="s">
        <v>52</v>
      </c>
      <c r="B4" s="3" t="s">
        <v>53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46"/>
      <c r="B5" s="7" t="s">
        <v>54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47"/>
      <c r="B6" s="7" t="s">
        <v>55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48" t="s">
        <v>56</v>
      </c>
      <c r="B7" s="7" t="s">
        <v>57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46"/>
      <c r="B8" s="7" t="s">
        <v>58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47"/>
      <c r="B9" s="7" t="s">
        <v>59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48" t="s">
        <v>60</v>
      </c>
      <c r="B10" s="7" t="s">
        <v>61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46"/>
      <c r="B11" s="7" t="s">
        <v>62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47"/>
      <c r="B12" s="7" t="s">
        <v>63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64</v>
      </c>
      <c r="B13" s="3" t="s">
        <v>65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48" t="s">
        <v>66</v>
      </c>
      <c r="B14" s="3" t="s">
        <v>67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46"/>
      <c r="B15" s="3" t="s">
        <v>68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47"/>
      <c r="B16" s="3" t="s">
        <v>69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46" t="s">
        <v>70</v>
      </c>
      <c r="B17" s="3" t="s">
        <v>71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46"/>
      <c r="B18" s="3" t="s">
        <v>72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47"/>
      <c r="B19" s="3" t="s">
        <v>73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48" t="s">
        <v>74</v>
      </c>
      <c r="B20" s="3" t="s">
        <v>75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46"/>
      <c r="B21" s="3" t="s">
        <v>76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47"/>
      <c r="B22" s="3" t="s">
        <v>77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64</v>
      </c>
      <c r="B23" s="3" t="s">
        <v>78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79</v>
      </c>
      <c r="B24" s="3" t="s">
        <v>80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48" t="s">
        <v>81</v>
      </c>
      <c r="B25" s="3" t="s">
        <v>82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47"/>
      <c r="B26" s="3" t="s">
        <v>83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49" t="s">
        <v>84</v>
      </c>
      <c r="B27" s="3" t="s">
        <v>85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49"/>
      <c r="B28" s="3" t="s">
        <v>86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49"/>
      <c r="B29" s="3" t="s">
        <v>87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49"/>
      <c r="B30" s="3" t="s">
        <v>88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49"/>
      <c r="B31" s="3" t="s">
        <v>89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49"/>
      <c r="B32" s="3" t="s">
        <v>90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49"/>
      <c r="B33" s="3" t="s">
        <v>91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49"/>
      <c r="B34" s="3" t="s">
        <v>92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49"/>
      <c r="B35" s="3" t="s">
        <v>93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49"/>
      <c r="B36" s="3" t="s">
        <v>94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49"/>
      <c r="B37" s="3" t="s">
        <v>95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C1:D1"/>
    <mergeCell ref="E1:F1"/>
    <mergeCell ref="G1:H1"/>
    <mergeCell ref="I1:J1"/>
    <mergeCell ref="K1:L1"/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</mergeCells>
  <phoneticPr fontId="16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week1-2</vt:lpstr>
      <vt:lpstr>week2-3</vt:lpstr>
      <vt:lpstr>week3-4</vt:lpstr>
      <vt:lpstr>week4-5</vt:lpstr>
      <vt:lpstr>week5-6)</vt:lpstr>
      <vt:lpstr>20160328-20160403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Administrator</cp:lastModifiedBy>
  <cp:lastPrinted>2016-10-25T06:48:00Z</cp:lastPrinted>
  <dcterms:created xsi:type="dcterms:W3CDTF">2015-07-29T00:45:00Z</dcterms:created>
  <dcterms:modified xsi:type="dcterms:W3CDTF">2018-02-02T03:39:14Z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