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FCA\000\Project-Process-library1\Weekly Schedule\"/>
    </mc:Choice>
  </mc:AlternateContent>
  <bookViews>
    <workbookView xWindow="0" yWindow="0" windowWidth="20490" windowHeight="7755"/>
  </bookViews>
  <sheets>
    <sheet name="Week 22-23" sheetId="7" r:id="rId1"/>
    <sheet name="Week 20-21" sheetId="6" r:id="rId2"/>
    <sheet name="Week 08-09" sheetId="5" r:id="rId3"/>
  </sheets>
  <definedNames>
    <definedName name="_xlnm.Print_Area" localSheetId="2">'Week 08-09'!$B$2:$E$39</definedName>
    <definedName name="_xlnm.Print_Area" localSheetId="0">'Week 22-23'!$B$2:$E$39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B7" i="7" s="1"/>
  <c r="E3" i="7"/>
  <c r="G4" i="7"/>
  <c r="G6" i="7"/>
  <c r="H6" i="7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C41" i="7"/>
  <c r="E41" i="7"/>
  <c r="B6" i="7" l="1"/>
  <c r="B12" i="7"/>
  <c r="B17" i="7" l="1"/>
  <c r="B11" i="7"/>
  <c r="B22" i="7" l="1"/>
  <c r="B16" i="7"/>
  <c r="B27" i="7" l="1"/>
  <c r="B21" i="7"/>
  <c r="B32" i="7" l="1"/>
  <c r="B26" i="7"/>
  <c r="B37" i="7" l="1"/>
  <c r="B31" i="7"/>
  <c r="B44" i="7" l="1"/>
  <c r="B36" i="7"/>
  <c r="B49" i="7" l="1"/>
  <c r="B43" i="7"/>
  <c r="B54" i="7" l="1"/>
  <c r="B48" i="7"/>
  <c r="B59" i="7" l="1"/>
  <c r="B53" i="7"/>
  <c r="B64" i="7" l="1"/>
  <c r="B58" i="7"/>
  <c r="B69" i="7" l="1"/>
  <c r="B63" i="7"/>
  <c r="B74" i="7" l="1"/>
  <c r="B73" i="7" s="1"/>
  <c r="B68" i="7"/>
  <c r="E2" i="6" l="1"/>
  <c r="E3" i="6"/>
  <c r="G4" i="6"/>
  <c r="G6" i="6"/>
  <c r="H6" i="6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B7" i="6"/>
  <c r="B6" i="6" s="1"/>
  <c r="C41" i="6"/>
  <c r="E41" i="6"/>
  <c r="B12" i="6" l="1"/>
  <c r="B17" i="6" s="1"/>
  <c r="B16" i="6" s="1"/>
  <c r="B22" i="6"/>
  <c r="B11" i="6"/>
  <c r="E2" i="5"/>
  <c r="B27" i="6" l="1"/>
  <c r="B21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32" i="6" l="1"/>
  <c r="B26" i="6"/>
  <c r="E41" i="5"/>
  <c r="J10" i="5"/>
  <c r="K10" i="5" s="1"/>
  <c r="L10" i="5" s="1"/>
  <c r="M10" i="5" s="1"/>
  <c r="B37" i="6" l="1"/>
  <c r="B31" i="6"/>
  <c r="G11" i="5"/>
  <c r="H11" i="5" s="1"/>
  <c r="I11" i="5" s="1"/>
  <c r="J11" i="5" s="1"/>
  <c r="K11" i="5" s="1"/>
  <c r="L11" i="5" s="1"/>
  <c r="M11" i="5" s="1"/>
  <c r="E3" i="5"/>
  <c r="B44" i="6" l="1"/>
  <c r="B36" i="6"/>
  <c r="B7" i="5"/>
  <c r="B6" i="5" s="1"/>
  <c r="B49" i="6" l="1"/>
  <c r="B43" i="6"/>
  <c r="B12" i="5"/>
  <c r="B11" i="5" s="1"/>
  <c r="B54" i="6" l="1"/>
  <c r="B48" i="6"/>
  <c r="B17" i="5"/>
  <c r="B16" i="5" s="1"/>
  <c r="B59" i="6" l="1"/>
  <c r="B53" i="6"/>
  <c r="B22" i="5"/>
  <c r="B21" i="5" s="1"/>
  <c r="B64" i="6" l="1"/>
  <c r="B58" i="6"/>
  <c r="B27" i="5"/>
  <c r="B26" i="5" s="1"/>
  <c r="B69" i="6" l="1"/>
  <c r="B63" i="6"/>
  <c r="B32" i="5"/>
  <c r="B31" i="5" s="1"/>
  <c r="B74" i="6" l="1"/>
  <c r="B73" i="6" s="1"/>
  <c r="B68" i="6"/>
  <c r="B37" i="5"/>
  <c r="B36" i="5" l="1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<sst xmlns="http://schemas.openxmlformats.org/spreadsheetml/2006/main" count="170" uniqueCount="47">
  <si>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</si>
  <si>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</si>
  <si>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</si>
  <si>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</si>
  <si>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</si>
  <si>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</si>
  <si>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</si>
  <si>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</si>
  <si>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</si>
  <si>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</si>
  <si>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</si>
  <si>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</si>
  <si>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</si>
  <si>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</si>
  <si>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</si>
  <si>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</si>
  <si>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</si>
  <si>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</si>
  <si>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</si>
  <si>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</si>
  <si>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</si>
  <si>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恒安标准人寿无纸化支持</t>
    <phoneticPr fontId="11" type="noConversion"/>
  </si>
  <si>
    <t>外出</t>
    <phoneticPr fontId="11" type="noConversion"/>
  </si>
  <si>
    <t>平顶山银行无纸化</t>
    <phoneticPr fontId="11" type="noConversion"/>
  </si>
  <si>
    <t>（外出）</t>
    <phoneticPr fontId="11" type="noConversion"/>
  </si>
  <si>
    <t>© 2017 PAPERLESS LLC</t>
    <phoneticPr fontId="16" type="noConversion"/>
  </si>
  <si>
    <t>BIWEEKLY WORK SCHEDULE</t>
    <phoneticPr fontId="11" type="noConversion"/>
  </si>
  <si>
    <t>恒天明泽基金无纸化现场支持</t>
    <phoneticPr fontId="11" type="noConversion"/>
  </si>
  <si>
    <t>新员工培训</t>
    <phoneticPr fontId="11" type="noConversion"/>
  </si>
  <si>
    <t>与外包公司商讨外包事宜</t>
    <phoneticPr fontId="11" type="noConversion"/>
  </si>
  <si>
    <t>郑州银行无纸化</t>
    <phoneticPr fontId="11" type="noConversion"/>
  </si>
  <si>
    <t>天津融宝支付上线申请</t>
    <phoneticPr fontId="11" type="noConversion"/>
  </si>
  <si>
    <t>调休半天</t>
    <phoneticPr fontId="11" type="noConversion"/>
  </si>
  <si>
    <t>项目整理，产品升级讨论</t>
    <phoneticPr fontId="11" type="noConversion"/>
  </si>
  <si>
    <t>项目整理，产品升级讨论</t>
    <phoneticPr fontId="11" type="noConversion"/>
  </si>
  <si>
    <t>节假日</t>
    <phoneticPr fontId="11" type="noConversion"/>
  </si>
  <si>
    <t>« Every Monday</t>
  </si>
  <si>
    <t>© 2017 PAPERLESS LLC</t>
  </si>
  <si>
    <t>BIWEEKLY WORK SCHEDULE</t>
  </si>
  <si>
    <t>郑州银行无纸化沙县小吃业务上线</t>
    <phoneticPr fontId="11" type="noConversion"/>
  </si>
  <si>
    <t>郑州银行无纸化柜面业务技术对接</t>
    <phoneticPr fontId="11" type="noConversion"/>
  </si>
  <si>
    <t>郑州银行无纸化上线准备</t>
    <phoneticPr fontId="11" type="noConversion"/>
  </si>
  <si>
    <t>郑州银行无纸化支持，预定上线因行内其他业务系统延迟到下周一</t>
    <phoneticPr fontId="11" type="noConversion"/>
  </si>
  <si>
    <t>郑州银行无纸化直连对接方案</t>
    <phoneticPr fontId="11" type="noConversion"/>
  </si>
  <si>
    <t>郑州银行无纸化</t>
    <phoneticPr fontId="11" type="noConversion"/>
  </si>
  <si>
    <t>郑州银行无纸化柜面业务对接指导</t>
    <phoneticPr fontId="11" type="noConversion"/>
  </si>
  <si>
    <t>平顶山银行无纸化现场支持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</si>
</sst>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20" fillId="0" borderId="5" xfId="0" applyFont="1" applyBorder="1"/>
    <xf numFmtId="0" fontId="20" fillId="0" borderId="8" xfId="0" applyFont="1" applyBorder="1"/>
    <xf numFmtId="0" fontId="19" fillId="0" borderId="4" xfId="0" applyFont="1" applyBorder="1"/>
    <xf numFmtId="0" fontId="7" fillId="0" borderId="0" xfId="1" applyFill="1" applyAlignment="1" applyProtection="1">
      <alignment horizontal="center"/>
    </xf>
    <xf numFmtId="0" fontId="8" fillId="0" borderId="0" xfId="0" applyFont="1" applyAlignment="1">
      <alignment horizontal="left" vertic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1" fillId="0" borderId="0" xfId="2" applyFont="1"/>
    <xf numFmtId="0" fontId="1" fillId="0" borderId="22" xfId="2" applyFont="1" applyBorder="1"/>
    <xf numFmtId="0" fontId="1" fillId="0" borderId="12" xfId="2" applyFont="1" applyBorder="1"/>
    <xf numFmtId="0" fontId="1" fillId="0" borderId="6" xfId="2" applyFont="1" applyBorder="1"/>
    <xf numFmtId="0" fontId="1" fillId="0" borderId="9" xfId="2" applyFont="1" applyBorder="1"/>
    <xf numFmtId="176" fontId="3" fillId="6" borderId="3" xfId="2" applyNumberFormat="1" applyFont="1" applyFill="1" applyBorder="1" applyAlignment="1">
      <alignment horizontal="center" vertical="center"/>
    </xf>
    <xf numFmtId="0" fontId="1" fillId="0" borderId="0" xfId="2" applyFont="1" applyBorder="1"/>
    <xf numFmtId="0" fontId="1" fillId="0" borderId="11" xfId="2" applyFont="1" applyBorder="1"/>
    <xf numFmtId="0" fontId="1" fillId="0" borderId="5" xfId="2" applyFont="1" applyBorder="1"/>
    <xf numFmtId="0" fontId="1" fillId="0" borderId="8" xfId="2" applyFont="1" applyBorder="1"/>
    <xf numFmtId="176" fontId="3" fillId="6" borderId="23" xfId="2" applyNumberFormat="1" applyFont="1" applyFill="1" applyBorder="1" applyAlignment="1">
      <alignment horizontal="center" vertical="center"/>
    </xf>
    <xf numFmtId="0" fontId="1" fillId="0" borderId="10" xfId="2" applyFont="1" applyBorder="1"/>
    <xf numFmtId="0" fontId="1" fillId="0" borderId="4" xfId="2" applyFont="1" applyBorder="1"/>
    <xf numFmtId="0" fontId="1" fillId="0" borderId="7" xfId="2" applyFont="1" applyBorder="1"/>
    <xf numFmtId="177" fontId="4" fillId="3" borderId="1" xfId="2" applyNumberFormat="1" applyFont="1" applyFill="1" applyBorder="1" applyAlignment="1">
      <alignment horizontal="center" vertical="center"/>
    </xf>
    <xf numFmtId="0" fontId="2" fillId="0" borderId="0" xfId="2" applyFont="1" applyBorder="1" applyAlignment="1">
      <alignment horizontal="center" vertical="top"/>
    </xf>
    <xf numFmtId="0" fontId="19" fillId="0" borderId="8" xfId="2" applyFont="1" applyBorder="1"/>
    <xf numFmtId="0" fontId="1" fillId="0" borderId="24" xfId="2" applyFont="1" applyBorder="1"/>
    <xf numFmtId="0" fontId="19" fillId="0" borderId="20" xfId="2" applyFont="1" applyBorder="1"/>
    <xf numFmtId="0" fontId="1" fillId="0" borderId="25" xfId="2" applyFont="1" applyBorder="1"/>
    <xf numFmtId="0" fontId="1" fillId="0" borderId="21" xfId="2" applyFont="1" applyBorder="1"/>
    <xf numFmtId="180" fontId="14" fillId="0" borderId="0" xfId="2" applyNumberFormat="1" applyFont="1" applyAlignment="1">
      <alignment horizontal="right"/>
    </xf>
    <xf numFmtId="179" fontId="13" fillId="0" borderId="0" xfId="2" applyNumberFormat="1" applyFont="1" applyAlignment="1">
      <alignment vertical="center"/>
    </xf>
    <xf numFmtId="0" fontId="12" fillId="0" borderId="0" xfId="2" applyFont="1" applyAlignment="1">
      <alignment horizontal="right" vertical="center" wrapText="1"/>
    </xf>
    <xf numFmtId="0" fontId="1" fillId="5" borderId="0" xfId="2" applyFont="1" applyFill="1"/>
    <xf numFmtId="0" fontId="19" fillId="0" borderId="11" xfId="2" applyFont="1" applyBorder="1"/>
    <xf numFmtId="0" fontId="10" fillId="0" borderId="0" xfId="2" applyFont="1" applyAlignment="1">
      <alignment vertical="center" wrapText="1"/>
    </xf>
    <xf numFmtId="0" fontId="14" fillId="0" borderId="0" xfId="2" applyFont="1"/>
    <xf numFmtId="0" fontId="21" fillId="0" borderId="0" xfId="2" applyProtection="1"/>
    <xf numFmtId="0" fontId="9" fillId="0" borderId="0" xfId="2" applyFont="1" applyProtection="1"/>
    <xf numFmtId="0" fontId="19" fillId="0" borderId="26" xfId="2" applyFont="1" applyBorder="1"/>
    <xf numFmtId="0" fontId="19" fillId="0" borderId="9" xfId="2" applyFont="1" applyBorder="1"/>
    <xf numFmtId="0" fontId="19" fillId="0" borderId="21" xfId="2" applyFont="1" applyBorder="1"/>
    <xf numFmtId="176" fontId="14" fillId="0" borderId="13" xfId="2" applyNumberFormat="1" applyFont="1" applyBorder="1" applyAlignment="1" applyProtection="1">
      <alignment horizontal="center"/>
    </xf>
    <xf numFmtId="0" fontId="1" fillId="0" borderId="27" xfId="2" applyFont="1" applyBorder="1"/>
    <xf numFmtId="0" fontId="14" fillId="4" borderId="19" xfId="2" applyFont="1" applyFill="1" applyBorder="1" applyAlignment="1" applyProtection="1">
      <alignment horizontal="center"/>
    </xf>
    <xf numFmtId="0" fontId="14" fillId="4" borderId="0" xfId="2" applyFont="1" applyFill="1" applyBorder="1" applyAlignment="1" applyProtection="1">
      <alignment horizontal="center"/>
    </xf>
    <xf numFmtId="0" fontId="14" fillId="4" borderId="28" xfId="2" applyFont="1" applyFill="1" applyBorder="1" applyAlignment="1" applyProtection="1">
      <alignment horizontal="center"/>
    </xf>
    <xf numFmtId="0" fontId="5" fillId="0" borderId="0" xfId="2" applyFont="1" applyAlignment="1">
      <alignment horizontal="center" vertical="center"/>
    </xf>
    <xf numFmtId="181" fontId="18" fillId="3" borderId="16" xfId="2" applyNumberFormat="1" applyFont="1" applyFill="1" applyBorder="1" applyAlignment="1" applyProtection="1">
      <alignment horizontal="center" vertical="center"/>
    </xf>
    <xf numFmtId="181" fontId="18" fillId="3" borderId="17" xfId="2" applyNumberFormat="1" applyFont="1" applyFill="1" applyBorder="1" applyAlignment="1" applyProtection="1">
      <alignment horizontal="center" vertical="center"/>
    </xf>
    <xf numFmtId="181" fontId="18" fillId="3" borderId="15" xfId="2" applyNumberFormat="1" applyFont="1" applyFill="1" applyBorder="1" applyAlignment="1" applyProtection="1">
      <alignment horizontal="center" vertical="center"/>
    </xf>
    <xf numFmtId="0" fontId="2" fillId="0" borderId="0" xfId="2" applyFont="1"/>
    <xf numFmtId="0" fontId="14" fillId="0" borderId="16" xfId="2" applyFont="1" applyBorder="1" applyAlignment="1" applyProtection="1">
      <alignment horizontal="center"/>
      <protection locked="0"/>
    </xf>
    <xf numFmtId="0" fontId="14" fillId="0" borderId="15" xfId="2" applyFont="1" applyBorder="1" applyAlignment="1" applyProtection="1">
      <alignment horizontal="center"/>
      <protection locked="0"/>
    </xf>
    <xf numFmtId="0" fontId="12" fillId="0" borderId="0" xfId="2" applyFont="1" applyBorder="1" applyAlignment="1" applyProtection="1">
      <alignment horizontal="right"/>
    </xf>
    <xf numFmtId="0" fontId="14" fillId="0" borderId="14" xfId="2" applyFont="1" applyBorder="1" applyAlignment="1" applyProtection="1">
      <protection locked="0"/>
    </xf>
    <xf numFmtId="0" fontId="14" fillId="0" borderId="13" xfId="2" applyFont="1" applyBorder="1" applyAlignment="1" applyProtection="1">
      <alignment horizontal="center"/>
      <protection locked="0"/>
    </xf>
    <xf numFmtId="0" fontId="14" fillId="0" borderId="0" xfId="2" applyFont="1" applyProtection="1"/>
    <xf numFmtId="0" fontId="14" fillId="0" borderId="0" xfId="2" applyFont="1" applyFill="1"/>
    <xf numFmtId="0" fontId="17" fillId="0" borderId="0" xfId="2" applyFont="1" applyProtection="1"/>
    <xf numFmtId="0" fontId="10" fillId="0" borderId="0" xfId="2" applyFont="1" applyAlignment="1">
      <alignment vertical="center"/>
    </xf>
    <xf numFmtId="14" fontId="1" fillId="0" borderId="0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right" vertical="center"/>
    </xf>
    <xf numFmtId="0" fontId="8" fillId="0" borderId="0" xfId="2" applyFont="1" applyAlignment="1">
      <alignment horizontal="left" vertical="center"/>
    </xf>
    <xf numFmtId="0" fontId="22" fillId="0" borderId="0" xfId="3" applyFill="1" applyAlignment="1" applyProtection="1">
      <alignment horizontal="center"/>
    </xf>
    <xf numFmtId="0" fontId="15" fillId="0" borderId="0" xfId="2" applyFont="1" applyProtection="1"/>
    <xf numFmtId="178" fontId="1" fillId="0" borderId="0" xfId="2" applyNumberFormat="1" applyFont="1" applyBorder="1" applyAlignment="1">
      <alignment horizontal="center" vertical="center" shrinkToFit="1"/>
    </xf>
    <xf numFmtId="0" fontId="19" fillId="0" borderId="7" xfId="2" applyFont="1" applyBorder="1"/>
  </cellXfs>
  <cellStyles count="4">
    <cellStyle name="常规" xfId="0" builtinId="0"/>
    <cellStyle name="常规 2" xfId="2"/>
    <cellStyle name="超链接" xfId="1" builtinId="8"/>
    <cellStyle name="超链接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47" zoomScale="90" zoomScaleNormal="90" workbookViewId="0">
      <selection activeCell="C63" sqref="C63:E64"/>
    </sheetView>
  </sheetViews>
  <sheetFormatPr defaultColWidth="9.125" defaultRowHeight="14.25" x14ac:dyDescent="0.2"/>
  <cols>
    <col min="1" max="1" width="2.875" style="56" customWidth="1"/>
    <col min="2" max="2" width="13.75" style="56" customWidth="1"/>
    <col min="3" max="3" width="31.625" style="56" customWidth="1"/>
    <col min="4" max="5" width="28.25" style="56" customWidth="1"/>
    <col min="6" max="6" width="18.25" style="56" customWidth="1"/>
    <col min="7" max="13" width="3.625" style="56" customWidth="1"/>
    <col min="14" max="16384" width="9.125" style="56"/>
  </cols>
  <sheetData>
    <row r="1" spans="1:15" ht="25.5" customHeight="1" x14ac:dyDescent="0.3">
      <c r="B1" s="110" t="s">
        <v>38</v>
      </c>
      <c r="C1" s="110"/>
      <c r="D1" s="110"/>
      <c r="E1" s="113"/>
      <c r="G1" s="112" t="s">
        <v>37</v>
      </c>
      <c r="H1" s="84"/>
      <c r="I1" s="104"/>
      <c r="J1" s="105"/>
      <c r="K1" s="105"/>
      <c r="L1" s="111"/>
      <c r="M1" s="111"/>
      <c r="N1" s="105"/>
      <c r="O1" s="105"/>
    </row>
    <row r="2" spans="1:15" ht="20.100000000000001" customHeight="1" x14ac:dyDescent="0.2">
      <c r="B2" s="110"/>
      <c r="C2" s="110"/>
      <c r="D2" s="109" t="s">
        <v>3</v>
      </c>
      <c r="E2" s="108">
        <f>C3</f>
        <v>42884</v>
      </c>
      <c r="F2" s="107" t="s">
        <v>36</v>
      </c>
      <c r="G2" s="106" t="s">
        <v>5</v>
      </c>
      <c r="H2" s="104"/>
      <c r="I2" s="104"/>
      <c r="J2" s="105"/>
      <c r="K2" s="105"/>
      <c r="L2" s="105"/>
      <c r="M2" s="105"/>
      <c r="N2" s="83"/>
      <c r="O2" s="83"/>
    </row>
    <row r="3" spans="1:15" s="98" customFormat="1" ht="20.100000000000001" customHeight="1" x14ac:dyDescent="0.2">
      <c r="B3" s="79" t="s">
        <v>4</v>
      </c>
      <c r="C3" s="78">
        <v>42884</v>
      </c>
      <c r="D3" s="78"/>
      <c r="E3" s="77">
        <f>1+INT((C3-DATE(YEAR(C3+4-WEEKDAY(C3+6)),1,5)+WEEKDAY(DATE(YEAR(C3+4-WEEKDAY(C3+6)),1,3)))/7)</f>
        <v>22</v>
      </c>
      <c r="F3" s="83"/>
      <c r="G3" s="104"/>
      <c r="H3" s="101" t="s">
        <v>6</v>
      </c>
      <c r="I3" s="103">
        <v>6</v>
      </c>
      <c r="J3" s="102"/>
      <c r="K3" s="101" t="s">
        <v>7</v>
      </c>
      <c r="L3" s="100">
        <v>2017</v>
      </c>
      <c r="M3" s="99"/>
      <c r="N3" s="83"/>
      <c r="O3" s="83"/>
    </row>
    <row r="4" spans="1:15" ht="20.100000000000001" customHeight="1" x14ac:dyDescent="0.2">
      <c r="A4" s="98"/>
      <c r="B4" s="98"/>
      <c r="C4" s="98"/>
      <c r="D4" s="98"/>
      <c r="E4" s="98"/>
      <c r="F4" s="98"/>
      <c r="G4" s="97">
        <f>DATE(L3,I3,1)</f>
        <v>42887</v>
      </c>
      <c r="H4" s="96"/>
      <c r="I4" s="96"/>
      <c r="J4" s="96"/>
      <c r="K4" s="96"/>
      <c r="L4" s="96"/>
      <c r="M4" s="95"/>
      <c r="N4" s="83"/>
      <c r="O4" s="83"/>
    </row>
    <row r="5" spans="1:15" ht="20.100000000000001" customHeight="1" x14ac:dyDescent="0.2">
      <c r="C5" s="94" t="s">
        <v>0</v>
      </c>
      <c r="D5" s="94" t="s">
        <v>1</v>
      </c>
      <c r="E5" s="94" t="s">
        <v>2</v>
      </c>
      <c r="G5" s="93" t="s">
        <v>8</v>
      </c>
      <c r="H5" s="92" t="s">
        <v>9</v>
      </c>
      <c r="I5" s="92" t="s">
        <v>10</v>
      </c>
      <c r="J5" s="92" t="s">
        <v>11</v>
      </c>
      <c r="K5" s="92" t="s">
        <v>12</v>
      </c>
      <c r="L5" s="92" t="s">
        <v>13</v>
      </c>
      <c r="M5" s="91" t="s">
        <v>14</v>
      </c>
      <c r="N5" s="83"/>
      <c r="O5" s="83"/>
    </row>
    <row r="6" spans="1:15" ht="20.100000000000001" customHeight="1" x14ac:dyDescent="0.2">
      <c r="B6" s="70">
        <f>B7</f>
        <v>42884</v>
      </c>
      <c r="C6" s="69"/>
      <c r="D6" s="68"/>
      <c r="E6" s="67"/>
      <c r="F6" s="90"/>
      <c r="G6" s="89" t="str">
        <f>IF(WEEKDAY(G4,1)=1,G4,"")</f>
        <v/>
      </c>
      <c r="H6" s="89" t="str">
        <f>IF(G6="",IF(WEEKDAY(G4,1)=MOD(1,7)+1,G4,""),G6+1)</f>
        <v/>
      </c>
      <c r="I6" s="89" t="str">
        <f>IF(H6="",IF(WEEKDAY(G4,1)=MOD(1+1,7)+1,G4,""),H6+1)</f>
        <v/>
      </c>
      <c r="J6" s="89" t="str">
        <f>IF(I6="",IF(WEEKDAY(G4,1)=MOD(1+2,7)+1,G4,""),I6+1)</f>
        <v/>
      </c>
      <c r="K6" s="89">
        <f>IF(J6="",IF(WEEKDAY(G4,1)=MOD(1+3,7)+1,G4,""),J6+1)</f>
        <v>42887</v>
      </c>
      <c r="L6" s="89">
        <f>IF(K6="",IF(WEEKDAY(G4,1)=MOD(1+4,7)+1,G4,""),K6+1)</f>
        <v>42888</v>
      </c>
      <c r="M6" s="89">
        <f>IF(L6="",IF(WEEKDAY(G4,1)=MOD(1+5,7)+1,G4,""),L6+1)</f>
        <v>42889</v>
      </c>
      <c r="N6" s="83"/>
      <c r="O6" s="83"/>
    </row>
    <row r="7" spans="1:15" ht="20.100000000000001" customHeight="1" x14ac:dyDescent="0.2">
      <c r="A7" s="62"/>
      <c r="B7" s="66">
        <f>E2</f>
        <v>42884</v>
      </c>
      <c r="C7" s="72" t="s">
        <v>35</v>
      </c>
      <c r="D7" s="72" t="s">
        <v>35</v>
      </c>
      <c r="E7" s="72" t="s">
        <v>35</v>
      </c>
      <c r="F7" s="90"/>
      <c r="G7" s="89">
        <f>IF(M6="","",IF(MONTH(M6+1)&lt;&gt;MONTH(M6),"",M6+1))</f>
        <v>42890</v>
      </c>
      <c r="H7" s="89">
        <f>IF(G7="","",IF(MONTH(G7+1)&lt;&gt;MONTH(G7),"",G7+1))</f>
        <v>42891</v>
      </c>
      <c r="I7" s="89">
        <f>IF(H7="","",IF(MONTH(H7+1)&lt;&gt;MONTH(H7),"",H7+1))</f>
        <v>42892</v>
      </c>
      <c r="J7" s="89">
        <f>IF(I7="","",IF(MONTH(I7+1)&lt;&gt;MONTH(I7),"",I7+1))</f>
        <v>42893</v>
      </c>
      <c r="K7" s="89">
        <f>IF(J7="","",IF(MONTH(J7+1)&lt;&gt;MONTH(J7),"",J7+1))</f>
        <v>42894</v>
      </c>
      <c r="L7" s="89">
        <f>IF(K7="","",IF(MONTH(K7+1)&lt;&gt;MONTH(K7),"",K7+1))</f>
        <v>42895</v>
      </c>
      <c r="M7" s="89">
        <f>IF(L7="","",IF(MONTH(L7+1)&lt;&gt;MONTH(L7),"",L7+1))</f>
        <v>42896</v>
      </c>
      <c r="N7" s="83"/>
      <c r="O7" s="83"/>
    </row>
    <row r="8" spans="1:15" ht="20.100000000000001" customHeight="1" x14ac:dyDescent="0.2">
      <c r="A8" s="62"/>
      <c r="B8" s="66"/>
      <c r="C8" s="72"/>
      <c r="D8" s="72"/>
      <c r="E8" s="74"/>
      <c r="F8" s="90"/>
      <c r="G8" s="89">
        <f>IF(M7="","",IF(MONTH(M7+1)&lt;&gt;MONTH(M7),"",M7+1))</f>
        <v>42897</v>
      </c>
      <c r="H8" s="89">
        <f>IF(G8="","",IF(MONTH(G8+1)&lt;&gt;MONTH(G8),"",G8+1))</f>
        <v>42898</v>
      </c>
      <c r="I8" s="89">
        <f>IF(H8="","",IF(MONTH(H8+1)&lt;&gt;MONTH(H8),"",H8+1))</f>
        <v>42899</v>
      </c>
      <c r="J8" s="89">
        <f>IF(I8="","",IF(MONTH(I8+1)&lt;&gt;MONTH(I8),"",I8+1))</f>
        <v>42900</v>
      </c>
      <c r="K8" s="89">
        <f>IF(J8="","",IF(MONTH(J8+1)&lt;&gt;MONTH(J8),"",J8+1))</f>
        <v>42901</v>
      </c>
      <c r="L8" s="89">
        <f>IF(K8="","",IF(MONTH(K8+1)&lt;&gt;MONTH(K8),"",K8+1))</f>
        <v>42902</v>
      </c>
      <c r="M8" s="89">
        <f>IF(L8="","",IF(MONTH(L8+1)&lt;&gt;MONTH(L8),"",L8+1))</f>
        <v>42903</v>
      </c>
      <c r="N8" s="83"/>
      <c r="O8" s="83"/>
    </row>
    <row r="9" spans="1:15" s="62" customFormat="1" ht="20.100000000000001" customHeight="1" x14ac:dyDescent="0.2">
      <c r="B9" s="61"/>
      <c r="C9" s="60"/>
      <c r="D9" s="59"/>
      <c r="E9" s="58"/>
      <c r="F9" s="90"/>
      <c r="G9" s="89">
        <f>IF(M8="","",IF(MONTH(M8+1)&lt;&gt;MONTH(M8),"",M8+1))</f>
        <v>42904</v>
      </c>
      <c r="H9" s="89">
        <f>IF(G9="","",IF(MONTH(G9+1)&lt;&gt;MONTH(G9),"",G9+1))</f>
        <v>42905</v>
      </c>
      <c r="I9" s="89">
        <f>IF(H9="","",IF(MONTH(H9+1)&lt;&gt;MONTH(H9),"",H9+1))</f>
        <v>42906</v>
      </c>
      <c r="J9" s="89">
        <f>IF(I9="","",IF(MONTH(I9+1)&lt;&gt;MONTH(I9),"",I9+1))</f>
        <v>42907</v>
      </c>
      <c r="K9" s="89">
        <f>IF(J9="","",IF(MONTH(J9+1)&lt;&gt;MONTH(J9),"",J9+1))</f>
        <v>42908</v>
      </c>
      <c r="L9" s="89">
        <f>IF(K9="","",IF(MONTH(K9+1)&lt;&gt;MONTH(K9),"",K9+1))</f>
        <v>42909</v>
      </c>
      <c r="M9" s="89">
        <f>IF(L9="","",IF(MONTH(L9+1)&lt;&gt;MONTH(L9),"",L9+1))</f>
        <v>42910</v>
      </c>
      <c r="N9" s="83"/>
      <c r="O9" s="83"/>
    </row>
    <row r="10" spans="1:15" s="62" customFormat="1" ht="20.100000000000001" customHeight="1" x14ac:dyDescent="0.2">
      <c r="B10" s="71"/>
      <c r="G10" s="89">
        <f>IF(M9="","",IF(MONTH(M9+1)&lt;&gt;MONTH(M9),"",M9+1))</f>
        <v>42911</v>
      </c>
      <c r="H10" s="89">
        <f>IF(G10="","",IF(MONTH(G10+1)&lt;&gt;MONTH(G10),"",G10+1))</f>
        <v>42912</v>
      </c>
      <c r="I10" s="89">
        <f>IF(H10="","",IF(MONTH(H10+1)&lt;&gt;MONTH(H10),"",H10+1))</f>
        <v>42913</v>
      </c>
      <c r="J10" s="89">
        <f>IF(I10="","",IF(MONTH(I10+1)&lt;&gt;MONTH(I10),"",I10+1))</f>
        <v>42914</v>
      </c>
      <c r="K10" s="89">
        <f>IF(J10="","",IF(MONTH(J10+1)&lt;&gt;MONTH(J10),"",J10+1))</f>
        <v>42915</v>
      </c>
      <c r="L10" s="89">
        <f>IF(K10="","",IF(MONTH(K10+1)&lt;&gt;MONTH(K10),"",K10+1))</f>
        <v>42916</v>
      </c>
      <c r="M10" s="89" t="str">
        <f>IF(L10="","",IF(MONTH(L10+1)&lt;&gt;MONTH(L10),"",L10+1))</f>
        <v/>
      </c>
      <c r="N10" s="83"/>
      <c r="O10" s="83"/>
    </row>
    <row r="11" spans="1:15" s="62" customFormat="1" ht="20.100000000000001" customHeight="1" x14ac:dyDescent="0.2">
      <c r="B11" s="70">
        <f>B12</f>
        <v>42885</v>
      </c>
      <c r="C11" s="69"/>
      <c r="D11" s="68"/>
      <c r="E11" s="75"/>
      <c r="F11" s="57"/>
      <c r="G11" s="89" t="str">
        <f>IF(M10="","",IF(MONTH(M10+1)&lt;&gt;MONTH(M10),"",M10+1))</f>
        <v/>
      </c>
      <c r="H11" s="89" t="str">
        <f>IF(G11="","",IF(MONTH(G11+1)&lt;&gt;MONTH(G11),"",G11+1))</f>
        <v/>
      </c>
      <c r="I11" s="89" t="str">
        <f>IF(H11="","",IF(MONTH(H11+1)&lt;&gt;MONTH(H11),"",H11+1))</f>
        <v/>
      </c>
      <c r="J11" s="89" t="str">
        <f>IF(I11="","",IF(MONTH(I11+1)&lt;&gt;MONTH(I11),"",I11+1))</f>
        <v/>
      </c>
      <c r="K11" s="89" t="str">
        <f>IF(J11="","",IF(MONTH(J11+1)&lt;&gt;MONTH(J11),"",J11+1))</f>
        <v/>
      </c>
      <c r="L11" s="89" t="str">
        <f>IF(K11="","",IF(MONTH(K11+1)&lt;&gt;MONTH(K11),"",K11+1))</f>
        <v/>
      </c>
      <c r="M11" s="89" t="str">
        <f>IF(L11="","",IF(MONTH(L11+1)&lt;&gt;MONTH(L11),"",L11+1))</f>
        <v/>
      </c>
      <c r="N11" s="83"/>
      <c r="O11" s="83"/>
    </row>
    <row r="12" spans="1:15" s="62" customFormat="1" ht="20.100000000000001" customHeight="1" x14ac:dyDescent="0.2">
      <c r="B12" s="66">
        <f>B7+1</f>
        <v>42885</v>
      </c>
      <c r="C12" s="72" t="s">
        <v>35</v>
      </c>
      <c r="D12" s="72" t="s">
        <v>35</v>
      </c>
      <c r="E12" s="72" t="s">
        <v>35</v>
      </c>
      <c r="F12" s="57"/>
      <c r="G12" s="84"/>
      <c r="H12" s="84"/>
      <c r="I12" s="84"/>
      <c r="J12" s="84"/>
      <c r="K12" s="84"/>
      <c r="L12" s="84"/>
      <c r="M12" s="84"/>
      <c r="N12" s="83"/>
      <c r="O12" s="83"/>
    </row>
    <row r="13" spans="1:15" s="62" customFormat="1" ht="20.100000000000001" customHeight="1" x14ac:dyDescent="0.2">
      <c r="B13" s="66"/>
      <c r="C13" s="72"/>
      <c r="D13" s="72"/>
      <c r="E13" s="88"/>
      <c r="F13" s="57"/>
      <c r="G13" s="85" t="s">
        <v>15</v>
      </c>
      <c r="H13" s="84"/>
      <c r="I13" s="84"/>
      <c r="J13" s="84"/>
      <c r="K13" s="84"/>
      <c r="L13" s="84"/>
      <c r="M13" s="84"/>
      <c r="N13" s="83"/>
      <c r="O13" s="83"/>
    </row>
    <row r="14" spans="1:15" s="62" customFormat="1" ht="20.100000000000001" customHeight="1" x14ac:dyDescent="0.2">
      <c r="B14" s="61"/>
      <c r="C14" s="87"/>
      <c r="D14" s="87"/>
      <c r="E14" s="86"/>
      <c r="F14" s="57"/>
      <c r="G14" s="85" t="s">
        <v>16</v>
      </c>
      <c r="H14" s="84"/>
      <c r="I14" s="84"/>
      <c r="J14" s="84"/>
      <c r="K14" s="84"/>
      <c r="L14" s="84"/>
      <c r="M14" s="84"/>
      <c r="N14" s="83"/>
      <c r="O14" s="83"/>
    </row>
    <row r="15" spans="1:15" s="62" customFormat="1" ht="20.100000000000001" customHeight="1" x14ac:dyDescent="0.2">
      <c r="B15" s="71"/>
      <c r="G15" s="85" t="s">
        <v>17</v>
      </c>
      <c r="H15" s="84"/>
      <c r="I15" s="84"/>
      <c r="J15" s="84"/>
      <c r="K15" s="84"/>
      <c r="L15" s="84"/>
      <c r="M15" s="84"/>
      <c r="N15" s="83"/>
      <c r="O15" s="83"/>
    </row>
    <row r="16" spans="1:15" ht="20.100000000000001" customHeight="1" x14ac:dyDescent="0.2">
      <c r="A16" s="62"/>
      <c r="B16" s="70">
        <f>B17</f>
        <v>42886</v>
      </c>
      <c r="C16" s="114" t="s">
        <v>22</v>
      </c>
      <c r="D16" s="114" t="s">
        <v>22</v>
      </c>
      <c r="E16" s="114" t="s">
        <v>22</v>
      </c>
      <c r="F16" s="57"/>
      <c r="G16" s="82"/>
      <c r="H16" s="62"/>
      <c r="I16" s="62"/>
    </row>
    <row r="17" spans="1:7" ht="20.100000000000001" customHeight="1" x14ac:dyDescent="0.2">
      <c r="A17" s="62"/>
      <c r="B17" s="66">
        <f>B12+1</f>
        <v>42886</v>
      </c>
      <c r="C17" s="72" t="s">
        <v>30</v>
      </c>
      <c r="D17" s="72" t="s">
        <v>30</v>
      </c>
      <c r="E17" s="72" t="s">
        <v>30</v>
      </c>
      <c r="F17" s="57"/>
      <c r="G17" s="82"/>
    </row>
    <row r="18" spans="1:7" ht="20.100000000000001" customHeight="1" x14ac:dyDescent="0.2">
      <c r="A18" s="62"/>
      <c r="B18" s="66"/>
      <c r="C18" s="72"/>
      <c r="D18" s="72"/>
      <c r="E18" s="81"/>
      <c r="F18" s="57"/>
      <c r="G18" s="82"/>
    </row>
    <row r="19" spans="1:7" ht="20.100000000000001" customHeight="1" x14ac:dyDescent="0.2">
      <c r="A19" s="62"/>
      <c r="B19" s="61"/>
      <c r="C19" s="60"/>
      <c r="D19" s="59"/>
      <c r="E19" s="58"/>
      <c r="F19" s="57"/>
    </row>
    <row r="20" spans="1:7" ht="20.100000000000001" customHeight="1" x14ac:dyDescent="0.2">
      <c r="B20" s="71"/>
    </row>
    <row r="21" spans="1:7" ht="20.100000000000001" customHeight="1" x14ac:dyDescent="0.2">
      <c r="B21" s="70">
        <f>B22</f>
        <v>42887</v>
      </c>
      <c r="C21" s="114" t="s">
        <v>22</v>
      </c>
      <c r="D21" s="114" t="s">
        <v>22</v>
      </c>
      <c r="E21" s="114" t="s">
        <v>22</v>
      </c>
      <c r="F21" s="57"/>
    </row>
    <row r="22" spans="1:7" ht="20.100000000000001" customHeight="1" x14ac:dyDescent="0.2">
      <c r="A22" s="62"/>
      <c r="B22" s="66">
        <f>B17+1</f>
        <v>42887</v>
      </c>
      <c r="C22" s="72" t="s">
        <v>41</v>
      </c>
      <c r="D22" s="72" t="s">
        <v>42</v>
      </c>
      <c r="E22" s="72" t="s">
        <v>43</v>
      </c>
      <c r="F22" s="57"/>
    </row>
    <row r="23" spans="1:7" ht="20.100000000000001" customHeight="1" x14ac:dyDescent="0.2">
      <c r="A23" s="62"/>
      <c r="B23" s="66"/>
      <c r="C23" s="72"/>
      <c r="D23" s="72"/>
      <c r="E23" s="81"/>
      <c r="F23" s="57"/>
    </row>
    <row r="24" spans="1:7" ht="20.100000000000001" customHeight="1" x14ac:dyDescent="0.2">
      <c r="A24" s="62"/>
      <c r="B24" s="61"/>
      <c r="C24" s="60"/>
      <c r="D24" s="59"/>
      <c r="E24" s="58"/>
      <c r="F24" s="57"/>
    </row>
    <row r="25" spans="1:7" ht="20.100000000000001" customHeight="1" x14ac:dyDescent="0.2">
      <c r="B25" s="71"/>
    </row>
    <row r="26" spans="1:7" ht="20.100000000000001" customHeight="1" x14ac:dyDescent="0.2">
      <c r="B26" s="70">
        <f>B27</f>
        <v>42888</v>
      </c>
      <c r="C26" s="114" t="s">
        <v>22</v>
      </c>
      <c r="D26" s="114" t="s">
        <v>22</v>
      </c>
      <c r="E26" s="114"/>
      <c r="F26" s="57"/>
    </row>
    <row r="27" spans="1:7" ht="20.100000000000001" customHeight="1" x14ac:dyDescent="0.2">
      <c r="A27" s="62"/>
      <c r="B27" s="66">
        <f>B22+1</f>
        <v>42888</v>
      </c>
      <c r="C27" s="72" t="s">
        <v>44</v>
      </c>
      <c r="D27" s="72" t="s">
        <v>40</v>
      </c>
      <c r="E27" s="72"/>
      <c r="F27" s="57"/>
    </row>
    <row r="28" spans="1:7" ht="20.100000000000001" customHeight="1" x14ac:dyDescent="0.2">
      <c r="A28" s="62"/>
      <c r="B28" s="66"/>
      <c r="C28" s="72"/>
      <c r="D28" s="72"/>
      <c r="E28" s="81"/>
      <c r="F28" s="57"/>
    </row>
    <row r="29" spans="1:7" ht="20.100000000000001" customHeight="1" x14ac:dyDescent="0.2">
      <c r="A29" s="62"/>
      <c r="B29" s="61"/>
      <c r="C29" s="60"/>
      <c r="D29" s="59"/>
      <c r="E29" s="58"/>
      <c r="F29" s="57"/>
    </row>
    <row r="30" spans="1:7" ht="20.100000000000001" customHeight="1" x14ac:dyDescent="0.2">
      <c r="B30" s="71"/>
    </row>
    <row r="31" spans="1:7" ht="20.100000000000001" customHeight="1" x14ac:dyDescent="0.2">
      <c r="B31" s="70">
        <f>B32</f>
        <v>42889</v>
      </c>
      <c r="C31" s="69"/>
      <c r="D31" s="68"/>
      <c r="E31" s="67"/>
      <c r="F31" s="57"/>
    </row>
    <row r="32" spans="1:7" ht="20.100000000000001" customHeight="1" x14ac:dyDescent="0.2">
      <c r="A32" s="62"/>
      <c r="B32" s="66">
        <f>B27+1</f>
        <v>42889</v>
      </c>
      <c r="C32" s="72"/>
      <c r="D32" s="72"/>
      <c r="E32" s="81"/>
      <c r="F32" s="57"/>
    </row>
    <row r="33" spans="1:6" ht="20.100000000000001" customHeight="1" x14ac:dyDescent="0.2">
      <c r="A33" s="62"/>
      <c r="B33" s="66"/>
      <c r="C33" s="65"/>
      <c r="D33" s="64"/>
      <c r="E33" s="63"/>
      <c r="F33" s="57"/>
    </row>
    <row r="34" spans="1:6" ht="20.100000000000001" customHeight="1" x14ac:dyDescent="0.2">
      <c r="A34" s="62"/>
      <c r="B34" s="61"/>
      <c r="C34" s="60"/>
      <c r="D34" s="59"/>
      <c r="E34" s="58"/>
      <c r="F34" s="57"/>
    </row>
    <row r="35" spans="1:6" ht="20.100000000000001" customHeight="1" x14ac:dyDescent="0.2">
      <c r="B35" s="71"/>
    </row>
    <row r="36" spans="1:6" ht="20.100000000000001" customHeight="1" x14ac:dyDescent="0.2">
      <c r="B36" s="70">
        <f>B37</f>
        <v>42890</v>
      </c>
      <c r="C36" s="69"/>
      <c r="D36" s="68"/>
      <c r="E36" s="67"/>
      <c r="F36" s="57"/>
    </row>
    <row r="37" spans="1:6" ht="20.100000000000001" customHeight="1" x14ac:dyDescent="0.2">
      <c r="A37" s="62"/>
      <c r="B37" s="66">
        <f>B32+1</f>
        <v>42890</v>
      </c>
      <c r="C37" s="72"/>
      <c r="D37" s="72"/>
      <c r="E37" s="81"/>
      <c r="F37" s="57"/>
    </row>
    <row r="38" spans="1:6" ht="20.100000000000001" customHeight="1" x14ac:dyDescent="0.2">
      <c r="A38" s="62"/>
      <c r="B38" s="66"/>
      <c r="C38" s="65"/>
      <c r="D38" s="64"/>
      <c r="E38" s="63"/>
      <c r="F38" s="57"/>
    </row>
    <row r="39" spans="1:6" ht="20.100000000000001" customHeight="1" x14ac:dyDescent="0.2">
      <c r="A39" s="62"/>
      <c r="B39" s="61"/>
      <c r="C39" s="60"/>
      <c r="D39" s="59"/>
      <c r="E39" s="58"/>
      <c r="F39" s="57"/>
    </row>
    <row r="40" spans="1:6" ht="20.100000000000001" customHeight="1" x14ac:dyDescent="0.2">
      <c r="B40" s="71"/>
    </row>
    <row r="41" spans="1:6" ht="20.100000000000001" customHeight="1" x14ac:dyDescent="0.2">
      <c r="A41" s="80"/>
      <c r="B41" s="79" t="s">
        <v>4</v>
      </c>
      <c r="C41" s="78">
        <f>C3+7</f>
        <v>42891</v>
      </c>
      <c r="D41" s="78"/>
      <c r="E41" s="77">
        <f>1+INT((C41-DATE(YEAR(C41+4-WEEKDAY(C41+6)),1,5)+WEEKDAY(DATE(YEAR(C41+4-WEEKDAY(C41+6)),1,3)))/7)</f>
        <v>23</v>
      </c>
    </row>
    <row r="42" spans="1:6" ht="20.100000000000001" customHeight="1" x14ac:dyDescent="0.2"/>
    <row r="43" spans="1:6" ht="20.100000000000001" customHeight="1" x14ac:dyDescent="0.2">
      <c r="B43" s="70">
        <f>B44</f>
        <v>42891</v>
      </c>
      <c r="C43" s="114" t="s">
        <v>22</v>
      </c>
      <c r="D43" s="114" t="s">
        <v>22</v>
      </c>
      <c r="E43" s="114" t="s">
        <v>22</v>
      </c>
      <c r="F43" s="57"/>
    </row>
    <row r="44" spans="1:6" ht="20.100000000000001" customHeight="1" x14ac:dyDescent="0.2">
      <c r="A44" s="62"/>
      <c r="B44" s="66">
        <f>B37+1</f>
        <v>42891</v>
      </c>
      <c r="C44" s="72" t="s">
        <v>39</v>
      </c>
      <c r="D44" s="72" t="s">
        <v>39</v>
      </c>
      <c r="E44" s="72" t="s">
        <v>39</v>
      </c>
      <c r="F44" s="57"/>
    </row>
    <row r="45" spans="1:6" ht="20.100000000000001" customHeight="1" x14ac:dyDescent="0.2">
      <c r="A45" s="62"/>
      <c r="B45" s="66"/>
      <c r="C45" s="72"/>
      <c r="D45" s="72"/>
      <c r="E45" s="74"/>
      <c r="F45" s="57"/>
    </row>
    <row r="46" spans="1:6" ht="20.100000000000001" customHeight="1" x14ac:dyDescent="0.2">
      <c r="A46" s="62"/>
      <c r="B46" s="61"/>
      <c r="C46" s="60"/>
      <c r="D46" s="59"/>
      <c r="E46" s="73"/>
      <c r="F46" s="57"/>
    </row>
    <row r="47" spans="1:6" ht="20.100000000000001" customHeight="1" x14ac:dyDescent="0.2">
      <c r="A47" s="62"/>
      <c r="B47" s="71"/>
      <c r="C47" s="62"/>
      <c r="D47" s="62"/>
      <c r="E47" s="62"/>
    </row>
    <row r="48" spans="1:6" ht="20.100000000000001" customHeight="1" x14ac:dyDescent="0.2">
      <c r="A48" s="62"/>
      <c r="B48" s="70">
        <f>B49</f>
        <v>42892</v>
      </c>
      <c r="C48" s="114" t="s">
        <v>22</v>
      </c>
      <c r="D48" s="114" t="s">
        <v>22</v>
      </c>
      <c r="E48" s="114" t="s">
        <v>22</v>
      </c>
      <c r="F48" s="57"/>
    </row>
    <row r="49" spans="1:6" ht="20.100000000000001" customHeight="1" x14ac:dyDescent="0.2">
      <c r="A49" s="62"/>
      <c r="B49" s="66">
        <f>B44+1</f>
        <v>42892</v>
      </c>
      <c r="C49" s="72" t="s">
        <v>45</v>
      </c>
      <c r="D49" s="72" t="s">
        <v>45</v>
      </c>
      <c r="E49" s="72" t="s">
        <v>45</v>
      </c>
      <c r="F49" s="57"/>
    </row>
    <row r="50" spans="1:6" ht="20.100000000000001" customHeight="1" x14ac:dyDescent="0.2">
      <c r="A50" s="62"/>
      <c r="B50" s="66"/>
      <c r="C50" s="65"/>
      <c r="D50" s="74"/>
      <c r="E50" s="76"/>
      <c r="F50" s="57"/>
    </row>
    <row r="51" spans="1:6" ht="20.100000000000001" customHeight="1" x14ac:dyDescent="0.2">
      <c r="A51" s="62"/>
      <c r="B51" s="61"/>
      <c r="C51" s="60"/>
      <c r="D51" s="59"/>
      <c r="E51" s="73"/>
      <c r="F51" s="57"/>
    </row>
    <row r="52" spans="1:6" ht="20.100000000000001" customHeight="1" x14ac:dyDescent="0.2">
      <c r="A52" s="62"/>
      <c r="B52" s="71"/>
      <c r="C52" s="62"/>
      <c r="D52" s="62"/>
      <c r="E52" s="62"/>
    </row>
    <row r="53" spans="1:6" ht="20.100000000000001" customHeight="1" x14ac:dyDescent="0.2">
      <c r="A53" s="62"/>
      <c r="B53" s="70">
        <f>B54</f>
        <v>42893</v>
      </c>
      <c r="C53" s="114" t="s">
        <v>22</v>
      </c>
      <c r="D53" s="114" t="s">
        <v>22</v>
      </c>
      <c r="E53" s="114" t="s">
        <v>22</v>
      </c>
      <c r="F53" s="57"/>
    </row>
    <row r="54" spans="1:6" ht="20.100000000000001" customHeight="1" x14ac:dyDescent="0.2">
      <c r="A54" s="62"/>
      <c r="B54" s="66">
        <f>B49+1</f>
        <v>42893</v>
      </c>
      <c r="C54" s="72" t="s">
        <v>45</v>
      </c>
      <c r="D54" s="72" t="s">
        <v>45</v>
      </c>
      <c r="E54" s="72" t="s">
        <v>45</v>
      </c>
      <c r="F54" s="57"/>
    </row>
    <row r="55" spans="1:6" ht="20.100000000000001" customHeight="1" x14ac:dyDescent="0.2">
      <c r="A55" s="62"/>
      <c r="B55" s="66"/>
      <c r="C55" s="72"/>
      <c r="D55" s="72"/>
      <c r="E55" s="72"/>
      <c r="F55" s="57"/>
    </row>
    <row r="56" spans="1:6" ht="20.100000000000001" customHeight="1" x14ac:dyDescent="0.2">
      <c r="A56" s="62"/>
      <c r="B56" s="61"/>
      <c r="C56" s="60"/>
      <c r="D56" s="59"/>
      <c r="E56" s="73"/>
      <c r="F56" s="57"/>
    </row>
    <row r="57" spans="1:6" ht="20.100000000000001" customHeight="1" x14ac:dyDescent="0.2">
      <c r="B57" s="71"/>
    </row>
    <row r="58" spans="1:6" ht="20.100000000000001" customHeight="1" x14ac:dyDescent="0.2">
      <c r="B58" s="70">
        <f>B59</f>
        <v>42894</v>
      </c>
      <c r="C58" s="114" t="s">
        <v>22</v>
      </c>
      <c r="D58" s="114" t="s">
        <v>22</v>
      </c>
      <c r="E58" s="114" t="s">
        <v>22</v>
      </c>
      <c r="F58" s="57"/>
    </row>
    <row r="59" spans="1:6" ht="20.100000000000001" customHeight="1" x14ac:dyDescent="0.2">
      <c r="A59" s="62"/>
      <c r="B59" s="66">
        <f>B54+1</f>
        <v>42894</v>
      </c>
      <c r="C59" s="72" t="s">
        <v>46</v>
      </c>
      <c r="D59" s="72" t="s">
        <v>46</v>
      </c>
      <c r="E59" s="72" t="s">
        <v>46</v>
      </c>
      <c r="F59" s="57"/>
    </row>
    <row r="60" spans="1:6" ht="20.100000000000001" customHeight="1" x14ac:dyDescent="0.2">
      <c r="A60" s="62"/>
      <c r="B60" s="66"/>
      <c r="C60" s="72"/>
      <c r="D60" s="72"/>
      <c r="E60" s="74"/>
      <c r="F60" s="57"/>
    </row>
    <row r="61" spans="1:6" ht="20.100000000000001" customHeight="1" x14ac:dyDescent="0.2">
      <c r="A61" s="62"/>
      <c r="B61" s="61"/>
      <c r="C61" s="60"/>
      <c r="D61" s="59"/>
      <c r="E61" s="73"/>
      <c r="F61" s="57"/>
    </row>
    <row r="62" spans="1:6" ht="20.100000000000001" customHeight="1" x14ac:dyDescent="0.2">
      <c r="B62" s="71"/>
    </row>
    <row r="63" spans="1:6" ht="20.100000000000001" customHeight="1" x14ac:dyDescent="0.2">
      <c r="B63" s="70">
        <f>B64</f>
        <v>42895</v>
      </c>
      <c r="C63" s="114" t="s">
        <v>22</v>
      </c>
      <c r="D63" s="114" t="s">
        <v>22</v>
      </c>
      <c r="E63" s="114" t="s">
        <v>22</v>
      </c>
      <c r="F63" s="57"/>
    </row>
    <row r="64" spans="1:6" ht="20.100000000000001" customHeight="1" x14ac:dyDescent="0.2">
      <c r="A64" s="62"/>
      <c r="B64" s="66">
        <f>B59+1</f>
        <v>42895</v>
      </c>
      <c r="C64" s="72" t="s">
        <v>46</v>
      </c>
      <c r="D64" s="72" t="s">
        <v>46</v>
      </c>
      <c r="E64" s="72" t="s">
        <v>46</v>
      </c>
      <c r="F64" s="57"/>
    </row>
    <row r="65" spans="1:6" ht="20.100000000000001" customHeight="1" x14ac:dyDescent="0.2">
      <c r="A65" s="62"/>
      <c r="B65" s="66"/>
      <c r="C65" s="72"/>
      <c r="D65" s="72"/>
      <c r="E65" s="74"/>
      <c r="F65" s="57"/>
    </row>
    <row r="66" spans="1:6" ht="20.100000000000001" customHeight="1" x14ac:dyDescent="0.2">
      <c r="A66" s="62"/>
      <c r="B66" s="61"/>
      <c r="C66" s="60"/>
      <c r="D66" s="59"/>
      <c r="E66" s="73"/>
      <c r="F66" s="57"/>
    </row>
    <row r="67" spans="1:6" ht="20.100000000000001" customHeight="1" x14ac:dyDescent="0.2">
      <c r="B67" s="71"/>
    </row>
    <row r="68" spans="1:6" ht="20.100000000000001" customHeight="1" x14ac:dyDescent="0.2">
      <c r="B68" s="70">
        <f>B69</f>
        <v>42896</v>
      </c>
      <c r="C68" s="69"/>
      <c r="D68" s="68"/>
      <c r="E68" s="67"/>
      <c r="F68" s="57"/>
    </row>
    <row r="69" spans="1:6" ht="20.100000000000001" customHeight="1" x14ac:dyDescent="0.2">
      <c r="A69" s="62"/>
      <c r="B69" s="66">
        <f>B64+1</f>
        <v>42896</v>
      </c>
      <c r="C69" s="72"/>
      <c r="D69" s="72"/>
      <c r="E69" s="72"/>
      <c r="F69" s="57"/>
    </row>
    <row r="70" spans="1:6" ht="20.100000000000001" customHeight="1" x14ac:dyDescent="0.2">
      <c r="A70" s="62"/>
      <c r="B70" s="66"/>
      <c r="C70" s="72"/>
      <c r="D70" s="72"/>
      <c r="E70" s="72"/>
      <c r="F70" s="57"/>
    </row>
    <row r="71" spans="1:6" ht="20.100000000000001" customHeight="1" x14ac:dyDescent="0.2">
      <c r="A71" s="62"/>
      <c r="B71" s="61"/>
      <c r="C71" s="60"/>
      <c r="D71" s="59"/>
      <c r="E71" s="58"/>
      <c r="F71" s="57"/>
    </row>
    <row r="72" spans="1:6" ht="20.100000000000001" customHeight="1" x14ac:dyDescent="0.2">
      <c r="B72" s="71"/>
    </row>
    <row r="73" spans="1:6" ht="20.100000000000001" customHeight="1" x14ac:dyDescent="0.2">
      <c r="B73" s="70">
        <f>B74</f>
        <v>42897</v>
      </c>
      <c r="C73" s="69"/>
      <c r="D73" s="68"/>
      <c r="E73" s="67"/>
      <c r="F73" s="57"/>
    </row>
    <row r="74" spans="1:6" ht="20.100000000000001" customHeight="1" x14ac:dyDescent="0.2">
      <c r="A74" s="62"/>
      <c r="B74" s="66">
        <f>B69+1</f>
        <v>42897</v>
      </c>
      <c r="C74" s="65"/>
      <c r="D74" s="64"/>
      <c r="E74" s="63"/>
      <c r="F74" s="57"/>
    </row>
    <row r="75" spans="1:6" ht="20.100000000000001" customHeight="1" x14ac:dyDescent="0.2">
      <c r="A75" s="62"/>
      <c r="B75" s="66"/>
      <c r="C75" s="65"/>
      <c r="D75" s="64"/>
      <c r="E75" s="63"/>
      <c r="F75" s="57"/>
    </row>
    <row r="76" spans="1:6" ht="20.100000000000001" customHeight="1" x14ac:dyDescent="0.2">
      <c r="A76" s="62"/>
      <c r="B76" s="61"/>
      <c r="C76" s="60"/>
      <c r="D76" s="59"/>
      <c r="E76" s="58"/>
      <c r="F76" s="57"/>
    </row>
  </sheetData>
  <mergeCells count="19"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</mergeCells>
  <phoneticPr fontId="11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55" workbookViewId="0">
      <selection activeCell="D68" sqref="D6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26</v>
      </c>
      <c r="C1" s="48"/>
      <c r="D1" s="48"/>
      <c r="E1" s="19"/>
      <c r="G1" s="24" t="s">
        <v>25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48"/>
      <c r="C2" s="48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2016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42491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/>
      <c r="D6" s="46" t="s">
        <v>24</v>
      </c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54">
        <f>E2</f>
        <v>42870</v>
      </c>
      <c r="C7" s="39" t="s">
        <v>28</v>
      </c>
      <c r="D7" s="39" t="s">
        <v>27</v>
      </c>
      <c r="E7" s="40"/>
      <c r="G7" s="35">
        <f>IF(M6="","",IF(MONTH(M6+1)&lt;&gt;MONTH(M6),"",M6+1))</f>
        <v>42498</v>
      </c>
      <c r="H7" s="35">
        <f t="shared" ref="H7:M11" si="0">IF(G7="","",IF(MONTH(G7+1)&lt;&gt;MONTH(G7),"",G7+1))</f>
        <v>42499</v>
      </c>
      <c r="I7" s="35">
        <f t="shared" si="0"/>
        <v>42500</v>
      </c>
      <c r="J7" s="35">
        <f t="shared" si="0"/>
        <v>42501</v>
      </c>
      <c r="K7" s="35">
        <f t="shared" si="0"/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54"/>
      <c r="C8" s="39"/>
      <c r="D8" s="39"/>
      <c r="E8" s="40"/>
      <c r="G8" s="35">
        <f>IF(M7="","",IF(MONTH(M7+1)&lt;&gt;MONTH(M7),"",M7+1))</f>
        <v>42505</v>
      </c>
      <c r="H8" s="35">
        <f t="shared" si="0"/>
        <v>42506</v>
      </c>
      <c r="I8" s="35">
        <f t="shared" si="0"/>
        <v>42507</v>
      </c>
      <c r="J8" s="35">
        <f t="shared" si="0"/>
        <v>42508</v>
      </c>
      <c r="K8" s="35">
        <f t="shared" si="0"/>
        <v>42509</v>
      </c>
      <c r="L8" s="35">
        <f t="shared" si="0"/>
        <v>42510</v>
      </c>
      <c r="M8" s="35">
        <f t="shared" si="0"/>
        <v>42511</v>
      </c>
      <c r="N8" s="20"/>
      <c r="O8" s="20"/>
    </row>
    <row r="9" spans="1:15" s="2" customFormat="1" ht="20.100000000000001" customHeight="1" x14ac:dyDescent="0.2">
      <c r="B9" s="55"/>
      <c r="C9" s="13"/>
      <c r="D9" s="10"/>
      <c r="E9" s="16"/>
      <c r="F9" s="1"/>
      <c r="G9" s="35">
        <f>IF(M8="","",IF(MONTH(M8+1)&lt;&gt;MONTH(M8),"",M8+1))</f>
        <v>42512</v>
      </c>
      <c r="H9" s="35">
        <f t="shared" si="0"/>
        <v>42513</v>
      </c>
      <c r="I9" s="35">
        <f t="shared" si="0"/>
        <v>42514</v>
      </c>
      <c r="J9" s="35">
        <f t="shared" si="0"/>
        <v>42515</v>
      </c>
      <c r="K9" s="35">
        <f t="shared" si="0"/>
        <v>42516</v>
      </c>
      <c r="L9" s="35">
        <f t="shared" si="0"/>
        <v>42517</v>
      </c>
      <c r="M9" s="35">
        <f t="shared" si="0"/>
        <v>42518</v>
      </c>
      <c r="N9" s="20"/>
      <c r="O9" s="20"/>
    </row>
    <row r="10" spans="1:15" s="2" customFormat="1" ht="20.100000000000001" customHeight="1" x14ac:dyDescent="0.2">
      <c r="B10" s="3"/>
      <c r="G10" s="35">
        <f>IF(M9="","",IF(MONTH(M9+1)&lt;&gt;MONTH(M9),"",M9+1))</f>
        <v>42519</v>
      </c>
      <c r="H10" s="35">
        <f t="shared" si="0"/>
        <v>42520</v>
      </c>
      <c r="I10" s="35">
        <f t="shared" si="0"/>
        <v>42521</v>
      </c>
      <c r="J10" s="35" t="str">
        <f t="shared" si="0"/>
        <v/>
      </c>
      <c r="K10" s="35" t="str">
        <f t="shared" si="0"/>
        <v/>
      </c>
      <c r="L10" s="35" t="str">
        <f t="shared" si="0"/>
        <v/>
      </c>
      <c r="M10" s="35" t="str">
        <f t="shared" si="0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/>
      <c r="D11" s="46" t="s">
        <v>24</v>
      </c>
      <c r="E11" s="14"/>
      <c r="G11" s="35" t="str">
        <f>IF(M10="","",IF(MONTH(M10+1)&lt;&gt;MONTH(M10),"",M10+1))</f>
        <v/>
      </c>
      <c r="H11" s="35" t="str">
        <f t="shared" si="0"/>
        <v/>
      </c>
      <c r="I11" s="35" t="str">
        <f t="shared" si="0"/>
        <v/>
      </c>
      <c r="J11" s="35" t="str">
        <f t="shared" si="0"/>
        <v/>
      </c>
      <c r="K11" s="35" t="str">
        <f t="shared" si="0"/>
        <v/>
      </c>
      <c r="L11" s="35" t="str">
        <f t="shared" si="0"/>
        <v/>
      </c>
      <c r="M11" s="35" t="str">
        <f t="shared" si="0"/>
        <v/>
      </c>
      <c r="N11" s="20"/>
      <c r="O11" s="20"/>
    </row>
    <row r="12" spans="1:15" s="2" customFormat="1" ht="20.100000000000001" customHeight="1" x14ac:dyDescent="0.2">
      <c r="B12" s="54">
        <f>B7+1</f>
        <v>42871</v>
      </c>
      <c r="C12" s="39" t="s">
        <v>29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4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24</v>
      </c>
      <c r="D16" s="46" t="s">
        <v>24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4">
        <f>B12+1</f>
        <v>42872</v>
      </c>
      <c r="C17" s="39" t="s">
        <v>30</v>
      </c>
      <c r="D17" s="39" t="s">
        <v>30</v>
      </c>
      <c r="E17" s="40"/>
      <c r="G17" s="18"/>
    </row>
    <row r="18" spans="1:7" ht="20.100000000000001" customHeight="1" x14ac:dyDescent="0.2">
      <c r="A18" s="2"/>
      <c r="B18" s="54"/>
      <c r="C18" s="12"/>
      <c r="D18" s="9"/>
      <c r="E18" s="15"/>
      <c r="G18" s="18"/>
    </row>
    <row r="19" spans="1:7" ht="20.100000000000001" customHeight="1" x14ac:dyDescent="0.2">
      <c r="A19" s="2"/>
      <c r="B19" s="55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24</v>
      </c>
      <c r="D21" s="43" t="s">
        <v>24</v>
      </c>
      <c r="E21" s="14"/>
    </row>
    <row r="22" spans="1:7" ht="20.100000000000001" customHeight="1" x14ac:dyDescent="0.2">
      <c r="A22" s="2"/>
      <c r="B22" s="54">
        <f>B17+1</f>
        <v>42873</v>
      </c>
      <c r="C22" s="39" t="s">
        <v>30</v>
      </c>
      <c r="D22" s="39" t="s">
        <v>30</v>
      </c>
      <c r="E22" s="40"/>
    </row>
    <row r="23" spans="1:7" ht="20.100000000000001" customHeight="1" x14ac:dyDescent="0.2">
      <c r="A23" s="2"/>
      <c r="B23" s="54"/>
      <c r="C23" s="39" t="s">
        <v>31</v>
      </c>
      <c r="D23" s="39" t="s">
        <v>31</v>
      </c>
      <c r="E23" s="15"/>
    </row>
    <row r="24" spans="1:7" ht="20.100000000000001" customHeight="1" x14ac:dyDescent="0.2">
      <c r="A24" s="2"/>
      <c r="B24" s="55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24</v>
      </c>
      <c r="D26" s="43" t="s">
        <v>24</v>
      </c>
      <c r="E26" s="14"/>
    </row>
    <row r="27" spans="1:7" ht="20.100000000000001" customHeight="1" x14ac:dyDescent="0.2">
      <c r="A27" s="2"/>
      <c r="B27" s="54">
        <f>B22+1</f>
        <v>42874</v>
      </c>
      <c r="C27" s="39" t="s">
        <v>30</v>
      </c>
      <c r="D27" s="39" t="s">
        <v>30</v>
      </c>
      <c r="E27" s="15"/>
    </row>
    <row r="28" spans="1:7" ht="20.100000000000001" customHeight="1" x14ac:dyDescent="0.25">
      <c r="A28" s="2"/>
      <c r="B28" s="54"/>
      <c r="C28" s="45"/>
      <c r="D28" s="44"/>
      <c r="E28" s="15"/>
    </row>
    <row r="29" spans="1:7" ht="20.100000000000001" customHeight="1" x14ac:dyDescent="0.2">
      <c r="A29" s="2"/>
      <c r="B29" s="55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54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54"/>
      <c r="C33" s="12"/>
      <c r="D33" s="9"/>
      <c r="E33" s="15"/>
    </row>
    <row r="34" spans="1:5" ht="20.100000000000001" customHeight="1" x14ac:dyDescent="0.2">
      <c r="A34" s="2"/>
      <c r="B34" s="55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54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54"/>
      <c r="C38" s="12"/>
      <c r="D38" s="9"/>
      <c r="E38" s="15"/>
    </row>
    <row r="39" spans="1:5" ht="20.100000000000001" customHeight="1" x14ac:dyDescent="0.2">
      <c r="A39" s="2"/>
      <c r="B39" s="55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/>
      <c r="D43" s="43"/>
      <c r="E43" s="14"/>
    </row>
    <row r="44" spans="1:5" ht="20.100000000000001" customHeight="1" x14ac:dyDescent="0.2">
      <c r="A44" s="2"/>
      <c r="B44" s="54">
        <f>B37+1</f>
        <v>42877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54"/>
      <c r="C45" s="39"/>
      <c r="D45" s="9"/>
      <c r="E45" s="15"/>
    </row>
    <row r="46" spans="1:5" ht="20.100000000000001" customHeight="1" x14ac:dyDescent="0.2">
      <c r="A46" s="2"/>
      <c r="B46" s="55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32</v>
      </c>
      <c r="D48" s="43" t="s">
        <v>28</v>
      </c>
      <c r="E48" s="43"/>
    </row>
    <row r="49" spans="1:5" ht="20.100000000000001" customHeight="1" x14ac:dyDescent="0.2">
      <c r="A49" s="2"/>
      <c r="B49" s="54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54"/>
      <c r="C50" s="12"/>
      <c r="D50" s="9"/>
      <c r="E50" s="15"/>
    </row>
    <row r="51" spans="1:5" ht="20.100000000000001" customHeight="1" x14ac:dyDescent="0.2">
      <c r="A51" s="2"/>
      <c r="B51" s="55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/>
      <c r="D53" s="43"/>
      <c r="E53" s="43"/>
    </row>
    <row r="54" spans="1:5" ht="20.100000000000001" customHeight="1" x14ac:dyDescent="0.2">
      <c r="A54" s="2"/>
      <c r="B54" s="54">
        <f>B49+1</f>
        <v>42879</v>
      </c>
      <c r="C54" s="39" t="s">
        <v>33</v>
      </c>
      <c r="D54" s="39" t="s">
        <v>33</v>
      </c>
      <c r="E54" s="39"/>
    </row>
    <row r="55" spans="1:5" ht="20.100000000000001" customHeight="1" x14ac:dyDescent="0.2">
      <c r="A55" s="2"/>
      <c r="B55" s="54"/>
      <c r="C55" s="12"/>
      <c r="D55" s="41"/>
      <c r="E55" s="15"/>
    </row>
    <row r="56" spans="1:5" ht="20.100000000000001" customHeight="1" x14ac:dyDescent="0.2">
      <c r="A56" s="2"/>
      <c r="B56" s="55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/>
      <c r="D58" s="43"/>
      <c r="E58" s="43"/>
    </row>
    <row r="59" spans="1:5" ht="20.100000000000001" customHeight="1" x14ac:dyDescent="0.2">
      <c r="A59" s="2"/>
      <c r="B59" s="54">
        <f>B54+1</f>
        <v>42880</v>
      </c>
      <c r="C59" s="39" t="s">
        <v>33</v>
      </c>
      <c r="D59" s="39" t="s">
        <v>33</v>
      </c>
      <c r="E59" s="39"/>
    </row>
    <row r="60" spans="1:5" ht="20.100000000000001" customHeight="1" x14ac:dyDescent="0.2">
      <c r="A60" s="2"/>
      <c r="B60" s="54"/>
      <c r="C60" s="12"/>
      <c r="D60" s="42"/>
      <c r="E60" s="15"/>
    </row>
    <row r="61" spans="1:5" ht="20.100000000000001" customHeight="1" x14ac:dyDescent="0.2">
      <c r="A61" s="2"/>
      <c r="B61" s="55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/>
      <c r="D63" s="43"/>
      <c r="E63" s="14"/>
    </row>
    <row r="64" spans="1:5" ht="20.100000000000001" customHeight="1" x14ac:dyDescent="0.2">
      <c r="A64" s="2"/>
      <c r="B64" s="54">
        <f>B59+1</f>
        <v>42881</v>
      </c>
      <c r="C64" s="39" t="s">
        <v>33</v>
      </c>
      <c r="D64" s="39" t="s">
        <v>33</v>
      </c>
      <c r="E64" s="15"/>
    </row>
    <row r="65" spans="1:5" ht="20.100000000000001" customHeight="1" x14ac:dyDescent="0.2">
      <c r="A65" s="2"/>
      <c r="B65" s="54"/>
      <c r="C65" s="12"/>
      <c r="D65" s="9"/>
      <c r="E65" s="15"/>
    </row>
    <row r="66" spans="1:5" ht="20.100000000000001" customHeight="1" x14ac:dyDescent="0.2">
      <c r="A66" s="2"/>
      <c r="B66" s="55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39" t="s">
        <v>33</v>
      </c>
      <c r="D68" s="39" t="s">
        <v>34</v>
      </c>
      <c r="E68" s="14"/>
    </row>
    <row r="69" spans="1:5" ht="20.100000000000001" customHeight="1" x14ac:dyDescent="0.2">
      <c r="A69" s="2"/>
      <c r="B69" s="54">
        <f>B64+1</f>
        <v>42882</v>
      </c>
      <c r="E69" s="15"/>
    </row>
    <row r="70" spans="1:5" ht="20.100000000000001" customHeight="1" x14ac:dyDescent="0.2">
      <c r="A70" s="2"/>
      <c r="B70" s="54"/>
      <c r="C70" s="12"/>
      <c r="D70" s="9"/>
      <c r="E70" s="15"/>
    </row>
    <row r="71" spans="1:5" ht="20.100000000000001" customHeight="1" x14ac:dyDescent="0.2">
      <c r="A71" s="2"/>
      <c r="B71" s="55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54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54"/>
      <c r="C75" s="12"/>
      <c r="D75" s="9"/>
      <c r="E75" s="15"/>
    </row>
    <row r="76" spans="1:5" ht="20.100000000000001" customHeight="1" x14ac:dyDescent="0.2">
      <c r="A76" s="2"/>
      <c r="B76" s="55"/>
      <c r="C76" s="13"/>
      <c r="D76" s="10"/>
      <c r="E76" s="16"/>
    </row>
  </sheetData>
  <mergeCells count="19">
    <mergeCell ref="B32:B34"/>
    <mergeCell ref="B74:B76"/>
    <mergeCell ref="B44:B46"/>
    <mergeCell ref="B49:B51"/>
    <mergeCell ref="B54:B56"/>
    <mergeCell ref="B59:B61"/>
    <mergeCell ref="B64:B66"/>
    <mergeCell ref="B69:B71"/>
    <mergeCell ref="B37:B39"/>
    <mergeCell ref="L1:M1"/>
    <mergeCell ref="B2:C2"/>
    <mergeCell ref="L3:M3"/>
    <mergeCell ref="G4:M4"/>
    <mergeCell ref="B27:B29"/>
    <mergeCell ref="B7:B9"/>
    <mergeCell ref="B12:B14"/>
    <mergeCell ref="B17:B19"/>
    <mergeCell ref="B22:B24"/>
    <mergeCell ref="B1:D1"/>
  </mergeCells>
  <phoneticPr fontId="1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25" workbookViewId="0">
      <selection activeCell="C26" sqref="C26:D2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18</v>
      </c>
      <c r="C1" s="48"/>
      <c r="D1" s="48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48"/>
      <c r="C2" s="48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42795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4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4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5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22</v>
      </c>
      <c r="D11" s="43" t="s">
        <v>22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4">
        <f>B7+1</f>
        <v>42815</v>
      </c>
      <c r="C12" s="39" t="s">
        <v>23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22</v>
      </c>
      <c r="D16" s="43" t="s">
        <v>22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4">
        <f>B12+1</f>
        <v>42816</v>
      </c>
      <c r="C17" s="39" t="s">
        <v>23</v>
      </c>
      <c r="D17" s="39" t="s">
        <v>23</v>
      </c>
      <c r="E17" s="40"/>
      <c r="G17" s="18"/>
    </row>
    <row r="18" spans="1:7" ht="20.100000000000001" customHeight="1" x14ac:dyDescent="0.2">
      <c r="A18" s="2"/>
      <c r="B18" s="54"/>
      <c r="C18" s="12"/>
      <c r="D18" s="9"/>
      <c r="E18" s="15"/>
      <c r="G18" s="18"/>
    </row>
    <row r="19" spans="1:7" ht="20.100000000000001" customHeight="1" x14ac:dyDescent="0.2">
      <c r="A19" s="2"/>
      <c r="B19" s="55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4">
        <f>B17+1</f>
        <v>42817</v>
      </c>
      <c r="C22" s="39" t="s">
        <v>23</v>
      </c>
      <c r="D22" s="39" t="s">
        <v>23</v>
      </c>
      <c r="E22" s="40"/>
    </row>
    <row r="23" spans="1:7" ht="20.100000000000001" customHeight="1" x14ac:dyDescent="0.2">
      <c r="A23" s="2"/>
      <c r="B23" s="54"/>
      <c r="C23" s="12"/>
      <c r="D23" s="9"/>
      <c r="E23" s="15"/>
    </row>
    <row r="24" spans="1:7" ht="20.100000000000001" customHeight="1" x14ac:dyDescent="0.2">
      <c r="A24" s="2"/>
      <c r="B24" s="55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54">
        <f>B22+1</f>
        <v>42818</v>
      </c>
      <c r="C27" s="39" t="s">
        <v>23</v>
      </c>
      <c r="D27" s="39" t="s">
        <v>23</v>
      </c>
      <c r="E27" s="15"/>
    </row>
    <row r="28" spans="1:7" ht="20.100000000000001" customHeight="1" x14ac:dyDescent="0.2">
      <c r="A28" s="2"/>
      <c r="B28" s="54"/>
      <c r="C28" s="12"/>
      <c r="D28" s="9"/>
      <c r="E28" s="15"/>
    </row>
    <row r="29" spans="1:7" ht="20.100000000000001" customHeight="1" x14ac:dyDescent="0.2">
      <c r="A29" s="2"/>
      <c r="B29" s="55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4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4"/>
      <c r="C33" s="12"/>
      <c r="D33" s="9"/>
      <c r="E33" s="15"/>
    </row>
    <row r="34" spans="1:5" ht="20.100000000000001" customHeight="1" x14ac:dyDescent="0.2">
      <c r="A34" s="2"/>
      <c r="B34" s="55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4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4"/>
      <c r="C38" s="12"/>
      <c r="D38" s="9"/>
      <c r="E38" s="15"/>
    </row>
    <row r="39" spans="1:5" ht="20.100000000000001" customHeight="1" x14ac:dyDescent="0.2">
      <c r="A39" s="2"/>
      <c r="B39" s="55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4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54"/>
      <c r="C45" s="39"/>
      <c r="D45" s="9"/>
      <c r="E45" s="15"/>
    </row>
    <row r="46" spans="1:5" ht="20.100000000000001" customHeight="1" x14ac:dyDescent="0.2">
      <c r="A46" s="2"/>
      <c r="B46" s="55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4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54"/>
      <c r="C50" s="12"/>
      <c r="D50" s="9"/>
      <c r="E50" s="15"/>
    </row>
    <row r="51" spans="1:5" ht="20.100000000000001" customHeight="1" x14ac:dyDescent="0.2">
      <c r="A51" s="2"/>
      <c r="B51" s="55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4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54"/>
      <c r="C55" s="12"/>
      <c r="D55" s="41"/>
      <c r="E55" s="15"/>
    </row>
    <row r="56" spans="1:5" ht="20.100000000000001" customHeight="1" x14ac:dyDescent="0.2">
      <c r="A56" s="2"/>
      <c r="B56" s="55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4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54"/>
      <c r="C60" s="12"/>
      <c r="D60" s="42"/>
      <c r="E60" s="15"/>
    </row>
    <row r="61" spans="1:5" ht="20.100000000000001" customHeight="1" x14ac:dyDescent="0.2">
      <c r="A61" s="2"/>
      <c r="B61" s="55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4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4"/>
      <c r="C65" s="12"/>
      <c r="D65" s="9"/>
      <c r="E65" s="15"/>
    </row>
    <row r="66" spans="1:5" ht="20.100000000000001" customHeight="1" x14ac:dyDescent="0.2">
      <c r="A66" s="2"/>
      <c r="B66" s="55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4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4"/>
      <c r="C70" s="12"/>
      <c r="D70" s="9"/>
      <c r="E70" s="15"/>
    </row>
    <row r="71" spans="1:5" ht="20.100000000000001" customHeight="1" x14ac:dyDescent="0.2">
      <c r="A71" s="2"/>
      <c r="B71" s="55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4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4"/>
      <c r="C75" s="12"/>
      <c r="D75" s="9"/>
      <c r="E75" s="15"/>
    </row>
    <row r="76" spans="1:5" ht="20.100000000000001" customHeight="1" x14ac:dyDescent="0.2">
      <c r="A76" s="2"/>
      <c r="B76" s="55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Week 22-23</vt:lpstr>
      <vt:lpstr>Week 20-21</vt:lpstr>
      <vt:lpstr>Week 08-09</vt:lpstr>
      <vt:lpstr>'Week 08-09'!Print_Area</vt:lpstr>
      <vt:lpstr>'Week 22-23'!Print_Area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cc</cp:lastModifiedBy>
  <cp:lastPrinted>2013-08-30T16:31:24Z</cp:lastPrinted>
  <dcterms:created xsi:type="dcterms:W3CDTF">2013-07-31T21:44:40Z</dcterms:created>
  <dcterms:modified xsi:type="dcterms:W3CDTF">2017-06-02T01:50:45Z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